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SI\Laporan Kas\Adaro\"/>
    </mc:Choice>
  </mc:AlternateContent>
  <xr:revisionPtr revIDLastSave="0" documentId="13_ncr:1_{D44D4A6F-9401-4C14-930C-2B81B4553F33}" xr6:coauthVersionLast="47" xr6:coauthVersionMax="47" xr10:uidLastSave="{00000000-0000-0000-0000-000000000000}"/>
  <bookViews>
    <workbookView xWindow="-108" yWindow="-108" windowWidth="23256" windowHeight="12576" firstSheet="33" activeTab="40" xr2:uid="{2407A72D-5DFE-4C1B-9021-C69EBF85684B}"/>
  </bookViews>
  <sheets>
    <sheet name="Agustus" sheetId="3" r:id="rId1"/>
    <sheet name="September" sheetId="1" r:id="rId2"/>
    <sheet name="Oktober" sheetId="2" r:id="rId3"/>
    <sheet name="Nov" sheetId="10" r:id="rId4"/>
    <sheet name="Des" sheetId="12" r:id="rId5"/>
    <sheet name="LK-X-008" sheetId="4" r:id="rId6"/>
    <sheet name="LK-X-009" sheetId="5" r:id="rId7"/>
    <sheet name="LK-X010" sheetId="6" r:id="rId8"/>
    <sheet name="LK-XI005" sheetId="7" r:id="rId9"/>
    <sheet name="LK-XI007" sheetId="9" r:id="rId10"/>
    <sheet name="LK-XI008" sheetId="11" r:id="rId11"/>
    <sheet name="LK-XII003" sheetId="13" r:id="rId12"/>
    <sheet name="LK-I001" sheetId="15" r:id="rId13"/>
    <sheet name="LK-I002" sheetId="16" r:id="rId14"/>
    <sheet name="LK-I003" sheetId="17" r:id="rId15"/>
    <sheet name="LK-II001" sheetId="23" r:id="rId16"/>
    <sheet name="LK-II002" sheetId="22" r:id="rId17"/>
    <sheet name="LK-III001" sheetId="19" r:id="rId18"/>
    <sheet name="LK-III003" sheetId="20" r:id="rId19"/>
    <sheet name="LK-III009" sheetId="24" r:id="rId20"/>
    <sheet name="LK-III014" sheetId="25" r:id="rId21"/>
    <sheet name="LK-III015" sheetId="26" r:id="rId22"/>
    <sheet name="LK-III016" sheetId="27" r:id="rId23"/>
    <sheet name="LK-IV001" sheetId="28" r:id="rId24"/>
    <sheet name="LK-V001" sheetId="31" r:id="rId25"/>
    <sheet name="LK-V002" sheetId="32" r:id="rId26"/>
    <sheet name="LK-V005" sheetId="33" r:id="rId27"/>
    <sheet name="LK-V006" sheetId="34" r:id="rId28"/>
    <sheet name="LK-V007" sheetId="35" r:id="rId29"/>
    <sheet name="LK-V013" sheetId="36" r:id="rId30"/>
    <sheet name="LK-VI001" sheetId="37" r:id="rId31"/>
    <sheet name="LK-VI006" sheetId="38" r:id="rId32"/>
    <sheet name="LK-VI007" sheetId="39" r:id="rId33"/>
    <sheet name="LK-VII003" sheetId="40" r:id="rId34"/>
    <sheet name="LK-VII004" sheetId="41" r:id="rId35"/>
    <sheet name="LK-VII007" sheetId="42" r:id="rId36"/>
    <sheet name="LK-VIII002" sheetId="43" r:id="rId37"/>
    <sheet name="LK-VIII004" sheetId="44" r:id="rId38"/>
    <sheet name="LK-IX001" sheetId="45" r:id="rId39"/>
    <sheet name="LK-X002" sheetId="46" r:id="rId40"/>
    <sheet name="LK-X003" sheetId="47" r:id="rId41"/>
  </sheets>
  <definedNames>
    <definedName name="_xlnm._FilterDatabase" localSheetId="2" hidden="1">Oktober!$A$3:$D$3</definedName>
    <definedName name="_xlnm._FilterDatabase" localSheetId="1" hidden="1">September!$A$3:$D$3</definedName>
    <definedName name="_xlnm.Print_Area" localSheetId="2">Oktober!$A$1:$D$71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33" l="1"/>
  <c r="E26" i="33"/>
  <c r="E25" i="33"/>
  <c r="E22" i="33"/>
  <c r="E21" i="33"/>
  <c r="E18" i="33"/>
  <c r="E17" i="33"/>
  <c r="E7" i="33"/>
  <c r="E6" i="33"/>
  <c r="D141" i="12"/>
  <c r="D140" i="12"/>
  <c r="E74" i="16"/>
  <c r="E73" i="16"/>
  <c r="D43" i="12"/>
  <c r="E41" i="15"/>
  <c r="D121" i="3"/>
  <c r="D107" i="3"/>
  <c r="D35" i="3"/>
  <c r="D17" i="3"/>
  <c r="D4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WorkPC</author>
  </authors>
  <commentList>
    <comment ref="D93" authorId="0" shapeId="0" xr:uid="{200921C5-B3C6-4480-B14A-34394DC4BA54}">
      <text>
        <r>
          <rPr>
            <b/>
            <sz val="9"/>
            <color indexed="81"/>
            <rFont val="Tahoma"/>
            <family val="2"/>
          </rPr>
          <t>WorkPC:</t>
        </r>
        <r>
          <rPr>
            <sz val="9"/>
            <color indexed="81"/>
            <rFont val="Tahoma"/>
            <family val="2"/>
          </rPr>
          <t xml:space="preserve">
265.000+100.000
diacc 265.000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WorkPC</author>
  </authors>
  <commentList>
    <comment ref="D149" authorId="0" shapeId="0" xr:uid="{F0B8FFA3-78B1-4E2A-B80A-849ABB62408A}">
      <text>
        <r>
          <rPr>
            <b/>
            <sz val="9"/>
            <color indexed="81"/>
            <rFont val="Tahoma"/>
            <family val="2"/>
          </rPr>
          <t>WorkPC:</t>
        </r>
        <r>
          <rPr>
            <sz val="9"/>
            <color indexed="81"/>
            <rFont val="Tahoma"/>
            <family val="2"/>
          </rPr>
          <t xml:space="preserve">
260.000+66.000
di acc 260.000
</t>
        </r>
      </text>
    </comment>
  </commentList>
</comments>
</file>

<file path=xl/sharedStrings.xml><?xml version="1.0" encoding="utf-8"?>
<sst xmlns="http://schemas.openxmlformats.org/spreadsheetml/2006/main" count="6984" uniqueCount="1599">
  <si>
    <t>Akomodasi belhansyah AJI tes beton di banjar</t>
  </si>
  <si>
    <t>Akomodasi Irfan &amp; Wawan tes beton di banjar</t>
  </si>
  <si>
    <t>Uang perjalanan belhansyah AJI / Tes beton</t>
  </si>
  <si>
    <t>Transportasi Zaenal Rumah - Juanda</t>
  </si>
  <si>
    <t>Transportasi Zaenal, Heri, Bahroni</t>
  </si>
  <si>
    <t>Makan siang Zaenal, Heri, Bahroni, Albet</t>
  </si>
  <si>
    <t>Makan siang inspeksi agregate SSI &amp; AJI</t>
  </si>
  <si>
    <t>No</t>
  </si>
  <si>
    <t>Tanggal</t>
  </si>
  <si>
    <t>Rincian</t>
  </si>
  <si>
    <t>Nilai</t>
  </si>
  <si>
    <t>Perbaikan Laptop Fahmi Aziz</t>
  </si>
  <si>
    <t>Makan siang wawan driver pajero</t>
  </si>
  <si>
    <t>Makan driver Pajero</t>
  </si>
  <si>
    <t>Makan Perjalanan uji beton</t>
  </si>
  <si>
    <t>Makan Perjalanan tes beton</t>
  </si>
  <si>
    <t>Makan uji beton ssi</t>
  </si>
  <si>
    <t>Akomodasi wawan</t>
  </si>
  <si>
    <t>Makan perjalanan tes QC beton</t>
  </si>
  <si>
    <t>Jamuan makan siang Tes Beton</t>
  </si>
  <si>
    <t>Kue induksi</t>
  </si>
  <si>
    <t>Transportasi instructor WAH</t>
  </si>
  <si>
    <t>Insentif bulanan kades kelanis</t>
  </si>
  <si>
    <t>Ongkos tes beton</t>
  </si>
  <si>
    <t>Makan siang tes beton</t>
  </si>
  <si>
    <t>Minuman perjalanan Aji</t>
  </si>
  <si>
    <t>Insentif bulanan kades Ranggailung</t>
  </si>
  <si>
    <t>PDAM mess tanjung bulan agustus</t>
  </si>
  <si>
    <t>WIFI mess tanjung bulan agustus</t>
  </si>
  <si>
    <t>Minuman Comisioning</t>
  </si>
  <si>
    <t>Jamuan makan team KO komisioning</t>
  </si>
  <si>
    <t>Minuman Ngecor</t>
  </si>
  <si>
    <t>Materai</t>
  </si>
  <si>
    <t>Cuci Mobil Pajero</t>
  </si>
  <si>
    <t>Bayar instruktur induksi</t>
  </si>
  <si>
    <t>Makan siang peserta induksi</t>
  </si>
  <si>
    <t>Air Minum ruang meeting</t>
  </si>
  <si>
    <t>Jamuan makan siang Aji Tes Beton</t>
  </si>
  <si>
    <t>Cetak Mine permit</t>
  </si>
  <si>
    <t>Minum Perjalanan Aji Adaro</t>
  </si>
  <si>
    <t>Transportasi Zaenal Juanda - Rumah</t>
  </si>
  <si>
    <t>Jamuan Makan Adaro</t>
  </si>
  <si>
    <t>BBM FAT ke Gresik</t>
  </si>
  <si>
    <t>ic NE 555</t>
  </si>
  <si>
    <t>Karbon Brush</t>
  </si>
  <si>
    <t>Mosfet</t>
  </si>
  <si>
    <t>ic 3845</t>
  </si>
  <si>
    <t>materai</t>
  </si>
  <si>
    <t>mine permit</t>
  </si>
  <si>
    <t>lab a.n fadoli</t>
  </si>
  <si>
    <t>kwt a.n fadoli</t>
  </si>
  <si>
    <t>Pengganti kacamata kwt a.n Hepi</t>
  </si>
  <si>
    <t>print</t>
  </si>
  <si>
    <t>Sticker SWL 50ton</t>
  </si>
  <si>
    <t>kartu perdana untuk modem</t>
  </si>
  <si>
    <t>jamuan weekly meeting</t>
  </si>
  <si>
    <t>pengiriman barang DMJ-Mess</t>
  </si>
  <si>
    <t>travel a. fadoli Mess bandara banjarmasin</t>
  </si>
  <si>
    <t>Tinta stempel</t>
  </si>
  <si>
    <t>Travel Bandara - tanjung</t>
  </si>
  <si>
    <t>Travel Bandara-rumah pekerja baja</t>
  </si>
  <si>
    <t>Travel Mess-Bandara pekerja baja</t>
  </si>
  <si>
    <t>Travel Wawan Sabarudin dr Bandara Kalsel ke Tanjung</t>
  </si>
  <si>
    <t>Ojek dari Stasiun Gubeng + Ongkos kereta api</t>
  </si>
  <si>
    <t>Beli Minuman utk tim AJI inspeksi Tes Beton 7 hr di KIB</t>
  </si>
  <si>
    <t>Beli Olie SAE40 utk pompa air diesel 2 unit</t>
  </si>
  <si>
    <t>Beli minuman utk tim pre SLO Genset (Sucofindo)</t>
  </si>
  <si>
    <t>Beli Pertamax utk mesin stamper 2 ltr</t>
  </si>
  <si>
    <t>Tambal Ban SSI-01</t>
  </si>
  <si>
    <t>Isi token listrik Mess Tanjung</t>
  </si>
  <si>
    <t>Beli keset mess staff</t>
  </si>
  <si>
    <t>Beli nipple sambungan selang blander</t>
  </si>
  <si>
    <t>Beli air isi ulang utk mess Tanjung</t>
  </si>
  <si>
    <t>Makan siang induksi dan training bls bff 5 org</t>
  </si>
  <si>
    <t>Beli tinta utk sipatan survey 6 btl</t>
  </si>
  <si>
    <t>Biaya cetak Mine permit 1 org x 18.500</t>
  </si>
  <si>
    <t>Makan siang  training bls bff 4 org</t>
  </si>
  <si>
    <t>Beli minuman tim SLO genset site</t>
  </si>
  <si>
    <t>Beli kue tim SLO genset site</t>
  </si>
  <si>
    <t>Bayar cetak stiker safety</t>
  </si>
  <si>
    <t xml:space="preserve">Belanja Online 1 pcs pelampung pompa tarik </t>
  </si>
  <si>
    <t>Isi token listrik mess Tanjung</t>
  </si>
  <si>
    <t>Belanja Online 1 pcs pelampung pompa celup</t>
  </si>
  <si>
    <t>Minuman utk operator Exa Adaro + U/ pengecoran T3</t>
  </si>
  <si>
    <t>Trash bag /plastik sampah</t>
  </si>
  <si>
    <t>BBM motor Nur Amin belanja APD dan kirim ke wara</t>
  </si>
  <si>
    <t>BBM Solar Sarana SSI-02 (di Tanjung induksi dll)</t>
  </si>
  <si>
    <t>Kirim Dokumen ke HO (P.Zaenal)</t>
  </si>
  <si>
    <t>Tiket Travel Grup Suyitno (10 orang) dr Bandara ke Tanjung</t>
  </si>
  <si>
    <t>Transport dr rumah ke Juanda Grup Suyitno (10 orang)</t>
  </si>
  <si>
    <t>Lem Merah /Red Silicon</t>
  </si>
  <si>
    <t>ATK Spidol dan Isi Spidol Permanen</t>
  </si>
  <si>
    <t>Nozle output pompa air 3'': 2 set + tali karet ban: 5 pcs</t>
  </si>
  <si>
    <t>Belanja online beli tinta cina yamura utk surveyor</t>
  </si>
  <si>
    <t>Beli LPG dan air isi ulang mess Tanjung</t>
  </si>
  <si>
    <t>Flashback Arrestor Oksigen dan Acetylene Chiyoda</t>
  </si>
  <si>
    <t>Tinta Epson Original Black 003</t>
  </si>
  <si>
    <t>Nomor lambung A637 Magnet 1 pcs</t>
  </si>
  <si>
    <t>Cover penutup terminal aki 5 set</t>
  </si>
  <si>
    <t>Pertalite u/Stamper + Minuman Ngecor T4+ Op.Exa Adaro</t>
  </si>
  <si>
    <t>Peluit stainless steel 3 pcs</t>
  </si>
  <si>
    <t>Klem selongsong 4 pcs</t>
  </si>
  <si>
    <t>ATK isi stempel warna</t>
  </si>
  <si>
    <t>Selang air 5/8'' 3 mtr + klem 2 pcs</t>
  </si>
  <si>
    <t>Kunci T pembuka tabung Acetylene</t>
  </si>
  <si>
    <t>Materai 10.000 x 10 pcs</t>
  </si>
  <si>
    <t xml:space="preserve">Makan siang Ryo &amp; driver Andre Belanja di Tanjung </t>
  </si>
  <si>
    <t>Beli Air mineral botol 10 dos</t>
  </si>
  <si>
    <t>Token listrik mess Tanjung</t>
  </si>
  <si>
    <t>Bayar Sopir Bus Masyarakat antar peserta training ke Tanjung</t>
  </si>
  <si>
    <t>Ongkos snei / drat pipa 3'' -2 pcs</t>
  </si>
  <si>
    <t>Travel Intan Eko Supriyatno pulang cuti</t>
  </si>
  <si>
    <t>Transport bus Eko S-pulang cuti</t>
  </si>
  <si>
    <t>Travel Intan Dendy pulang cuti</t>
  </si>
  <si>
    <t>Tarnsport Bus Dendy pulang cuti</t>
  </si>
  <si>
    <t>Cetak Mine Permit 1x18.500</t>
  </si>
  <si>
    <t>Travel Intan Albet pulang cuti</t>
  </si>
  <si>
    <t>Tarnsport Bus Albet pulang cuti</t>
  </si>
  <si>
    <t>Cetak Mine Permit 3x18.500</t>
  </si>
  <si>
    <t>Materai 10.000x2</t>
  </si>
  <si>
    <t>Plastik sampah 1 pak isi 50</t>
  </si>
  <si>
    <t>Ongkos transport bus Eko S-balik ke site</t>
  </si>
  <si>
    <t>Travel Intan Eko Supriyatno balik ke site</t>
  </si>
  <si>
    <t>Lakban Bening 1 pcs</t>
  </si>
  <si>
    <t>Isi ulang air minum 3 galon</t>
  </si>
  <si>
    <t>Beli magnet utk pembersihan sisa potongan bendrat</t>
  </si>
  <si>
    <t>Kirim dokumen ke bu Arlin-J&amp;T Express</t>
  </si>
  <si>
    <t>Laminating A3-4 lembar sign safety - rahman kreatif</t>
  </si>
  <si>
    <t xml:space="preserve">Bayar stiker logo SSI dan nama PT utk papan proyek-rahman </t>
  </si>
  <si>
    <t>Biaya analisa/servis CPU</t>
  </si>
  <si>
    <t>Kain majun 5kg, sikat kawat, gembok, overpall</t>
  </si>
  <si>
    <t>Makan siang belanja di Tanjung 2 org (Ryo+Ibnu)</t>
  </si>
  <si>
    <t>Beli obat2an utk P3K Mess Site</t>
  </si>
  <si>
    <t>Tarnsport Bus Dendy balik ke site</t>
  </si>
  <si>
    <t>Travel Intan Dendy balikke site</t>
  </si>
  <si>
    <t>Travel Intan pak Asep dr Bandara ke Tanjung</t>
  </si>
  <si>
    <t>Transport dari rumah ke bandara Soetta</t>
  </si>
  <si>
    <t>Coolpad Laptop</t>
  </si>
  <si>
    <t>Micro SD 64 GB</t>
  </si>
  <si>
    <t>Poli mata an. Hepi Juni Triyanto</t>
  </si>
  <si>
    <t>Biaya Reg. dokter spesialis mata Hepi Juni Triyanto</t>
  </si>
  <si>
    <t>Resep Obat Hepi Juni Triyanto</t>
  </si>
  <si>
    <t>Biaya Reg. dokter spesialis penyakit Dalam an. M. Suyitno</t>
  </si>
  <si>
    <t>Cek laboratorium M Suyitno</t>
  </si>
  <si>
    <t>Biaya reg.dokter spesialis jantung an.Ibnu Firmanto</t>
  </si>
  <si>
    <t>Poli Jantung an. Ibnu Firmanto</t>
  </si>
  <si>
    <t>Resep Obat Ibnu Firmanto</t>
  </si>
  <si>
    <t>Travel Intan an. Sugianto dr Banjarbaru ke Tanjung</t>
  </si>
  <si>
    <t>Tarnsport dari rumah ke Juanda</t>
  </si>
  <si>
    <t>Biaya Reg.dokter spesialis jantung an.Sugianto</t>
  </si>
  <si>
    <t>Poli Jantung an. Sugianto</t>
  </si>
  <si>
    <t xml:space="preserve">Print dan materai </t>
  </si>
  <si>
    <t>Tiket Travel Fikih dari Tanjung ke Bandara Banjar (Cuti)</t>
  </si>
  <si>
    <t xml:space="preserve">Ongkos transport dari Juanda ke rumah </t>
  </si>
  <si>
    <t>Tiket Travel Fikih dari Bandara Banjar ke Tanjung</t>
  </si>
  <si>
    <t>Ongkos transport dari rumah ke Juanda</t>
  </si>
  <si>
    <t>Tiket Travel Ryo dari Tanjung ke Bandara Banjar (Cuti)</t>
  </si>
  <si>
    <t>Makan siang driver Nur Salim belanja di Tanjung</t>
  </si>
  <si>
    <t>Travel Intan Albet balik ke site</t>
  </si>
  <si>
    <t>Transortasi dr bandara ke rumah</t>
  </si>
  <si>
    <t>Registrasi poli mata an. Sriyono baja</t>
  </si>
  <si>
    <t>Pemeriksaan dan pengobatan mata Sriyono</t>
  </si>
  <si>
    <t>Stiker 50 Ton - 2 pcs</t>
  </si>
  <si>
    <t xml:space="preserve">Tebus resep a. Sugianto </t>
  </si>
  <si>
    <t xml:space="preserve">Token listrik mess Tanjung </t>
  </si>
  <si>
    <t>Beli water heater utk kantor (ruang meeting)</t>
  </si>
  <si>
    <t>Makan siang 2 org ke Banjar (Wawan &amp; Belhan) tes beton</t>
  </si>
  <si>
    <t>Makan malam 2 org ke Banjar (Wawan &amp; Belhan) tes beton</t>
  </si>
  <si>
    <t>Pembelian Charger Laptop Pak Asep (CM) via Lazada</t>
  </si>
  <si>
    <t>Snack pak Belhan di Banjarmasin</t>
  </si>
  <si>
    <t>Penginapan di Banjarmasin homestay As'tha syariah</t>
  </si>
  <si>
    <t>Makan pagi 3 org di Banjarmasin tes beton</t>
  </si>
  <si>
    <t xml:space="preserve">Rokok utk Belhan test beton </t>
  </si>
  <si>
    <t>Snack dan minum di Banjar</t>
  </si>
  <si>
    <t>Makan siang 3 org ke Banjar tes beton</t>
  </si>
  <si>
    <t>Makan malam di banjar tes beton (p belhan)</t>
  </si>
  <si>
    <t>Stiker 15x30cm</t>
  </si>
  <si>
    <t>Cetak Mine Permit 4x18500</t>
  </si>
  <si>
    <t xml:space="preserve">Tiket Travel Ryo dari Bandara Banjar ke Tanjung </t>
  </si>
  <si>
    <t>Ongkos transport dari Juanda ke rumah</t>
  </si>
  <si>
    <t>Beli token listrik mess Tanjung</t>
  </si>
  <si>
    <t>Cuci mobil Pajero</t>
  </si>
  <si>
    <t>Snack meeting</t>
  </si>
  <si>
    <t>Fee instruktur training BLS BFF 2 hr</t>
  </si>
  <si>
    <t>Makan siang training hari ke 1 -28 org</t>
  </si>
  <si>
    <t>Makan siang training hari ke 2 -28 org</t>
  </si>
  <si>
    <t>Jamuan tim trainer</t>
  </si>
  <si>
    <t>Beli tempat ID Card 10 set</t>
  </si>
  <si>
    <t>Beli minuman utk proses bongkar gentry</t>
  </si>
  <si>
    <t>Ban Motor Bekas 4 pcs</t>
  </si>
  <si>
    <t>Beli air mineral stok utk tamu 1 dos</t>
  </si>
  <si>
    <t>Makan malam wawan antar p.aufrinal ke Banjar</t>
  </si>
  <si>
    <t>Makan pagi wawan antar p.aufrinal ke Banjar</t>
  </si>
  <si>
    <t>Makan malam Wawan antar P.Aufrinal ke Banjar</t>
  </si>
  <si>
    <t>Beli Thinner A Spesial 2 liter+kuas</t>
  </si>
  <si>
    <t>Beli air mineral stok utk tamu 3 dos</t>
  </si>
  <si>
    <t>Beli trashbag isi 50 pcs - 2 pack</t>
  </si>
  <si>
    <t>Waterpass magnet 60cm, mur gerinda 4'', Bostel gerinda</t>
  </si>
  <si>
    <t>Beli pylox warna putih 10 can</t>
  </si>
  <si>
    <t>Beli gembok dan meteran ZNR Safety</t>
  </si>
  <si>
    <t>Kopi, air, snack 2 org ke banjar tes beton</t>
  </si>
  <si>
    <t>Rokok utk Belhan, snack dll tes beton ke Banjar</t>
  </si>
  <si>
    <t>Makan siang 3 org di Banjarmasin tes beton</t>
  </si>
  <si>
    <t>Makan malam 3 org di Banjarmasin tes beton</t>
  </si>
  <si>
    <t>Rokok pak Belhan AJI tes beton</t>
  </si>
  <si>
    <t>Mata bor baja nachi 13mm</t>
  </si>
  <si>
    <t>Kunci 4 way pembuka tabung Acetylene</t>
  </si>
  <si>
    <t>Makan siang belanja di Tanjung (Ryo &amp; Ibnu)</t>
  </si>
  <si>
    <t>Baterai AA utk alat DFT</t>
  </si>
  <si>
    <t xml:space="preserve">Roti manis utk tamu </t>
  </si>
  <si>
    <t>Pemakaian fasilitas hotel (air panas, haduk, wifi,dll)</t>
  </si>
  <si>
    <t>Makan siang driver Salim belanja di Tanjung</t>
  </si>
  <si>
    <t>Entertain utk satpam Pasar Panas (pengawalan 5 truk HT 1)</t>
  </si>
  <si>
    <t>Belum ada nota fisik</t>
  </si>
  <si>
    <t>Keterangan Warna</t>
  </si>
  <si>
    <t>LK</t>
  </si>
  <si>
    <t>X/010</t>
  </si>
  <si>
    <t>0.3.1</t>
  </si>
  <si>
    <t>CC3</t>
  </si>
  <si>
    <t>1.2.2</t>
  </si>
  <si>
    <t>2.2.2</t>
  </si>
  <si>
    <t>2.1.3</t>
  </si>
  <si>
    <t>Token Listrik mess tanjung</t>
  </si>
  <si>
    <t>2.1.5</t>
  </si>
  <si>
    <t>2.1.1</t>
  </si>
  <si>
    <t>2.2.4</t>
  </si>
  <si>
    <t>2.2.5</t>
  </si>
  <si>
    <t>2.2.6</t>
  </si>
  <si>
    <t>2.2.1</t>
  </si>
  <si>
    <t>2.2.3</t>
  </si>
  <si>
    <t>X/009</t>
  </si>
  <si>
    <t>3.2.2</t>
  </si>
  <si>
    <t>5.2.2</t>
  </si>
  <si>
    <t>Tiket Pulang Wawan Sabarudin</t>
  </si>
  <si>
    <t>Entertain minuman inspeksi CP-02</t>
  </si>
  <si>
    <t>Entertain snack inspeksi CP-02</t>
  </si>
  <si>
    <t>Beli reducer 2x1=3 pcs, sock drat luar 1'' 4</t>
  </si>
  <si>
    <t>Beli Bensin Pertalite utk sepeda motor mess</t>
  </si>
  <si>
    <t>Isi ulang air minum mess</t>
  </si>
  <si>
    <t>Malam malam driver Wawan ke Banjar</t>
  </si>
  <si>
    <t>Entertain komisioning Crane Pancang 1</t>
  </si>
  <si>
    <t>Cetak Mine Permit 13 x 18.500</t>
  </si>
  <si>
    <t>Beli Wifi Receiver utk PC</t>
  </si>
  <si>
    <t>Transport pulkam pak Sapto Safety -TT via Mandiri</t>
  </si>
  <si>
    <t>Biaya tes antigen pak Sapto Safety</t>
  </si>
  <si>
    <t>Beli tali rafia roll besar</t>
  </si>
  <si>
    <t>Ongkos servis laptop-instal ulang</t>
  </si>
  <si>
    <t xml:space="preserve">Beli pertalite motor utk belanja </t>
  </si>
  <si>
    <t>Bayar cetak buku form P2H sarana 10 pcs</t>
  </si>
  <si>
    <t>Bayar cetak spanduk Mess SSI 2 pcs</t>
  </si>
  <si>
    <t>Bayar cetak stiker tagging material</t>
  </si>
  <si>
    <t>Beli cover pengaman terminal Accu 2 pcs</t>
  </si>
  <si>
    <t>Beli steker kaki 3 + water heater</t>
  </si>
  <si>
    <t>Beli kunci tabung Acetylen - 4 way key Sellery</t>
  </si>
  <si>
    <t>Beli Kuas 1'' 3 pcs utk QC pancang + wire brush</t>
  </si>
  <si>
    <t>Beli ferrule/ klem sealng selongsong 4 pcs</t>
  </si>
  <si>
    <t>Beli Gunting Seng Tekiro 10''</t>
  </si>
  <si>
    <t>Makan perjalanan ke Banjarmasin driver Wawan</t>
  </si>
  <si>
    <t>Cetak Mine Permit 3 x 18.500</t>
  </si>
  <si>
    <t>Bayar sewa rumah mess Kelanis Murung 18/07-18/8/2022</t>
  </si>
  <si>
    <t xml:space="preserve">Bayar Laundry </t>
  </si>
  <si>
    <t>Beli kain majun 5 kg utk QC</t>
  </si>
  <si>
    <t>Beli Pertamax motor mess utk transpotasi Efraimna</t>
  </si>
  <si>
    <t>Tambal ban mobil Pajero</t>
  </si>
  <si>
    <t>Minum perjalanan ke Banjarmasin driver Wawan</t>
  </si>
  <si>
    <t>Akomodasi driver Wawan di Banjarmasin</t>
  </si>
  <si>
    <t>Beli Pertamax motor mess utk belanja</t>
  </si>
  <si>
    <t>Beli kunci Inggris 12'' &amp; 10''</t>
  </si>
  <si>
    <t>Beli kabel ties 30cm &amp; pita reflektor 5mtr</t>
  </si>
  <si>
    <t>Bayar perctakan no lambung dll</t>
  </si>
  <si>
    <t>Beli Hole Saw 1  set</t>
  </si>
  <si>
    <t>Beli kartu perdana Simpati utk Modem Kerja di site</t>
  </si>
  <si>
    <t>Isi pulsa data kartu modem</t>
  </si>
  <si>
    <t>Kirim dokumen ke HO (Apriana Ika Putri)</t>
  </si>
  <si>
    <t>Upah ngumpulin dan buang sampah (iss)</t>
  </si>
  <si>
    <t>Beli alat counter -hitung digital utk hitung pancang</t>
  </si>
  <si>
    <t>Bayar Spanduk 17 Agustus 2 pcs</t>
  </si>
  <si>
    <t>Beli Pompa Air elektrik otomatis Simizu</t>
  </si>
  <si>
    <t>Kue pengawalan u/security</t>
  </si>
  <si>
    <t>Transport Travel dan Ojek a.n Aziz Mustofa</t>
  </si>
  <si>
    <t>Beli  ATK (doble tape, spidol, gunting, cutter)</t>
  </si>
  <si>
    <t>Bayar laminating rambu2 utk mess</t>
  </si>
  <si>
    <t>Beli kunci gerinda 4''</t>
  </si>
  <si>
    <t>Cetak Mine Permit 2x18500</t>
  </si>
  <si>
    <t>Transport Bus an. Eko Surveyor</t>
  </si>
  <si>
    <t>Transport Travel an. Eko Surveyor</t>
  </si>
  <si>
    <t>Beli air isi ulang mess Tanjung</t>
  </si>
  <si>
    <t>Buku milimeter blok</t>
  </si>
  <si>
    <t>Plastik sampah dan kantong plastik HDPE</t>
  </si>
  <si>
    <t>Uang Modin, kue, bubur selametan site</t>
  </si>
  <si>
    <t>Bayar Laundry Ryo &amp; Zaenal A</t>
  </si>
  <si>
    <t>Sarung tangan las RR Safety</t>
  </si>
  <si>
    <t>Payung besar utk surveyor</t>
  </si>
  <si>
    <t>Entertain AJI (Snack utk P.Ryan)</t>
  </si>
  <si>
    <t>Beli amplop putih 1 pak</t>
  </si>
  <si>
    <t>Beli materai utk administrasi induksi dll 10 pcs</t>
  </si>
  <si>
    <t xml:space="preserve">Beli jeruk siam 20 kg utk acara selamatan </t>
  </si>
  <si>
    <t>Beli buku Notes kecil 5 pcs</t>
  </si>
  <si>
    <t>Beli Pertamax motor ke kantor Induksi</t>
  </si>
  <si>
    <t>Perlengkapan listrik (stop kontak, fitting, saklar, steker)</t>
  </si>
  <si>
    <t>Cuci Mobil Pajero Sport A-637</t>
  </si>
  <si>
    <t>Cetak Mine Permit 3 x 18.500 + isolasi DT 18500</t>
  </si>
  <si>
    <t>Beli Contac tip CO2-1,2mm</t>
  </si>
  <si>
    <t>Beli air isi ulang mes Tanjung</t>
  </si>
  <si>
    <t>Sumbangan 17 Agustus 2022- Mess Tanjung</t>
  </si>
  <si>
    <t>Beli Steker + stop kontak L2 - 2 set</t>
  </si>
  <si>
    <t>Bayar Diyana Laundry-p.Zaenal +Ryo</t>
  </si>
  <si>
    <t>Beli semen Gresik 10 sak utk trial mix di KIB</t>
  </si>
  <si>
    <t>Beli sabun Cuci Rinso 2 kg utk grup pancang</t>
  </si>
  <si>
    <t>Biaya pengobatan Zaenal Arifin RS.Pertamina</t>
  </si>
  <si>
    <t>Biaya pengobatan Eko Supriatno RS.Pertamina</t>
  </si>
  <si>
    <t>Bayar pesanan Bebek Goreng Wong Solo u/Selamatan</t>
  </si>
  <si>
    <t>Bayar sewa rumah mess Kelanis Murung 19-07 sd18-08-22</t>
  </si>
  <si>
    <t>Bayar Nasi lembur Mekanik</t>
  </si>
  <si>
    <t>Beli Kue dan minuman security pengwalan truk</t>
  </si>
  <si>
    <t>Beli VGA to HDMI utk office</t>
  </si>
  <si>
    <t>Beli makan induksi khusus</t>
  </si>
  <si>
    <t>Cetak mine permit 4x18.500</t>
  </si>
  <si>
    <t>ATK</t>
  </si>
  <si>
    <t>Tambal ban sarana SSI-01</t>
  </si>
  <si>
    <t>Beli helm orange utk Zainal Abidin humas</t>
  </si>
  <si>
    <t>Beli Obat Panas &amp; Asam Lambung Ryo</t>
  </si>
  <si>
    <t>Ongkos kirim dokumen ke HO -purchasing</t>
  </si>
  <si>
    <t>Beli minum tim PDA</t>
  </si>
  <si>
    <t>Beli kawat bendrat 2 roll</t>
  </si>
  <si>
    <t>Ongkos kirim dokumen ke HO - Apriana Ika x2</t>
  </si>
  <si>
    <t>Beli kertas milimeter block utk QC Survey</t>
  </si>
  <si>
    <t>Bayar Diyana Laundry (Ryo&amp;Zaenal)</t>
  </si>
  <si>
    <t>Beli sabun cuci utk pekerja</t>
  </si>
  <si>
    <t>Beli engsel utk genset dan panel 8 pcs</t>
  </si>
  <si>
    <t>Bayar Internet dan PDAM Mess Tanjung</t>
  </si>
  <si>
    <t>Beli kawat bendrat 4 roll</t>
  </si>
  <si>
    <t>Beli trashbag 3pak</t>
  </si>
  <si>
    <t>Tusen klep/saringan pompa, klem kawat</t>
  </si>
  <si>
    <t>Obat utk persediaan P3K</t>
  </si>
  <si>
    <t>Bayar spanduk dan buku hazard report</t>
  </si>
  <si>
    <t>Tip Ex utk survey</t>
  </si>
  <si>
    <t>Kas keluar utk Pak Zaenal ksh insentif Kades Ranggailung</t>
  </si>
  <si>
    <t>Materai 10000 utk PKWT 10 pcs</t>
  </si>
  <si>
    <t>Beli air accu 10 ltr</t>
  </si>
  <si>
    <t>Beli sheet protector 10 pak</t>
  </si>
  <si>
    <t>Beli engsel, gembok dan overpal u/ kotak finger print</t>
  </si>
  <si>
    <t>Biaya pengobatan FU Belgianto</t>
  </si>
  <si>
    <t>Biaya konsul dokter FU Belgianto</t>
  </si>
  <si>
    <t>Biaya registrasi periksa dokter FU Belgianto</t>
  </si>
  <si>
    <t>Cek  lab belgianto</t>
  </si>
  <si>
    <t>Grab jasminto dr rumah ke Bandara Juanda</t>
  </si>
  <si>
    <t>Beli paket Zoom  Tsel Jasminto</t>
  </si>
  <si>
    <t>Travel Wawan Sabarudin dr Tanjung ke Bandara Kalsel</t>
  </si>
  <si>
    <t>Ojek dari Juanda ke Stasiun Gubeng</t>
  </si>
  <si>
    <t>Travel Intan Fahmi pulang cuti</t>
  </si>
  <si>
    <t>0.3.2</t>
  </si>
  <si>
    <t>Take out from LK</t>
  </si>
  <si>
    <t>X/008</t>
  </si>
  <si>
    <t>0.1.1</t>
  </si>
  <si>
    <t>7.2.4</t>
  </si>
  <si>
    <t>3.2.1</t>
  </si>
  <si>
    <t>1.3.1</t>
  </si>
  <si>
    <t>7.2.1</t>
  </si>
  <si>
    <t>4.1.5</t>
  </si>
  <si>
    <t>SSI-I.22.003/PRO/LK/2022/X/008</t>
  </si>
  <si>
    <t>Periode</t>
  </si>
  <si>
    <t>01 Okt 2022 - 15 Okt 2022</t>
  </si>
  <si>
    <t>LK. No</t>
  </si>
  <si>
    <t>SSI-I.22.003/PRO/LK/2022/X/009</t>
  </si>
  <si>
    <t>16 Sept 2022 - 30 Sept 2022</t>
  </si>
  <si>
    <t>LK. No.</t>
  </si>
  <si>
    <t>SSI-I.22.003/PRO/LK/2022/X/010</t>
  </si>
  <si>
    <t>15 Ags 2022 - 29 Sept 2022</t>
  </si>
  <si>
    <t xml:space="preserve">Travel Intan an.Ilham WH-man pulang cuti </t>
  </si>
  <si>
    <t xml:space="preserve">Transport dr Bandara ke rumah an. Ihlam </t>
  </si>
  <si>
    <t>Makan pagi Irfan dan pak belhan + sopir di Banjar tes beton</t>
  </si>
  <si>
    <t>Travel Intan an. Moh.Sifak dr Banjar ke Tanjung</t>
  </si>
  <si>
    <t>Transport dr rumah ke Bandara an. Moh Sifak</t>
  </si>
  <si>
    <t xml:space="preserve">Travel Intan Agus Sofyan pulang </t>
  </si>
  <si>
    <t>Transport dari Bandara ke rumah an. Agus Sofyan</t>
  </si>
  <si>
    <t xml:space="preserve">Makan siang operator CT +  2 helper ambil scaffolding </t>
  </si>
  <si>
    <t>Makan siang sopir DT ambil batako dan O2 di Tanjung</t>
  </si>
  <si>
    <t>Beli jerigen 35 lt dan overpal gembok</t>
  </si>
  <si>
    <t>Beli tisue dan parfum ruang meeting</t>
  </si>
  <si>
    <t>Travel Putra Bandung dr Bandara ke Tanjung Ilham WH-man</t>
  </si>
  <si>
    <t>Transport dari rumah ke Bandara Ilham</t>
  </si>
  <si>
    <t xml:space="preserve">Mouse wireless u/Albet </t>
  </si>
  <si>
    <t>Transport dari rumah ke Bandara an. Hery Yuliawan</t>
  </si>
  <si>
    <t>Transport dari rumah ke Bandara an. Bahroni</t>
  </si>
  <si>
    <t>Parkir mobil di bandara Samsudin Noor</t>
  </si>
  <si>
    <t>Tambal Tubeless Mobil Pajero</t>
  </si>
  <si>
    <t>Makan pagi Wawan di Banjar antar pak Widi</t>
  </si>
  <si>
    <t>Makan siang Wawan di Banjar antar pak Widi</t>
  </si>
  <si>
    <t>Makan malam Wawan di Banjar antar pak Widi</t>
  </si>
  <si>
    <t>2 buah stop kontak 5 lobang utk kantor</t>
  </si>
  <si>
    <t>1 buah stop kontak 5 lobang utk kantor+ steker</t>
  </si>
  <si>
    <t>Kepala charger utk modem kantor</t>
  </si>
  <si>
    <t>Minuman dingin utk pengecoran T3</t>
  </si>
  <si>
    <t>Snack utk pengecoran T3</t>
  </si>
  <si>
    <t>Cetak Mine permit 9x18500</t>
  </si>
  <si>
    <t>Biaya kirim dokumen ke HO (bu Arlin)</t>
  </si>
  <si>
    <t>Snack &amp; Minum utk security (pengawalan 4 unit mixer)</t>
  </si>
  <si>
    <t>lem pipa, cat no drop, terpal 2x3</t>
  </si>
  <si>
    <t>Makan siang Nur salim ambil gas dan belanja di Tanjung</t>
  </si>
  <si>
    <t>Minuman dingin dan gorengan utk pengecoran T3</t>
  </si>
  <si>
    <t xml:space="preserve">Beli sarung tangan latex utk pekerja ngecor </t>
  </si>
  <si>
    <t>Cetak Mine permit 1x18.500</t>
  </si>
  <si>
    <t>Beli quota modem staff site</t>
  </si>
  <si>
    <t>Minuman dingin dan snack utk pengecoran T4</t>
  </si>
  <si>
    <t>Makan dan minum pekerja lembur  utk pengecoran T4</t>
  </si>
  <si>
    <t>Makan siang Efraimna di kantor induksi</t>
  </si>
  <si>
    <t xml:space="preserve">Makan siang induksi 4 org </t>
  </si>
  <si>
    <t>Beli obat Rhinos demem flu u/ Efraimna</t>
  </si>
  <si>
    <t>Kain majun dan sock drat pvc 3/4''</t>
  </si>
  <si>
    <t>Materai 10.000 x 60 lembar</t>
  </si>
  <si>
    <t>Olie Meditran SAE-40 utk genset 20 liter</t>
  </si>
  <si>
    <t>Obat2an utk P3K Mess Site Kelanis</t>
  </si>
  <si>
    <t>Pelampung tandon air kuningan 3/4''</t>
  </si>
  <si>
    <t>Baterai Alkalin AA - 4 pcs</t>
  </si>
  <si>
    <t>Makan siang Ryo-Andre (belanja di Tanjung), Hery FU MCU</t>
  </si>
  <si>
    <t>Beli air mineral isi ulang mess Tanjung 3 gln</t>
  </si>
  <si>
    <t>Bensin 5 liter utk mesin stamper</t>
  </si>
  <si>
    <t>Minuman dan snack utk pengecoran T-1</t>
  </si>
  <si>
    <t>Bensin motor utk training pra POP (Fikih)</t>
  </si>
  <si>
    <t>Makan siang training pra POP (Fikih)</t>
  </si>
  <si>
    <t xml:space="preserve">Makan siang Andre + Suwandi berobat di Tanjung </t>
  </si>
  <si>
    <t>Obat tenggorokan u/ Ryo</t>
  </si>
  <si>
    <t>Makan siang Ef dan Andre urus opname Suwadi di Tanjung</t>
  </si>
  <si>
    <t>Minuman besuk Suwandi di RS,Pertamina</t>
  </si>
  <si>
    <t>Snack dan minuman tes beton di Banjar (P.Belhan+Awi+Drver)</t>
  </si>
  <si>
    <t>Makan malam tes beton di Banjar ( 3 org )</t>
  </si>
  <si>
    <t>Makan pagi tes beton di Banjar ( 3 org )</t>
  </si>
  <si>
    <t>Makan siang tes beton di Banjar ( 3 org )</t>
  </si>
  <si>
    <t>FU MCU atas nama Hery Yuliawan (tebus obat)</t>
  </si>
  <si>
    <t>Uang dukacita u/ Ibnu Sutowo ( ibunya meninggal)</t>
  </si>
  <si>
    <t>Beli Konidin obat batuk utk P3K Mess</t>
  </si>
  <si>
    <t>Makan siang tim peggawalan mixer 2 org (Ef &amp; Andre)</t>
  </si>
  <si>
    <t xml:space="preserve">Makan siang operator mixer 2 org </t>
  </si>
  <si>
    <t>Tambal ban mobil SSI 02 tubeless</t>
  </si>
  <si>
    <t>Air mineral utk mobil Pajero</t>
  </si>
  <si>
    <t>RAM Laptop Pak Asep Sopyan</t>
  </si>
  <si>
    <t>SSD Laptop Pak Asep Sopyan &amp; Ryo</t>
  </si>
  <si>
    <t>Cgarger Laptop Nur Amin - admin</t>
  </si>
  <si>
    <t>Biaya obat Suwandi Koordinator Safety</t>
  </si>
  <si>
    <t>Mouse wireless u/ Pak Zaenal</t>
  </si>
  <si>
    <t>XI/005</t>
  </si>
  <si>
    <t>1.3.2</t>
  </si>
  <si>
    <t>SSI-I.22.003/PRO/LK/2022/XI/005</t>
  </si>
  <si>
    <t>16 Okt 2022 - 30 Okt 2022</t>
  </si>
  <si>
    <t>XI/007</t>
  </si>
  <si>
    <t>Travel Intan an. Eko BP dr Tanjung ke Bandara</t>
  </si>
  <si>
    <t>Transport dari bandara Juanda ke rumah an. Eko BP</t>
  </si>
  <si>
    <t>Transport Suwandi dari rumah ke bandara Sby</t>
  </si>
  <si>
    <t>Travel pak Suwandi dr Bandara ke Tanjung</t>
  </si>
  <si>
    <t>Transportasi Banjar - tanjung. Zaenal, Heri, Bahroni</t>
  </si>
  <si>
    <t>Transportasi Rumah - Bandara Zaenal</t>
  </si>
  <si>
    <t>Transportasi Mahfud painter</t>
  </si>
  <si>
    <t>Paket dokumen</t>
  </si>
  <si>
    <t>Minuman dan kue ngecor</t>
  </si>
  <si>
    <t>Wifi internet mess tanjung</t>
  </si>
  <si>
    <t>Minuman perjalanan tes beton</t>
  </si>
  <si>
    <t>Makan perjalanan tes beton</t>
  </si>
  <si>
    <t>Kapal feri penyebrangan mobil pajero</t>
  </si>
  <si>
    <t>BBM Pajero tes beton ke samarinda</t>
  </si>
  <si>
    <t>Kue oleh oleh adaro</t>
  </si>
  <si>
    <t>Tol balikpapan - Samarinda</t>
  </si>
  <si>
    <t>Uang perjalanan tes beton Belhansyah AJI</t>
  </si>
  <si>
    <t>Minuman ngecor</t>
  </si>
  <si>
    <t>Biaya tes beton</t>
  </si>
  <si>
    <t>SSI-I.22.003/PRO/LK/2022/XI/007</t>
  </si>
  <si>
    <t>20 Sept 2022 - 31 Okt 2022</t>
  </si>
  <si>
    <t>Cat cold galvanish 5 liter</t>
  </si>
  <si>
    <t>XI/008</t>
  </si>
  <si>
    <t>PDAM mess tanjung oktober</t>
  </si>
  <si>
    <t>Makan malam HSE</t>
  </si>
  <si>
    <t>Insentif komandan security</t>
  </si>
  <si>
    <t>Minuman tes beton</t>
  </si>
  <si>
    <t>Akomodasi hotel Alqawi &amp; Wawan</t>
  </si>
  <si>
    <t>Insentif kades Ranggailung</t>
  </si>
  <si>
    <t>Insentif kades Kelanis</t>
  </si>
  <si>
    <t>Makan dan minum pengecoran KIB</t>
  </si>
  <si>
    <t>Makan malam Hariono, Heri, Albet</t>
  </si>
  <si>
    <t>Makan siang tukang cat &amp; Driver</t>
  </si>
  <si>
    <t>Makan malam team sipil</t>
  </si>
  <si>
    <t>Teh kotak minuman ngecor</t>
  </si>
  <si>
    <t xml:space="preserve">Jamuan minuman AI </t>
  </si>
  <si>
    <t>Trashbag/ plastik sampah isi 50 lbr</t>
  </si>
  <si>
    <t>Obat batuk u/ P. Suwamdi Coordinator Safety</t>
  </si>
  <si>
    <t>Kirim dokumen LK Oktober 2022</t>
  </si>
  <si>
    <t>Tambal Ban mobil SSI-01</t>
  </si>
  <si>
    <t>Cangkir u/ safety award 2pcs</t>
  </si>
  <si>
    <t>Minuman dan Snack -pengecoran LC TUT</t>
  </si>
  <si>
    <t>Beli LPG 3kg + 1 galon isi ulang air minum</t>
  </si>
  <si>
    <t>Rahman Kreatif - stiker dan buku P2H</t>
  </si>
  <si>
    <t>Sapu lidi, sapu ijuk, keranjang sampah</t>
  </si>
  <si>
    <t>Sabun cuci 2 dos utk pekerja di mess</t>
  </si>
  <si>
    <t>Obat2an utk P3K Mess dan kantor</t>
  </si>
  <si>
    <t>Maksi Andre dan Abidin-pengawalan Mixer dr Wara</t>
  </si>
  <si>
    <t>Minuman dan Snack -pengecoran LC T-1</t>
  </si>
  <si>
    <t xml:space="preserve">Maksi Ryo belanja di Tanjung </t>
  </si>
  <si>
    <t>Busi denso  -utk mesin stamper</t>
  </si>
  <si>
    <t>Skun kabel 70-10 : 10 pcs</t>
  </si>
  <si>
    <t>ATK Lakban Bening</t>
  </si>
  <si>
    <t>Mouse wireless utk Ryo</t>
  </si>
  <si>
    <t>ID cadr holder u/ p.Hery SPV Baja</t>
  </si>
  <si>
    <t>Beras 5 liter utk rendam alat survey (mengembun dalamnya)</t>
  </si>
  <si>
    <t>Scan dokumen BAPP bulan Oktober 22</t>
  </si>
  <si>
    <t>Makan siang di Tanjung -Albet + driver Andre antar dokumen</t>
  </si>
  <si>
    <t>Pertalite utk mesin stamper</t>
  </si>
  <si>
    <t>Retur pembelian online plug weld ke dunialas88</t>
  </si>
  <si>
    <t>Palu chipping, kaca las hitam -putih,</t>
  </si>
  <si>
    <t>Trashbag/ plastik sampah isi 50 lbr -1 pack</t>
  </si>
  <si>
    <t>Transport dari rumah ke bandara Juanda an. Eko BP</t>
  </si>
  <si>
    <t>Travel Intan an. Eko BP dr bandara banjar ke Tanjung</t>
  </si>
  <si>
    <t>Transport dari rumah ke bandara Juanda an. Endar Kurniawan</t>
  </si>
  <si>
    <t>Travel Intan an. Endar Kurniawan dr Bandara ke Tanjung</t>
  </si>
  <si>
    <t xml:space="preserve">Snack u/ meeting </t>
  </si>
  <si>
    <t>Komponen elektronik mesin las 475J/400v</t>
  </si>
  <si>
    <t>Beli pulsa / quota modem kantor</t>
  </si>
  <si>
    <t xml:space="preserve">Coumpound utk mobil SSI 01 catnya baret </t>
  </si>
  <si>
    <t>Makan siang Andre (driver) antar jemput induksi di Tanjung</t>
  </si>
  <si>
    <t>Materai 10.000 x 3 pcs @12.000 induksi 3 org</t>
  </si>
  <si>
    <t>Baterai megaphone &amp; alat ukur cat</t>
  </si>
  <si>
    <t>Waterpass magnet 45cm+ gembok 40mm</t>
  </si>
  <si>
    <t>ATK -pulpen, cutter, gunting , lakban</t>
  </si>
  <si>
    <t>Makan siang Ryo belanja di Tanjung</t>
  </si>
  <si>
    <t>Beli O-ring utk mesin wire feeder</t>
  </si>
  <si>
    <t>Beli RAM 2 GB utk up grade Laptop Sony Vaio - Logistik</t>
  </si>
  <si>
    <t>Makan siang pengawalan 6 truk (Ryo-Rusman, Abidin-Andre)</t>
  </si>
  <si>
    <t>Entertain Security Pasar Panas - 6 truk muat crane</t>
  </si>
  <si>
    <t>Deskripsi</t>
  </si>
  <si>
    <t>Nominal</t>
  </si>
  <si>
    <t>CC</t>
  </si>
  <si>
    <t>Travel Intan an. Jasminto dr  Tanjung ke Banjar bandara</t>
  </si>
  <si>
    <t>XII/003</t>
  </si>
  <si>
    <t>Transportasi dr Bandara ke rumah Madiun an.Jasminto</t>
  </si>
  <si>
    <t>Quota modem office /ruang meeting</t>
  </si>
  <si>
    <t>Travel Intan an.Azis Mustofa dari Tanjung ke Bandara Banjar</t>
  </si>
  <si>
    <t>Transport dari Bandara Juanda ke rumah an. Azis Mustofa</t>
  </si>
  <si>
    <t>Transportasi dr rumah Madiun ke Juanda an.Jasminto</t>
  </si>
  <si>
    <t>Travel Intan an. Jasminto dr Bandara Banjar ke Tanjung</t>
  </si>
  <si>
    <t xml:space="preserve">Makan siang induksi 5 org </t>
  </si>
  <si>
    <t>Cetak Mine permit 3 x 18.500</t>
  </si>
  <si>
    <t>Materai 10.000 x 2</t>
  </si>
  <si>
    <t>Tambal Ban Mobil SSI-02</t>
  </si>
  <si>
    <t>Makan siang Efraimna dan Andre ke kantor Induksi</t>
  </si>
  <si>
    <t>Cetak Mine permit 2 x 18.500</t>
  </si>
  <si>
    <t>Makan siang Efraimna  ke kantor Induksi dan KIB</t>
  </si>
  <si>
    <t>Tumbler u/reward safety talk 2 pcs</t>
  </si>
  <si>
    <t>Snack utk DR.Ria peyuluhan kesehatan di site</t>
  </si>
  <si>
    <t>Makan siang 3 org ( Dr. Ria, Efraimna, Andre sopir) di Tanjung</t>
  </si>
  <si>
    <t>Transport dari rumah ke Bandara Sby an. Ady Siswanto</t>
  </si>
  <si>
    <t>Travel Intan an.Ady Siswanto dari Bandara Banjar ke Tanjung</t>
  </si>
  <si>
    <t>Nasi bungkus ngecor</t>
  </si>
  <si>
    <t>Makan Perjalanan Tes beton (Alwi, supir, aji)</t>
  </si>
  <si>
    <t>Revanol pembersih luka utk P3K</t>
  </si>
  <si>
    <t>Transport dari rumah ke Bandara Sby an. Azis Mustofa</t>
  </si>
  <si>
    <t>Travel Intan dari Bandara Banjar ke Tanjung an. Azis Mustofa</t>
  </si>
  <si>
    <t>Minuman dingin utk pengecoran T-1</t>
  </si>
  <si>
    <t>Tambahan nasi makan siang utk driver mixer 5 org</t>
  </si>
  <si>
    <t>Minuman dingin utk pengawas AJI</t>
  </si>
  <si>
    <t>Soft drink utk pnecoran malam T-1</t>
  </si>
  <si>
    <t>Security Simpang Wara - pengawalan mixer malam hari</t>
  </si>
  <si>
    <t>Security Pasar Panas - pengawalan mixer malam hari</t>
  </si>
  <si>
    <t>Makan Perjalanan Tes beton (Alwi)</t>
  </si>
  <si>
    <t>Makan Perjalanan Tes beton (Alwi, driver, aji)</t>
  </si>
  <si>
    <t>Plester luka  utk P3K</t>
  </si>
  <si>
    <t>Aquades pencuci mata utk P3K</t>
  </si>
  <si>
    <t>Makan siang Efraimna dan Dicky operator - induksi</t>
  </si>
  <si>
    <t>Snack dan minuman utk tim inspeksi Crane 100</t>
  </si>
  <si>
    <t>Minuman dan snack tes beton (Alwi, driver, aji)</t>
  </si>
  <si>
    <t>ATK utk koordinator safety</t>
  </si>
  <si>
    <t>Makan Tes beton (Alwi, driver, aji)</t>
  </si>
  <si>
    <t>Jamuan Makan Batching Plan KIB</t>
  </si>
  <si>
    <t>Bantal dan sarung bantal u/ mess SPV</t>
  </si>
  <si>
    <t>Minuman utk tim inspeksi safety dr AI</t>
  </si>
  <si>
    <t>Kue dan minuman ngecor</t>
  </si>
  <si>
    <t>Registrasi &amp; Konsultasi Dokter an. Sugianto (Spv Mechanical)</t>
  </si>
  <si>
    <t>Poli Jantung an. Sugianto (Spv mechanical)</t>
  </si>
  <si>
    <t>Tebus Obat di Apotek Mulia Farma an. Sugianto (Spv Mech)</t>
  </si>
  <si>
    <t>Cetak Stiker SWL 52,7 ton 4 lmbr</t>
  </si>
  <si>
    <t>Cetak Mine Permit 2x18.500</t>
  </si>
  <si>
    <t>Pengobatan Andrey Nordin -sakit mata RS Pertamina</t>
  </si>
  <si>
    <t>Minuman tes beton (Alwi, driver, Aji)</t>
  </si>
  <si>
    <t>Gula + kopi utk ruang meeting</t>
  </si>
  <si>
    <t xml:space="preserve">Makan siang Irfan dan Rusman ambil contoh beton di KIB </t>
  </si>
  <si>
    <t>Baju Hazmat utk painter 1 pcs (APD)</t>
  </si>
  <si>
    <t>Jas hujan HDPE model celana utk painter 3 pcs</t>
  </si>
  <si>
    <t>Cetak Mine Permit 1 x 18.500</t>
  </si>
  <si>
    <t>Makan siang Efraimna di Tanjung- induksi</t>
  </si>
  <si>
    <t>Minuman tes beton (Alwi, driver, aji)</t>
  </si>
  <si>
    <t>Paket Barang</t>
  </si>
  <si>
    <t>Minuman dan snack minta drum 3 pcs ke bag.limbah B3 Adaro</t>
  </si>
  <si>
    <t>Jamuan Makan (AJI, driver, aji)</t>
  </si>
  <si>
    <t>Snack utk meeting</t>
  </si>
  <si>
    <t>Makan malam , Asep, Jasminto, Irvan, Saptono, Zaenal</t>
  </si>
  <si>
    <t xml:space="preserve">Kue dan minum security Pasar Panas </t>
  </si>
  <si>
    <t>Beli quota modem ruang meeting/office</t>
  </si>
  <si>
    <t>Paket Dokumen</t>
  </si>
  <si>
    <t>Beli sempritan utk tim lifting 2 pcs (Peluit)</t>
  </si>
  <si>
    <t>1.2.1</t>
  </si>
  <si>
    <t>Transport Tanjung-Bandara Zaenal</t>
  </si>
  <si>
    <t>Makan malam , Hariono, Albert, Zaenal</t>
  </si>
  <si>
    <t>Transport Bandara-Rumah Zaenal</t>
  </si>
  <si>
    <t>SSI-I.22.003/PRO/LK/2022/XII/003</t>
  </si>
  <si>
    <t>21 Sept 2022 - 03 Des 2022</t>
  </si>
  <si>
    <t>Coupler type SM-20 Wipro (socket udara)</t>
  </si>
  <si>
    <t>I/003</t>
  </si>
  <si>
    <t xml:space="preserve">Spet suntikan utk inject consol epoxy </t>
  </si>
  <si>
    <t>Biaya FU Asam Urat Klinik Primera an. Ady Siswanto</t>
  </si>
  <si>
    <t>Biaya Konsultasi dokter spesialis Mata an. Ady Siswanto</t>
  </si>
  <si>
    <t>Biaya kir mata dll an. Ady Siswanto</t>
  </si>
  <si>
    <t>Travel Intan dari Tanjung ke Banjar an. Fahmi Azis (Cuti)</t>
  </si>
  <si>
    <t>Transport dari Bandara ke rumah an. Fahmi Azis</t>
  </si>
  <si>
    <t>Entertain AJI - RM Mahya Tamiyang Layang</t>
  </si>
  <si>
    <t>Minuman dan Snack Pengecoran TUT</t>
  </si>
  <si>
    <t>Makan siang driver Andre di Tanjung</t>
  </si>
  <si>
    <t xml:space="preserve">Terminal/Stop kontak isi 3- 1 pcs u/ pc </t>
  </si>
  <si>
    <t>Ban dalam mobil SSI-01 (ban tubeless sdh tidak dpt di tambal)</t>
  </si>
  <si>
    <t>Makan malam Wawan S jemput P.Aufrinal di Banjar</t>
  </si>
  <si>
    <t>Makan pagi Wawan S jemput P.Aufrinal di Banjar</t>
  </si>
  <si>
    <t>Beli minuman air mineral Wawan di Banjar jemput p Aufrinal</t>
  </si>
  <si>
    <t>Spanduk hari AIDS u/ dipasang di site</t>
  </si>
  <si>
    <t>Stiker kelengkapan inspeksi safety officer</t>
  </si>
  <si>
    <t>Registrasi &amp; Konsultasi Dokter spesialis u/Sugianto (SPV Mech)</t>
  </si>
  <si>
    <t>Poli Jantung an. Sugianto (Spv Mech)</t>
  </si>
  <si>
    <t>Biaya Obat2an dr RSUDHBK an. Sugianto (Spv Mech)</t>
  </si>
  <si>
    <t>Baju APD / Hazmat utk tukang Cat 2 pcs</t>
  </si>
  <si>
    <t>Coklat snack dokter Ria di site Kelanis</t>
  </si>
  <si>
    <t>Snack meeting dan pengarah dokter Ria dg staff</t>
  </si>
  <si>
    <t>Makan siang dokter Ria, Efraimna dan driver Andre ke Tanjung</t>
  </si>
  <si>
    <t>Snack u/ meeting</t>
  </si>
  <si>
    <t>Obat FU dokter Ria an. Saptono N (Spv Lifting)</t>
  </si>
  <si>
    <t>Obat FU dokter Ria an. Hery Y (Spv Baja)</t>
  </si>
  <si>
    <t>Makan pagi Andre driver antar pak Aufrinal ke Banjar</t>
  </si>
  <si>
    <t>Makan siang + camilan Andre driver antar pak Aufrinal ke Banjar</t>
  </si>
  <si>
    <t>Makan malam Andre driver antar pak Aufrinal ke Banjar</t>
  </si>
  <si>
    <t>Beli minuman air mineral Andre di Banjar antar p Aufrinal</t>
  </si>
  <si>
    <t>Makan siang Albet &amp; Rusman di Tanjung urus dokumen AI</t>
  </si>
  <si>
    <t>Transport dari rumah ke Bandara juanda (suyit, ibnu, dwi)</t>
  </si>
  <si>
    <t>Travel Intan dari Banjar ke Tanjung (suyit, ibnu, dwi)</t>
  </si>
  <si>
    <t>Travel Intan dari Tanjung ke Banjar 5 org Tim Baja (Bambang dkk)</t>
  </si>
  <si>
    <t>Transport dari Bandara ke rumah 5 org grup Bambang dkk</t>
  </si>
  <si>
    <t xml:space="preserve">Makanan utk pengecoran TUT malam hari </t>
  </si>
  <si>
    <t>Minuman utk pekerja pengecoran TUT malam hari</t>
  </si>
  <si>
    <t>Gorengan -snack utk pekerja pengecoran TUT</t>
  </si>
  <si>
    <t>Transport dari rumah ke Bandara juanda</t>
  </si>
  <si>
    <t>Travel Intan dari Banjar ke Tanjung</t>
  </si>
  <si>
    <t>Minuman dan Snack Security Pasar Panas 2 unit tanpa surat ijin</t>
  </si>
  <si>
    <t>Transport dari rumah ke Bandara an. Fahmi Aziz</t>
  </si>
  <si>
    <t>Travel Intan dari Banjar ke Tanjung an. Fahmi Aziz</t>
  </si>
  <si>
    <t>LPG dan Isi ulang air minum galon mess tanjung</t>
  </si>
  <si>
    <t xml:space="preserve">Beli token listrik mess Tanjung </t>
  </si>
  <si>
    <t>Makan siang Ryo- Albet - driver Rusman di Tanjung</t>
  </si>
  <si>
    <t>Makan Malam Ryo- Albet  di Tanjung</t>
  </si>
  <si>
    <t xml:space="preserve">Beli Minuman utk tim Audit SMKP </t>
  </si>
  <si>
    <t xml:space="preserve">Beli keperluan dapur Mess Kelanis </t>
  </si>
  <si>
    <t>Kaca mata safety hitam u/ Heri Yuliawan</t>
  </si>
  <si>
    <t>Kirim Dokumen Adaro ke Jakarta</t>
  </si>
  <si>
    <t>Scan dokumen AI di Tajung+ amplop</t>
  </si>
  <si>
    <t>Pembelian SSD 256GB utk Laptop HSE Coordinator (Suwandi)</t>
  </si>
  <si>
    <t>Makan siang Efraimna di Tanjung kantor induksi</t>
  </si>
  <si>
    <t>Snack utk tim Audit SMKP hari pertama 13-12-2022</t>
  </si>
  <si>
    <t>Snack utk tim Audit SMKP hari ke dua 14-12-2022</t>
  </si>
  <si>
    <t>Beli bwang merah - putih - kacang tanah utk m,asak di mess</t>
  </si>
  <si>
    <t>Gula dan Kopi utk Ruang Meeting</t>
  </si>
  <si>
    <t xml:space="preserve">Buah utk tim audit SMKP hari ke dua </t>
  </si>
  <si>
    <t>Travel Intan dari Tanjung ke Banjar an.Dendi &amp; Eko Supriatna</t>
  </si>
  <si>
    <t>Transport dar Bandara ke rumah an. Dendi</t>
  </si>
  <si>
    <t>0.3.0</t>
  </si>
  <si>
    <t>Transport dar Bandara ke rumah an. Eko S</t>
  </si>
  <si>
    <t>01 Des 2022 - 15 Des 2022</t>
  </si>
  <si>
    <t>Nota</t>
  </si>
  <si>
    <t>Ya</t>
  </si>
  <si>
    <t>Travel Intan dari Banjar ke Tanjung (Sultan)</t>
  </si>
  <si>
    <t>SSI-I.22.003/PRO/LK/2023/I/001</t>
  </si>
  <si>
    <t>SSI-I.22.003/PRO/LK/2023/I/002</t>
  </si>
  <si>
    <t>15 Des 2022 - 31 Des 2022</t>
  </si>
  <si>
    <t>Snack utk tim Audit SMKP hari ke tiga 15-12-2022</t>
  </si>
  <si>
    <t>I/002</t>
  </si>
  <si>
    <t>Travel Intan dari Tanjung ke Banjar an. Asep Sopyan</t>
  </si>
  <si>
    <t>Transport dari Bandara ke Rumah an. Asep Sopyan</t>
  </si>
  <si>
    <t>Cetak Mine permit 1x18500</t>
  </si>
  <si>
    <t>Makan siang Ef dan driver meeting soal AIDS di Tanjung</t>
  </si>
  <si>
    <t>Tambal Ban SSI-02</t>
  </si>
  <si>
    <t>Travel Intan dari Tanjung ke Banjar an. Fikih P (HSE)</t>
  </si>
  <si>
    <t>Transportasi dari bandara ke rumah an. Fikih (HSE)</t>
  </si>
  <si>
    <t>Biaya kirim Material Contoh ke P. Djoko -WS</t>
  </si>
  <si>
    <t>Charger laptop Lenovo u/ Efraimna</t>
  </si>
  <si>
    <t>Makan siang efraimna ke kantor induksi</t>
  </si>
  <si>
    <t>Makan siang Wawan -driver di Tanjung (stby urus Pajero)</t>
  </si>
  <si>
    <t>Makan malam Wawan - driver di Tanjung (stby urus Pajero)</t>
  </si>
  <si>
    <t>Cetak Surat Pengawalan di Tanjung</t>
  </si>
  <si>
    <t>Logo SSI utk Crane 150 ton</t>
  </si>
  <si>
    <t>Tranport dari rumah ke bandara an. Sadirin</t>
  </si>
  <si>
    <t>Makan siang Efraimna kegiatan VCT di KM 73</t>
  </si>
  <si>
    <t>Makan siang Efraimna dan Wawan di Tanjung kantor induksi</t>
  </si>
  <si>
    <t>Obat asam lambung Ryo</t>
  </si>
  <si>
    <t>Gembok 20mm utk panel listrik 3 pcs</t>
  </si>
  <si>
    <t>Cetak Mine permit 5x18500</t>
  </si>
  <si>
    <t>Makan siang Efraimna acara talkshow di KM.73</t>
  </si>
  <si>
    <t>Pembelian quota data internet kantor</t>
  </si>
  <si>
    <t>Travel kepulangan tim Sipil 6 orang dr Tanjung ke Banjar</t>
  </si>
  <si>
    <t>Transport kepulangan tim sipil 6 org dr Juanda ke Jombang</t>
  </si>
  <si>
    <t>Makan siang Albet di Tanjug FU MCU dr.Gizi</t>
  </si>
  <si>
    <t>FU MCU dokter Gizi utk Albet Causar</t>
  </si>
  <si>
    <t>Mouse wireless utk Site Engineer (Alqawi)</t>
  </si>
  <si>
    <t>Mouse wireless utk Electrical Engineer (Fahmi)</t>
  </si>
  <si>
    <t>Mouse wireless utk Drafter (Sri Sultan)</t>
  </si>
  <si>
    <t>Makan siang induksi 6 org + Ef dan Andre driver</t>
  </si>
  <si>
    <t>Makan siang Efraimna ke kantor induksi urus mine permit</t>
  </si>
  <si>
    <t>Hampers Puding utk Auditor SMKP 2 pcs</t>
  </si>
  <si>
    <t>Beli Ikan Asin-tahu-royco utk masak di mess</t>
  </si>
  <si>
    <t>Minuman tim kerja pasang MCCB (shut down)</t>
  </si>
  <si>
    <t>Kabel data utk ruang meeting 2 pcs</t>
  </si>
  <si>
    <t>ATK Stabilo u/ P.Zaenal 4 pcs</t>
  </si>
  <si>
    <t>Transport dari Rumah ke Bandara an.Dendi Surveyor</t>
  </si>
  <si>
    <t>Travel Intan dr Banjar ke Tanjung an. Dendi Surveyor</t>
  </si>
  <si>
    <t>Transport dari Rumah ke Bandara an.Yuda P &amp; Agus Gun</t>
  </si>
  <si>
    <t>Travel Intan dr Banjar ke Tanjung an.Yuda P &amp; Agus Gun</t>
  </si>
  <si>
    <t>Transport dari rumah ke bandara an. Eko Supriatno</t>
  </si>
  <si>
    <t>Travel Intan dari Banjar ke Tanjung an. Eko Supriatno</t>
  </si>
  <si>
    <t>Makan siang Efraimna ambil mine permit ke kantor induksi</t>
  </si>
  <si>
    <t>Cetak Mine Permit 4 x 18.500</t>
  </si>
  <si>
    <t>Selang timbangan u/setting gantry 50 mtr</t>
  </si>
  <si>
    <t>ATK utk keperluan kantor</t>
  </si>
  <si>
    <t>Alat2 listrik utk kantor dan mess</t>
  </si>
  <si>
    <t>Obat utk Saptono (Spv Lifting)</t>
  </si>
  <si>
    <t>Scan dokumen AI di Tanjung</t>
  </si>
  <si>
    <t>Gula dan Kopi utk kantor</t>
  </si>
  <si>
    <t>Transport dari Rumah ke Bandara an. Asep Sopyan</t>
  </si>
  <si>
    <t>Travel Intan dari Bandara banjar ke Tanjung an. Asep Sopyan</t>
  </si>
  <si>
    <t>Transportasi dari rumah ke Bandara an. Fikih (HSE)</t>
  </si>
  <si>
    <t>Travel Intan dari  Banjar ke Tanjung an. Fikih P (HSE)</t>
  </si>
  <si>
    <t>Makan siang Efraimna &amp; Wawan driver ke gedung induksi</t>
  </si>
  <si>
    <t>Cetak Mine Permit 5 x 18.500</t>
  </si>
  <si>
    <t>Keyboard eksternal utk Laptop Pak Asep</t>
  </si>
  <si>
    <t>Transportasi dari rumah ke Bandara 4 org baja  (grup  Antoro)</t>
  </si>
  <si>
    <t>Travel dari Banjar ke Tanjung 4 org baja (grup Antoro)</t>
  </si>
  <si>
    <t>Materai dan ATK u/ induksi</t>
  </si>
  <si>
    <t>Makan siang induksi 2 org + Ef+Wawan + Admin Induksi</t>
  </si>
  <si>
    <t>Cetak buku Hazard Report 4 pcs</t>
  </si>
  <si>
    <t>Token listrik Mess Tanjung</t>
  </si>
  <si>
    <t>Biaya kirim dokumen invoice ke HO (Purchasing)</t>
  </si>
  <si>
    <t>Kapasitor 10uf/450V utk pompa air dan isolasi listrik</t>
  </si>
  <si>
    <t>Bongkar pasang 2 roda, mobil SSI-02</t>
  </si>
  <si>
    <t>FU MCU - Registrasi dan konsul dokter mata an. Sadirin</t>
  </si>
  <si>
    <t>FU MCU - Tindakan di poli mata an. Sadirin</t>
  </si>
  <si>
    <t>FU MCU - Registrasi dan konsul dokter specialis bedah an. Sadirin</t>
  </si>
  <si>
    <t>FU MCU - Biaya obat2an an. Sadirin</t>
  </si>
  <si>
    <t>Makan siang training BLS-BFF &amp; isolasi 5 org + Efraimna+Wawan</t>
  </si>
  <si>
    <t>Makan siang training BLS-BFF 3 org + Efraimna</t>
  </si>
  <si>
    <t>Travel dari Banjar ke Tanjung an. Hermansyah (Welder)</t>
  </si>
  <si>
    <t>Biaya handling di Cargo Bandara Banjar (ambil baut idler)</t>
  </si>
  <si>
    <t>Makan siang Andre di Tanjung service mobil SSI-02</t>
  </si>
  <si>
    <t>Makan siang Efraimna ambil mine permit Heri Y di kantor induksi</t>
  </si>
  <si>
    <t>Minuman dan kue pekerja utk  loading unloading material T-7 di KM10</t>
  </si>
  <si>
    <t>5.2.3</t>
  </si>
  <si>
    <t>SSI-I.22.003/PRO/LK/2023/I/003</t>
  </si>
  <si>
    <t>01 Des 2022 - 08 Jan 2023</t>
  </si>
  <si>
    <t>Parkir bandara</t>
  </si>
  <si>
    <t>Bumbu dapur (Mess)</t>
  </si>
  <si>
    <t>Makan siang sadirin, zaenal</t>
  </si>
  <si>
    <t>Transport zaenal. Sadirin</t>
  </si>
  <si>
    <t>Wifi mess tanjung</t>
  </si>
  <si>
    <t>Jamuan makan AJI</t>
  </si>
  <si>
    <t>Transport zaenal</t>
  </si>
  <si>
    <t>Insentif kades ranggailung desember</t>
  </si>
  <si>
    <t>Insentif kades kelanis desember</t>
  </si>
  <si>
    <t>Insentif komandan security desember</t>
  </si>
  <si>
    <t>Bola sepak untuk olahraga</t>
  </si>
  <si>
    <t>Keperluan dapur (Mess)</t>
  </si>
  <si>
    <t>Ket</t>
  </si>
  <si>
    <t>Makan Malam Perjalanan Tes Beton (Alqawi Aziz, Driver, AJI)</t>
  </si>
  <si>
    <t>Makan Siang Perjalanan Tes Beton (Alqawi Aziz, Driver, AJI)</t>
  </si>
  <si>
    <t>Beli Snack/Makanan Ringan Perjalanan Tes Beton (Alqawi Aziz, Driver, AJI)</t>
  </si>
  <si>
    <t>Bayar Minuman Perjalanan Tes Beton (Alqawi Aziz, Driver, AJI)</t>
  </si>
  <si>
    <t>Biaya Makan Siang Perjalanan Tes Beton (Alqawi Aziz, Driver, AJI)</t>
  </si>
  <si>
    <t>Biaya Sarapan Perjalanan Tes Beton (2 Orang) (Alqawi Aziz, Driver, AJI)</t>
  </si>
  <si>
    <t>Sarapan Perjalanan Tes Beton (Alqawi Aziz, Driver, AJI)</t>
  </si>
  <si>
    <t>Minuman tes beton (Alqawi Aziz, Driver, AJI)</t>
  </si>
  <si>
    <t>Makan pagi tes beton (Alqawi Aziz, Driver, AJI)</t>
  </si>
  <si>
    <t>Makan siang tes beton (Alqawi Aziz, Driver, AJI)</t>
  </si>
  <si>
    <t>Beli Snack/Makanan Ringan Perjalanan Tes Beton (Alqawi Aziz, Driver)</t>
  </si>
  <si>
    <t>Biaya Sarapan Perjalanan Tes Beton (2 Orang) (Alqawi Aziz, Driver)</t>
  </si>
  <si>
    <t>23 Des 2022 - 31 Jan 2023</t>
  </si>
  <si>
    <t>SSI-I.22.003/PRO/LK/2023/III/001</t>
  </si>
  <si>
    <t xml:space="preserve">FU MCU Gatot Suwanto biaya pendaftaran </t>
  </si>
  <si>
    <t>FU MCU Gatot Suwanto biaya laborat</t>
  </si>
  <si>
    <t>FU MCU Gatot Suwanto biaya Obat dan Alkes</t>
  </si>
  <si>
    <t>Travel Gatot Suwanto Op.Crane dari Banjar ke Tanjung</t>
  </si>
  <si>
    <t>Stiker Batas maksimal  u/ safety</t>
  </si>
  <si>
    <t>Entertain tim commissioning alat berat</t>
  </si>
  <si>
    <t>Hampers utk tim commissioning alat berat</t>
  </si>
  <si>
    <t>Mine permit 7 x 18.500</t>
  </si>
  <si>
    <t>Mine permit 3 x 18.500</t>
  </si>
  <si>
    <t>Makan siang 3 helper lokal -induksi + 1 driver</t>
  </si>
  <si>
    <t>Materai 10000 x2 utk induksi</t>
  </si>
  <si>
    <t>FU MCU EKG  Taupik Rahman B</t>
  </si>
  <si>
    <t>Transport Iham WH dari rumah ke Bandara</t>
  </si>
  <si>
    <t>Travel Iham WH dari Banjar ke Tanjung</t>
  </si>
  <si>
    <t>Travel Ryo dari Tanjung ke Bandara Banjar</t>
  </si>
  <si>
    <t>Transport Ryo dari bandara ke rumah</t>
  </si>
  <si>
    <t xml:space="preserve">Mine Permit 1 x 18.500 </t>
  </si>
  <si>
    <t>Steker, stopkontak, Terminal 3 lubang utk R.meeting</t>
  </si>
  <si>
    <t>Pengobatan an.Wagisan - pekerja Baja di RS.Pertamina</t>
  </si>
  <si>
    <t>FU MCU Handoko Setiawan Registrasi dokter spesialis</t>
  </si>
  <si>
    <t>FU MCU Handoko Setiawan cek Lab</t>
  </si>
  <si>
    <t>Makan siang Andre driver jemput Ahyat Op.Exa di Paringin</t>
  </si>
  <si>
    <t>Aqua &amp; Softdrink utk lomba volly dan futsal bulan K3</t>
  </si>
  <si>
    <t>FU MCU Supriono Welder cek Urin lengkap</t>
  </si>
  <si>
    <t>Obat2an Supriono Welder</t>
  </si>
  <si>
    <t>Minuman u/ lomba futsal SSI vs Adaro</t>
  </si>
  <si>
    <t>Minuman dingin utk erection gantry G5</t>
  </si>
  <si>
    <t>Minuman u/ lomba futsal &amp; volly SSI vs Adaro</t>
  </si>
  <si>
    <t>Makan malam Andre jemput P.Aufrinal di Banjar</t>
  </si>
  <si>
    <t>Makan pagi Andre jemput P.Aufrinal di Banjar</t>
  </si>
  <si>
    <t>Minuman dan Snack jemput P.Aufrinal di Banjar</t>
  </si>
  <si>
    <t>Parkir di Bandara Samsudin Noor jemput P.Aufrinal</t>
  </si>
  <si>
    <t>Minuman u/ final lomba futsal SSI vs Adaro</t>
  </si>
  <si>
    <t>Solar 10 liter SSI-02 Servis di Tanjung</t>
  </si>
  <si>
    <t>ATK dll u/ site</t>
  </si>
  <si>
    <t>Minuman u/ erection Gantry 6</t>
  </si>
  <si>
    <t>Batterai u/ alat survey dan printing</t>
  </si>
  <si>
    <t>Transport Abdurrahman PC dr rumah ke Bandara Juanda</t>
  </si>
  <si>
    <t>Travel Abdurrahman PC dari Bandara Banjar ke Tanjung</t>
  </si>
  <si>
    <t>III/001</t>
  </si>
  <si>
    <t>III/003</t>
  </si>
  <si>
    <t>SSI-I.22.003/PRO/LK/2023/III/003</t>
  </si>
  <si>
    <t>01 Feb 2022 - 16 Feb 2023</t>
  </si>
  <si>
    <t>Mine Permit 1 x 18.500</t>
  </si>
  <si>
    <t>Transport Syaifudin CM dari rumah ke Bandara</t>
  </si>
  <si>
    <t>Travel Syaifudin CM dari Banjar ke Tanjung</t>
  </si>
  <si>
    <t xml:space="preserve">Gelas ukur utk grouting </t>
  </si>
  <si>
    <t>FU MCU EKG  Taupik Rahman B - Rawat Jalan</t>
  </si>
  <si>
    <t>Paku beton  dan kikir utk begisting grouting</t>
  </si>
  <si>
    <t>Makan malam Andre antar P.Aufrinal ke Banjar</t>
  </si>
  <si>
    <t>Makan pagi Andre antar P.Aufrinal ke Banjar</t>
  </si>
  <si>
    <t>Makan Siang Andre antar P.Aufrinal ke Banjar</t>
  </si>
  <si>
    <t>Parkir di Bandara Samsudin Noor antar P.Aufrinal</t>
  </si>
  <si>
    <t>Snack dan minuman antar P.Aufrinal ke Banjar</t>
  </si>
  <si>
    <t>Obat utk pak Syaifudin</t>
  </si>
  <si>
    <t>Fuller Gauge utk Mekanikal</t>
  </si>
  <si>
    <t>Modem huawei utk kantor SSI  kelanis</t>
  </si>
  <si>
    <t>Transport RYO dr rumah ke Bandara Juanda</t>
  </si>
  <si>
    <t>Travel RYO dari Bandara Banjar ke Tanjung</t>
  </si>
  <si>
    <t>Bateray 4 pcs utk remote AC R Meeting</t>
  </si>
  <si>
    <t xml:space="preserve">Minuman utk lomba Volley </t>
  </si>
  <si>
    <t>Bumbu masak utk dapur mess Kelanis (Bwg, Garam, Sasa, dll)</t>
  </si>
  <si>
    <t>Mouse wireless utk P. Abdurrahman PC</t>
  </si>
  <si>
    <t>Keperluan dapur Mess Kelanis (Beras, Minyak, Tepung)</t>
  </si>
  <si>
    <t>Tempat makan 6 set, pisau 1</t>
  </si>
  <si>
    <t>Obat FU MCU an.Supriono Welder</t>
  </si>
  <si>
    <t>Kasur, bantal, sprei 2 set</t>
  </si>
  <si>
    <t>Mine Permit 5 x 18.500</t>
  </si>
  <si>
    <t>Topeng Las Wipro 3 pcs</t>
  </si>
  <si>
    <t>Connector Hub RJ45 u/ electrical</t>
  </si>
  <si>
    <t>Makan Supriono dan Dendy di Tanjung FU MCU</t>
  </si>
  <si>
    <t xml:space="preserve">FU MCU Andre Noordin </t>
  </si>
  <si>
    <t>Soft drink erection G-6</t>
  </si>
  <si>
    <t>Mine Permit 3 x 18.500</t>
  </si>
  <si>
    <t xml:space="preserve">Makan siang Wawan (driver )dan Ryo belanja di Tanjung </t>
  </si>
  <si>
    <t>Telor utk dapur mess kelanis</t>
  </si>
  <si>
    <t>ATK kertas dan lakban utk kantor</t>
  </si>
  <si>
    <t>Sapu lidi utk site Kelanis 2 pcs</t>
  </si>
  <si>
    <t>Casing hardisk + kabel vga u/ pak ASEP</t>
  </si>
  <si>
    <t>Makan siang Andre di Tanjung antar MCU Dendy</t>
  </si>
  <si>
    <t>Minuman dingin utk erection G-7</t>
  </si>
  <si>
    <t>Kekurangan bayar PPN nota.FJ-23-02-00827 H.Usnan</t>
  </si>
  <si>
    <t>Nipple sambungan selang Oksigen 1 pcs</t>
  </si>
  <si>
    <t>Nipple sambungan selang Acetylene 2 pcs</t>
  </si>
  <si>
    <t>2.1.4</t>
  </si>
  <si>
    <t>Follow Up MCU Andre + Asam Urat</t>
  </si>
  <si>
    <t>16 Jan 2023 - 24 Jan 2023</t>
  </si>
  <si>
    <t>SSI-I.22.003/PRO/LK/2023/II/002</t>
  </si>
  <si>
    <t xml:space="preserve">Token listrik Mess Tanjung </t>
  </si>
  <si>
    <t>Stiker No.Lambung utk CR-03 Rahman Kreatif</t>
  </si>
  <si>
    <t>ATK Pulpen Snowman utk induksi</t>
  </si>
  <si>
    <t>Makan siang utk induktor kelas khusus</t>
  </si>
  <si>
    <t>Cetak Mine Permit 14 x 18500</t>
  </si>
  <si>
    <t>Cetak Mine Permit 5 x 18500</t>
  </si>
  <si>
    <t>Minuman utk tim induksi kelas khusus</t>
  </si>
  <si>
    <t>Materai 10000 x 20 pcs utk induksi kelas khusus</t>
  </si>
  <si>
    <t>Makan siang induksi kelas khusus 14 org + Ef + Rusman</t>
  </si>
  <si>
    <t>Biaya induksi /fee induktor kelas khusus 14 org</t>
  </si>
  <si>
    <t>Safety guard mesin gerinda 4''</t>
  </si>
  <si>
    <t>Obat2an utk P3K Mess kelanis</t>
  </si>
  <si>
    <t xml:space="preserve">Materai 10000 x 50 pcs utk PKWT </t>
  </si>
  <si>
    <t>Bayar ongkos servis AC Mess dan Office 4 unit</t>
  </si>
  <si>
    <t>Registrasi FU MCU dokter spesialis an. Handoko Setiawan</t>
  </si>
  <si>
    <t>Cek Lab FU MCU an. Handoko S</t>
  </si>
  <si>
    <t>Obat FU MCU an. Handoko S</t>
  </si>
  <si>
    <t>Capasitor AC 35+1,5uF sparepart AC pengganti ac PJO</t>
  </si>
  <si>
    <t>Obat asam lambung Sucralfate u/ Ryo</t>
  </si>
  <si>
    <t>Stop kontak, kabel 2mtr dan steker</t>
  </si>
  <si>
    <t>Minuman botol /soft drink erectiion Trastle T-1</t>
  </si>
  <si>
    <t>LPG + air minum isi ulang</t>
  </si>
  <si>
    <t>Bongkar pasang roda mobil SSI-02</t>
  </si>
  <si>
    <t>Minuman botol /soft drink erection Gantry GL-1</t>
  </si>
  <si>
    <t>Minuman botol /soft drink erection Gantry GL-2</t>
  </si>
  <si>
    <t>Travel Intan ambil alat survey TS &amp; Prisma dr Banjar ke Tanjung (27-12-2022)</t>
  </si>
  <si>
    <t>Travel Intan ambil baut di cargo bandara dr Banjar ke Tanjung (30-12-2022)</t>
  </si>
  <si>
    <t>Travel Intan kirim alat survey Theodolite &amp; Prisma dr Tjg ke Bjr (01-01-2023)</t>
  </si>
  <si>
    <t>Travel Intan dari Banjar ke Tanjung an. Safrudin QC (07-01-2023)</t>
  </si>
  <si>
    <t>Travel Intan ambil alat survey Auto level dr Bjr ke Tanjung (11-01-2023)</t>
  </si>
  <si>
    <t>II/002</t>
  </si>
  <si>
    <t>SSI-I.22.003/PRO/LK/2023/II/001</t>
  </si>
  <si>
    <t>21 Des 2022 - 15 Jan 2023</t>
  </si>
  <si>
    <t>FU MCU Registrasi dokter spesialis an. MH.Holil</t>
  </si>
  <si>
    <t>Tebus obat utk FU MCU an. MH.Holil</t>
  </si>
  <si>
    <t>Registrasi FU MCU Poli THT an.  Syaiful</t>
  </si>
  <si>
    <t>Biaya obat FU MCU an. Syaiful</t>
  </si>
  <si>
    <t>Travel dari Tanjung ke Banjar an. Sugianto tgl 24-12-2022</t>
  </si>
  <si>
    <t>Transport dari bandara ke rumah an. Sugianto tgl 24-12-2022</t>
  </si>
  <si>
    <t>Cek Lab FU MCU an. MH. Holil</t>
  </si>
  <si>
    <t>Poli mata FU MCU an. MH. Holil</t>
  </si>
  <si>
    <t>Registrasi FU MCU Poli mata an. MH. Holil</t>
  </si>
  <si>
    <t>Registrasi FU MCU Poli dalam an. MH. Holil</t>
  </si>
  <si>
    <t>ATK Pulpen dan Clipboard mika</t>
  </si>
  <si>
    <t xml:space="preserve">ATK Pulpen </t>
  </si>
  <si>
    <t>Air minum isi ulang 1 galon u/ mess Tanjung</t>
  </si>
  <si>
    <t>Refill Gas LPG 3 kg u/ mess Tanjung</t>
  </si>
  <si>
    <t xml:space="preserve">Biaya kirim dokumen LK Des'22  ke HO </t>
  </si>
  <si>
    <t>Belanja keperluan dapur mess Kelanis (Beras, Telor dll)</t>
  </si>
  <si>
    <t>Belanja sayur dan ikan utk dapur mess Kelanis</t>
  </si>
  <si>
    <t>Poli mata FU MCU an. Handoko Setiawan</t>
  </si>
  <si>
    <t>Obat2an FU MCU utk pasien an. Andri Kusbiantoro</t>
  </si>
  <si>
    <t>Pembelian online isolasi bakar/ heat shrink 4mm</t>
  </si>
  <si>
    <t>Registrasi FU MCU Poli dalam an. MH.Holil</t>
  </si>
  <si>
    <t>Biaya Obat FU MCU an. MH. Holil</t>
  </si>
  <si>
    <t>Obat2an FU MCU utk pasien an. Handoko S</t>
  </si>
  <si>
    <t>Makan siang training BFF 2org + Ef + Andre</t>
  </si>
  <si>
    <t>Travel Intan dari Tanjung ke Banjar an. Albet Causar</t>
  </si>
  <si>
    <t>Transport dari Bandara ke Rumah an. Albet Causar</t>
  </si>
  <si>
    <t>Travel Intan dari Tanjung ke Banjar an. Hery Yuliawan</t>
  </si>
  <si>
    <t>Transport dari Bandara ke Rumah an. Hery  Yuliawan</t>
  </si>
  <si>
    <t>Travel Intan dari Tanjung ke Banjar an. Irfan Malik</t>
  </si>
  <si>
    <t>Transport dari Bandara ke Rumah an. Irfan Malik</t>
  </si>
  <si>
    <t>Travel Intan dari Tanjung ke Banjar an. Bakroni</t>
  </si>
  <si>
    <t>Transport dari Bandara ke Rumah an. Bakroni</t>
  </si>
  <si>
    <t>Pembayaran Iuran Sosialisasi HIV/AIDS 19-12-2022</t>
  </si>
  <si>
    <t>Biaya Registrasi FU MCU an. Hadriansyah tgl 26-12-2022</t>
  </si>
  <si>
    <t>Biaya tindakan poli mata FU MCU an. Hadriansyah tgl 26-12-2022</t>
  </si>
  <si>
    <t>Kirim dokumen LK ke  HO via J&amp;T</t>
  </si>
  <si>
    <t>Cetak Mine Permit 1 x 18.500 -  A. Mikael</t>
  </si>
  <si>
    <t xml:space="preserve">Cetak Mine Permit 3 x 18.500 </t>
  </si>
  <si>
    <t>Pesan Stempel Project u/ engineer</t>
  </si>
  <si>
    <t>Makan siang induksi 3 org, training BLS-2 org + Ef+Driver+Induktor</t>
  </si>
  <si>
    <t>Parkir mobil di bandar Banjar -Andre</t>
  </si>
  <si>
    <t>Makan siag training BFF 2 org + Ef + Wawan</t>
  </si>
  <si>
    <t>Atk Spidol marker putih utk marking Mobil A-637 komisioning</t>
  </si>
  <si>
    <t>Travel Indojek Efraimna dr Tanjung ke Pasar Panas pre Com CR-03</t>
  </si>
  <si>
    <t>Cetak Mine Permit 1 x18500</t>
  </si>
  <si>
    <t>Transport dari rumah ke bandara an. Safrudin QC</t>
  </si>
  <si>
    <t>Kebutuhan masak dapur mess Kelanis</t>
  </si>
  <si>
    <t>Obat Kolesterol u/ Ryo</t>
  </si>
  <si>
    <t>Stiker no.Lambung utk BL-01 Rahman Kreatif</t>
  </si>
  <si>
    <t>Makan siang training BLS 3 org + Ef+Driver</t>
  </si>
  <si>
    <t>Spanduk bulan K3 -RAN Reklame</t>
  </si>
  <si>
    <t>FU MCU ke RSUD Tamiyang Layang an. Suwandi</t>
  </si>
  <si>
    <t>Registrasi FU MCU dokter spesialis an. Andri Kusbiantoro</t>
  </si>
  <si>
    <t>Cek Lab FU MCU an. Andri Kusbiantoro</t>
  </si>
  <si>
    <t>Stiker SWL utk Crane CR-03 Rahman Kreatif</t>
  </si>
  <si>
    <t>Makan siang training BFF 3 org + Ef + Andre</t>
  </si>
  <si>
    <t>Transport dari rumah ke bandara an. Sugianto tgl 11-01-2023</t>
  </si>
  <si>
    <t>Travel dari Banjar ke Tanjung an. Sugianto tgl 11-01-2023</t>
  </si>
  <si>
    <t>Beli bearing mesin gerinda 4''- H Usnan</t>
  </si>
  <si>
    <t>FU MCU ke RSUD Tamiyang Layang an. Safrudin QC</t>
  </si>
  <si>
    <t>Makan siang p.Safrudin &amp; driver Rusman di Tamiyang</t>
  </si>
  <si>
    <t>Minuman dingin dlm perjalanan jemput tim inspeksi Crane</t>
  </si>
  <si>
    <t>Scotlight silver 1 mtr u/ crane 150t</t>
  </si>
  <si>
    <t>Kirim dokumen ke HO p. Zaenal to bu Arlin</t>
  </si>
  <si>
    <t>Bak sampah kecil utk Crane CR-03</t>
  </si>
  <si>
    <t>Cetak Mine Permit 2 x 18.500</t>
  </si>
  <si>
    <t xml:space="preserve">Transport dari rumah ke bandara an. Hery Yuliawan </t>
  </si>
  <si>
    <t>Travel Intan dari Banjar ke Tanjung an. Hery Yuliawan</t>
  </si>
  <si>
    <t>Transport dari rumah ke bandara an. Irfan Malik</t>
  </si>
  <si>
    <t>Travel Intan dari Banjar ke Tanjung an. Irfan Malik</t>
  </si>
  <si>
    <t>II/001</t>
  </si>
  <si>
    <t>Travel Intan dari Tanjung ke Banjar an. Safrudin QC</t>
  </si>
  <si>
    <t xml:space="preserve">Ambil TS + PRISMA </t>
  </si>
  <si>
    <t>Ambil Baut di Bandara</t>
  </si>
  <si>
    <t>Kirim alat survey teodalite</t>
  </si>
  <si>
    <t>Kirim alat auto level</t>
  </si>
  <si>
    <t>2.5.5</t>
  </si>
  <si>
    <t>01 Feb 2022 - 28 Feb 2023</t>
  </si>
  <si>
    <t>SSI-I.22.003/PRO/LK/2023/III/009</t>
  </si>
  <si>
    <t>Pembelian paket Internet R.meeting site</t>
  </si>
  <si>
    <t>Pembelian token listrik Mess Tanjung</t>
  </si>
  <si>
    <t>Travel Endar K Painter dari  Tanjung ke Banjar</t>
  </si>
  <si>
    <t>Transport Endar Kurniawan Painter dr Bandara ke rumah</t>
  </si>
  <si>
    <t>Travel Azis Mustofa dari  Tanjung ke Banjar</t>
  </si>
  <si>
    <t>Transport Azis Mustofa dr Bandara ke rumah</t>
  </si>
  <si>
    <t>Kirim dokumen AI ke Jkt</t>
  </si>
  <si>
    <t>Bensin Motor Efraimna ke kantor induksi</t>
  </si>
  <si>
    <t>Makan siang Andre driver di Tanjung antar training BLSBFF</t>
  </si>
  <si>
    <t>Transport Endar Kurniawan Painter dr rumah ke Bandara</t>
  </si>
  <si>
    <t>Travel Endar K Painter dari Banjar ke Tanjung</t>
  </si>
  <si>
    <t>Mine Permit 1x18.500</t>
  </si>
  <si>
    <t>mine Permit 2x18.500</t>
  </si>
  <si>
    <t>Soft drink 20 pcs penyambugan G8-9</t>
  </si>
  <si>
    <t>Minuman dan snack proses erection G8-9</t>
  </si>
  <si>
    <t xml:space="preserve">Kirim dokumen LK ke HO bulan Feb'2023 </t>
  </si>
  <si>
    <t>Snack kunjungan dokter dr Tanjung ke site Kelanis</t>
  </si>
  <si>
    <t>Lampu dop LED 10 pcs, batreai dan tespen</t>
  </si>
  <si>
    <t>Bumbu dapur mess Kelanis -santan sasa</t>
  </si>
  <si>
    <t>Keperluan dapur dan kantor (gula kopi)</t>
  </si>
  <si>
    <t>Obat2an utk Mess Karyawan</t>
  </si>
  <si>
    <t>Minuman dingin Erection G9</t>
  </si>
  <si>
    <t>Makan siang Ryo dan Wawan di Tanjung - belanja material</t>
  </si>
  <si>
    <t>Sikat baja 6 pcs dan baut M10 4 pcs</t>
  </si>
  <si>
    <t>ATK Spidol kocok putih 1 pack, bolpoint 1 pack</t>
  </si>
  <si>
    <t>Cat 1 kaleng dan meteran 3M</t>
  </si>
  <si>
    <t>Las cor tutup dinamo  / electro motor</t>
  </si>
  <si>
    <t>Air isi ulang +  LPG 3kg</t>
  </si>
  <si>
    <t>Makan siang Efraimna+Dokter+ Sopir di Tanjung</t>
  </si>
  <si>
    <t>Soft drink pengecoran Concrete Protection T5-T6</t>
  </si>
  <si>
    <t>Makan siang 7 org training BLS + Sopir</t>
  </si>
  <si>
    <t>Makan siang 7 org training BFF</t>
  </si>
  <si>
    <t>Rel MCB  5 btg</t>
  </si>
  <si>
    <t>Dynabolt M8 - 30 pcs</t>
  </si>
  <si>
    <t>Nipple selang 4 pcs dan klem selang 20 pcs</t>
  </si>
  <si>
    <t>Pembelian paket Internet R.meeting site -1</t>
  </si>
  <si>
    <t>Pembelian paket Internet R.meeting site -2</t>
  </si>
  <si>
    <t>Transport Aziz Mustofa dr rumah ke Bandara</t>
  </si>
  <si>
    <t>Travel Aziz Mustofa dari Banjar ke Tanjung</t>
  </si>
  <si>
    <t>FU MCU THT an.Abdul Rohman</t>
  </si>
  <si>
    <t>Minuman dingin inspeksi dg AI</t>
  </si>
  <si>
    <t>Carbon Brush / Bostel utk mesin gergaji Makita</t>
  </si>
  <si>
    <t>Makan siang Ryo dan Rusman di Tanjung - belanja material</t>
  </si>
  <si>
    <t>Beras 5 kg utk Dapur Mess Kelanis</t>
  </si>
  <si>
    <t>Transport Sugianto dr rumah ke bandara</t>
  </si>
  <si>
    <t>Travel Sugianto dari Banjar ke Tanjung</t>
  </si>
  <si>
    <t xml:space="preserve">SSD utk Laptop Nur Amin - Admin </t>
  </si>
  <si>
    <t>Beras, telor, minyak dll keperluan dapur Mess kelanis</t>
  </si>
  <si>
    <t>III/009</t>
  </si>
  <si>
    <t>SSI-I.22.003/PRO/LK/2023/III/014</t>
  </si>
  <si>
    <t>PDAM bulan desember 2022</t>
  </si>
  <si>
    <t>III/014</t>
  </si>
  <si>
    <t>Transport Zaenal , Ilham Tanjung - Banjar</t>
  </si>
  <si>
    <t>Minuman erection gantry</t>
  </si>
  <si>
    <t>Transport Zaenal Juanda - Rumah</t>
  </si>
  <si>
    <t>WIFI mess tanjung bulan januari 2023</t>
  </si>
  <si>
    <t>Entertain Adaro FAT ke workshop SSI</t>
  </si>
  <si>
    <t>Kertas A4</t>
  </si>
  <si>
    <t>Transport Zaenal Rumah - Juanda</t>
  </si>
  <si>
    <t>Makan Entertain adaro</t>
  </si>
  <si>
    <t>Insentif kades Ranggailung Januari 2023</t>
  </si>
  <si>
    <t>Insentif kades Kelanis Januari 2023</t>
  </si>
  <si>
    <t>Insentif komandan security Januari 2023</t>
  </si>
  <si>
    <t>Transport Zaenal Banjar - Tanjung</t>
  </si>
  <si>
    <t>cc</t>
  </si>
  <si>
    <t>Transport Suwandi HSE dari Bandara ke Rumah</t>
  </si>
  <si>
    <t>Travel Fikih HSE dr Tanjung ke Banjar</t>
  </si>
  <si>
    <t>Transport Fikih HSE dari Bandara ke Rumah</t>
  </si>
  <si>
    <t>Transport Suwandi HSE dari Rumah ke Bandara</t>
  </si>
  <si>
    <t>Travel Suwandi HSE dr  Banjar ke Tanjung</t>
  </si>
  <si>
    <t>Travel Sri Sultan Drafter dr Tanjung ke Banjar</t>
  </si>
  <si>
    <t>Transport Sri Sultan Drafter dari Bandara ke Rumah</t>
  </si>
  <si>
    <t>Travel Suwandi HSE dr Tanjung ke Banjara</t>
  </si>
  <si>
    <t>SSI-I.22.003/PRO/LK/2023/III/016</t>
  </si>
  <si>
    <t>12 Jan 2023 - 26 Feb 2023</t>
  </si>
  <si>
    <t>01 Mar 2023 - 15 Mar 2023</t>
  </si>
  <si>
    <t>SSI-I.22.003/PRO/LK/2023/III/015</t>
  </si>
  <si>
    <t xml:space="preserve">Minuman dingin u/ pekerjaan di hopper 1 </t>
  </si>
  <si>
    <t>Tambal ban mobil SSI-02</t>
  </si>
  <si>
    <t>Minuman dingin u/ pekerjaan di hopper 1</t>
  </si>
  <si>
    <t xml:space="preserve">Tambal ban mobil Pajero </t>
  </si>
  <si>
    <t>Minuman dingin u/ pekerjaan erection atap G8</t>
  </si>
  <si>
    <t>Biaya FU MCU Haryono (konsul dokter &amp; Lab)</t>
  </si>
  <si>
    <t>Keperluan dapur Mess Kelanis</t>
  </si>
  <si>
    <t>Stiker ACCEPTED utk tagging material</t>
  </si>
  <si>
    <t>Snack pengganti makan Andre jemput P.Ganda ke Banjar</t>
  </si>
  <si>
    <t>Parkir Bandara Banjar jemput P.Ganda</t>
  </si>
  <si>
    <t>Pembelian Kaca Mata FU MCU an. Ivan Mario Rigger</t>
  </si>
  <si>
    <t>Kaca bening 3 x 28 x 40 mm pengganti kaca lampu hopper 1</t>
  </si>
  <si>
    <t xml:space="preserve">Minuman dingin u/ pekerjaan pasang chute di hopper 1 </t>
  </si>
  <si>
    <t xml:space="preserve">Beli galon kosong </t>
  </si>
  <si>
    <t>Plastik sampah/trash bag isi 50 lbr</t>
  </si>
  <si>
    <t>Kertas HVS A4- 4 rim</t>
  </si>
  <si>
    <t>Mine Permit 2x18500</t>
  </si>
  <si>
    <t>III/016</t>
  </si>
  <si>
    <t>Makan siang Ryo + Wawan driver belanja di Tanjung</t>
  </si>
  <si>
    <t>Jas hujan HDPE 5 pcs utk pekerja</t>
  </si>
  <si>
    <t>Gas LPG 3 kg + isi ulang air minum</t>
  </si>
  <si>
    <t>Makan siang 4 org MCU di Tanjung (Ryo-Ibnu-Ivan-Sarifudin)</t>
  </si>
  <si>
    <t>Toples, sendok gula dll utk kantor + R.Meeting</t>
  </si>
  <si>
    <t>Materai 10.000 x 10</t>
  </si>
  <si>
    <t>Mine permit 1x18500</t>
  </si>
  <si>
    <t>Lem silicon+kunci loker perbaikan pintu genset</t>
  </si>
  <si>
    <t>Tomat sayur 1 kg u/ dapur mess Kelanis</t>
  </si>
  <si>
    <t>Transport Fikih HSE dari Rumah ke Bandara</t>
  </si>
  <si>
    <t>Travel Fikih HSE dr  Banjar ke Tanjung</t>
  </si>
  <si>
    <t>Travel dari Tanjung ke Banjar u/ P.Sadirin</t>
  </si>
  <si>
    <t>Transport dari Bandara ke rumah u/ P.Sadirin</t>
  </si>
  <si>
    <t>Makan Pagi Andre berangkat jemput P.Aufrinal ke Banjar</t>
  </si>
  <si>
    <t>Makan Siang Andre jemput P.Aufrinal ke Banjar</t>
  </si>
  <si>
    <t>Makan Malam Andre jemput P.Aufrinal ke Banjar</t>
  </si>
  <si>
    <t>Snack Andre jemput Aufrinal di Banjar</t>
  </si>
  <si>
    <t>Parkir Bandara Banjar Andre jemput Aufrinal</t>
  </si>
  <si>
    <t>Mine permit 5x18500</t>
  </si>
  <si>
    <t>Beras 25 kg + Minyak goreng 2 ltr u/ dapur mess Kelanis</t>
  </si>
  <si>
    <t>Makan siang Ryo+Hery+Rusman belanja barang di Kalua</t>
  </si>
  <si>
    <t>Bawang Merah-putih-Lombok-mpon2 utk dapur Mess</t>
  </si>
  <si>
    <t>Quota internet modem kantor</t>
  </si>
  <si>
    <t>Kirim  dokumen LK Februari 2023 -2 ke HO</t>
  </si>
  <si>
    <t>Obat u/ Pak Supriono Welder</t>
  </si>
  <si>
    <t>Mine permit 2 x 18500</t>
  </si>
  <si>
    <t>Gula 3 kg utk kantor dan ruang meeting</t>
  </si>
  <si>
    <t>Minuman dingin u/ pekerja di hopper 1</t>
  </si>
  <si>
    <t>Makan malam Andre berangkat antar P.Aufrinal ke Banjar</t>
  </si>
  <si>
    <t>Makan Pagi Andre antar P.Aufrinal ke Banjar</t>
  </si>
  <si>
    <t>Makan siang Andre antar P.Aufrinal ke Banjar</t>
  </si>
  <si>
    <t>Parkir Bandara Banjar Andre antar P Aufrinal ke Banjar</t>
  </si>
  <si>
    <t>Mata bor beton Bosch 20mm, Benang nylon 2 roll</t>
  </si>
  <si>
    <t>Bumbu dapur dan sayuran utk mess Kelanis</t>
  </si>
  <si>
    <t>Kunci Ring pass Tekiro no.24 - 2 pcs</t>
  </si>
  <si>
    <t>Kunci Ring pass Tekiro no.24 - 1 pcs</t>
  </si>
  <si>
    <t>Follow Up MCU an. Haryono LC</t>
  </si>
  <si>
    <t xml:space="preserve">Obat FU MCU Trigliseride an. Haryono </t>
  </si>
  <si>
    <t>Follow Up MCU an. Ivan Mario Rigger</t>
  </si>
  <si>
    <t>ATK (Agenda, map dll)</t>
  </si>
  <si>
    <t>Transport dari Rumah ke Bandara u/ P.Sadirin</t>
  </si>
  <si>
    <t>Travel dari Banjar ke Tanjung u/ P.Sadirin</t>
  </si>
  <si>
    <t>Obat u/ Pak Supri Welder</t>
  </si>
  <si>
    <t>Minyak Goreng 5 liter Sofia</t>
  </si>
  <si>
    <t>Minuman dingin u/ pekerjaan di S07</t>
  </si>
  <si>
    <t>III/015</t>
  </si>
  <si>
    <t>Stop kontak 3 lubang u/ kantor</t>
  </si>
  <si>
    <t>obeng min besar 1 pcs</t>
  </si>
  <si>
    <t>Obeng Min 5pcs</t>
  </si>
  <si>
    <t>Benang nylon 1 roll</t>
  </si>
  <si>
    <t>Peralatan dapur mess</t>
  </si>
  <si>
    <t>Travel dr Tanjung ke Banjar an. Safrudin Asri QC</t>
  </si>
  <si>
    <t>Transport dari bandara ke rumah an.Safrudin Asfri QC</t>
  </si>
  <si>
    <t>Top up pulsa utk pengisian quota modem kantor</t>
  </si>
  <si>
    <t>Kirim dokumen LK ke HO via J&amp;T</t>
  </si>
  <si>
    <t>Travel dr Tanjung ke Banjar an. Agus Gunawan Fitter Baja</t>
  </si>
  <si>
    <t>Transport dari bandara ke rumah an.A.gunawan Fitter Baja</t>
  </si>
  <si>
    <t>Pelampung stop kran tandon air</t>
  </si>
  <si>
    <t>Makan Ryo di Tanjung FU MCU dan belanja material</t>
  </si>
  <si>
    <t>FU MCU an. Haryono RS.Pertamina</t>
  </si>
  <si>
    <t>Makan siang pekerja 4 org training BLS</t>
  </si>
  <si>
    <t>Mine Permit 7 x18.500</t>
  </si>
  <si>
    <t>Mine Permit 1 x18.500</t>
  </si>
  <si>
    <t>Makan siang pekerja 4 org training BFF</t>
  </si>
  <si>
    <t>Beli end cap galv. 1 1/2''- 3 pcs utk perpipaan hopper 1</t>
  </si>
  <si>
    <t>Beli elbow las 1 1/2'' - 5 pcs utk perpipaan hopper 1</t>
  </si>
  <si>
    <t>Beli flange 2''JIS 10K - 2 pcs utk perpipaan hopper 1</t>
  </si>
  <si>
    <t>Beli Tee galv. 1/2'' - 2pcs utk perpipaan hopper 1</t>
  </si>
  <si>
    <t>16 Mar 2023 - 29 Mar 2023</t>
  </si>
  <si>
    <t>5.3.5</t>
  </si>
  <si>
    <t>01 Mar 2023 - 25 Mar 2023</t>
  </si>
  <si>
    <t>Bus Tatang Bandung - Tj. Priok</t>
  </si>
  <si>
    <t>Perlengkapan tempat tidur Tatang</t>
  </si>
  <si>
    <t>Sewa rumah/ akomodasi Tatang</t>
  </si>
  <si>
    <t>Bus Tatang Cileunyi - Bekasi</t>
  </si>
  <si>
    <t>Bus Tatang Bekasi - Cileunyi</t>
  </si>
  <si>
    <t>Terminal Listrik</t>
  </si>
  <si>
    <t>Listrik kos Tatang</t>
  </si>
  <si>
    <t>Air minum Galon Tatang</t>
  </si>
  <si>
    <t>Kirim Dokumen ke kelanis</t>
  </si>
  <si>
    <t>Angkot dari kos ke WS @8000x22 hari</t>
  </si>
  <si>
    <t>IV/001</t>
  </si>
  <si>
    <t>SSI-I.22.003/PRO/LK/2023/IV/001</t>
  </si>
  <si>
    <t xml:space="preserve">Token Listrik Mess Tanjung </t>
  </si>
  <si>
    <t>Mine Permit 2x18.500</t>
  </si>
  <si>
    <t>Travel Fahmi dr Tanjung ke Banjar Bandara (FAT Tripper HMA)</t>
  </si>
  <si>
    <t>Transport Fahmi dr Bandara CKG ke WS PT. DHJ Bekasi (FAT Tripper)</t>
  </si>
  <si>
    <t>Transport Fahmi dr PT. DHJ Bekasi ke Bogor (FAT Tripper HMA)</t>
  </si>
  <si>
    <t>Bensin Mobil Fahmi dr Bogor ke WS PT.DHJ Bekasi (PP) FAT Tripper HMA</t>
  </si>
  <si>
    <t>Transport Fahmi dr Bogor ke Bandara CKG (FAT Tripper HMA)</t>
  </si>
  <si>
    <t>Travel Fahmi dr Banjar Bandara ke Tanjung (FAT Tripper HMA)</t>
  </si>
  <si>
    <t>Travel ambil barang dr Banjar ke Tanjung (fitting dr WS)</t>
  </si>
  <si>
    <t>Pembelian online Charger laptop Sony u/ P.Asep</t>
  </si>
  <si>
    <t>Travel Rusdianto dari Tanjung ke Banjar</t>
  </si>
  <si>
    <t>Transport Rusdianto dari bandara ke rumah</t>
  </si>
  <si>
    <t>Bollpen utk training Fitter di Kelanis 25 pcs</t>
  </si>
  <si>
    <t>Kirim dokumen LK Bulan April -1 via J&amp;T</t>
  </si>
  <si>
    <t>Beli elbow las 4''-sch40 x2 pcs</t>
  </si>
  <si>
    <t>Beli Minyak Goreng 5 liter u/ Dapur Mess Kelanis</t>
  </si>
  <si>
    <t>Makan Ryo &amp; Wawan Langsir matrial dr PCC ke Kelanis</t>
  </si>
  <si>
    <t>Travel 6 orang Grup Baja dari Pasar Panas ke Banjar</t>
  </si>
  <si>
    <t>Makan siang induksi 3 orang + driver</t>
  </si>
  <si>
    <t xml:space="preserve">Solar SSI-02 di Tanjung </t>
  </si>
  <si>
    <t>Takjil buka puasa di mess Kelanis tgl 1-11 april</t>
  </si>
  <si>
    <t>Minuman dingin utk  pekerjaan unloading pengembalian scaffolding</t>
  </si>
  <si>
    <t>Cetak Logo Adaro utk sarana 12 pcs x15000</t>
  </si>
  <si>
    <t>Travel utk 7 orang tim Baja dr Tanjung ke Banjar</t>
  </si>
  <si>
    <t>Travel Wawan dr Tanjung ke Bandar Banjar</t>
  </si>
  <si>
    <t>Beli Beras 10 kg utk dapur mess Kelanis</t>
  </si>
  <si>
    <t>Mine Permit 3x18.500</t>
  </si>
  <si>
    <t>Kabel ties dan batrey 9volt</t>
  </si>
  <si>
    <t>Travel Alqowi Aziz dari Tanjung ke Banjar</t>
  </si>
  <si>
    <t>Travel Gatot S (Op.Crane Rimasa) dari Tanjung ke Banjar</t>
  </si>
  <si>
    <t>Travel M.Saifudin dari Tanjung ke Banjar</t>
  </si>
  <si>
    <t>Soft drink utk pengecoran pondasi Tower Lamp</t>
  </si>
  <si>
    <t>Takjil buka puasa di mess Kelanis tgl 12-14 April 2023</t>
  </si>
  <si>
    <t>Parkir masuk Bandara  Banjar -1</t>
  </si>
  <si>
    <t>Parkir masuk Bandara  Banjar -2</t>
  </si>
  <si>
    <t>Makan Andre antar pak Ganda ke Banjar</t>
  </si>
  <si>
    <t>V/001</t>
  </si>
  <si>
    <t>Bensin utk stamper</t>
  </si>
  <si>
    <t>Paku utk begisting</t>
  </si>
  <si>
    <t>SSI-I.22.003/PRO/LK/2023/V/001</t>
  </si>
  <si>
    <t>10 Mar 2023 - 18 Apr 2023</t>
  </si>
  <si>
    <t>SSI-I.22.003/PRO/LK/2023/V/002</t>
  </si>
  <si>
    <t>06 Feb 2023 - 08 Apr 2023</t>
  </si>
  <si>
    <t>Insentif kades Ranggailung februari 2023</t>
  </si>
  <si>
    <t>Insentif kades Kelanis februari 2023</t>
  </si>
  <si>
    <t>Insentif komandan security februari 2023</t>
  </si>
  <si>
    <t>Makan malam AJI &amp; SSI staff</t>
  </si>
  <si>
    <t>Sumbangan kegiatan ramadhan desa kelanis</t>
  </si>
  <si>
    <t>Makan perjalanan site visit tambang emas</t>
  </si>
  <si>
    <t>BBM mobil site visit tambang emas kaltim</t>
  </si>
  <si>
    <t>Akomodasi penginapan site visit tambang emas</t>
  </si>
  <si>
    <t>Buka puasa SSI = 12 orang</t>
  </si>
  <si>
    <t>PDAM mess februari 2023</t>
  </si>
  <si>
    <t>Buka puasa SSI = 6 orang</t>
  </si>
  <si>
    <t>Buka puasa bersama AJI &amp; SSI</t>
  </si>
  <si>
    <t xml:space="preserve">Transport Ravie drafter dari rumah ke bandara </t>
  </si>
  <si>
    <t>Travel Ravie dari Banjar ke Tanjung</t>
  </si>
  <si>
    <t>Soft Drink 20 pcs-penarikan belt conveyor</t>
  </si>
  <si>
    <t xml:space="preserve">Soft Drink 20 pcs-penarikan belt conveyor siang </t>
  </si>
  <si>
    <t>Soft Drink 20 pcs-penarikan belt conveyor malam</t>
  </si>
  <si>
    <t>Material sock drat 1 1 /2x1/2</t>
  </si>
  <si>
    <t>Kirim dokumen LK Maret ke 2</t>
  </si>
  <si>
    <t>Token Listrik Mess Tanjung</t>
  </si>
  <si>
    <t>Plastik sampah /trashbag isi 50 lbr x 2 pack</t>
  </si>
  <si>
    <t>Bumbu dapur dan sayuran utk  dapur mess kelanis</t>
  </si>
  <si>
    <t>Kabel Skun SC16-8 utk electrical</t>
  </si>
  <si>
    <t>Mouse utk Ravie Drafter</t>
  </si>
  <si>
    <t>Mine Permit 1x18500</t>
  </si>
  <si>
    <t>Bumbu dapur mess Kelanis</t>
  </si>
  <si>
    <t>V/002</t>
  </si>
  <si>
    <t>Keperluan dapur  mess Kelanis (Kopi, Gula, dll)</t>
  </si>
  <si>
    <t>Jamuan makan malam AJI</t>
  </si>
  <si>
    <t>SSI-I.22.003/PRO/LK/2023/V/005</t>
  </si>
  <si>
    <t>11 April 2023 - 30 April 2023</t>
  </si>
  <si>
    <t>Transport 5 orang  dr Bandara ke rumah (Yudha, Arrohman, Holil, Saipul, Handoko)</t>
  </si>
  <si>
    <t>Transport 7 orang  dr Bandara ke rumah (Dwi Totok, Ibnu F, Suyitno, Sifak, Wagisan, Darto, Kusbiantoro)</t>
  </si>
  <si>
    <t>Travel Sugianto dari Tanjung ke Banjar</t>
  </si>
  <si>
    <t>Transport Sugianto dari Bandara ke rumah</t>
  </si>
  <si>
    <t>Travel Abidin Op Rimasa dari Tanjung ke Banjar</t>
  </si>
  <si>
    <t>Travel Eko dan Wawan dari Tanjung ke Bandara</t>
  </si>
  <si>
    <t>Transport Eko dan Wawan dr Bandara ke rumah</t>
  </si>
  <si>
    <t>Transport Alqowi Aziz dari Bandara ke Rumah</t>
  </si>
  <si>
    <t>Transport M.Saifudin dari Bandara ke Rumah</t>
  </si>
  <si>
    <t>Travel Hermansyah dr Tanjung ke Pulang Pisau Banjarmasin</t>
  </si>
  <si>
    <t>Travel Abidin Op Crane dari Bandara ke Tanjung</t>
  </si>
  <si>
    <t>TraveL Asep, Fahmi, Dendy 240.000x3 dr Tanjung ke Bandara</t>
  </si>
  <si>
    <t>Transport (Asep,Fahmi, dendy) dari Bndara ke rumah</t>
  </si>
  <si>
    <t>TraveL Azis Mustofa dr Tanjung ke Bandara</t>
  </si>
  <si>
    <t>Travel 7 org (Zaenal, Ryo, Hery, Supri, Endar, A.Rahman, Ilham) Tanjung ke Bandara</t>
  </si>
  <si>
    <t>Transport 7 org (Zaenal, Ryo, Hery, Supri, Endar, A.Rahman, Ilham) Bandara ke rumah</t>
  </si>
  <si>
    <t>Transport Alqawi Aziz dr rumah ke Bandara</t>
  </si>
  <si>
    <t>Travel Alqawi Aziz dr Bandara ke Tanjung</t>
  </si>
  <si>
    <t>Transport 8 orang  dr rumah ke Bandara (Eko S, Endar K, Wawan S, Abdul Rohman,Hery Y, Supriono, Zaenal A, Asep S)</t>
  </si>
  <si>
    <t>Transport 5 orang  dr rumah ke Bandara (Darto, Ibnu, Holil, Sifak, Wagisan)</t>
  </si>
  <si>
    <t>Travel 13 orang dar Bandara ke Tanjung (Darto, Ibnu, Holil, Sifak, Sunardi, Wagisan, Eko S, Endar K, Wawan S, Abdul Rohman, Hery Y, Zaenal A, Asep)</t>
  </si>
  <si>
    <t>V/005</t>
  </si>
  <si>
    <t>V/006</t>
  </si>
  <si>
    <t>SSI-I.22.003/PRO/LK/2023/V/006</t>
  </si>
  <si>
    <t>02 Mei 2023 - 11 Mei 2023</t>
  </si>
  <si>
    <t>Quota Modem KantorKelanis</t>
  </si>
  <si>
    <t>Soft Drink u/ shut down hopper 1-penggantian impact idler</t>
  </si>
  <si>
    <t>Elbow Las 1 1/2''-SGP x10 pcs</t>
  </si>
  <si>
    <t xml:space="preserve">Transport Sugianto dari rumah ke Bandara </t>
  </si>
  <si>
    <t xml:space="preserve">Transport Azis Mustofa dari rumah ke Bandara </t>
  </si>
  <si>
    <t>Travel Azis dari Banjar ke Tanjung</t>
  </si>
  <si>
    <t>Transport Ryo &amp; M. Saifudin dr rumah ke Bandara</t>
  </si>
  <si>
    <t>Travel Ryo &amp; M.Saifudin dari Bandara ke Tanjung</t>
  </si>
  <si>
    <t>Transport Fahmi dari rumah ke Bandara</t>
  </si>
  <si>
    <t>Biaya reschedule tiket pesawat keperluan FAT mesin Tripper S03</t>
  </si>
  <si>
    <t>Travel Zaenal A dan Fahmi A dari Bandara ke Tanjung</t>
  </si>
  <si>
    <t>Kepala Charger dan kabel charger u/ modem kantor</t>
  </si>
  <si>
    <t>Soft drink muat wire sling 16mmx 100mtr+ hasble di gudang</t>
  </si>
  <si>
    <t>Kertas A4 -2 rim dan Binder Clip- 2 pack</t>
  </si>
  <si>
    <t>Travel Gatot Suwanto dari Bandara ke Tanjung</t>
  </si>
  <si>
    <t>Transportasi Kusbiantoro &amp; Arrohman dr rumah ke Bandara</t>
  </si>
  <si>
    <t>Travel Kusbiantoro dan Arrohman dr Banjar ke Tanjung</t>
  </si>
  <si>
    <t>Beli Solder + Timah Solder</t>
  </si>
  <si>
    <t>Materai 10.000 x 10 u/Surat Kontrak</t>
  </si>
  <si>
    <t>ATK Spidol Marker Hitaam + Putih u/QC</t>
  </si>
  <si>
    <t>5.1.14</t>
  </si>
  <si>
    <t>Soft drink u/tim inspeksi punch list S03 (u/ Adaro &amp; SSI)</t>
  </si>
  <si>
    <t>1.2.1 &amp; 1.2.2</t>
  </si>
  <si>
    <t>Insentif kades Ranggailung maret 2023</t>
  </si>
  <si>
    <t>Insentif kades Kelanis maret 2023</t>
  </si>
  <si>
    <t>Insentif komandan security maret 2023</t>
  </si>
  <si>
    <t xml:space="preserve">Buka puasa SSI </t>
  </si>
  <si>
    <t>Buka puasa SSI</t>
  </si>
  <si>
    <t>Buka puasa SSI &amp; AJI</t>
  </si>
  <si>
    <t>Bayar WIFI mess tanjung bulan maret 2021</t>
  </si>
  <si>
    <t>Makanan Oleh oleh untuk Adaro</t>
  </si>
  <si>
    <t>Wrapping mesin impact</t>
  </si>
  <si>
    <t>Transport Zaenal  Tanjung - Banjarmasin</t>
  </si>
  <si>
    <t xml:space="preserve">Transport Zaenal Bandara - Kemayoran </t>
  </si>
  <si>
    <t>Makan malam bersama AJI</t>
  </si>
  <si>
    <t>V/007</t>
  </si>
  <si>
    <t>20 April 2023 - 17 Mei 2023</t>
  </si>
  <si>
    <t>Insentif kades Ranggailung april 2023</t>
  </si>
  <si>
    <t>Insentif kades Kelanis april 2023</t>
  </si>
  <si>
    <t>Insentif komandan security april 2023</t>
  </si>
  <si>
    <t>Jamuan makan AJI dan SSI</t>
  </si>
  <si>
    <t>Tes Beton</t>
  </si>
  <si>
    <t>BBM mobil survey BIB</t>
  </si>
  <si>
    <t>Makan Perjalanan Survey BIB (Zaenal, Alqawi, Saiful TAS, Wawan Driver)</t>
  </si>
  <si>
    <t>Akomodasi penginapan survey BIB (Zaenal, Alqawi, Saiful TAS, Wawan Driver)</t>
  </si>
  <si>
    <t>SSI-I.22.003/PRO/LK/2023/V/013</t>
  </si>
  <si>
    <t>V/013</t>
  </si>
  <si>
    <t>Paket Dokumen ke HO</t>
  </si>
  <si>
    <t>Pembuatan stiker A3 safety</t>
  </si>
  <si>
    <t>Kirim dokumen LK April ke3 dan Mei ke1</t>
  </si>
  <si>
    <t>Soft drink utK demob crane 150 ton by tim adaro dan ssi</t>
  </si>
  <si>
    <t xml:space="preserve">Pembuatan buku P2H </t>
  </si>
  <si>
    <t>Pembelian online sketmat/jangka sorong150mm x2pcs</t>
  </si>
  <si>
    <t xml:space="preserve">Pembelian online keyboard u/laptop Logistik </t>
  </si>
  <si>
    <t xml:space="preserve">Skun kabel SC16-8 </t>
  </si>
  <si>
    <t>Trash bag isi 50 lbr x 2</t>
  </si>
  <si>
    <t>Pembelian material fitting perpipaan S03</t>
  </si>
  <si>
    <t>Pembelian Heat shrink utk elektrikal</t>
  </si>
  <si>
    <t>Pembelian material fiting pipa (reducer 2x1 in)</t>
  </si>
  <si>
    <t>Minuman dingin demob boom crane CR-03</t>
  </si>
  <si>
    <t xml:space="preserve">Dempul mobil </t>
  </si>
  <si>
    <t xml:space="preserve">Pembelian mata bor beton SDS 16MM </t>
  </si>
  <si>
    <t>Maksi utk P.Zaenal, Ryo, Wawan, Rusman d Tanjung</t>
  </si>
  <si>
    <t>Travel Suwandi dr Tanjung ke Banjar</t>
  </si>
  <si>
    <t>Transport Suwandi dr bandara ke rumah</t>
  </si>
  <si>
    <t>Cek laptop Ryo (Logistik) + install ulang Windows</t>
  </si>
  <si>
    <t>Mouse wireless utk pak Asep Sopyan</t>
  </si>
  <si>
    <t>ATK Spidol marker putih u/QC</t>
  </si>
  <si>
    <t>Pembelian kebutuhan dapur mess Kelanis</t>
  </si>
  <si>
    <t>Gula Kopi utk office dan ruang meeting Kelanis</t>
  </si>
  <si>
    <t>Pembelian material reducer drat dalam 1,5"x1" -hose reel</t>
  </si>
  <si>
    <t>Tambal Ban Pajero</t>
  </si>
  <si>
    <t>Minuman dingin unloading frame tripper</t>
  </si>
  <si>
    <t>Kue utk security pasar panas (pengawalan surat kurang lengkap)</t>
  </si>
  <si>
    <t>Minuman dingin shutdown hopper 1 pasang V-plow</t>
  </si>
  <si>
    <t>Transport Suwandi dr rumah ke bandara</t>
  </si>
  <si>
    <t>Travel Suwandi dr Banjar ke Tanjung</t>
  </si>
  <si>
    <t xml:space="preserve">Causen timbel seling </t>
  </si>
  <si>
    <t>Pressure gauge 1/4'' 0-60bar</t>
  </si>
  <si>
    <t>Maksi Ryo &amp; Rusman belanja material di Tanjung</t>
  </si>
  <si>
    <t>Obat kolesterol u/Ryo</t>
  </si>
  <si>
    <t>Beli paku 1kg utk bikin peti</t>
  </si>
  <si>
    <t>Quota modem internet office Kelanis</t>
  </si>
  <si>
    <t>VI/001</t>
  </si>
  <si>
    <t>5.5.4</t>
  </si>
  <si>
    <t>Ongkos kirim dokumen hasil tes beton dr Banjar ke Tanjung (Rp. 18000)</t>
  </si>
  <si>
    <t>SSI-I.22.003/PRO/LK/2023/VI/006</t>
  </si>
  <si>
    <t>30 Mar 2023 - 01 Jun 2023</t>
  </si>
  <si>
    <t>Beli karpet meja</t>
  </si>
  <si>
    <t>Beli gembok dan lampu</t>
  </si>
  <si>
    <t>Beli bantal</t>
  </si>
  <si>
    <t>Cetak Dokumen &amp; beli pulpen</t>
  </si>
  <si>
    <t>Kirim dokumen ke pak Zaenal</t>
  </si>
  <si>
    <t>Bus dari Cililitan ke Cileunyi</t>
  </si>
  <si>
    <t>Bus dari Cileunyi ke Bekasi</t>
  </si>
  <si>
    <t>Bus dari Cileunyi ke Ciputat</t>
  </si>
  <si>
    <t>Transportasi dari kos ke DHJ 18 hari x 6000</t>
  </si>
  <si>
    <t>Foto Copy Gambar</t>
  </si>
  <si>
    <t>Snack u/ Entertain pekerja DHJ</t>
  </si>
  <si>
    <t>Nasi ransum u/ entertain pekerja DHJ</t>
  </si>
  <si>
    <t>Nasi ransum u/ entertain pekerja DHJ (Malam)</t>
  </si>
  <si>
    <t>Bus cililitan - cileunyi</t>
  </si>
  <si>
    <t>Bus Cileunyi - Bekasi</t>
  </si>
  <si>
    <t xml:space="preserve">Kirim dokumen ke HO SSI </t>
  </si>
  <si>
    <t>Kirim dokumen/ Nota ke pak Zaenal - Tanjung</t>
  </si>
  <si>
    <t xml:space="preserve">Token Listrik </t>
  </si>
  <si>
    <t>Akomodasi Tatang April 2023</t>
  </si>
  <si>
    <t>Akomodasi Tatang Mei 2023</t>
  </si>
  <si>
    <t>VI/006</t>
  </si>
  <si>
    <t>VI/007</t>
  </si>
  <si>
    <t>Transport Burhani QC dari rumah ke Bandara</t>
  </si>
  <si>
    <t xml:space="preserve">Travel Burhani QC dari Banjar ke Tanjung </t>
  </si>
  <si>
    <t>Minuman soft drink pengawas AI dan pekerja SSI erection tripper</t>
  </si>
  <si>
    <t>Minuman dingin utk pekerjaan pasang tripper S03</t>
  </si>
  <si>
    <t>No.Lambung SSI-01 &amp; Spanduk Lingkungan Hidup</t>
  </si>
  <si>
    <t>Minuman dingin utk pekerjaan unloading material tripper-3</t>
  </si>
  <si>
    <t>Minuman dan snack bantuan perbaikan sign board ke MTN AI</t>
  </si>
  <si>
    <t>Form Hazard Report &amp; Scotch light hitam 100x50cm</t>
  </si>
  <si>
    <t xml:space="preserve">Kue utk security pasar panas pengawalan dokumen kurang </t>
  </si>
  <si>
    <t>Kirim dokumen LK Mei ke 3 dan Nota Lunas ke HO</t>
  </si>
  <si>
    <t>Belanja sayur dan lauk utk dapur Kelanis</t>
  </si>
  <si>
    <t>Makan pagi Wawan drvr jemput P.Aufrinal di Banjar</t>
  </si>
  <si>
    <t>Makan siang Wawan drvr jemput P.Aufrinal di Banjar</t>
  </si>
  <si>
    <t>Parkir Bandara Banjar</t>
  </si>
  <si>
    <t>Travel dari Banjar ke Tanjung utk Deny Bayu (Demag)</t>
  </si>
  <si>
    <t>1 kamar Safira guest house utk Deny Bayu (Demag )</t>
  </si>
  <si>
    <t>2 kamar Safira guest house utk Bondan (Tsubaki)</t>
  </si>
  <si>
    <t>Minuman dingin utk tim MTN Demag dan Tsubaki</t>
  </si>
  <si>
    <t>Trashbag/plastik sampah 2 pack @50 lbr</t>
  </si>
  <si>
    <t>Air mineral Aqua 600ml x 2 dos</t>
  </si>
  <si>
    <t>Travel dari  Tanjung ke Banjarbaru Bandara utk Deny Bayu (Demag)</t>
  </si>
  <si>
    <t>Makan siang Wawan drvr antar P.Aufrinal ke Banjar</t>
  </si>
  <si>
    <t>Pengobatan Anshar di puskesmas</t>
  </si>
  <si>
    <t>Ongkos kirim name plate dr Sby ke Tanjung</t>
  </si>
  <si>
    <t>Soft drink utk running test Conveyor S03</t>
  </si>
  <si>
    <t>Belanja keperluan dapur mess Kelanis</t>
  </si>
  <si>
    <t>Relay Schneider 4pcs, shocket relay 1 pcs utk electrical S03</t>
  </si>
  <si>
    <t>10 2023 - 13 Jun 2023</t>
  </si>
  <si>
    <t>SSI-I.22.003/PRO/LK/2023/VII/003</t>
  </si>
  <si>
    <t>05 Mei 2023 - 20 Jun 2023</t>
  </si>
  <si>
    <t>VII/003</t>
  </si>
  <si>
    <t>Insentif kades Ranggailung mei 2023</t>
  </si>
  <si>
    <t>Insentif kades Kelanis mei 2023</t>
  </si>
  <si>
    <t>Insentif komandan security mei 2023</t>
  </si>
  <si>
    <t>Gelas ukur isi oli gearbox</t>
  </si>
  <si>
    <t>Makan malam Inspector Belt scale &amp; autolube</t>
  </si>
  <si>
    <t>BBM Site visit Tuhup</t>
  </si>
  <si>
    <t>Akomodasi penginapan survey tuhup</t>
  </si>
  <si>
    <t>Makan perjalanan survey tuhup</t>
  </si>
  <si>
    <t>SSI-I.22.003/PRO/LK/2023/VII/004</t>
  </si>
  <si>
    <t>05 Juni 2023 - 24 Jun 2023</t>
  </si>
  <si>
    <t>Biaya Regustrasi &amp; konsul dokter FU MCU an.Rullah</t>
  </si>
  <si>
    <t>Biaya Regustrasi &amp; konsul dokter FU MCU an.Mistik ke SPPD</t>
  </si>
  <si>
    <t>Biaya Regustrasi &amp; konsul dokter FU MCU an.Mistik ke THT</t>
  </si>
  <si>
    <t>Pembayaran Poli THT an.Mistik FU MCU</t>
  </si>
  <si>
    <t>Biaya Obat2an utk Mistik FU MCU</t>
  </si>
  <si>
    <t>Taxi Mistik dan Rullah MCU ke Tanjung</t>
  </si>
  <si>
    <t>ATK sheet protector A4 x 5 pack</t>
  </si>
  <si>
    <t>FU MCU cek gula darah an. Rullah</t>
  </si>
  <si>
    <t>Soft drink u/ pekerjaan running test S03</t>
  </si>
  <si>
    <t xml:space="preserve">FU MCU cek asam urat, TG dll an.Mistik </t>
  </si>
  <si>
    <t>Stiker hitam 100x50 cm utk bikin huruf sign board S03</t>
  </si>
  <si>
    <t>Mata bor baja 4mm x4 pcs</t>
  </si>
  <si>
    <t>Travel Dirgantara - Meicotra dari Banjar ke Tanjung (Charter)</t>
  </si>
  <si>
    <t xml:space="preserve">Guest House Safira 1 kamar utk Dirgantara Meicotra </t>
  </si>
  <si>
    <t>Travel Chaeru K - Chae Julang dari Banjar ke Tanjung</t>
  </si>
  <si>
    <t>Travel Tasa - Suprabakti dari Banjar ke Tanjung</t>
  </si>
  <si>
    <t>Soft drink u/ pekerjaan running test S03 dry commissioning</t>
  </si>
  <si>
    <t>Charter 1 unit Avanza antar Chaeru dan Dirgantara ke Bandara</t>
  </si>
  <si>
    <t>Soft drink u/ cleaning area gudang dan dry commissioning S03</t>
  </si>
  <si>
    <t>Soft drink u/ dry commissioning S03 malam</t>
  </si>
  <si>
    <t>Guest House Safira 1 kamar x 2 malam utk Chaeru K- Chae Julang</t>
  </si>
  <si>
    <t xml:space="preserve">Soft drink u/ wet commissioning S03 </t>
  </si>
  <si>
    <t>Travel Tasa - Suprabakti dari Tanjung ke Balikpapan</t>
  </si>
  <si>
    <t>Uang Saku Trainer (Tasa Suprabakti)</t>
  </si>
  <si>
    <t>Keperluan dapur mess kelanis</t>
  </si>
  <si>
    <t>Scotch light hitam 45x100cm utk leeter sign boar Conv.S03</t>
  </si>
  <si>
    <t>Soft drink u/ wet commissioning S03 ke 2</t>
  </si>
  <si>
    <t>Kirim sparepart OHC ke kantor Demag Sby</t>
  </si>
  <si>
    <t xml:space="preserve">Travel Asep dari Tanjung ke Banjar </t>
  </si>
  <si>
    <t>Softdrink dan gorengan utk staff SSI-AJI-AI di Control Room</t>
  </si>
  <si>
    <t>Soft drink dan gorengan repair roller dll S03</t>
  </si>
  <si>
    <t>Quota modem kantor site Kelanis</t>
  </si>
  <si>
    <t>VII/004</t>
  </si>
  <si>
    <t>21 Juni 2023 - 20 Jul 2023</t>
  </si>
  <si>
    <t>SSI-I.22.003/PRO/LK/2023/VII/007</t>
  </si>
  <si>
    <t>Travel Fikih dari Tanjung ke Banjar</t>
  </si>
  <si>
    <t>Ttrnsport Fikih dari Bandara ke rumah</t>
  </si>
  <si>
    <t>Travel Fahmi dari Tanjung ke Banjar</t>
  </si>
  <si>
    <t>Ttrnsport Fahmi dari Bandara ke rumah</t>
  </si>
  <si>
    <t>Biaya pembuatan Kaos utk staff Site Kelanis 15 pcs</t>
  </si>
  <si>
    <t>Grab Asep dari rumah ke pull Damri</t>
  </si>
  <si>
    <t>Bus Damri Asep dar pull bus ke Bandara Soetta</t>
  </si>
  <si>
    <t>Travel asep dari Banjar ke Tanjung</t>
  </si>
  <si>
    <t>Ttrnsport Fikih dari rumah ke Bandara</t>
  </si>
  <si>
    <t>Travel Fikih dari Banjar ke Tanjung</t>
  </si>
  <si>
    <t>Ttrnsport Fahmi dari rumah ke Bandara</t>
  </si>
  <si>
    <t>Travel Fahmi dari Banjar ke Tanjung</t>
  </si>
  <si>
    <t>Soft drink + es 31 x 6000 (AJI,SSI,AI, OP CRANE AI +EXA)</t>
  </si>
  <si>
    <t>Makan siang Wawan ke Banjar jemput P.Ganda (AI)</t>
  </si>
  <si>
    <t>Gula + Kopi utk office Kelanis</t>
  </si>
  <si>
    <t>Travel Marmin Kelmer dari Banjar ke Tanjung</t>
  </si>
  <si>
    <t>Soft drink u/ Tim inspektor AI</t>
  </si>
  <si>
    <t>Minuman dingin u/ pkrjaan psg cover cable ladder</t>
  </si>
  <si>
    <t>Soft drink u/pekerjaan persiapan flushing oli tripper</t>
  </si>
  <si>
    <t>Tambal ban /cairan utk ban Pajero</t>
  </si>
  <si>
    <t>Minuman dingin utk pekrjaan Flushing</t>
  </si>
  <si>
    <t>Perlengkapan P3K site Kelanis</t>
  </si>
  <si>
    <t>Plastik Sampah @50 lembar x 2</t>
  </si>
  <si>
    <t>Makan Siang Ryo &amp; Rusman belanja keperluan site Kelanis</t>
  </si>
  <si>
    <t>Nomor Lambung Pajero A-637</t>
  </si>
  <si>
    <t>Insentif kades Ranggailung Juni 2023</t>
  </si>
  <si>
    <t>Insentif kades Kelanis Juni 2023</t>
  </si>
  <si>
    <t>Insentif komandan security Juni 2023</t>
  </si>
  <si>
    <t>Paket dokumen ke HO jkt</t>
  </si>
  <si>
    <t>Paket dokumen ke HO sby</t>
  </si>
  <si>
    <t>Makan malam team kelmer flushing &amp; SSI</t>
  </si>
  <si>
    <t>Makan malam perpisahan Dwi AJI</t>
  </si>
  <si>
    <t>VII/007</t>
  </si>
  <si>
    <t>16 Juli 2023 - 31 Jul 2023</t>
  </si>
  <si>
    <t>SSI-I.22.003/PRO/LK/2023/VIII/002</t>
  </si>
  <si>
    <t>Isi quota modem kantor Kelanis</t>
  </si>
  <si>
    <t>Obat asam lambung u/ Ryo</t>
  </si>
  <si>
    <t>Travel intan ambil barang HMA dari Banjar ke Tanjung</t>
  </si>
  <si>
    <t>Ongkos kirim dokumen nota purchasing ke HO</t>
  </si>
  <si>
    <t>Thermo Gun utk commissioning S03</t>
  </si>
  <si>
    <t>Kabel ties 200mm hitam</t>
  </si>
  <si>
    <t>Lampu dop LED 10W x 3pcs dan 15W x 1 pcs</t>
  </si>
  <si>
    <t>Snack &amp; soft drink u/pra comm tripper S03 - ssi</t>
  </si>
  <si>
    <t>Minuman &amp; gorengan pra comm tripper tim AI, AJI, HMA, SSI</t>
  </si>
  <si>
    <t>Soft drink full commissioning tripper S03</t>
  </si>
  <si>
    <t>Teh kotak &amp; aqua full commissioning tripper S03</t>
  </si>
  <si>
    <t>Makan pagi Wawan jemput P.Aufrinal di Banjar</t>
  </si>
  <si>
    <t>Makan siang Wawan jemput P.Aufrinal di Banjar</t>
  </si>
  <si>
    <t>Parkir  bandara Banjarbaru</t>
  </si>
  <si>
    <t>VIII/002</t>
  </si>
  <si>
    <t>Soft drink Floridina 17@7000  + Aqua 3@5000 pekerjaan psg hydrolic HMA</t>
  </si>
  <si>
    <t>Travel Marmin Kelmer dari Tanjung ke Banjar bandara (Tim hydraulic)</t>
  </si>
  <si>
    <t xml:space="preserve">Obat Voltaren 75mg utk Anshar MTC </t>
  </si>
  <si>
    <t>Transport M.Saifudin dari bandara ke rumah</t>
  </si>
  <si>
    <t>Biaya obat an.Khairul Anshar</t>
  </si>
  <si>
    <t>Travel M.Sifak dari Tanjung ke Banjar</t>
  </si>
  <si>
    <t>Transport M.Sifak dari bandara ke rumah</t>
  </si>
  <si>
    <t>Transport Sugianto dari bandara ke rumah</t>
  </si>
  <si>
    <t>Makan siang Wawan antar pak Aufrinal &amp; pak Djoko ke Banjar</t>
  </si>
  <si>
    <t xml:space="preserve">Adaptor steker kaki 3 </t>
  </si>
  <si>
    <t>Transport M.Saifudin dari rumah ke Bandara</t>
  </si>
  <si>
    <t>Travel M.Saifudin dari Banjar ke Tanjung</t>
  </si>
  <si>
    <t xml:space="preserve">Biaya truk langsir material pipa dari TUT ke LD-4 Adaro </t>
  </si>
  <si>
    <t>Pengobatan Aliansyah di Puskesmas Kelanis</t>
  </si>
  <si>
    <t>Akomodasi Chaeru semalam di Tanjung - Saidah GH</t>
  </si>
  <si>
    <t>Travel Chaeru K dari Banjar ke Tanjung</t>
  </si>
  <si>
    <t xml:space="preserve">Travel Chaeru K dari Tanjung ke Banjar </t>
  </si>
  <si>
    <t>Transport M.Sifak dari rumah ke Bandara</t>
  </si>
  <si>
    <t>Travel M.Sifak dari Banjar ke Tanjung</t>
  </si>
  <si>
    <t>Transport Sugianto dari rumah ke Bandara</t>
  </si>
  <si>
    <t xml:space="preserve">Travel Endar K dari Tanjung ke Banjar </t>
  </si>
  <si>
    <t>Transport Endar K dari Bandara ke rumah</t>
  </si>
  <si>
    <t>VIII/004</t>
  </si>
  <si>
    <t>SSI-I.22.003/PRO/LK/2023/IX/001</t>
  </si>
  <si>
    <t>10 Juli 2023 - 22 Ags 2023</t>
  </si>
  <si>
    <t>SSI-I.22.003/PRO/LK/2023/VIII/004</t>
  </si>
  <si>
    <t>17 Juli 2023 - 22 Ags 2023</t>
  </si>
  <si>
    <t>Beli cutter &amp; batterai mouse</t>
  </si>
  <si>
    <t>Paket internet office Kelanis</t>
  </si>
  <si>
    <t>Makan bersama Pak Chairu, HMA &amp; Rexroth</t>
  </si>
  <si>
    <t>Beli plastik laminating</t>
  </si>
  <si>
    <t>Beli mata bor untuk tripper</t>
  </si>
  <si>
    <t>Soft drink penurunan material</t>
  </si>
  <si>
    <t>soft drink unlaoding material TT</t>
  </si>
  <si>
    <t>soft drink unlaoding material S03</t>
  </si>
  <si>
    <t>softdrink check hydraulic tripper team AJI &amp; HMA</t>
  </si>
  <si>
    <t>Makan malam Chaeru</t>
  </si>
  <si>
    <t>Obat obatan</t>
  </si>
  <si>
    <t>Lampu meja</t>
  </si>
  <si>
    <t>Insentif kades Ranggailung Juli 2023</t>
  </si>
  <si>
    <t>Insentif kades Kelanis Juli 2023</t>
  </si>
  <si>
    <t>Insentif komandan security Juli 2023</t>
  </si>
  <si>
    <t>IX/001</t>
  </si>
  <si>
    <t>Ongkos truck (2) pindah pipa dari TUT ke Laydown 4</t>
  </si>
  <si>
    <t>Kapal Feri - penyebrangan penajam-kariangau</t>
  </si>
  <si>
    <t>Makan perjalanan inspeksi hydraulic SSI &amp; AJI</t>
  </si>
  <si>
    <t>Penginapan 25/08/2023 sd 26/08/2023 (3 Orang)</t>
  </si>
  <si>
    <t>Makan siang dengan Orang Adaro</t>
  </si>
  <si>
    <t>Kapal Feri - penyebrangan kariangau-penajam</t>
  </si>
  <si>
    <t>BBM Pajero ke balikpapan</t>
  </si>
  <si>
    <t>Air Minum kelanis - Aqua Botol 2 Dus</t>
  </si>
  <si>
    <t>Kertas HVS Warna</t>
  </si>
  <si>
    <t>Softdrink pembongkaran TT hopper 1 hydraulic system AI AJI HMA Rexroth</t>
  </si>
  <si>
    <t>Makan malam AJI</t>
  </si>
  <si>
    <t>Kue Oleh2 AJI</t>
  </si>
  <si>
    <t>Pembelian trashbag besar 2 pack @ 50 pcs</t>
  </si>
  <si>
    <t>Travel Burhani dari Tanjung ke Banjar (bandara)</t>
  </si>
  <si>
    <t>Transport Burhani dari Bandara ke rumah</t>
  </si>
  <si>
    <t>Charter 1 unit Avanza antar P.Rahadian  dari Tanjung ke Banjar</t>
  </si>
  <si>
    <t>Kirim dokumen LK Site Kelanis bulan Agustus 2023</t>
  </si>
  <si>
    <t>Transport Endar K dari Rumah ke Bandara</t>
  </si>
  <si>
    <t>Travel Endar Kurniawan dari Banjar ke Tanjung</t>
  </si>
  <si>
    <t>Transport Burhani dari Rumah ke Bandara</t>
  </si>
  <si>
    <t>Travel Burhani dari Banjar ke Tanjung</t>
  </si>
  <si>
    <t>Bikin nomor depan mobil Pajero A637</t>
  </si>
  <si>
    <t>Seal shaft/ oil seal alternator Tripper S03</t>
  </si>
  <si>
    <t>Plastik sampah 2 pak @50 lembar</t>
  </si>
  <si>
    <t>Stud Bolt M16 &amp; M22 utk pekerjaan di Kelanis</t>
  </si>
  <si>
    <t>15 Ags 2023 - 29 Sep 2023</t>
  </si>
  <si>
    <t>SSI-I.22.003/PRO/LK/2023/X/002</t>
  </si>
  <si>
    <t>X/002</t>
  </si>
  <si>
    <t>Minuman perjalanan inspeksi hydraulic dengan pak Lukito (Adaro)</t>
  </si>
  <si>
    <t>Internet Bulanan Kelanis 100 gb</t>
  </si>
  <si>
    <t>Semen 1 zak utk perbaikan toilet mess kelanis</t>
  </si>
  <si>
    <t>FU MCU Alqawi Aziz - konsultasi dokter dan obat</t>
  </si>
  <si>
    <t>Travel Ahmad Fikih  dr Tanjung ke Banjar cuti</t>
  </si>
  <si>
    <t>Transport Ahmad Fikih dari Bandara ke rumah</t>
  </si>
  <si>
    <t xml:space="preserve">Snack perjalanan ke Banjar Wawan antar P.Djoko </t>
  </si>
  <si>
    <t>Makan pagi Wawan di Banjar antar P.Djoko</t>
  </si>
  <si>
    <t>Makan siang Wawan di perjalanan dr Banjar antar P.Djoko</t>
  </si>
  <si>
    <t>Makan pagi Wawan ke Banjar jemput tim AJI JKT 6 org</t>
  </si>
  <si>
    <t>Makan siang Wawan ke Banjar jemput tim AJI JKT 6 org</t>
  </si>
  <si>
    <t>Makan pagi Wawan ke Banjar antar tim AJI JKT 6 org pulang</t>
  </si>
  <si>
    <t>Beli Aqua utk perjalanan antar tim AJI JKT 6 org</t>
  </si>
  <si>
    <t>Parkir Bandara Banjar jam 05.18</t>
  </si>
  <si>
    <t>Parkir Bandara Banjar jam 08.15</t>
  </si>
  <si>
    <t>Makan siang Wawan ke Banjar antar tim AJI JKT 6 org pulang</t>
  </si>
  <si>
    <t>Makanan utk penunggu P.Sugianto  di RS.Pertamina</t>
  </si>
  <si>
    <t>Snack utk P.Sugianto di RS.Pertamina</t>
  </si>
  <si>
    <t>Tissue Basah dan kering utk P.Sugianto Opname di RS.Pertamina</t>
  </si>
  <si>
    <t>Makan siang Ryo  jaga P.sugianto di RS.Pertamina</t>
  </si>
  <si>
    <t>Bayar denda BPJS Sugianto Opname di RS.Pertamina Tanjung</t>
  </si>
  <si>
    <t>Makan siang Endar jaga P.Sugianto di RS.Pertamina</t>
  </si>
  <si>
    <t>Makan malam Adrian jaga P.Sugianto di RS.Pertamina</t>
  </si>
  <si>
    <t>Transport Ahmad Fikih dari Rumah ke Bandara</t>
  </si>
  <si>
    <t>Travel Ahmad Fikih  dr Banjar ke Tanjung</t>
  </si>
  <si>
    <t>Cuci mobil SSI 01 dikembalikan ke vendor</t>
  </si>
  <si>
    <t>X/003</t>
  </si>
  <si>
    <t>SSI-I.22.003/PRO/LK/2023/X3002</t>
  </si>
  <si>
    <t>09 Sep 2023 - 18 Okt 2023</t>
  </si>
  <si>
    <t>Soft drink load test OHC Kelanis Dengan Pengawas AJI</t>
  </si>
  <si>
    <t>Soft drink sertifikasi OHC dan penangkal petir Kelanis Dengan Pengawas AJI</t>
  </si>
  <si>
    <t>Roti basah dan air minum utk P.Sugianto di RS.Pertamina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</si>
</sst>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6" formatCode="&quot;Rp&quot;#,##0;[Red]\-&quot;Rp&quot;#,##0"/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[$-421]dd\ mmmm\ yyyy;@"/>
    <numFmt numFmtId="165" formatCode="_-* #,##0.00_-;\-* #,##0.00_-;_-* &quot;-&quot;_-;_-@_-"/>
    <numFmt numFmtId="166" formatCode="dd/mm/yyyy;@"/>
    <numFmt numFmtId="167" formatCode="[$-409]d\-mmm\-yyyy;@"/>
    <numFmt numFmtId="168" formatCode="[$-409]d\-mmm\-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17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1" applyNumberFormat="1" applyFont="1" applyBorder="1"/>
    <xf numFmtId="165" fontId="0" fillId="0" borderId="1" xfId="1" applyNumberFormat="1" applyFont="1" applyFill="1" applyBorder="1"/>
    <xf numFmtId="165" fontId="0" fillId="2" borderId="1" xfId="1" applyNumberFormat="1" applyFont="1" applyFill="1" applyBorder="1"/>
    <xf numFmtId="0" fontId="2" fillId="0" borderId="1" xfId="0" applyFont="1" applyBorder="1"/>
    <xf numFmtId="0" fontId="2" fillId="2" borderId="1" xfId="0" applyFont="1" applyFill="1" applyBorder="1"/>
    <xf numFmtId="164" fontId="2" fillId="3" borderId="1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/>
    <xf numFmtId="0" fontId="0" fillId="3" borderId="1" xfId="0" applyFill="1" applyBorder="1" applyAlignment="1">
      <alignment horizontal="center"/>
    </xf>
    <xf numFmtId="0" fontId="2" fillId="3" borderId="1" xfId="0" applyFont="1" applyFill="1" applyBorder="1"/>
    <xf numFmtId="165" fontId="0" fillId="3" borderId="1" xfId="1" applyNumberFormat="1" applyFont="1" applyFill="1" applyBorder="1"/>
    <xf numFmtId="0" fontId="0" fillId="3" borderId="0" xfId="0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8" xfId="1" applyNumberFormat="1" applyFont="1" applyBorder="1"/>
    <xf numFmtId="0" fontId="0" fillId="0" borderId="9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8" xfId="0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0" fillId="3" borderId="2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4" borderId="2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/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2" borderId="1" xfId="0" applyNumberFormat="1" applyFill="1" applyBorder="1"/>
    <xf numFmtId="164" fontId="0" fillId="0" borderId="1" xfId="0" applyNumberFormat="1" applyBorder="1"/>
    <xf numFmtId="164" fontId="0" fillId="0" borderId="8" xfId="0" applyNumberFormat="1" applyBorder="1" applyAlignment="1">
      <alignment horizontal="center"/>
    </xf>
    <xf numFmtId="0" fontId="0" fillId="0" borderId="8" xfId="0" applyBorder="1"/>
    <xf numFmtId="166" fontId="0" fillId="0" borderId="1" xfId="0" applyNumberFormat="1" applyBorder="1" applyAlignment="1">
      <alignment horizontal="center"/>
    </xf>
    <xf numFmtId="166" fontId="2" fillId="2" borderId="1" xfId="0" applyNumberFormat="1" applyFont="1" applyFill="1" applyBorder="1" applyAlignment="1">
      <alignment horizontal="center"/>
    </xf>
    <xf numFmtId="166" fontId="5" fillId="2" borderId="1" xfId="0" applyNumberFormat="1" applyFont="1" applyFill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43" fontId="0" fillId="0" borderId="1" xfId="2" applyNumberFormat="1" applyFont="1" applyBorder="1"/>
    <xf numFmtId="43" fontId="2" fillId="2" borderId="1" xfId="2" applyNumberFormat="1" applyFont="1" applyFill="1" applyBorder="1"/>
    <xf numFmtId="43" fontId="5" fillId="2" borderId="1" xfId="2" applyNumberFormat="1" applyFont="1" applyFill="1" applyBorder="1"/>
    <xf numFmtId="43" fontId="2" fillId="0" borderId="1" xfId="2" applyNumberFormat="1" applyFont="1" applyBorder="1"/>
    <xf numFmtId="0" fontId="2" fillId="2" borderId="2" xfId="0" applyFont="1" applyFill="1" applyBorder="1" applyAlignment="1">
      <alignment horizontal="center"/>
    </xf>
    <xf numFmtId="166" fontId="2" fillId="2" borderId="8" xfId="0" applyNumberFormat="1" applyFont="1" applyFill="1" applyBorder="1" applyAlignment="1">
      <alignment horizontal="center"/>
    </xf>
    <xf numFmtId="0" fontId="2" fillId="2" borderId="8" xfId="0" applyFont="1" applyFill="1" applyBorder="1"/>
    <xf numFmtId="43" fontId="2" fillId="2" borderId="8" xfId="2" applyNumberFormat="1" applyFont="1" applyFill="1" applyBorder="1"/>
    <xf numFmtId="0" fontId="0" fillId="4" borderId="0" xfId="0" applyFill="1"/>
    <xf numFmtId="165" fontId="0" fillId="0" borderId="5" xfId="1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0" fillId="2" borderId="8" xfId="0" applyFill="1" applyBorder="1"/>
    <xf numFmtId="165" fontId="0" fillId="2" borderId="8" xfId="1" applyNumberFormat="1" applyFont="1" applyFill="1" applyBorder="1"/>
    <xf numFmtId="0" fontId="7" fillId="0" borderId="0" xfId="0" applyFont="1"/>
    <xf numFmtId="0" fontId="5" fillId="2" borderId="5" xfId="0" applyFont="1" applyFill="1" applyBorder="1"/>
    <xf numFmtId="15" fontId="0" fillId="0" borderId="0" xfId="0" applyNumberFormat="1"/>
    <xf numFmtId="6" fontId="0" fillId="0" borderId="0" xfId="0" applyNumberFormat="1"/>
    <xf numFmtId="0" fontId="5" fillId="2" borderId="0" xfId="0" applyFont="1" applyFill="1" applyAlignment="1">
      <alignment horizontal="center"/>
    </xf>
    <xf numFmtId="167" fontId="5" fillId="2" borderId="0" xfId="0" applyNumberFormat="1" applyFont="1" applyFill="1" applyAlignment="1">
      <alignment horizontal="center"/>
    </xf>
    <xf numFmtId="0" fontId="5" fillId="2" borderId="0" xfId="0" applyFont="1" applyFill="1"/>
    <xf numFmtId="42" fontId="5" fillId="2" borderId="0" xfId="0" applyNumberFormat="1" applyFont="1" applyFill="1"/>
    <xf numFmtId="164" fontId="5" fillId="2" borderId="8" xfId="0" applyNumberFormat="1" applyFont="1" applyFill="1" applyBorder="1" applyAlignment="1">
      <alignment horizontal="center"/>
    </xf>
    <xf numFmtId="0" fontId="5" fillId="2" borderId="8" xfId="0" applyFont="1" applyFill="1" applyBorder="1"/>
    <xf numFmtId="164" fontId="5" fillId="2" borderId="5" xfId="0" applyNumberFormat="1" applyFont="1" applyFill="1" applyBorder="1" applyAlignment="1">
      <alignment horizontal="center"/>
    </xf>
    <xf numFmtId="43" fontId="5" fillId="2" borderId="1" xfId="1" applyNumberFormat="1" applyFont="1" applyFill="1" applyBorder="1"/>
    <xf numFmtId="43" fontId="0" fillId="2" borderId="1" xfId="1" applyNumberFormat="1" applyFont="1" applyFill="1" applyBorder="1"/>
    <xf numFmtId="43" fontId="0" fillId="0" borderId="1" xfId="1" applyNumberFormat="1" applyFont="1" applyBorder="1"/>
    <xf numFmtId="43" fontId="0" fillId="0" borderId="1" xfId="1" applyNumberFormat="1" applyFont="1" applyFill="1" applyBorder="1"/>
    <xf numFmtId="43" fontId="2" fillId="3" borderId="1" xfId="1" applyNumberFormat="1" applyFont="1" applyFill="1" applyBorder="1"/>
    <xf numFmtId="43" fontId="5" fillId="2" borderId="5" xfId="0" applyNumberFormat="1" applyFont="1" applyFill="1" applyBorder="1"/>
    <xf numFmtId="43" fontId="5" fillId="2" borderId="1" xfId="0" applyNumberFormat="1" applyFont="1" applyFill="1" applyBorder="1"/>
    <xf numFmtId="43" fontId="0" fillId="2" borderId="8" xfId="1" applyNumberFormat="1" applyFont="1" applyFill="1" applyBorder="1"/>
    <xf numFmtId="43" fontId="5" fillId="2" borderId="8" xfId="0" applyNumberFormat="1" applyFont="1" applyFill="1" applyBorder="1"/>
    <xf numFmtId="0" fontId="8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43" fontId="0" fillId="2" borderId="1" xfId="1" applyNumberFormat="1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43" fontId="0" fillId="2" borderId="8" xfId="1" applyNumberFormat="1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42" fontId="0" fillId="0" borderId="1" xfId="0" applyNumberFormat="1" applyBorder="1"/>
    <xf numFmtId="43" fontId="0" fillId="0" borderId="8" xfId="1" applyNumberFormat="1" applyFont="1" applyBorder="1"/>
    <xf numFmtId="16" fontId="0" fillId="0" borderId="1" xfId="0" applyNumberFormat="1" applyBorder="1"/>
    <xf numFmtId="0" fontId="5" fillId="2" borderId="1" xfId="0" applyFont="1" applyFill="1" applyBorder="1" applyAlignment="1">
      <alignment horizontal="center"/>
    </xf>
    <xf numFmtId="167" fontId="5" fillId="2" borderId="1" xfId="0" applyNumberFormat="1" applyFont="1" applyFill="1" applyBorder="1" applyAlignment="1">
      <alignment horizontal="center"/>
    </xf>
    <xf numFmtId="42" fontId="5" fillId="2" borderId="1" xfId="0" applyNumberFormat="1" applyFont="1" applyFill="1" applyBorder="1"/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167" fontId="5" fillId="2" borderId="8" xfId="0" applyNumberFormat="1" applyFont="1" applyFill="1" applyBorder="1" applyAlignment="1">
      <alignment horizontal="center"/>
    </xf>
    <xf numFmtId="42" fontId="5" fillId="2" borderId="8" xfId="0" applyNumberFormat="1" applyFont="1" applyFill="1" applyBorder="1"/>
    <xf numFmtId="0" fontId="5" fillId="2" borderId="1" xfId="0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/>
    </xf>
    <xf numFmtId="42" fontId="5" fillId="2" borderId="1" xfId="0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65" fontId="0" fillId="2" borderId="1" xfId="1" applyNumberFormat="1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8" fontId="0" fillId="0" borderId="8" xfId="0" applyNumberFormat="1" applyBorder="1" applyAlignment="1">
      <alignment horizontal="center"/>
    </xf>
    <xf numFmtId="42" fontId="0" fillId="0" borderId="8" xfId="0" applyNumberFormat="1" applyBorder="1"/>
    <xf numFmtId="0" fontId="0" fillId="0" borderId="7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67" fontId="5" fillId="0" borderId="1" xfId="0" applyNumberFormat="1" applyFont="1" applyBorder="1" applyAlignment="1">
      <alignment horizontal="center"/>
    </xf>
    <xf numFmtId="0" fontId="5" fillId="0" borderId="1" xfId="0" applyFont="1" applyBorder="1"/>
    <xf numFmtId="42" fontId="5" fillId="0" borderId="1" xfId="0" applyNumberFormat="1" applyFont="1" applyBorder="1"/>
    <xf numFmtId="42" fontId="5" fillId="0" borderId="1" xfId="0" applyNumberFormat="1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/>
    </xf>
    <xf numFmtId="42" fontId="0" fillId="0" borderId="1" xfId="2" applyFont="1" applyBorder="1"/>
    <xf numFmtId="42" fontId="0" fillId="0" borderId="1" xfId="2" applyFont="1" applyFill="1" applyBorder="1"/>
    <xf numFmtId="0" fontId="0" fillId="0" borderId="12" xfId="0" applyBorder="1" applyAlignment="1">
      <alignment horizontal="center" vertical="center"/>
    </xf>
    <xf numFmtId="0" fontId="0" fillId="5" borderId="0" xfId="0" applyFill="1"/>
    <xf numFmtId="0" fontId="5" fillId="0" borderId="13" xfId="0" applyFont="1" applyBorder="1" applyAlignment="1">
      <alignment horizontal="center"/>
    </xf>
    <xf numFmtId="167" fontId="5" fillId="0" borderId="5" xfId="0" applyNumberFormat="1" applyFont="1" applyBorder="1" applyAlignment="1">
      <alignment horizontal="center"/>
    </xf>
    <xf numFmtId="0" fontId="5" fillId="0" borderId="5" xfId="0" applyFont="1" applyBorder="1"/>
    <xf numFmtId="42" fontId="5" fillId="0" borderId="5" xfId="0" applyNumberFormat="1" applyFont="1" applyBorder="1" applyAlignment="1">
      <alignment horizontal="center"/>
    </xf>
    <xf numFmtId="42" fontId="5" fillId="0" borderId="5" xfId="0" applyNumberFormat="1" applyFont="1" applyBorder="1"/>
    <xf numFmtId="0" fontId="5" fillId="2" borderId="14" xfId="0" applyFont="1" applyFill="1" applyBorder="1" applyAlignment="1">
      <alignment horizontal="center"/>
    </xf>
    <xf numFmtId="42" fontId="5" fillId="2" borderId="5" xfId="0" applyNumberFormat="1" applyFont="1" applyFill="1" applyBorder="1"/>
    <xf numFmtId="0" fontId="5" fillId="2" borderId="13" xfId="0" applyFont="1" applyFill="1" applyBorder="1" applyAlignment="1">
      <alignment horizontal="center"/>
    </xf>
    <xf numFmtId="167" fontId="5" fillId="2" borderId="5" xfId="0" applyNumberFormat="1" applyFont="1" applyFill="1" applyBorder="1" applyAlignment="1">
      <alignment horizontal="center"/>
    </xf>
    <xf numFmtId="42" fontId="5" fillId="2" borderId="5" xfId="0" applyNumberFormat="1" applyFont="1" applyFill="1" applyBorder="1" applyAlignment="1">
      <alignment horizontal="center"/>
    </xf>
    <xf numFmtId="167" fontId="5" fillId="2" borderId="12" xfId="0" applyNumberFormat="1" applyFont="1" applyFill="1" applyBorder="1" applyAlignment="1">
      <alignment horizontal="center"/>
    </xf>
    <xf numFmtId="0" fontId="5" fillId="2" borderId="12" xfId="0" applyFont="1" applyFill="1" applyBorder="1"/>
    <xf numFmtId="42" fontId="5" fillId="2" borderId="8" xfId="0" applyNumberFormat="1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 vertical="center"/>
    </xf>
    <xf numFmtId="42" fontId="5" fillId="2" borderId="12" xfId="0" applyNumberFormat="1" applyFont="1" applyFill="1" applyBorder="1"/>
    <xf numFmtId="42" fontId="5" fillId="2" borderId="15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41" fontId="2" fillId="0" borderId="1" xfId="1" applyFont="1" applyFill="1" applyBorder="1" applyAlignment="1">
      <alignment horizontal="right" vertical="top" wrapText="1"/>
    </xf>
    <xf numFmtId="0" fontId="0" fillId="0" borderId="13" xfId="0" applyBorder="1" applyAlignment="1">
      <alignment horizontal="center"/>
    </xf>
    <xf numFmtId="42" fontId="0" fillId="0" borderId="1" xfId="3" applyFont="1" applyBorder="1"/>
    <xf numFmtId="42" fontId="0" fillId="0" borderId="1" xfId="3" applyFont="1" applyFill="1" applyBorder="1"/>
    <xf numFmtId="0" fontId="0" fillId="0" borderId="5" xfId="0" applyBorder="1"/>
    <xf numFmtId="42" fontId="0" fillId="0" borderId="5" xfId="3" applyFont="1" applyFill="1" applyBorder="1"/>
    <xf numFmtId="42" fontId="9" fillId="2" borderId="5" xfId="0" applyNumberFormat="1" applyFont="1" applyFill="1" applyBorder="1" applyAlignment="1">
      <alignment horizontal="center"/>
    </xf>
    <xf numFmtId="42" fontId="2" fillId="2" borderId="5" xfId="0" applyNumberFormat="1" applyFont="1" applyFill="1" applyBorder="1" applyAlignment="1">
      <alignment horizontal="center"/>
    </xf>
    <xf numFmtId="42" fontId="0" fillId="0" borderId="1" xfId="4" applyFont="1" applyFill="1" applyBorder="1"/>
    <xf numFmtId="41" fontId="0" fillId="0" borderId="0" xfId="1" applyFont="1"/>
    <xf numFmtId="0" fontId="11" fillId="2" borderId="1" xfId="0" applyFont="1" applyFill="1" applyBorder="1" applyAlignment="1">
      <alignment horizontal="center"/>
    </xf>
    <xf numFmtId="167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/>
    <xf numFmtId="42" fontId="11" fillId="2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0" fontId="8" fillId="2" borderId="5" xfId="0" applyFont="1" applyFill="1" applyBorder="1" applyAlignment="1">
      <alignment horizontal="center" vertical="center"/>
    </xf>
    <xf numFmtId="42" fontId="0" fillId="0" borderId="1" xfId="5" applyFont="1" applyFill="1" applyBorder="1"/>
    <xf numFmtId="42" fontId="0" fillId="0" borderId="5" xfId="0" applyNumberFormat="1" applyBorder="1"/>
    <xf numFmtId="42" fontId="5" fillId="2" borderId="16" xfId="0" applyNumberFormat="1" applyFont="1" applyFill="1" applyBorder="1" applyAlignment="1">
      <alignment horizontal="center"/>
    </xf>
    <xf numFmtId="42" fontId="5" fillId="2" borderId="16" xfId="0" applyNumberFormat="1" applyFont="1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42" fontId="0" fillId="0" borderId="1" xfId="6" applyFont="1" applyBorder="1"/>
    <xf numFmtId="42" fontId="0" fillId="0" borderId="1" xfId="6" applyFont="1" applyFill="1" applyBorder="1"/>
    <xf numFmtId="41" fontId="0" fillId="0" borderId="1" xfId="1" applyFont="1" applyBorder="1"/>
    <xf numFmtId="41" fontId="5" fillId="2" borderId="1" xfId="1" applyFont="1" applyFill="1" applyBorder="1"/>
    <xf numFmtId="41" fontId="5" fillId="2" borderId="1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8">
    <cellStyle name="Comma [0]" xfId="1" builtinId="6"/>
    <cellStyle name="Currency [0]" xfId="2" builtinId="7"/>
    <cellStyle name="Currency [0] 2" xfId="3" xr:uid="{942300D8-D339-40C9-87A9-D4BE735B7510}"/>
    <cellStyle name="Currency [0] 3" xfId="4" xr:uid="{F6902123-2431-47D6-8EB6-46E3B99F987A}"/>
    <cellStyle name="Currency [0] 4" xfId="5" xr:uid="{954F9892-FDAD-4DDC-BE39-5339B3597E1B}"/>
    <cellStyle name="Currency [0] 5" xfId="6" xr:uid="{6772B370-224F-4C21-81F0-15B3B8BD6966}"/>
    <cellStyle name="Currency [0] 6" xfId="7" xr:uid="{9157BDC8-68FE-4811-B3B0-ACD7EB3FAEC2}"/>
    <cellStyle name="Normal" xfId="0" builtinId="0"/>
  </cellStyles>
  <dxfs count="388">
    <dxf>
      <font>
        <b val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color auto="1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z val="10"/>
        <color auto="1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z val="10"/>
        <color auto="1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z val="10"/>
        <color auto="1"/>
      </font>
      <numFmt numFmtId="167" formatCode="[$-409]d\-mmm\-yyyy;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z val="10"/>
        <color auto="1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</border>
    </dxf>
    <dxf>
      <font>
        <b val="0"/>
      </font>
    </dxf>
    <dxf>
      <font>
        <b val="0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color auto="1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z val="10"/>
        <color auto="1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z val="10"/>
        <color auto="1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z val="10"/>
        <color auto="1"/>
      </font>
      <numFmt numFmtId="167" formatCode="[$-409]d\-mmm\-yyyy;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z val="10"/>
        <color auto="1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</border>
    </dxf>
    <dxf>
      <font>
        <b val="0"/>
      </font>
    </dxf>
    <dxf>
      <font>
        <b val="0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color auto="1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z val="10"/>
        <color auto="1"/>
      </font>
      <numFmt numFmtId="32" formatCode="_-&quot;Rp&quot;* #,##0_-;\-&quot;Rp&quot;* #,##0_-;_-&quot;Rp&quot;* &quot;-&quot;_-;_-@_-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z val="10"/>
        <color auto="1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z val="10"/>
        <color auto="1"/>
      </font>
      <numFmt numFmtId="167" formatCode="[$-409]d\-mmm\-yyyy;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z val="10"/>
        <color auto="1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</border>
    </dxf>
    <dxf>
      <font>
        <b val="0"/>
      </font>
    </dxf>
    <dxf>
      <font>
        <b val="0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color auto="1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z val="10"/>
        <color auto="1"/>
      </font>
      <numFmt numFmtId="32" formatCode="_-&quot;Rp&quot;* #,##0_-;\-&quot;Rp&quot;* #,##0_-;_-&quot;Rp&quot;* &quot;-&quot;_-;_-@_-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z val="10"/>
        <color auto="1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z val="10"/>
        <color auto="1"/>
      </font>
      <numFmt numFmtId="167" formatCode="[$-409]d\-mmm\-yyyy;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z val="10"/>
        <color auto="1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</border>
    </dxf>
    <dxf>
      <font>
        <b val="0"/>
      </font>
    </dxf>
    <dxf>
      <font>
        <b val="0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color auto="1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z val="10"/>
        <color auto="1"/>
      </font>
      <numFmt numFmtId="32" formatCode="_-&quot;Rp&quot;* #,##0_-;\-&quot;Rp&quot;* #,##0_-;_-&quot;Rp&quot;* &quot;-&quot;_-;_-@_-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z val="10"/>
        <color auto="1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z val="10"/>
        <color auto="1"/>
      </font>
      <numFmt numFmtId="167" formatCode="[$-409]d\-mmm\-yyyy;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z val="10"/>
        <color auto="1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</border>
    </dxf>
    <dxf>
      <font>
        <b val="0"/>
      </font>
    </dxf>
    <dxf>
      <font>
        <b val="0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color auto="1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z val="10"/>
        <color auto="1"/>
      </font>
      <numFmt numFmtId="32" formatCode="_-&quot;Rp&quot;* #,##0_-;\-&quot;Rp&quot;* #,##0_-;_-&quot;Rp&quot;* &quot;-&quot;_-;_-@_-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z val="10"/>
        <color auto="1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z val="10"/>
        <color auto="1"/>
      </font>
      <numFmt numFmtId="167" formatCode="[$-409]d\-mmm\-yyyy;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z val="10"/>
        <color auto="1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</border>
    </dxf>
    <dxf>
      <font>
        <b val="0"/>
      </font>
    </dxf>
    <dxf>
      <font>
        <b val="0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color auto="1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z val="10"/>
        <color auto="1"/>
      </font>
      <numFmt numFmtId="32" formatCode="_-&quot;Rp&quot;* #,##0_-;\-&quot;Rp&quot;* #,##0_-;_-&quot;Rp&quot;* &quot;-&quot;_-;_-@_-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z val="10"/>
        <color auto="1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z val="10"/>
        <color auto="1"/>
      </font>
      <numFmt numFmtId="167" formatCode="[$-409]d\-mmm\-yyyy;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z val="10"/>
        <color auto="1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</border>
    </dxf>
    <dxf>
      <font>
        <b val="0"/>
      </font>
    </dxf>
    <dxf>
      <font>
        <b val="0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color auto="1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z val="10"/>
        <color auto="1"/>
      </font>
      <numFmt numFmtId="32" formatCode="_-&quot;Rp&quot;* #,##0_-;\-&quot;Rp&quot;* #,##0_-;_-&quot;Rp&quot;* &quot;-&quot;_-;_-@_-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z val="10"/>
        <color auto="1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z val="10"/>
        <color auto="1"/>
      </font>
      <numFmt numFmtId="167" formatCode="[$-409]d\-mmm\-yyyy;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z val="10"/>
        <color auto="1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</border>
    </dxf>
    <dxf>
      <font>
        <b val="0"/>
      </font>
    </dxf>
    <dxf>
      <font>
        <b val="0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color auto="1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z val="10"/>
        <color auto="1"/>
      </font>
      <numFmt numFmtId="32" formatCode="_-&quot;Rp&quot;* #,##0_-;\-&quot;Rp&quot;* #,##0_-;_-&quot;Rp&quot;* &quot;-&quot;_-;_-@_-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z val="10"/>
        <color auto="1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z val="10"/>
        <color auto="1"/>
      </font>
      <numFmt numFmtId="167" formatCode="[$-409]d\-mmm\-yyyy;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z val="10"/>
        <color auto="1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</border>
    </dxf>
    <dxf>
      <font>
        <b val="0"/>
      </font>
    </dxf>
    <dxf>
      <font>
        <b val="0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color auto="1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z val="10"/>
        <color auto="1"/>
      </font>
      <numFmt numFmtId="32" formatCode="_-&quot;Rp&quot;* #,##0_-;\-&quot;Rp&quot;* #,##0_-;_-&quot;Rp&quot;* &quot;-&quot;_-;_-@_-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z val="10"/>
        <color auto="1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z val="10"/>
        <color auto="1"/>
      </font>
      <numFmt numFmtId="167" formatCode="[$-409]d\-mmm\-yyyy;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z val="10"/>
        <color auto="1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</border>
    </dxf>
    <dxf>
      <font>
        <b val="0"/>
      </font>
    </dxf>
    <dxf>
      <font>
        <b val="0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color auto="1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z val="10"/>
        <color auto="1"/>
      </font>
      <numFmt numFmtId="32" formatCode="_-&quot;Rp&quot;* #,##0_-;\-&quot;Rp&quot;* #,##0_-;_-&quot;Rp&quot;* &quot;-&quot;_-;_-@_-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z val="10"/>
        <color auto="1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z val="10"/>
        <color auto="1"/>
      </font>
      <numFmt numFmtId="167" formatCode="[$-409]d\-mmm\-yyyy;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z val="10"/>
        <color auto="1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</border>
    </dxf>
    <dxf>
      <font>
        <b val="0"/>
      </font>
    </dxf>
    <dxf>
      <font>
        <b val="0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color auto="1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z val="10"/>
        <color auto="1"/>
      </font>
      <numFmt numFmtId="32" formatCode="_-&quot;Rp&quot;* #,##0_-;\-&quot;Rp&quot;* #,##0_-;_-&quot;Rp&quot;* &quot;-&quot;_-;_-@_-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z val="10"/>
        <color auto="1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z val="10"/>
        <color auto="1"/>
      </font>
      <numFmt numFmtId="167" formatCode="[$-409]d\-mmm\-yyyy;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z val="10"/>
        <color auto="1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</border>
    </dxf>
    <dxf>
      <font>
        <b val="0"/>
      </font>
    </dxf>
    <dxf>
      <font>
        <b val="0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color auto="1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z val="10"/>
        <color auto="1"/>
      </font>
      <numFmt numFmtId="32" formatCode="_-&quot;Rp&quot;* #,##0_-;\-&quot;Rp&quot;* #,##0_-;_-&quot;Rp&quot;* &quot;-&quot;_-;_-@_-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z val="10"/>
        <color auto="1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z val="10"/>
        <color auto="1"/>
      </font>
      <numFmt numFmtId="167" formatCode="[$-409]d\-mmm\-yyyy;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z val="10"/>
        <color auto="1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</border>
    </dxf>
    <dxf>
      <font>
        <b val="0"/>
      </font>
    </dxf>
    <dxf>
      <font>
        <b val="0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color auto="1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z val="10"/>
        <color auto="1"/>
      </font>
      <numFmt numFmtId="32" formatCode="_-&quot;Rp&quot;* #,##0_-;\-&quot;Rp&quot;* #,##0_-;_-&quot;Rp&quot;* &quot;-&quot;_-;_-@_-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z val="10"/>
        <color auto="1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z val="10"/>
        <color auto="1"/>
      </font>
      <numFmt numFmtId="167" formatCode="[$-409]d\-mmm\-yyyy;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z val="10"/>
        <color auto="1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</border>
    </dxf>
    <dxf>
      <font>
        <b val="0"/>
      </font>
    </dxf>
    <dxf>
      <font>
        <b val="0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color auto="1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z val="10"/>
        <color auto="1"/>
      </font>
      <numFmt numFmtId="32" formatCode="_-&quot;Rp&quot;* #,##0_-;\-&quot;Rp&quot;* #,##0_-;_-&quot;Rp&quot;* &quot;-&quot;_-;_-@_-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z val="10"/>
        <color auto="1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z val="10"/>
        <color auto="1"/>
      </font>
      <numFmt numFmtId="167" formatCode="[$-409]d\-mmm\-yyyy;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z val="10"/>
        <color auto="1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</border>
    </dxf>
    <dxf>
      <font>
        <b val="0"/>
      </font>
    </dxf>
    <dxf>
      <font>
        <b val="0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  <color auto="1"/>
      </font>
      <numFmt numFmtId="32" formatCode="_-&quot;Rp&quot;* #,##0_-;\-&quot;Rp&quot;* #,##0_-;_-&quot;Rp&quot;* &quot;-&quot;_-;_-@_-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  <color auto="1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  <color auto="1"/>
      </font>
      <numFmt numFmtId="167" formatCode="[$-409]d\-mmm\-yyyy;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  <color auto="1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  <color auto="1"/>
      </font>
      <numFmt numFmtId="32" formatCode="_-&quot;Rp&quot;* #,##0_-;\-&quot;Rp&quot;* #,##0_-;_-&quot;Rp&quot;* &quot;-&quot;_-;_-@_-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  <color auto="1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  <color auto="1"/>
      </font>
      <numFmt numFmtId="167" formatCode="[$-409]d\-mmm\-yyyy;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  <color auto="1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  <color auto="1"/>
      </font>
      <numFmt numFmtId="32" formatCode="_-&quot;Rp&quot;* #,##0_-;\-&quot;Rp&quot;* #,##0_-;_-&quot;Rp&quot;* &quot;-&quot;_-;_-@_-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  <color auto="1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  <color auto="1"/>
      </font>
      <numFmt numFmtId="167" formatCode="[$-409]d\-mmm\-yyyy;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  <color auto="1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  <color auto="1"/>
      </font>
      <numFmt numFmtId="32" formatCode="_-&quot;Rp&quot;* #,##0_-;\-&quot;Rp&quot;* #,##0_-;_-&quot;Rp&quot;* &quot;-&quot;_-;_-@_-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z val="10"/>
        <color auto="1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z val="10"/>
        <color auto="1"/>
      </font>
      <numFmt numFmtId="167" formatCode="[$-409]d\-mmm\-yyyy;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z val="10"/>
        <color auto="1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left style="thin">
          <color rgb="FF000000"/>
        </left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  <color auto="1"/>
      </font>
      <numFmt numFmtId="32" formatCode="_-&quot;Rp&quot;* #,##0_-;\-&quot;Rp&quot;* #,##0_-;_-&quot;Rp&quot;* &quot;-&quot;_-;_-@_-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  <color auto="1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  <color auto="1"/>
      </font>
      <numFmt numFmtId="167" formatCode="[$-409]d\-mmm\-yyyy;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  <color auto="1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  <color auto="1"/>
      </font>
      <numFmt numFmtId="32" formatCode="_-&quot;Rp&quot;* #,##0_-;\-&quot;Rp&quot;* #,##0_-;_-&quot;Rp&quot;* &quot;-&quot;_-;_-@_-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  <color auto="1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z val="10"/>
        <color auto="1"/>
      </font>
      <numFmt numFmtId="167" formatCode="[$-409]d\-mmm\-yyyy;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z val="10"/>
        <color auto="1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left style="thin">
          <color rgb="FF000000"/>
        </left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  <color auto="1"/>
      </font>
      <numFmt numFmtId="32" formatCode="_-&quot;Rp&quot;* #,##0_-;\-&quot;Rp&quot;* #,##0_-;_-&quot;Rp&quot;* &quot;-&quot;_-;_-@_-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  <color auto="1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z val="10"/>
        <color auto="1"/>
      </font>
      <numFmt numFmtId="167" formatCode="[$-409]d\-mmm\-yyyy;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z val="10"/>
        <color auto="1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left style="thin">
          <color rgb="FF000000"/>
        </left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  <color auto="1"/>
      </font>
      <numFmt numFmtId="32" formatCode="_-&quot;Rp&quot;* #,##0_-;\-&quot;Rp&quot;* #,##0_-;_-&quot;Rp&quot;* &quot;-&quot;_-;_-@_-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  <color auto="1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z val="10"/>
        <color auto="1"/>
      </font>
      <numFmt numFmtId="167" formatCode="[$-409]d\-mmm\-yyyy;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z val="10"/>
        <color auto="1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left style="thin">
          <color rgb="FF000000"/>
        </left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  <color auto="1"/>
      </font>
      <numFmt numFmtId="32" formatCode="_-&quot;Rp&quot;* #,##0_-;\-&quot;Rp&quot;* #,##0_-;_-&quot;Rp&quot;* &quot;-&quot;_-;_-@_-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  <color auto="1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z val="10"/>
        <color auto="1"/>
      </font>
      <numFmt numFmtId="167" formatCode="[$-409]d\-mmm\-yyyy;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z val="10"/>
        <color auto="1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left style="thin">
          <color rgb="FF000000"/>
        </left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  <color auto="1"/>
      </font>
      <numFmt numFmtId="32" formatCode="_-&quot;Rp&quot;* #,##0_-;\-&quot;Rp&quot;* #,##0_-;_-&quot;Rp&quot;* &quot;-&quot;_-;_-@_-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z val="10"/>
        <color auto="1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z val="10"/>
        <color auto="1"/>
      </font>
      <numFmt numFmtId="167" formatCode="[$-409]d\-mmm\-yyyy;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z val="10"/>
        <color auto="1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left style="thin">
          <color rgb="FF000000"/>
        </left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  <color auto="1"/>
      </font>
      <numFmt numFmtId="32" formatCode="_-&quot;Rp&quot;* #,##0_-;\-&quot;Rp&quot;* #,##0_-;_-&quot;Rp&quot;* &quot;-&quot;_-;_-@_-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  <color auto="1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  <color auto="1"/>
      </font>
      <numFmt numFmtId="167" formatCode="[$-409]d\-mmm\-yyyy;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  <color auto="1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0"/>
        <color auto="1"/>
      </font>
      <numFmt numFmtId="32" formatCode="_-&quot;Rp&quot;* #,##0_-;\-&quot;Rp&quot;* #,##0_-;_-&quot;Rp&quot;* &quot;-&quot;_-;_-@_-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0"/>
        <color auto="1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0"/>
        <color auto="1"/>
      </font>
      <numFmt numFmtId="167" formatCode="[$-409]d\-mmm\-yyyy;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0"/>
        <color auto="1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2" formatCode="_-&quot;Rp&quot;* #,##0_-;\-&quot;Rp&quot;* #,##0_-;_-&quot;Rp&quot;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[$-409]d\-mmm\-yy;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2" formatCode="_-&quot;Rp&quot;* #,##0_-;\-&quot;Rp&quot;* #,##0_-;_-&quot;Rp&quot;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[$-409]d\-mmm\-yy;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2" formatCode="_-&quot;Rp&quot;* #,##0_-;\-&quot;Rp&quot;* #,##0_-;_-&quot;Rp&quot;* &quot;-&quot;_-;_-@_-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409]d\-mmm\-yy;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0_-;\-* #,##0.00_-;_-* &quot;-&quot;_-;_-@_-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421]dd\ mmmm\ yyyy;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0_-;\-* #,##0.00_-;_-* &quot;-&quot;_-;_-@_-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421]dd\ mmmm\ yyyy;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0_-;\-* #,##0.00_-;_-* &quot;-&quot;_-;_-@_-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421]dd\ mmmm\ yyyy;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0_-;\-* #,##0.00_-;_-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421]dd\ mmmm\ yyyy;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0_-;\-* #,##0.00_-;_-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421]dd\ mmmm\ yyyy;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2" formatCode="_-&quot;Rp&quot;* #,##0_-;\-&quot;Rp&quot;* #,##0_-;_-&quot;Rp&quot;* &quot;-&quot;_-;_-@_-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7" formatCode="[$-409]d\-mmm\-yyyy;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2" formatCode="_-&quot;Rp&quot;* #,##0_-;\-&quot;Rp&quot;* #,##0_-;_-&quot;Rp&quot;* &quot;-&quot;_-;_-@_-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7" formatCode="[$-409]d\-mmm\-yyyy;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-421]dd\ mmmm\ yyyy;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0_-;\-* #,##0.00_-;_-* &quot;-&quot;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421]dd\ mmmm\ yyyy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dd/mm/yyyy;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F6A1736B-6368-4ACB-B09E-A67AB7A9620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B2F458-BAA1-448E-8EF2-0680F19ED19A}" name="Table1" displayName="Table1" ref="A3:F131" totalsRowShown="0" headerRowDxfId="387" headerRowBorderDxfId="386" tableBorderDxfId="385" totalsRowBorderDxfId="384">
  <autoFilter ref="A3:F131" xr:uid="{01B2F458-BAA1-448E-8EF2-0680F19ED19A}">
    <filterColumn colId="4">
      <customFilters>
        <customFilter operator="notEqual" val=" "/>
      </customFilters>
    </filterColumn>
  </autoFilter>
  <sortState xmlns:xlrd2="http://schemas.microsoft.com/office/spreadsheetml/2017/richdata2" ref="A4:F131">
    <sortCondition ref="B3:B131"/>
  </sortState>
  <tableColumns count="6">
    <tableColumn id="1" xr3:uid="{221FE8A0-5C8A-434D-900B-A4528CFE51C1}" name="No" dataDxfId="383"/>
    <tableColumn id="2" xr3:uid="{FE9A4B60-3629-498D-BF9D-2537409DB26A}" name="Tanggal" dataDxfId="382"/>
    <tableColumn id="3" xr3:uid="{6F84C1AF-6FF3-496B-8170-7CB78D72B04B}" name="Rincian" dataDxfId="381"/>
    <tableColumn id="4" xr3:uid="{344E774C-0313-4436-BFBE-3058EC01E444}" name="Nilai" dataDxfId="380" dataCellStyle="Currency [0]"/>
    <tableColumn id="5" xr3:uid="{1E177384-180C-4B65-B709-325565450BA0}" name="LK" dataDxfId="379"/>
    <tableColumn id="6" xr3:uid="{58A0E2AC-080E-400D-AC73-FF833E867100}" name="CC3" dataDxfId="378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1BFA273-45B8-47CE-A6A8-8CEE50B9CADE}" name="Table689" displayName="Table689" ref="B5:G35" totalsRowShown="0" headerRowDxfId="296" headerRowBorderDxfId="295" tableBorderDxfId="294" totalsRowBorderDxfId="293">
  <autoFilter ref="B5:G35" xr:uid="{74B4F867-ACC9-40B9-8172-27817BBBEEB1}"/>
  <sortState xmlns:xlrd2="http://schemas.microsoft.com/office/spreadsheetml/2017/richdata2" ref="B6:G35">
    <sortCondition ref="C5:C35"/>
  </sortState>
  <tableColumns count="6">
    <tableColumn id="1" xr3:uid="{BF9CFDC4-8444-46B8-B7A6-30AA61B0EF54}" name="No" dataDxfId="292"/>
    <tableColumn id="2" xr3:uid="{4815BB10-69EB-4006-A998-04632ACE4E9B}" name="Tanggal" dataDxfId="291"/>
    <tableColumn id="3" xr3:uid="{19DB2A19-AEE6-43C7-A20F-EA68434364D7}" name="Rincian" dataDxfId="290"/>
    <tableColumn id="4" xr3:uid="{E7E93A8D-67CF-412E-91F8-8965A41E2032}" name="Nilai" dataDxfId="289" dataCellStyle="Comma [0]"/>
    <tableColumn id="5" xr3:uid="{F5630FEA-2C11-4101-983E-76A95B8A5818}" name="LK" dataDxfId="288"/>
    <tableColumn id="6" xr3:uid="{FD5A9950-6787-4F46-8B78-A9B38F35BFB9}" name="CC3" dataDxfId="287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0F38624-FBBC-489E-8D84-58DB39D4F014}" name="Table68910" displayName="Table68910" ref="B5:G81" totalsRowShown="0" headerRowDxfId="286" headerRowBorderDxfId="285" tableBorderDxfId="284" totalsRowBorderDxfId="283">
  <autoFilter ref="B5:G81" xr:uid="{74B4F867-ACC9-40B9-8172-27817BBBEEB1}"/>
  <sortState xmlns:xlrd2="http://schemas.microsoft.com/office/spreadsheetml/2017/richdata2" ref="B6:G81">
    <sortCondition ref="C5:C81"/>
  </sortState>
  <tableColumns count="6">
    <tableColumn id="1" xr3:uid="{0F027370-B281-4602-982F-D6E872AD65AC}" name="No" dataDxfId="282"/>
    <tableColumn id="2" xr3:uid="{D8269FC7-7BA0-4BE5-A88D-8767A6E5099D}" name="Tanggal" dataDxfId="281"/>
    <tableColumn id="3" xr3:uid="{A7C8DDC8-F0B0-4C9C-8510-80F58FCB7CC2}" name="Rincian" dataDxfId="280"/>
    <tableColumn id="4" xr3:uid="{C24A41DC-F7B9-4A62-ADB2-6899BD31ABCE}" name="Nilai" dataDxfId="279" dataCellStyle="Comma [0]"/>
    <tableColumn id="5" xr3:uid="{5F443A66-4417-451B-8A11-7240B6A66C37}" name="LK" dataDxfId="278"/>
    <tableColumn id="6" xr3:uid="{2AD6F6C5-5F71-4128-B676-F9E6255757FC}" name="CC3" dataDxfId="277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81D4E4F-6A5B-4E46-8A10-A39783D8CF5F}" name="Table114" displayName="Table114" ref="B5:G88" totalsRowShown="0" headerRowDxfId="276" tableBorderDxfId="275">
  <autoFilter ref="B5:G88" xr:uid="{881D4E4F-6A5B-4E46-8A10-A39783D8CF5F}"/>
  <sortState xmlns:xlrd2="http://schemas.microsoft.com/office/spreadsheetml/2017/richdata2" ref="B6:G88">
    <sortCondition ref="C3:C86"/>
  </sortState>
  <tableColumns count="6">
    <tableColumn id="1" xr3:uid="{5BED4B9C-20E2-4165-BA5E-DBF468FF35C0}" name="No" dataDxfId="274"/>
    <tableColumn id="2" xr3:uid="{4BE6CB48-089E-406C-97BD-21CDB2AEFC8D}" name="Tanggal" dataDxfId="273"/>
    <tableColumn id="3" xr3:uid="{B26638E5-C238-4DFE-80FF-AEFA499016C1}" name="Rincian" dataDxfId="272"/>
    <tableColumn id="4" xr3:uid="{54CE5ACD-3223-43FD-B078-84C2E8A2F74A}" name="Nilai" dataDxfId="271"/>
    <tableColumn id="5" xr3:uid="{5FC58D11-D0AA-4701-A162-8B18E9A76607}" name="LK" dataDxfId="270"/>
    <tableColumn id="6" xr3:uid="{3DA4EC0E-C047-4476-B155-68FC5693AA9B}" name="CC" dataDxfId="269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B031FE4-956D-4470-960A-929468B1EFCB}" name="Table11413" displayName="Table11413" ref="B5:G70" totalsRowShown="0" headerRowDxfId="268" tableBorderDxfId="267">
  <autoFilter ref="B5:G70" xr:uid="{881D4E4F-6A5B-4E46-8A10-A39783D8CF5F}">
    <filterColumn colId="5">
      <filters>
        <filter val="2.2.2"/>
      </filters>
    </filterColumn>
  </autoFilter>
  <sortState xmlns:xlrd2="http://schemas.microsoft.com/office/spreadsheetml/2017/richdata2" ref="B6:G70">
    <sortCondition ref="C3:C70"/>
  </sortState>
  <tableColumns count="6">
    <tableColumn id="1" xr3:uid="{5A62B791-8B9B-4494-8558-523682C5F893}" name="No" dataDxfId="266"/>
    <tableColumn id="2" xr3:uid="{7074C24A-32C9-4F8B-B625-5EFF60172E22}" name="Tanggal" dataDxfId="265"/>
    <tableColumn id="3" xr3:uid="{236328D8-88A7-4C75-8621-AA3754FB81C2}" name="Rincian" dataDxfId="264"/>
    <tableColumn id="4" xr3:uid="{69196DD9-8524-493F-A7EF-40AD1556AEA8}" name="Nilai" dataDxfId="263"/>
    <tableColumn id="5" xr3:uid="{12A969AC-6002-4538-A6D9-6F9A718AC398}" name="LK" dataDxfId="262"/>
    <tableColumn id="6" xr3:uid="{8271E62B-8DE8-429F-A8BB-7D5118884D1E}" name="CC" dataDxfId="261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67865C0-0FFA-4644-B81E-012E7210AEC8}" name="Table1141315" displayName="Table1141315" ref="B5:G97" totalsRowShown="0" headerRowDxfId="260" tableBorderDxfId="259">
  <autoFilter ref="B5:G97" xr:uid="{881D4E4F-6A5B-4E46-8A10-A39783D8CF5F}">
    <filterColumn colId="5">
      <filters>
        <filter val="2.2.2"/>
      </filters>
    </filterColumn>
  </autoFilter>
  <sortState xmlns:xlrd2="http://schemas.microsoft.com/office/spreadsheetml/2017/richdata2" ref="B6:G70">
    <sortCondition ref="C3:C70"/>
  </sortState>
  <tableColumns count="6">
    <tableColumn id="1" xr3:uid="{060A42BB-46A7-4EAD-A9C5-62F77703FEE9}" name="No" dataDxfId="258"/>
    <tableColumn id="2" xr3:uid="{78CE0A61-AE09-4762-B892-158B0FACBDF8}" name="Tanggal" dataDxfId="257"/>
    <tableColumn id="3" xr3:uid="{8E40D4A9-5FD1-4F8F-9BA5-DF940A870083}" name="Rincian" dataDxfId="256"/>
    <tableColumn id="4" xr3:uid="{90B7FAD8-41EE-4D9A-BFA0-076CAFA3C4ED}" name="Nilai" dataDxfId="255"/>
    <tableColumn id="5" xr3:uid="{050847AA-779C-4171-A08B-56D9B44BE51A}" name="LK" dataDxfId="254"/>
    <tableColumn id="6" xr3:uid="{7D203740-A5C1-4340-A416-5F96919D85F2}" name="CC" dataDxfId="253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F3807DB-1EE0-4CAD-B10D-147C4DE2557D}" name="Table114131516" displayName="Table114131516" ref="B5:H48" totalsRowShown="0" headerRowDxfId="252" tableBorderDxfId="251">
  <autoFilter ref="B5:H48" xr:uid="{881D4E4F-6A5B-4E46-8A10-A39783D8CF5F}">
    <filterColumn colId="5">
      <filters>
        <filter val="0.3.1"/>
        <filter val="2.1.3"/>
      </filters>
    </filterColumn>
  </autoFilter>
  <sortState xmlns:xlrd2="http://schemas.microsoft.com/office/spreadsheetml/2017/richdata2" ref="B6:H47">
    <sortCondition ref="C5:C48"/>
  </sortState>
  <tableColumns count="7">
    <tableColumn id="1" xr3:uid="{C65E072B-733F-4F56-8D14-531F6842E45D}" name="No" dataDxfId="250"/>
    <tableColumn id="2" xr3:uid="{1B323911-6D6D-4D56-96C0-24BA9805FF9B}" name="Tanggal" dataDxfId="249"/>
    <tableColumn id="3" xr3:uid="{1E40C75D-9A58-4E7C-BC21-F6F0CBAF2406}" name="Rincian" dataDxfId="248"/>
    <tableColumn id="4" xr3:uid="{478AB26F-5612-430D-8530-B9189008FB81}" name="Nilai" dataDxfId="247"/>
    <tableColumn id="5" xr3:uid="{E7CAF3BD-3A9D-4FC9-B7DD-5EDC405CE1C9}" name="LK" dataDxfId="246"/>
    <tableColumn id="6" xr3:uid="{8722CC00-6A41-4F38-872A-78A4064E4A30}" name="CC" dataDxfId="245"/>
    <tableColumn id="7" xr3:uid="{05298D45-5686-473F-A79C-658DF04130E4}" name="Ket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7694124-78F8-4C09-917F-0A9C1CE80BB4}" name="Table114131516171920" displayName="Table114131516171920" ref="B5:H95" totalsRowShown="0" headerRowDxfId="244" tableBorderDxfId="243">
  <autoFilter ref="B5:H95" xr:uid="{881D4E4F-6A5B-4E46-8A10-A39783D8CF5F}"/>
  <sortState xmlns:xlrd2="http://schemas.microsoft.com/office/spreadsheetml/2017/richdata2" ref="B6:H91">
    <sortCondition ref="C5:C91"/>
  </sortState>
  <tableColumns count="7">
    <tableColumn id="1" xr3:uid="{16AA4727-CCB1-4526-90AB-3BC92027D46E}" name="No" dataDxfId="242"/>
    <tableColumn id="2" xr3:uid="{04F3F692-C553-428D-879A-7A331BF28683}" name="Tanggal" dataDxfId="241"/>
    <tableColumn id="3" xr3:uid="{C161A5A7-74BF-464E-B24A-421B97336920}" name="Rincian" dataDxfId="240"/>
    <tableColumn id="4" xr3:uid="{7CAAC6F3-4172-4BBD-AE87-6A68DF998FAE}" name="Nilai" dataDxfId="239"/>
    <tableColumn id="5" xr3:uid="{E309E53C-53A4-4D74-9412-E6B6604DFA6E}" name="LK" dataDxfId="238"/>
    <tableColumn id="6" xr3:uid="{A49A63F8-5A22-42A3-BAF2-92BCD7CA75D1}" name="CC" dataDxfId="237"/>
    <tableColumn id="7" xr3:uid="{B8739962-FB1C-4980-AFBC-E0A6C2F6F283}" name="Ket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828611B-EC4A-4B9E-AA83-89FFBBF030BF}" name="Table1141315161719" displayName="Table1141315161719" ref="B5:H35" totalsRowShown="0" headerRowDxfId="236" tableBorderDxfId="235">
  <autoFilter ref="B5:H35" xr:uid="{881D4E4F-6A5B-4E46-8A10-A39783D8CF5F}">
    <filterColumn colId="5">
      <customFilters>
        <customFilter operator="notEqual" val=" "/>
      </customFilters>
    </filterColumn>
  </autoFilter>
  <sortState xmlns:xlrd2="http://schemas.microsoft.com/office/spreadsheetml/2017/richdata2" ref="B6:H35">
    <sortCondition ref="C5:C35"/>
  </sortState>
  <tableColumns count="7">
    <tableColumn id="1" xr3:uid="{F7533AEC-7E4E-4B1D-B600-3FD638177D6A}" name="No" dataDxfId="234"/>
    <tableColumn id="2" xr3:uid="{2887B786-8E4B-4C25-8311-06E0EEECBDCF}" name="Tanggal" dataDxfId="233"/>
    <tableColumn id="3" xr3:uid="{EB64E9B2-3BA0-4627-AAD6-C1B545F88E35}" name="Rincian" dataDxfId="232"/>
    <tableColumn id="4" xr3:uid="{80ACC53D-8B15-4766-910F-77CF6F468466}" name="Nilai" dataDxfId="231"/>
    <tableColumn id="5" xr3:uid="{F8BB5F64-11F3-4479-AD87-C902570CA3FC}" name="LK" dataDxfId="230"/>
    <tableColumn id="6" xr3:uid="{A78CB3D6-C222-4289-9E07-FF0174399440}" name="CC" dataDxfId="229"/>
    <tableColumn id="7" xr3:uid="{2BB6F38D-31E2-4F1B-95DE-723FE9FCA2E8}" name="Ket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F834B45-09FD-49B5-875E-D23A1609D121}" name="Table11413151617" displayName="Table11413151617" ref="B5:H46" totalsRowShown="0" headerRowDxfId="228" tableBorderDxfId="227">
  <autoFilter ref="B5:H46" xr:uid="{881D4E4F-6A5B-4E46-8A10-A39783D8CF5F}"/>
  <sortState xmlns:xlrd2="http://schemas.microsoft.com/office/spreadsheetml/2017/richdata2" ref="B6:H45">
    <sortCondition ref="C5:C45"/>
  </sortState>
  <tableColumns count="7">
    <tableColumn id="1" xr3:uid="{F8852D85-B3F7-43B1-87D2-8D4C653E7620}" name="No" dataDxfId="226"/>
    <tableColumn id="2" xr3:uid="{FF2C464C-DAD8-4CDD-A87A-E2DC3E0199CB}" name="Tanggal" dataDxfId="225"/>
    <tableColumn id="3" xr3:uid="{175B460C-DA67-4544-8454-9920E684F109}" name="Rincian" dataDxfId="224"/>
    <tableColumn id="4" xr3:uid="{DD728649-FBFF-47A2-976A-AFDDB0347771}" name="Nilai" dataDxfId="223"/>
    <tableColumn id="5" xr3:uid="{ECC00706-C232-4FC4-BC50-F9DA2E68FF5D}" name="LK" dataDxfId="222"/>
    <tableColumn id="6" xr3:uid="{1DFC3E01-2D8B-4C4A-97D3-164FF14123DE}" name="CC" dataDxfId="221"/>
    <tableColumn id="7" xr3:uid="{0FDFC2CE-B592-4C7A-A772-456DA3E55C9C}" name="Ket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B3819AD-C3FD-47C4-8C2C-A95FA9F95367}" name="Table1141315161718" displayName="Table1141315161718" ref="B5:H48" totalsRowShown="0" headerRowDxfId="220" tableBorderDxfId="219">
  <autoFilter ref="B5:H48" xr:uid="{881D4E4F-6A5B-4E46-8A10-A39783D8CF5F}"/>
  <sortState xmlns:xlrd2="http://schemas.microsoft.com/office/spreadsheetml/2017/richdata2" ref="B6:H6">
    <sortCondition ref="C5:C6"/>
  </sortState>
  <tableColumns count="7">
    <tableColumn id="1" xr3:uid="{97AA9592-B614-45A1-839D-275B5DD177FB}" name="No" dataDxfId="218"/>
    <tableColumn id="2" xr3:uid="{802A6D0D-FF7B-4F90-929D-4404653121DE}" name="Tanggal" dataDxfId="217"/>
    <tableColumn id="3" xr3:uid="{4F9162BA-25E7-4D91-B1B6-7727C8971FAC}" name="Rincian" dataDxfId="216"/>
    <tableColumn id="4" xr3:uid="{0D904F8C-07B3-495C-ADE4-283717F7EE84}" name="Nilai" dataDxfId="215"/>
    <tableColumn id="5" xr3:uid="{1D714245-E1C7-42F2-9258-6ABC4BF91A4E}" name="LK" dataDxfId="214"/>
    <tableColumn id="6" xr3:uid="{EBF2A325-0AC6-41BF-8419-9B421612A116}" name="CC" dataDxfId="213"/>
    <tableColumn id="7" xr3:uid="{87C882E7-3C16-4EB5-828F-897BE8DC1490}" name="Ket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EE7ED4-7201-4B57-8BEF-5CD764318ECF}" name="Table2" displayName="Table2" ref="A3:F177" totalsRowShown="0" headerRowDxfId="377" dataDxfId="375" headerRowBorderDxfId="376" tableBorderDxfId="374" totalsRowBorderDxfId="373">
  <autoFilter ref="A3:F177" xr:uid="{0BEE7ED4-7201-4B57-8BEF-5CD764318ECF}">
    <filterColumn colId="4">
      <filters>
        <filter val="XII/003"/>
      </filters>
    </filterColumn>
  </autoFilter>
  <sortState xmlns:xlrd2="http://schemas.microsoft.com/office/spreadsheetml/2017/richdata2" ref="A4:F174">
    <sortCondition ref="D3:D174"/>
  </sortState>
  <tableColumns count="6">
    <tableColumn id="1" xr3:uid="{7582275F-C564-46FB-8EFE-BA37EA9DA8BC}" name="No" dataDxfId="372"/>
    <tableColumn id="2" xr3:uid="{3B392283-D1ED-4B18-9C4F-C565E87611B8}" name="Tanggal" dataDxfId="371"/>
    <tableColumn id="3" xr3:uid="{C246EF11-5253-4A4A-B018-BC476E89AACC}" name="Rincian" dataDxfId="370"/>
    <tableColumn id="4" xr3:uid="{E7DD6830-BFAA-4D64-9E07-A224D5A2B7BA}" name="Nilai" dataDxfId="369" dataCellStyle="Comma [0]"/>
    <tableColumn id="5" xr3:uid="{9082C8BB-437D-40CD-A4F6-0331FF8E793D}" name="LK" dataDxfId="368"/>
    <tableColumn id="6" xr3:uid="{81F8B55D-CDDA-41FB-A75A-ABF4144AFF5D}" name="CC3" dataDxfId="367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A771682-927A-43B4-A4BC-86BF56E71B4E}" name="Table114131516171821" displayName="Table114131516171821" ref="B5:H53" totalsRowShown="0" headerRowDxfId="212" tableBorderDxfId="211">
  <autoFilter ref="B5:H53" xr:uid="{881D4E4F-6A5B-4E46-8A10-A39783D8CF5F}">
    <filterColumn colId="5">
      <filters>
        <filter val="2.2.2"/>
      </filters>
    </filterColumn>
  </autoFilter>
  <sortState xmlns:xlrd2="http://schemas.microsoft.com/office/spreadsheetml/2017/richdata2" ref="B6:H6">
    <sortCondition ref="C5:C6"/>
  </sortState>
  <tableColumns count="7">
    <tableColumn id="1" xr3:uid="{760C4592-2215-48F9-B2E1-94BF3C61AD73}" name="No" dataDxfId="210"/>
    <tableColumn id="2" xr3:uid="{AC2FC2DC-0F87-4A9F-ADD0-4ACCB3AB41F1}" name="Tanggal" dataDxfId="209"/>
    <tableColumn id="3" xr3:uid="{E96AE871-56A1-467A-9B20-1B9939A081A0}" name="Rincian" dataDxfId="208"/>
    <tableColumn id="4" xr3:uid="{532713D9-5705-43D5-8BF6-A2CBAAF1EECC}" name="Nilai" dataDxfId="207"/>
    <tableColumn id="5" xr3:uid="{1FCA3352-68EF-4DA6-85F4-43A729829D31}" name="LK" dataDxfId="206"/>
    <tableColumn id="6" xr3:uid="{E01CBEC1-3A53-4AB3-B95E-DEB2A9E9796C}" name="CC" dataDxfId="205"/>
    <tableColumn id="7" xr3:uid="{722DD542-7F9F-4CAD-B93B-7B3010D456B2}" name="Ket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2EEE37A7-96AB-499F-85A5-193272E1ACFE}" name="Table11413151617182122" displayName="Table11413151617182122" ref="B5:H27" totalsRowShown="0" headerRowDxfId="204" tableBorderDxfId="203">
  <autoFilter ref="B5:H27" xr:uid="{881D4E4F-6A5B-4E46-8A10-A39783D8CF5F}"/>
  <sortState xmlns:xlrd2="http://schemas.microsoft.com/office/spreadsheetml/2017/richdata2" ref="B6:H6">
    <sortCondition ref="C5:C6"/>
  </sortState>
  <tableColumns count="7">
    <tableColumn id="1" xr3:uid="{4E36813A-FB0A-44D8-AC57-2920936452B9}" name="No" dataDxfId="202"/>
    <tableColumn id="2" xr3:uid="{F24D18BA-5DAE-483C-BFA6-CE02761A3DA2}" name="Tanggal" dataDxfId="201"/>
    <tableColumn id="3" xr3:uid="{EEF74047-FC89-429C-80CB-B3D4D1E0CF3F}" name="Rincian" dataDxfId="200"/>
    <tableColumn id="4" xr3:uid="{8719F013-E193-4591-9841-C6210F2FD95D}" name="Nilai" dataDxfId="199"/>
    <tableColumn id="5" xr3:uid="{2E700C09-6963-448D-8E07-926E13FC260C}" name="LK" dataDxfId="198"/>
    <tableColumn id="6" xr3:uid="{4956B553-E098-4732-B052-CE7DCF648146}" name="CC" dataDxfId="197"/>
    <tableColumn id="7" xr3:uid="{165EAAB8-D786-4689-A75D-D42EE60FB8AB}" name="Ket" dataDxfId="196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4AA352E-2D49-46AE-867E-D160222AD3C1}" name="Table1141315161718212223" displayName="Table1141315161718212223" ref="B5:H57" totalsRowShown="0" headerRowDxfId="195" tableBorderDxfId="194">
  <autoFilter ref="B5:H57" xr:uid="{881D4E4F-6A5B-4E46-8A10-A39783D8CF5F}"/>
  <sortState xmlns:xlrd2="http://schemas.microsoft.com/office/spreadsheetml/2017/richdata2" ref="B6:H6">
    <sortCondition ref="C5:C6"/>
  </sortState>
  <tableColumns count="7">
    <tableColumn id="1" xr3:uid="{37CA801B-87D3-47AF-8190-5F08625B430E}" name="No" dataDxfId="193"/>
    <tableColumn id="2" xr3:uid="{EE734E9F-491B-4943-8DC7-DE83198C6AC1}" name="Tanggal" dataDxfId="192"/>
    <tableColumn id="3" xr3:uid="{9A06B046-88B0-4BCD-A345-836A846849B1}" name="Rincian" dataDxfId="191"/>
    <tableColumn id="4" xr3:uid="{3818C791-2735-4860-8B4D-E61DD315BA02}" name="Nilai" dataDxfId="190"/>
    <tableColumn id="5" xr3:uid="{DCFB51EB-4CA8-4400-AD31-F873950D8DF2}" name="LK" dataDxfId="189"/>
    <tableColumn id="6" xr3:uid="{26737C28-D528-4D97-9B2F-EBA72C0C970B}" name="CC" dataDxfId="188"/>
    <tableColumn id="7" xr3:uid="{36E5E30F-3B1F-40CD-907A-C3C4DF49DE96}" name="Ket" dataDxfId="187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384CB591-E869-4467-A9E7-49290FB5A981}" name="Table114131516171821222324" displayName="Table114131516171821222324" ref="B5:H40" totalsRowShown="0" headerRowDxfId="186" tableBorderDxfId="185">
  <autoFilter ref="B5:H40" xr:uid="{881D4E4F-6A5B-4E46-8A10-A39783D8CF5F}"/>
  <sortState xmlns:xlrd2="http://schemas.microsoft.com/office/spreadsheetml/2017/richdata2" ref="B6:H6">
    <sortCondition ref="C5:C6"/>
  </sortState>
  <tableColumns count="7">
    <tableColumn id="1" xr3:uid="{957A26E9-8399-482F-8514-21F7E4B11DA7}" name="No" dataDxfId="184"/>
    <tableColumn id="2" xr3:uid="{A2B780CB-D03C-4F44-A78F-A1472C80218B}" name="Tanggal" dataDxfId="183"/>
    <tableColumn id="3" xr3:uid="{B87EFFDD-4BD8-472F-BB29-DA8CB77E9DA5}" name="Rincian" dataDxfId="182"/>
    <tableColumn id="4" xr3:uid="{EC8866F4-5061-431A-944D-3DDC0D70B990}" name="Nilai" dataDxfId="181"/>
    <tableColumn id="5" xr3:uid="{E311C512-2811-4245-81D7-20AADB291B97}" name="LK" dataDxfId="180"/>
    <tableColumn id="6" xr3:uid="{843C0168-1985-4371-B7BA-208812864020}" name="CC" dataDxfId="179"/>
    <tableColumn id="7" xr3:uid="{12B1101A-D19F-4964-A368-F2DBAB9DA4FC}" name="Ket" dataDxfId="178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C9E0A22A-5924-4604-B38A-AB7B205C47EF}" name="Table11413151617182122232425" displayName="Table11413151617182122232425" ref="B5:H19" totalsRowShown="0" headerRowDxfId="177" dataDxfId="176" tableBorderDxfId="175">
  <autoFilter ref="B5:H19" xr:uid="{881D4E4F-6A5B-4E46-8A10-A39783D8CF5F}"/>
  <sortState xmlns:xlrd2="http://schemas.microsoft.com/office/spreadsheetml/2017/richdata2" ref="B6:H19">
    <sortCondition ref="C5:C19"/>
  </sortState>
  <tableColumns count="7">
    <tableColumn id="1" xr3:uid="{28955163-CDC3-4F87-A7C9-D9655FEEF89D}" name="No" dataDxfId="174"/>
    <tableColumn id="2" xr3:uid="{3A88E159-DC8C-4BA3-89D4-198089BF5BE4}" name="Tanggal" dataDxfId="173"/>
    <tableColumn id="3" xr3:uid="{DE649C0C-09E0-4876-ADF3-87B3F0F848F1}" name="Rincian" dataDxfId="172"/>
    <tableColumn id="4" xr3:uid="{FFCA93CF-D6D9-4543-BF8E-186E50B8AA52}" name="Nilai" dataDxfId="171" dataCellStyle="Comma [0]"/>
    <tableColumn id="5" xr3:uid="{34CA50CB-A130-44E3-A315-3C87C8922AFC}" name="LK" dataDxfId="170"/>
    <tableColumn id="6" xr3:uid="{CAC23E11-A61A-4B4E-8EF2-82DBFF3D5E33}" name="CC" dataDxfId="169"/>
    <tableColumn id="7" xr3:uid="{24F940E3-47D0-4C05-809B-F798FE907AB3}" name="Ket" dataDxfId="168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B26A48DF-FEAE-4CEA-BA3C-DCA00C55E6C9}" name="Table11413151617182122232426" displayName="Table11413151617182122232426" ref="B5:H48" totalsRowShown="0" headerRowDxfId="167" tableBorderDxfId="166">
  <autoFilter ref="B5:H48" xr:uid="{881D4E4F-6A5B-4E46-8A10-A39783D8CF5F}"/>
  <sortState xmlns:xlrd2="http://schemas.microsoft.com/office/spreadsheetml/2017/richdata2" ref="B6:H6">
    <sortCondition ref="C5:C6"/>
  </sortState>
  <tableColumns count="7">
    <tableColumn id="1" xr3:uid="{58466819-8ED1-4CB4-A704-3BDB10EE2A03}" name="No" dataDxfId="165"/>
    <tableColumn id="2" xr3:uid="{0544BC57-4845-42F4-A21B-2642DFFEE0C4}" name="Tanggal" dataDxfId="164"/>
    <tableColumn id="3" xr3:uid="{7DE5B6FC-5E91-4B0F-B14D-E845CAA104A2}" name="Rincian" dataDxfId="163"/>
    <tableColumn id="4" xr3:uid="{160CA20F-5652-4239-B015-4E088C001FAD}" name="Nilai" dataDxfId="162"/>
    <tableColumn id="5" xr3:uid="{151AB0FE-9837-450C-B596-CC56A89DBAC2}" name="LK" dataDxfId="161"/>
    <tableColumn id="6" xr3:uid="{A1E08F4E-2D63-4AF0-B79F-3E6F73F49C65}" name="CC" dataDxfId="160"/>
    <tableColumn id="7" xr3:uid="{9530ADF2-5820-4FFA-A5E6-CB6AA4B538CC}" name="Ket" dataDxfId="159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A7FBECE-A5E9-4E13-824C-80609F1A5F5F}" name="Table1141315161718212223242627" displayName="Table1141315161718212223242627" ref="B5:H43" totalsRowShown="0" headerRowDxfId="158" tableBorderDxfId="157">
  <autoFilter ref="B5:H43" xr:uid="{881D4E4F-6A5B-4E46-8A10-A39783D8CF5F}"/>
  <sortState xmlns:xlrd2="http://schemas.microsoft.com/office/spreadsheetml/2017/richdata2" ref="B6:H43">
    <sortCondition ref="C5:C43"/>
  </sortState>
  <tableColumns count="7">
    <tableColumn id="1" xr3:uid="{DF125203-33CD-4D6F-8668-0E317B306A27}" name="No" dataDxfId="156"/>
    <tableColumn id="2" xr3:uid="{CF0959BB-AD07-47EB-A243-9EA159BD8E5B}" name="Tanggal" dataDxfId="155"/>
    <tableColumn id="3" xr3:uid="{DDBCD957-D594-4ECC-9FE0-D1923019A56A}" name="Rincian" dataDxfId="154"/>
    <tableColumn id="4" xr3:uid="{8ECC3D79-9B93-4AA0-8F63-DD2F1D42FBD9}" name="Nilai" dataDxfId="153"/>
    <tableColumn id="5" xr3:uid="{1FC7974F-ADA6-46B0-BBC2-3B50B171A5A9}" name="LK" dataDxfId="152"/>
    <tableColumn id="6" xr3:uid="{430D2563-D0C8-4951-88DF-E1FBCEC65A5A}" name="CC" dataDxfId="151"/>
    <tableColumn id="7" xr3:uid="{A9F53187-36C8-4A3E-83E8-B6CA801CEAFF}" name="Ket" dataDxfId="150"/>
  </tableColumns>
  <tableStyleInfo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DC2BFDF6-98E9-4304-BF9F-EA0F89DA17FD}" name="Table114131516171821222324262728" displayName="Table114131516171821222324262728" ref="B5:H27" totalsRowShown="0" headerRowDxfId="149" dataDxfId="148" tableBorderDxfId="147">
  <autoFilter ref="B5:H27" xr:uid="{881D4E4F-6A5B-4E46-8A10-A39783D8CF5F}"/>
  <sortState xmlns:xlrd2="http://schemas.microsoft.com/office/spreadsheetml/2017/richdata2" ref="B6:H27">
    <sortCondition ref="C5:C27"/>
  </sortState>
  <tableColumns count="7">
    <tableColumn id="1" xr3:uid="{F677B375-A2FA-436C-B01C-5A9B5A5DAAE6}" name="No" dataDxfId="146"/>
    <tableColumn id="2" xr3:uid="{287774F6-C956-459C-89F0-627D50E43E4E}" name="Tanggal" dataDxfId="145"/>
    <tableColumn id="3" xr3:uid="{6390036E-693A-4C27-B35B-7E34AA24BD03}" name="Rincian" dataDxfId="144"/>
    <tableColumn id="4" xr3:uid="{D71DB4F4-4E01-430D-A2F7-00EE870B6A3E}" name="Nilai" dataDxfId="143"/>
    <tableColumn id="5" xr3:uid="{9360F254-2DBE-40F7-8DFA-2A26DDE20054}" name="LK" dataDxfId="142"/>
    <tableColumn id="6" xr3:uid="{267FDE92-3BDA-491C-97E5-AA3DF998699B}" name="CC" dataDxfId="141"/>
    <tableColumn id="7" xr3:uid="{88EB44CA-1585-4E6B-B8A2-3E3590956571}" name="Ket" dataDxfId="140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BC81496-1957-4D28-8E09-669678A95828}" name="Table11413151617182122232426272829" displayName="Table11413151617182122232426272829" ref="B5:H27" totalsRowShown="0" headerRowDxfId="139" dataDxfId="138" tableBorderDxfId="137">
  <autoFilter ref="B5:H27" xr:uid="{881D4E4F-6A5B-4E46-8A10-A39783D8CF5F}"/>
  <sortState xmlns:xlrd2="http://schemas.microsoft.com/office/spreadsheetml/2017/richdata2" ref="B6:H27">
    <sortCondition ref="C5:C27"/>
  </sortState>
  <tableColumns count="7">
    <tableColumn id="1" xr3:uid="{13406DD2-8C2F-441F-ACE9-EBADF8E7AC21}" name="No" dataDxfId="136"/>
    <tableColumn id="2" xr3:uid="{F3AA1549-3CAB-4725-A7DE-27341053DB52}" name="Tanggal" dataDxfId="135"/>
    <tableColumn id="3" xr3:uid="{B0DD3CD9-243B-40B3-9647-3660A2FC258E}" name="Rincian" dataDxfId="134"/>
    <tableColumn id="4" xr3:uid="{44A71987-3A0A-46EA-87A0-16F5BC6985D1}" name="Nilai" dataDxfId="133"/>
    <tableColumn id="5" xr3:uid="{B2D2D23B-F6C1-4F56-8234-F59FB0EB0AC2}" name="LK" dataDxfId="132"/>
    <tableColumn id="6" xr3:uid="{9E15096B-315F-4548-A8D5-7B8884C46DF8}" name="CC" dataDxfId="131"/>
    <tableColumn id="7" xr3:uid="{A7CDA4E1-6495-481A-92F7-C1102A97F3BC}" name="Ket" dataDxfId="130"/>
  </tableColumns>
  <tableStyleInfo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D6EBB1F1-02F1-4943-A8E6-4A625AC1BCD4}" name="Table1141315161718212223242627282930" displayName="Table1141315161718212223242627282930" ref="B5:H21" totalsRowShown="0" headerRowDxfId="129" dataDxfId="128" tableBorderDxfId="127">
  <autoFilter ref="B5:H21" xr:uid="{881D4E4F-6A5B-4E46-8A10-A39783D8CF5F}"/>
  <sortState xmlns:xlrd2="http://schemas.microsoft.com/office/spreadsheetml/2017/richdata2" ref="B6:H21">
    <sortCondition ref="C5:C21"/>
  </sortState>
  <tableColumns count="7">
    <tableColumn id="1" xr3:uid="{9D91A17E-2512-4AAB-A2FE-68A593C781A0}" name="No" dataDxfId="126"/>
    <tableColumn id="2" xr3:uid="{6665FD6E-A4BB-4E2B-975B-3CD0F93B4708}" name="Tanggal" dataDxfId="125"/>
    <tableColumn id="3" xr3:uid="{269AF993-E8B2-4905-B6C6-F34C4DB1C8D8}" name="Rincian" dataDxfId="124"/>
    <tableColumn id="4" xr3:uid="{711DDA76-E403-4955-A812-F3EFF1194B74}" name="Nilai" dataDxfId="123"/>
    <tableColumn id="5" xr3:uid="{1CB3A4B1-1C75-4ED7-9E99-0B159D7CFE7C}" name="LK" dataDxfId="122"/>
    <tableColumn id="6" xr3:uid="{907B884C-77AD-4E47-B536-CFE41DCEBE01}" name="CC" dataDxfId="121"/>
    <tableColumn id="7" xr3:uid="{EA2709DD-0AF5-4A0B-9D30-E6154943D1E4}" name="Ket" dataDxfId="12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200CF0-0AF1-465D-8449-72E2465BE655}" name="Table3" displayName="Table3" ref="A3:F172" totalsRowShown="0" headerRowDxfId="366" headerRowBorderDxfId="365" tableBorderDxfId="364" totalsRowBorderDxfId="363">
  <autoFilter ref="A3:F172" xr:uid="{7D200CF0-0AF1-465D-8449-72E2465BE655}">
    <filterColumn colId="4">
      <filters>
        <filter val="XI/007"/>
      </filters>
    </filterColumn>
  </autoFilter>
  <sortState xmlns:xlrd2="http://schemas.microsoft.com/office/spreadsheetml/2017/richdata2" ref="A4:F143">
    <sortCondition ref="B3:B143"/>
  </sortState>
  <tableColumns count="6">
    <tableColumn id="1" xr3:uid="{9823BB31-88A5-4C3A-A48F-55EC8E91E472}" name="No" dataDxfId="362"/>
    <tableColumn id="2" xr3:uid="{BEDC7701-D1BD-4D4F-969D-BD4BAE5241F2}" name="Tanggal" dataDxfId="361"/>
    <tableColumn id="3" xr3:uid="{2D96CFA7-9902-4090-972D-9B4099DF2136}" name="Rincian" dataDxfId="360"/>
    <tableColumn id="4" xr3:uid="{61EEF858-291B-4B27-9EBB-EA0CA1FBE5ED}" name="Nilai" dataDxfId="359" dataCellStyle="Comma [0]"/>
    <tableColumn id="5" xr3:uid="{60911537-96D4-46B4-98E1-BE9B011E1097}" name="LK" dataDxfId="358"/>
    <tableColumn id="6" xr3:uid="{F3BE472B-CB53-4949-BA94-7B73BAABB3D6}" name="CC3" dataDxfId="357"/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E291DC0D-D738-4F87-B4CA-B305134E5BC4}" name="Table114131516171821222324262728293031" displayName="Table114131516171821222324262728293031" ref="B5:H20" totalsRowShown="0" headerRowDxfId="119" dataDxfId="118" tableBorderDxfId="117">
  <autoFilter ref="B5:H20" xr:uid="{881D4E4F-6A5B-4E46-8A10-A39783D8CF5F}"/>
  <sortState xmlns:xlrd2="http://schemas.microsoft.com/office/spreadsheetml/2017/richdata2" ref="B6:H20">
    <sortCondition ref="C5:C20"/>
  </sortState>
  <tableColumns count="7">
    <tableColumn id="1" xr3:uid="{B0ADDAC7-85B6-4F40-A0D8-A8C0F208DAC6}" name="No" dataDxfId="116"/>
    <tableColumn id="2" xr3:uid="{7976B464-3947-4467-9079-A20F35DEDD63}" name="Tanggal" dataDxfId="115"/>
    <tableColumn id="3" xr3:uid="{264ECCE4-177E-4470-809B-36CEAE7347C5}" name="Rincian" dataDxfId="114"/>
    <tableColumn id="4" xr3:uid="{52BA040E-359E-4914-9972-11389568F491}" name="Nilai" dataDxfId="113"/>
    <tableColumn id="5" xr3:uid="{9F7F72F9-C8CD-4608-BE1F-7D109E5CAC7A}" name="LK" dataDxfId="112"/>
    <tableColumn id="6" xr3:uid="{39A8B056-17D4-4111-A4E5-040C8D2976AB}" name="CC" dataDxfId="111"/>
    <tableColumn id="7" xr3:uid="{EF646CD7-EF7C-4E88-8488-6E726ACA4049}" name="Ket" dataDxfId="110"/>
  </tableColumns>
  <tableStyleInfo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DD692B62-CB11-400E-BEC7-5656343A9929}" name="Table11413151617182122232426272829303132" displayName="Table11413151617182122232426272829303132" ref="B5:H41" totalsRowShown="0" headerRowDxfId="109" dataDxfId="108" tableBorderDxfId="107">
  <autoFilter ref="B5:H41" xr:uid="{881D4E4F-6A5B-4E46-8A10-A39783D8CF5F}"/>
  <sortState xmlns:xlrd2="http://schemas.microsoft.com/office/spreadsheetml/2017/richdata2" ref="B6:H20">
    <sortCondition ref="C5:C20"/>
  </sortState>
  <tableColumns count="7">
    <tableColumn id="1" xr3:uid="{27A51F74-7102-4B47-AD9C-FA8F2DAC3BDD}" name="No" dataDxfId="106"/>
    <tableColumn id="2" xr3:uid="{E449742C-BF2E-4CD4-B167-956B2C5C8F25}" name="Tanggal" dataDxfId="105"/>
    <tableColumn id="3" xr3:uid="{CC66ABB4-B6DA-4B5B-B32F-A734D7D4B4DB}" name="Rincian" dataDxfId="104"/>
    <tableColumn id="4" xr3:uid="{8AA572E5-B276-400D-970A-4E4694D48E42}" name="Nilai" dataDxfId="103"/>
    <tableColumn id="5" xr3:uid="{6ACAFC6E-C68F-4E1E-9A7D-4F449D209B32}" name="LK" dataDxfId="102"/>
    <tableColumn id="6" xr3:uid="{CF368411-A671-4A8D-8FF8-00884381A087}" name="CC" dataDxfId="101"/>
    <tableColumn id="7" xr3:uid="{C5653AF1-E49F-440A-BFC9-2ACCD524CF5F}" name="Ket" dataDxfId="100"/>
  </tableColumns>
  <tableStyleInfo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2FC7ACE6-23D3-44D5-86B1-C11346B906BE}" name="Table1141315161718212223242627282930313233" displayName="Table1141315161718212223242627282930313233" ref="B5:H33" totalsRowShown="0" headerRowDxfId="99" dataDxfId="98" tableBorderDxfId="97">
  <autoFilter ref="B5:H33" xr:uid="{881D4E4F-6A5B-4E46-8A10-A39783D8CF5F}"/>
  <sortState xmlns:xlrd2="http://schemas.microsoft.com/office/spreadsheetml/2017/richdata2" ref="B6:H33">
    <sortCondition ref="C5:C33"/>
  </sortState>
  <tableColumns count="7">
    <tableColumn id="1" xr3:uid="{5C582E3B-06D7-469C-BAEA-30FECBE2D713}" name="No" dataDxfId="96"/>
    <tableColumn id="2" xr3:uid="{89D227DD-26BA-4083-BCED-5E92428751E6}" name="Tanggal" dataDxfId="95"/>
    <tableColumn id="3" xr3:uid="{F12C9209-882E-42B8-99B5-3ACAA5E5FD12}" name="Rincian" dataDxfId="94"/>
    <tableColumn id="4" xr3:uid="{3EB7598E-1A29-423D-A103-7C66FD97D29A}" name="Nilai" dataDxfId="93"/>
    <tableColumn id="5" xr3:uid="{D1A7DF69-1723-4859-AA45-66C1507F1AD6}" name="LK" dataDxfId="92"/>
    <tableColumn id="6" xr3:uid="{F3FFB011-F156-470D-B145-4B3C0C2AD39E}" name="CC" dataDxfId="91"/>
    <tableColumn id="7" xr3:uid="{09CD5B60-328A-4993-BA97-4B76D5E5D592}" name="Ket" dataDxfId="90"/>
  </tableColumns>
  <tableStyleInfo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3ED1895A-13C0-456A-880C-AC8F53C437A9}" name="Table114131516171821222324262728293031323334" displayName="Table114131516171821222324262728293031323334" ref="B5:H34" totalsRowShown="0" headerRowDxfId="89" dataDxfId="88" tableBorderDxfId="87">
  <autoFilter ref="B5:H34" xr:uid="{881D4E4F-6A5B-4E46-8A10-A39783D8CF5F}"/>
  <sortState xmlns:xlrd2="http://schemas.microsoft.com/office/spreadsheetml/2017/richdata2" ref="B6:H33">
    <sortCondition ref="C5:C33"/>
  </sortState>
  <tableColumns count="7">
    <tableColumn id="1" xr3:uid="{5D7FF85E-C327-4DA8-A91C-A63C73664749}" name="No" dataDxfId="86"/>
    <tableColumn id="2" xr3:uid="{E47CD293-5CC2-4394-A087-BA91B00578CD}" name="Tanggal" dataDxfId="85"/>
    <tableColumn id="3" xr3:uid="{8908D7C8-D241-4D64-83BB-A155D6943243}" name="Rincian" dataDxfId="84"/>
    <tableColumn id="4" xr3:uid="{7BA9E08A-8E24-4030-A400-4C572BC79BC7}" name="Nilai" dataDxfId="83"/>
    <tableColumn id="5" xr3:uid="{97DC0833-BCA6-4A2D-9A4D-F348A8942A01}" name="LK" dataDxfId="82"/>
    <tableColumn id="6" xr3:uid="{4673AAA4-887A-49FC-8D02-8C5E9E7BEE8C}" name="CC" dataDxfId="81"/>
    <tableColumn id="7" xr3:uid="{1D04B35D-B364-409A-ABFE-E024F3DAC8FA}" name="Ket" dataDxfId="80"/>
  </tableColumns>
  <tableStyleInfo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13C43C11-C3D6-4F4E-8523-89B0A480ECF2}" name="Table11413151617182122232426272829303132333435" displayName="Table11413151617182122232426272829303132333435" ref="B5:H21" totalsRowShown="0" headerRowDxfId="79" dataDxfId="78" tableBorderDxfId="77">
  <autoFilter ref="B5:H21" xr:uid="{881D4E4F-6A5B-4E46-8A10-A39783D8CF5F}"/>
  <sortState xmlns:xlrd2="http://schemas.microsoft.com/office/spreadsheetml/2017/richdata2" ref="B6:H21">
    <sortCondition ref="C5:C21"/>
  </sortState>
  <tableColumns count="7">
    <tableColumn id="1" xr3:uid="{672C6CA8-1A23-4377-A358-8C1E9EC45C2C}" name="No" dataDxfId="76"/>
    <tableColumn id="2" xr3:uid="{43F6EF62-10F8-4DD6-A01E-8F9BE6F05E25}" name="Tanggal" dataDxfId="75"/>
    <tableColumn id="3" xr3:uid="{F2FA70D6-7C66-4435-90DD-A611C1B2F92B}" name="Rincian" dataDxfId="74"/>
    <tableColumn id="4" xr3:uid="{782DF522-9AC1-46C8-A3E9-9B57BCBE5AFF}" name="Nilai" dataDxfId="73"/>
    <tableColumn id="5" xr3:uid="{4FA8AAB2-844A-4482-8469-AE8D6CACD381}" name="LK" dataDxfId="72"/>
    <tableColumn id="6" xr3:uid="{1CA93479-7FAE-430A-97EB-AAA268C8CF76}" name="CC" dataDxfId="71"/>
    <tableColumn id="7" xr3:uid="{C73F34C0-E3D4-4BA0-8131-4AA18F715E35}" name="Ket" dataDxfId="70"/>
  </tableColumns>
  <tableStyleInfo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D323FB63-F0E8-4EE8-94F8-E0AA484A9208}" name="Table1141315161718212223242627282930313233343536" displayName="Table1141315161718212223242627282930313233343536" ref="B5:H37" totalsRowShown="0" headerRowDxfId="69" dataDxfId="68" tableBorderDxfId="67">
  <autoFilter ref="B5:H37" xr:uid="{881D4E4F-6A5B-4E46-8A10-A39783D8CF5F}"/>
  <sortState xmlns:xlrd2="http://schemas.microsoft.com/office/spreadsheetml/2017/richdata2" ref="B6:H21">
    <sortCondition ref="C5:C21"/>
  </sortState>
  <tableColumns count="7">
    <tableColumn id="1" xr3:uid="{883F6A0E-4014-41D8-A717-02C740A07BEB}" name="No" dataDxfId="66"/>
    <tableColumn id="2" xr3:uid="{BF41C5EC-BD00-4286-886A-9C7DC5524E78}" name="Tanggal" dataDxfId="65"/>
    <tableColumn id="3" xr3:uid="{1CF2AF11-8290-4510-A713-0CCC7ABFB0CC}" name="Rincian" dataDxfId="64"/>
    <tableColumn id="4" xr3:uid="{855B90EB-AD82-4156-B3A6-99A386FCF610}" name="Nilai" dataDxfId="63"/>
    <tableColumn id="5" xr3:uid="{58ABD0D4-D3E7-457C-AECD-CD89E8814902}" name="LK" dataDxfId="62"/>
    <tableColumn id="6" xr3:uid="{6DAF566A-B8FC-4F20-9053-1BBDE20417A8}" name="CC" dataDxfId="61"/>
    <tableColumn id="7" xr3:uid="{8BC05C1D-6BD0-48D2-BB75-6758FBF9EC1F}" name="Ket" dataDxfId="60"/>
  </tableColumns>
  <tableStyleInfo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1DF135FA-9AA9-4F44-824A-9AAE0B17B07D}" name="Table114131516171821222324262728293031323334353637" displayName="Table114131516171821222324262728293031323334353637" ref="B5:H40" totalsRowShown="0" headerRowDxfId="59" dataDxfId="58" tableBorderDxfId="57">
  <autoFilter ref="B5:H40" xr:uid="{881D4E4F-6A5B-4E46-8A10-A39783D8CF5F}"/>
  <sortState xmlns:xlrd2="http://schemas.microsoft.com/office/spreadsheetml/2017/richdata2" ref="B6:H6">
    <sortCondition ref="C5:C6"/>
  </sortState>
  <tableColumns count="7">
    <tableColumn id="1" xr3:uid="{772AA6B3-78AC-4019-8905-AE48CB7C26C7}" name="No" dataDxfId="56"/>
    <tableColumn id="2" xr3:uid="{BD92A423-51FD-4548-9F9A-3F9A9EF2A967}" name="Tanggal" dataDxfId="55"/>
    <tableColumn id="3" xr3:uid="{98093C1F-C907-4E36-A236-AE1EB2DC893A}" name="Rincian" dataDxfId="54"/>
    <tableColumn id="4" xr3:uid="{89B126D3-1E14-4ACC-A465-ADE4BD25DD7A}" name="Nilai" dataDxfId="53"/>
    <tableColumn id="5" xr3:uid="{58959F9C-0DCC-41D2-8FB7-54D7DF9AED56}" name="LK" dataDxfId="52"/>
    <tableColumn id="6" xr3:uid="{71E0028B-0E94-48C7-B2FD-2B394FD54FD0}" name="CC" dataDxfId="51"/>
    <tableColumn id="7" xr3:uid="{8787FA99-0E74-4F0F-8C37-A5230CEC7697}" name="Ket" dataDxfId="50"/>
  </tableColumns>
  <tableStyleInfo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FDDC14B4-8E0C-4265-93AE-633646981CE9}" name="Table11413151617182122232426272829303132333435363738" displayName="Table11413151617182122232426272829303132333435363738" ref="B5:H21" totalsRowShown="0" headerRowDxfId="49" dataDxfId="48" tableBorderDxfId="47">
  <autoFilter ref="B5:H21" xr:uid="{881D4E4F-6A5B-4E46-8A10-A39783D8CF5F}"/>
  <sortState xmlns:xlrd2="http://schemas.microsoft.com/office/spreadsheetml/2017/richdata2" ref="B6:H6">
    <sortCondition ref="C5:C6"/>
  </sortState>
  <tableColumns count="7">
    <tableColumn id="1" xr3:uid="{B21AED9D-01A1-471C-B775-DEE48607641C}" name="No" dataDxfId="46"/>
    <tableColumn id="2" xr3:uid="{E47526F0-BCDB-4ABA-B03B-4F3A6A3C59EA}" name="Tanggal" dataDxfId="45"/>
    <tableColumn id="3" xr3:uid="{69C55798-E5E8-49A6-96BD-6F20FCFA7AD2}" name="Rincian" dataDxfId="44"/>
    <tableColumn id="4" xr3:uid="{682B5228-0038-46CF-AA58-F94F9450B1D9}" name="Nilai" dataDxfId="43"/>
    <tableColumn id="5" xr3:uid="{7ED13A19-E0B1-4C89-97ED-3750639D8ABD}" name="LK" dataDxfId="42"/>
    <tableColumn id="6" xr3:uid="{8DC7345C-A1D2-4146-A8D2-972916314067}" name="CC" dataDxfId="41"/>
    <tableColumn id="7" xr3:uid="{46B03BA1-B150-4AF9-8320-5CADF09ACC2F}" name="Ket" dataDxfId="40"/>
  </tableColumns>
  <tableStyleInfo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5C9D0BDB-251D-4788-AB12-0A3D7372DAB6}" name="Table1141315161718212223242627282930313233343536373839" displayName="Table1141315161718212223242627282930313233343536373839" ref="B6:H29" totalsRowShown="0" headerRowDxfId="39" dataDxfId="38" tableBorderDxfId="37">
  <autoFilter ref="B6:H29" xr:uid="{5C9D0BDB-251D-4788-AB12-0A3D7372DAB6}"/>
  <sortState xmlns:xlrd2="http://schemas.microsoft.com/office/spreadsheetml/2017/richdata2" ref="B7:H7">
    <sortCondition ref="C5:C6"/>
  </sortState>
  <tableColumns count="7">
    <tableColumn id="1" xr3:uid="{1F28157E-69AD-4BD1-92D3-88115082A20D}" name="No" dataDxfId="36"/>
    <tableColumn id="2" xr3:uid="{77ACDAFC-4507-4CA0-B88C-2C69B19E37F2}" name="Tanggal" dataDxfId="35"/>
    <tableColumn id="3" xr3:uid="{4B7EC796-4B57-4B6A-8C9D-0778AB661B9C}" name="Rincian" dataDxfId="34"/>
    <tableColumn id="4" xr3:uid="{9B8E1D8C-C1C0-4B93-A793-EDDD3861903D}" name="Nilai" dataDxfId="33"/>
    <tableColumn id="5" xr3:uid="{03190830-6A1F-43B7-809E-2949002AC970}" name="LK" dataDxfId="32"/>
    <tableColumn id="6" xr3:uid="{1CF11D56-B3D9-4CAB-BF4E-3B8E570E5094}" name="CC" dataDxfId="31"/>
    <tableColumn id="7" xr3:uid="{AFC49EE5-92B6-4816-84C8-5DC850D405CD}" name="Ket" dataDxfId="30"/>
  </tableColumns>
  <tableStyleInfo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C0517825-54EE-4DD5-894C-76039F8B33C0}" name="Table114131516171821222324262728293031323334353637383940" displayName="Table114131516171821222324262728293031323334353637383940" ref="B6:H27" totalsRowShown="0" headerRowDxfId="29" dataDxfId="28" tableBorderDxfId="27">
  <autoFilter ref="B6:H27" xr:uid="{5C9D0BDB-251D-4788-AB12-0A3D7372DAB6}"/>
  <sortState xmlns:xlrd2="http://schemas.microsoft.com/office/spreadsheetml/2017/richdata2" ref="B7:H27">
    <sortCondition ref="C6:C27"/>
  </sortState>
  <tableColumns count="7">
    <tableColumn id="1" xr3:uid="{DD16F63E-740D-439F-A75F-74B62E0965A9}" name="No" dataDxfId="26"/>
    <tableColumn id="2" xr3:uid="{7DDD37CC-A6A6-403B-97DB-346824D9201E}" name="Tanggal" dataDxfId="25"/>
    <tableColumn id="3" xr3:uid="{89DAA99F-A942-41D5-9274-6CC79EC72372}" name="Rincian" dataDxfId="24"/>
    <tableColumn id="4" xr3:uid="{AA22A7AF-FD4A-4F9B-B2F0-83D4C080A216}" name="Nilai" dataDxfId="23"/>
    <tableColumn id="5" xr3:uid="{769FFDBD-738A-4F41-88D0-1C4B3BB348AD}" name="LK" dataDxfId="22"/>
    <tableColumn id="6" xr3:uid="{A4CD9D7C-C2ED-4D16-ACB1-28C78FA838BD}" name="CC" dataDxfId="21"/>
    <tableColumn id="7" xr3:uid="{9D472AA5-AB75-4407-9BB4-E3304D831987}" name="Ket" data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4304EF3-8082-405D-8261-887436A1E23C}" name="Table10" displayName="Table10" ref="A3:F155" totalsRowShown="0" headerRowDxfId="356" headerRowBorderDxfId="355" tableBorderDxfId="354" totalsRowBorderDxfId="353">
  <autoFilter ref="A3:F155" xr:uid="{34304EF3-8082-405D-8261-887436A1E23C}">
    <filterColumn colId="4">
      <filters>
        <filter val="XII/003"/>
      </filters>
    </filterColumn>
  </autoFilter>
  <tableColumns count="6">
    <tableColumn id="1" xr3:uid="{40A77004-AA6D-4E31-9A1B-0D3D3FF8E72C}" name="No" dataDxfId="352"/>
    <tableColumn id="2" xr3:uid="{73C916FA-C20E-43D2-BEE0-AFD59566205E}" name="Tanggal" dataDxfId="351"/>
    <tableColumn id="3" xr3:uid="{B15E08CB-F04F-407E-B23E-82212148433F}" name="Deskripsi" dataDxfId="350"/>
    <tableColumn id="4" xr3:uid="{45CE84D6-51E6-44B2-8364-524FE5D4B2D4}" name="Nominal" dataDxfId="349"/>
    <tableColumn id="5" xr3:uid="{0F21ABD4-8448-4653-9A55-8688567FFFB2}" name="LK" dataDxfId="348"/>
    <tableColumn id="6" xr3:uid="{C1ABAC08-841D-423C-BAA1-B6F5BE97A11D}" name="CC" dataDxfId="347"/>
  </tableColumns>
  <tableStyleInfo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20786ADB-FE2A-4A26-BE44-975893D2BE94}" name="Table11413151617182122232426272829303132333435363738394041" displayName="Table11413151617182122232426272829303132333435363738394041" ref="B6:H34" totalsRowShown="0" headerRowDxfId="19" dataDxfId="18" tableBorderDxfId="17">
  <autoFilter ref="B6:H34" xr:uid="{5C9D0BDB-251D-4788-AB12-0A3D7372DAB6}"/>
  <sortState xmlns:xlrd2="http://schemas.microsoft.com/office/spreadsheetml/2017/richdata2" ref="B7:H34">
    <sortCondition ref="C6:C34"/>
  </sortState>
  <tableColumns count="7">
    <tableColumn id="1" xr3:uid="{AD5138A7-89CB-475D-9803-0096477CD524}" name="No" dataDxfId="16"/>
    <tableColumn id="2" xr3:uid="{A5726D03-E61D-4029-903E-C0328A4DE01C}" name="Tanggal" dataDxfId="15"/>
    <tableColumn id="3" xr3:uid="{3E297424-9460-4B98-81F6-0289A8B32C8C}" name="Rincian" dataDxfId="14"/>
    <tableColumn id="4" xr3:uid="{DD688CE3-3F55-4551-81E0-162EB17899F0}" name="Nilai" dataDxfId="13" dataCellStyle="Comma [0]"/>
    <tableColumn id="5" xr3:uid="{09658CDE-A377-4BCB-AB17-EE64F554ED9C}" name="LK" dataDxfId="12"/>
    <tableColumn id="6" xr3:uid="{49E09A84-14EE-44A1-B7B6-63F03E5D1891}" name="CC" dataDxfId="11"/>
    <tableColumn id="7" xr3:uid="{7D1D9B7F-8C53-46B4-8235-B247F4F7F5E4}" name="Ket" dataDxfId="10"/>
  </tableColumns>
  <tableStyleInfo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6A2F6043-2210-4ACF-AA85-FA9ED26390A5}" name="Table1141315161718212223242627282930313233343536373839404142" displayName="Table1141315161718212223242627282930313233343536373839404142" ref="B6:H37" totalsRowShown="0" headerRowDxfId="9" dataDxfId="8" tableBorderDxfId="7">
  <autoFilter ref="B6:H37" xr:uid="{5C9D0BDB-251D-4788-AB12-0A3D7372DAB6}">
    <filterColumn colId="5">
      <filters>
        <filter val="2.2.2"/>
      </filters>
    </filterColumn>
  </autoFilter>
  <sortState xmlns:xlrd2="http://schemas.microsoft.com/office/spreadsheetml/2017/richdata2" ref="B7:H34">
    <sortCondition ref="C6:C34"/>
  </sortState>
  <tableColumns count="7">
    <tableColumn id="1" xr3:uid="{8F8ED81A-8FDA-427B-A140-9407E57053F1}" name="No" dataDxfId="6"/>
    <tableColumn id="2" xr3:uid="{5FA90723-A645-448A-B4D4-A099CD218D1E}" name="Tanggal" dataDxfId="5"/>
    <tableColumn id="3" xr3:uid="{BF6712DA-366B-4D58-8912-6F5EFAA9553D}" name="Rincian" dataDxfId="4"/>
    <tableColumn id="4" xr3:uid="{EE700FE3-BD3D-4175-B8DA-85FFAC2312EE}" name="Nilai" dataDxfId="3" dataCellStyle="Comma [0]"/>
    <tableColumn id="5" xr3:uid="{F736F67A-7B1B-4A23-956C-27DC64D548E1}" name="LK" dataDxfId="2"/>
    <tableColumn id="6" xr3:uid="{A394B9BA-89BF-4C2F-8DE6-C9B84D2713C8}" name="CC" dataDxfId="1"/>
    <tableColumn id="7" xr3:uid="{A31EA893-6E13-4E81-B2F4-9277CB6ACDA1}" name="Ket" dataDxfId="0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7294A11-DE41-41ED-BB90-3CE94E94126C}" name="Table1012" displayName="Table1012" ref="A3:G164" totalsRowShown="0" headerRowDxfId="346" headerRowBorderDxfId="345" tableBorderDxfId="344" totalsRowBorderDxfId="343">
  <autoFilter ref="A3:G164" xr:uid="{34304EF3-8082-405D-8261-887436A1E23C}">
    <filterColumn colId="4">
      <filters>
        <filter val="I/003"/>
      </filters>
    </filterColumn>
  </autoFilter>
  <tableColumns count="7">
    <tableColumn id="1" xr3:uid="{2550193F-4DCE-443F-BD5B-26F35A63AEDB}" name="No" dataDxfId="342"/>
    <tableColumn id="2" xr3:uid="{271AE0DA-AA73-4EC6-AAE4-09FB1FCA9553}" name="Tanggal" dataDxfId="341"/>
    <tableColumn id="3" xr3:uid="{63C0DE87-69A1-4E47-A32C-0164010E1317}" name="Deskripsi" dataDxfId="340"/>
    <tableColumn id="4" xr3:uid="{C1279F61-8A8B-4DC2-B351-069F3D83E71F}" name="Nominal" dataDxfId="339"/>
    <tableColumn id="5" xr3:uid="{1A2D41DD-0DB0-40F4-B336-5C327B76113B}" name="LK" dataDxfId="338"/>
    <tableColumn id="6" xr3:uid="{F1F68EDF-E7C5-4BA5-A5B0-DD130E69F676}" name="CC" dataDxfId="337"/>
    <tableColumn id="7" xr3:uid="{202AB33D-974B-46F9-8FDD-C723FE34F402}" name="Nota" dataDxfId="336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93E465-0395-46B5-B023-40ED28DF828A}" name="Table4" displayName="Table4" ref="B5:G81" totalsRowShown="0" headerRowBorderDxfId="335" tableBorderDxfId="334" totalsRowBorderDxfId="333">
  <autoFilter ref="B5:G81" xr:uid="{9E93E465-0395-46B5-B023-40ED28DF828A}"/>
  <tableColumns count="6">
    <tableColumn id="1" xr3:uid="{93F749D1-438D-41BC-89E7-DB67D522F553}" name="No" dataDxfId="332"/>
    <tableColumn id="2" xr3:uid="{45087827-7CFC-4A3C-898E-B0E523012D32}" name="Tanggal" dataDxfId="331"/>
    <tableColumn id="3" xr3:uid="{C348E1BE-16CE-4749-91E7-02EA19F61F6C}" name="Rincian" dataDxfId="330"/>
    <tableColumn id="4" xr3:uid="{4943C7C1-1AE3-4487-8B0E-50DDBA58E374}" name="Nilai" dataDxfId="329" dataCellStyle="Comma [0]"/>
    <tableColumn id="5" xr3:uid="{B8FA8FB5-AF30-4D8B-8179-988C4FE3D123}" name="LK" dataDxfId="328"/>
    <tableColumn id="6" xr3:uid="{E5204889-686D-4F8A-90B2-DC8C05C26DD2}" name="CC3" dataDxfId="327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C3C7394-ACBB-43FA-99DC-0619B5B2B965}" name="Table5" displayName="Table5" ref="B5:G57" totalsRowShown="0" headerRowDxfId="326" headerRowBorderDxfId="325" tableBorderDxfId="324" totalsRowBorderDxfId="323">
  <autoFilter ref="B5:G57" xr:uid="{5C3C7394-ACBB-43FA-99DC-0619B5B2B965}"/>
  <tableColumns count="6">
    <tableColumn id="1" xr3:uid="{0462B821-8D24-4B6B-BF85-7090D54BD27C}" name="No" dataDxfId="322"/>
    <tableColumn id="2" xr3:uid="{49C0E4CC-08BE-4E1D-953A-86D1D18B4F26}" name="Tanggal" dataDxfId="321"/>
    <tableColumn id="3" xr3:uid="{41E156B0-12A5-43E6-9CC0-19B0E20F001F}" name="Rincian" dataDxfId="320"/>
    <tableColumn id="4" xr3:uid="{DCFE653A-D37C-4F57-82DE-D4D601AA12A7}" name="Nilai" dataDxfId="319" dataCellStyle="Comma [0]"/>
    <tableColumn id="5" xr3:uid="{347D83A0-2D29-4352-93F7-DC09BEFA6E7C}" name="LK" dataDxfId="318"/>
    <tableColumn id="6" xr3:uid="{C511A175-2FB7-4B6C-823E-FE4A425D1035}" name="CC3" dataDxfId="317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4B4F867-ACC9-40B9-8172-27817BBBEEB1}" name="Table6" displayName="Table6" ref="B5:G73" totalsRowShown="0" headerRowDxfId="316" headerRowBorderDxfId="315" tableBorderDxfId="314" totalsRowBorderDxfId="313">
  <autoFilter ref="B5:G73" xr:uid="{74B4F867-ACC9-40B9-8172-27817BBBEEB1}"/>
  <tableColumns count="6">
    <tableColumn id="1" xr3:uid="{3E8F55B2-4C7A-4BC7-92E5-C98673799DA9}" name="No" dataDxfId="312"/>
    <tableColumn id="2" xr3:uid="{27A8732E-2C9B-4CD6-8584-696CA4716B82}" name="Tanggal" dataDxfId="311"/>
    <tableColumn id="3" xr3:uid="{326E68B9-91AC-484E-BC05-9E00848BCBA2}" name="Rincian" dataDxfId="310"/>
    <tableColumn id="4" xr3:uid="{F98B4B27-078E-4A8A-BCCA-38CF23A2B532}" name="Nilai" dataDxfId="309" dataCellStyle="Comma [0]"/>
    <tableColumn id="5" xr3:uid="{15D49750-9F8A-4C72-A291-A0829824D2C3}" name="LK" dataDxfId="308"/>
    <tableColumn id="6" xr3:uid="{B69B687F-3F05-47FC-9586-2FFFCF2E3548}" name="CC3" dataDxfId="307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096943B-6DAA-4EFC-984C-C815599ABC09}" name="Table68" displayName="Table68" ref="B5:G68" totalsRowShown="0" headerRowDxfId="306" headerRowBorderDxfId="305" tableBorderDxfId="304" totalsRowBorderDxfId="303">
  <autoFilter ref="B5:G68" xr:uid="{74B4F867-ACC9-40B9-8172-27817BBBEEB1}"/>
  <tableColumns count="6">
    <tableColumn id="1" xr3:uid="{C533809C-C392-402E-8CDE-E35B1A9A12E9}" name="No" dataDxfId="302"/>
    <tableColumn id="2" xr3:uid="{8D1D6CD5-41A0-4334-9E5F-8B2919AB4EEB}" name="Tanggal" dataDxfId="301"/>
    <tableColumn id="3" xr3:uid="{767256F2-86C8-480E-8AD7-5D3BB272761F}" name="Rincian" dataDxfId="300"/>
    <tableColumn id="4" xr3:uid="{00F41504-A9A0-4367-B43E-FF1ACADA756E}" name="Nilai" dataDxfId="299" dataCellStyle="Comma [0]"/>
    <tableColumn id="5" xr3:uid="{4D40C4C3-CAD2-49B7-BBDC-3F15971A281C}" name="LK" dataDxfId="298"/>
    <tableColumn id="6" xr3:uid="{891D146E-573B-42DA-8C61-9B399C00646A}" name="CC3" dataDxfId="29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16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18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19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20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21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22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printerSettings" Target="../printerSettings/printerSettings23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printerSettings" Target="../printerSettings/printerSettings24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printerSettings" Target="../printerSettings/printerSettings2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DDA9D-240A-4976-940D-FBE5DAEDACC9}">
  <dimension ref="A3:F131"/>
  <sheetViews>
    <sheetView workbookViewId="0">
      <selection activeCell="E138" sqref="E138"/>
    </sheetView>
  </sheetViews>
  <sheetFormatPr defaultRowHeight="14.4" x14ac:dyDescent="0.3"/>
  <cols>
    <col min="2" max="2" width="11.109375" bestFit="1" customWidth="1"/>
    <col min="3" max="3" width="40.88671875" bestFit="1" customWidth="1"/>
    <col min="4" max="4" width="12.44140625" bestFit="1" customWidth="1"/>
    <col min="5" max="6" width="8.88671875" style="16"/>
  </cols>
  <sheetData>
    <row r="3" spans="1:6" x14ac:dyDescent="0.3">
      <c r="A3" s="17" t="s">
        <v>7</v>
      </c>
      <c r="B3" s="18" t="s">
        <v>8</v>
      </c>
      <c r="C3" s="18" t="s">
        <v>9</v>
      </c>
      <c r="D3" s="18" t="s">
        <v>10</v>
      </c>
      <c r="E3" s="18" t="s">
        <v>215</v>
      </c>
      <c r="F3" s="19" t="s">
        <v>218</v>
      </c>
    </row>
    <row r="4" spans="1:6" hidden="1" x14ac:dyDescent="0.3">
      <c r="A4" s="49">
        <v>1</v>
      </c>
      <c r="B4" s="42">
        <v>44749</v>
      </c>
      <c r="C4" s="8" t="s">
        <v>342</v>
      </c>
      <c r="D4" s="46">
        <v>200590</v>
      </c>
      <c r="E4" s="2"/>
      <c r="F4" s="21"/>
    </row>
    <row r="5" spans="1:6" hidden="1" x14ac:dyDescent="0.3">
      <c r="A5" s="49">
        <v>2</v>
      </c>
      <c r="B5" s="42">
        <v>44749</v>
      </c>
      <c r="C5" s="8" t="s">
        <v>343</v>
      </c>
      <c r="D5" s="46">
        <v>79000</v>
      </c>
      <c r="E5" s="2"/>
      <c r="F5" s="21"/>
    </row>
    <row r="6" spans="1:6" hidden="1" x14ac:dyDescent="0.3">
      <c r="A6" s="49">
        <v>3</v>
      </c>
      <c r="B6" s="42">
        <v>44749</v>
      </c>
      <c r="C6" s="8" t="s">
        <v>344</v>
      </c>
      <c r="D6" s="46">
        <v>25000</v>
      </c>
      <c r="E6" s="2"/>
      <c r="F6" s="21"/>
    </row>
    <row r="7" spans="1:6" hidden="1" x14ac:dyDescent="0.3">
      <c r="A7" s="49">
        <v>4</v>
      </c>
      <c r="B7" s="42">
        <v>44756</v>
      </c>
      <c r="C7" s="8" t="s">
        <v>345</v>
      </c>
      <c r="D7" s="46">
        <v>54000</v>
      </c>
      <c r="E7" s="2"/>
      <c r="F7" s="21"/>
    </row>
    <row r="8" spans="1:6" hidden="1" x14ac:dyDescent="0.3">
      <c r="A8" s="49">
        <v>5</v>
      </c>
      <c r="B8" s="42">
        <v>44756</v>
      </c>
      <c r="C8" s="8" t="s">
        <v>343</v>
      </c>
      <c r="D8" s="46">
        <v>59000</v>
      </c>
      <c r="E8" s="2"/>
      <c r="F8" s="21"/>
    </row>
    <row r="9" spans="1:6" hidden="1" x14ac:dyDescent="0.3">
      <c r="A9" s="49">
        <v>6</v>
      </c>
      <c r="B9" s="42">
        <v>44762</v>
      </c>
      <c r="C9" s="8" t="s">
        <v>346</v>
      </c>
      <c r="D9" s="46">
        <v>65000</v>
      </c>
      <c r="E9" s="2"/>
      <c r="F9" s="21"/>
    </row>
    <row r="10" spans="1:6" hidden="1" x14ac:dyDescent="0.3">
      <c r="A10" s="49">
        <v>7</v>
      </c>
      <c r="B10" s="42">
        <v>44774</v>
      </c>
      <c r="C10" s="8" t="s">
        <v>234</v>
      </c>
      <c r="D10" s="46">
        <v>44000</v>
      </c>
      <c r="E10" s="2"/>
      <c r="F10" s="21"/>
    </row>
    <row r="11" spans="1:6" hidden="1" x14ac:dyDescent="0.3">
      <c r="A11" s="49">
        <v>8</v>
      </c>
      <c r="B11" s="42">
        <v>44774</v>
      </c>
      <c r="C11" s="8" t="s">
        <v>235</v>
      </c>
      <c r="D11" s="46">
        <v>24000</v>
      </c>
      <c r="E11" s="2"/>
      <c r="F11" s="21"/>
    </row>
    <row r="12" spans="1:6" hidden="1" x14ac:dyDescent="0.3">
      <c r="A12" s="49">
        <v>9</v>
      </c>
      <c r="B12" s="42">
        <v>44774</v>
      </c>
      <c r="C12" s="8" t="s">
        <v>236</v>
      </c>
      <c r="D12" s="46">
        <v>123000</v>
      </c>
      <c r="E12" s="2"/>
      <c r="F12" s="21"/>
    </row>
    <row r="13" spans="1:6" hidden="1" x14ac:dyDescent="0.3">
      <c r="A13" s="49">
        <v>10</v>
      </c>
      <c r="B13" s="42">
        <v>44774</v>
      </c>
      <c r="C13" s="8" t="s">
        <v>237</v>
      </c>
      <c r="D13" s="46">
        <v>20000</v>
      </c>
      <c r="E13" s="2"/>
      <c r="F13" s="21"/>
    </row>
    <row r="14" spans="1:6" hidden="1" x14ac:dyDescent="0.3">
      <c r="A14" s="49">
        <v>11</v>
      </c>
      <c r="B14" s="42">
        <v>44774</v>
      </c>
      <c r="C14" s="8" t="s">
        <v>238</v>
      </c>
      <c r="D14" s="46">
        <v>15000</v>
      </c>
      <c r="E14" s="2"/>
      <c r="F14" s="21"/>
    </row>
    <row r="15" spans="1:6" hidden="1" x14ac:dyDescent="0.3">
      <c r="A15" s="49">
        <v>12</v>
      </c>
      <c r="B15" s="42">
        <v>44774</v>
      </c>
      <c r="C15" s="8" t="s">
        <v>239</v>
      </c>
      <c r="D15" s="46">
        <v>65000</v>
      </c>
      <c r="E15" s="2"/>
      <c r="F15" s="21"/>
    </row>
    <row r="16" spans="1:6" hidden="1" x14ac:dyDescent="0.3">
      <c r="A16" s="49">
        <v>13</v>
      </c>
      <c r="B16" s="42">
        <v>44774</v>
      </c>
      <c r="C16" s="8" t="s">
        <v>240</v>
      </c>
      <c r="D16" s="46">
        <v>64000</v>
      </c>
      <c r="E16" s="2"/>
      <c r="F16" s="21"/>
    </row>
    <row r="17" spans="1:6" hidden="1" x14ac:dyDescent="0.3">
      <c r="A17" s="49">
        <v>14</v>
      </c>
      <c r="B17" s="42">
        <v>44775</v>
      </c>
      <c r="C17" s="8" t="s">
        <v>241</v>
      </c>
      <c r="D17" s="46">
        <f>10*18500</f>
        <v>185000</v>
      </c>
      <c r="E17" s="2"/>
      <c r="F17" s="21"/>
    </row>
    <row r="18" spans="1:6" hidden="1" x14ac:dyDescent="0.3">
      <c r="A18" s="49">
        <v>15</v>
      </c>
      <c r="B18" s="42">
        <v>44776</v>
      </c>
      <c r="C18" s="8" t="s">
        <v>242</v>
      </c>
      <c r="D18" s="46">
        <v>60000</v>
      </c>
      <c r="E18" s="2"/>
      <c r="F18" s="21"/>
    </row>
    <row r="19" spans="1:6" hidden="1" x14ac:dyDescent="0.3">
      <c r="A19" s="49">
        <v>16</v>
      </c>
      <c r="B19" s="42">
        <v>44776</v>
      </c>
      <c r="C19" s="8" t="s">
        <v>243</v>
      </c>
      <c r="D19" s="46">
        <v>300000</v>
      </c>
      <c r="E19" s="2"/>
      <c r="F19" s="21"/>
    </row>
    <row r="20" spans="1:6" hidden="1" x14ac:dyDescent="0.3">
      <c r="A20" s="49">
        <v>17</v>
      </c>
      <c r="B20" s="42">
        <v>44776</v>
      </c>
      <c r="C20" s="8" t="s">
        <v>244</v>
      </c>
      <c r="D20" s="46">
        <v>95000</v>
      </c>
      <c r="E20" s="2"/>
      <c r="F20" s="21"/>
    </row>
    <row r="21" spans="1:6" hidden="1" x14ac:dyDescent="0.3">
      <c r="A21" s="49">
        <v>18</v>
      </c>
      <c r="B21" s="42">
        <v>44777</v>
      </c>
      <c r="C21" s="8" t="s">
        <v>245</v>
      </c>
      <c r="D21" s="46">
        <v>35000</v>
      </c>
      <c r="E21" s="2"/>
      <c r="F21" s="21"/>
    </row>
    <row r="22" spans="1:6" hidden="1" x14ac:dyDescent="0.3">
      <c r="A22" s="49">
        <v>19</v>
      </c>
      <c r="B22" s="42">
        <v>44777</v>
      </c>
      <c r="C22" s="8" t="s">
        <v>246</v>
      </c>
      <c r="D22" s="46">
        <v>50000</v>
      </c>
      <c r="E22" s="2"/>
      <c r="F22" s="21"/>
    </row>
    <row r="23" spans="1:6" hidden="1" x14ac:dyDescent="0.3">
      <c r="A23" s="49">
        <v>20</v>
      </c>
      <c r="B23" s="42">
        <v>44778</v>
      </c>
      <c r="C23" s="8" t="s">
        <v>238</v>
      </c>
      <c r="D23" s="46">
        <v>15000</v>
      </c>
      <c r="E23" s="2"/>
      <c r="F23" s="21"/>
    </row>
    <row r="24" spans="1:6" hidden="1" x14ac:dyDescent="0.3">
      <c r="A24" s="49">
        <v>21</v>
      </c>
      <c r="B24" s="42">
        <v>44778</v>
      </c>
      <c r="C24" s="8" t="s">
        <v>247</v>
      </c>
      <c r="D24" s="46">
        <v>10000</v>
      </c>
      <c r="E24" s="2"/>
      <c r="F24" s="21"/>
    </row>
    <row r="25" spans="1:6" hidden="1" x14ac:dyDescent="0.3">
      <c r="A25" s="49">
        <v>22</v>
      </c>
      <c r="B25" s="42">
        <v>44778</v>
      </c>
      <c r="C25" s="8" t="s">
        <v>248</v>
      </c>
      <c r="D25" s="46">
        <v>150000</v>
      </c>
      <c r="E25" s="2"/>
      <c r="F25" s="21"/>
    </row>
    <row r="26" spans="1:6" hidden="1" x14ac:dyDescent="0.3">
      <c r="A26" s="49">
        <v>23</v>
      </c>
      <c r="B26" s="42">
        <v>44778</v>
      </c>
      <c r="C26" s="8" t="s">
        <v>249</v>
      </c>
      <c r="D26" s="46">
        <v>40000</v>
      </c>
      <c r="E26" s="2"/>
      <c r="F26" s="21"/>
    </row>
    <row r="27" spans="1:6" hidden="1" x14ac:dyDescent="0.3">
      <c r="A27" s="49">
        <v>24</v>
      </c>
      <c r="B27" s="42">
        <v>44778</v>
      </c>
      <c r="C27" s="8" t="s">
        <v>250</v>
      </c>
      <c r="D27" s="46">
        <v>80000</v>
      </c>
      <c r="E27" s="2"/>
      <c r="F27" s="21"/>
    </row>
    <row r="28" spans="1:6" hidden="1" x14ac:dyDescent="0.3">
      <c r="A28" s="49">
        <v>25</v>
      </c>
      <c r="B28" s="42">
        <v>44778</v>
      </c>
      <c r="C28" s="8" t="s">
        <v>251</v>
      </c>
      <c r="D28" s="46">
        <v>120000</v>
      </c>
      <c r="E28" s="2"/>
      <c r="F28" s="21"/>
    </row>
    <row r="29" spans="1:6" hidden="1" x14ac:dyDescent="0.3">
      <c r="A29" s="49">
        <v>26</v>
      </c>
      <c r="B29" s="42">
        <v>44778</v>
      </c>
      <c r="C29" s="8" t="s">
        <v>252</v>
      </c>
      <c r="D29" s="46">
        <v>215000</v>
      </c>
      <c r="E29" s="2"/>
      <c r="F29" s="21"/>
    </row>
    <row r="30" spans="1:6" hidden="1" x14ac:dyDescent="0.3">
      <c r="A30" s="49">
        <v>27</v>
      </c>
      <c r="B30" s="42">
        <v>44778</v>
      </c>
      <c r="C30" s="8" t="s">
        <v>253</v>
      </c>
      <c r="D30" s="46">
        <v>65000</v>
      </c>
      <c r="E30" s="2"/>
      <c r="F30" s="21"/>
    </row>
    <row r="31" spans="1:6" hidden="1" x14ac:dyDescent="0.3">
      <c r="A31" s="49">
        <v>28</v>
      </c>
      <c r="B31" s="42">
        <v>44778</v>
      </c>
      <c r="C31" s="8" t="s">
        <v>254</v>
      </c>
      <c r="D31" s="46">
        <v>102000</v>
      </c>
      <c r="E31" s="2"/>
      <c r="F31" s="21"/>
    </row>
    <row r="32" spans="1:6" hidden="1" x14ac:dyDescent="0.3">
      <c r="A32" s="49">
        <v>29</v>
      </c>
      <c r="B32" s="42">
        <v>44778</v>
      </c>
      <c r="C32" s="11" t="s">
        <v>255</v>
      </c>
      <c r="D32" s="46">
        <v>160000</v>
      </c>
      <c r="E32" s="2"/>
      <c r="F32" s="21"/>
    </row>
    <row r="33" spans="1:6" hidden="1" x14ac:dyDescent="0.3">
      <c r="A33" s="49">
        <v>30</v>
      </c>
      <c r="B33" s="42">
        <v>44778</v>
      </c>
      <c r="C33" s="8" t="s">
        <v>256</v>
      </c>
      <c r="D33" s="46">
        <v>95000</v>
      </c>
      <c r="E33" s="2"/>
      <c r="F33" s="21"/>
    </row>
    <row r="34" spans="1:6" hidden="1" x14ac:dyDescent="0.3">
      <c r="A34" s="49">
        <v>31</v>
      </c>
      <c r="B34" s="42">
        <v>44778</v>
      </c>
      <c r="C34" s="8" t="s">
        <v>257</v>
      </c>
      <c r="D34" s="46">
        <v>35000</v>
      </c>
      <c r="E34" s="2"/>
      <c r="F34" s="21"/>
    </row>
    <row r="35" spans="1:6" hidden="1" x14ac:dyDescent="0.3">
      <c r="A35" s="49">
        <v>32</v>
      </c>
      <c r="B35" s="42">
        <v>44779</v>
      </c>
      <c r="C35" s="8" t="s">
        <v>258</v>
      </c>
      <c r="D35" s="46">
        <f>3*18500</f>
        <v>55500</v>
      </c>
      <c r="E35" s="2"/>
      <c r="F35" s="21"/>
    </row>
    <row r="36" spans="1:6" hidden="1" x14ac:dyDescent="0.3">
      <c r="A36" s="49">
        <v>33</v>
      </c>
      <c r="B36" s="42">
        <v>44779</v>
      </c>
      <c r="C36" s="8" t="s">
        <v>259</v>
      </c>
      <c r="D36" s="46">
        <v>2000000</v>
      </c>
      <c r="E36" s="2"/>
      <c r="F36" s="21"/>
    </row>
    <row r="37" spans="1:6" hidden="1" x14ac:dyDescent="0.3">
      <c r="A37" s="49">
        <v>34</v>
      </c>
      <c r="B37" s="42">
        <v>44779</v>
      </c>
      <c r="C37" s="8" t="s">
        <v>260</v>
      </c>
      <c r="D37" s="46">
        <v>20000</v>
      </c>
      <c r="E37" s="2"/>
      <c r="F37" s="21"/>
    </row>
    <row r="38" spans="1:6" hidden="1" x14ac:dyDescent="0.3">
      <c r="A38" s="49">
        <v>35</v>
      </c>
      <c r="B38" s="42">
        <v>44779</v>
      </c>
      <c r="C38" s="8" t="s">
        <v>261</v>
      </c>
      <c r="D38" s="46">
        <v>100000</v>
      </c>
      <c r="E38" s="2"/>
      <c r="F38" s="21"/>
    </row>
    <row r="39" spans="1:6" hidden="1" x14ac:dyDescent="0.3">
      <c r="A39" s="49">
        <v>36</v>
      </c>
      <c r="B39" s="42">
        <v>44779</v>
      </c>
      <c r="C39" s="8" t="s">
        <v>262</v>
      </c>
      <c r="D39" s="46">
        <v>25000</v>
      </c>
      <c r="E39" s="2"/>
      <c r="F39" s="21"/>
    </row>
    <row r="40" spans="1:6" hidden="1" x14ac:dyDescent="0.3">
      <c r="A40" s="49">
        <v>37</v>
      </c>
      <c r="B40" s="42">
        <v>44779</v>
      </c>
      <c r="C40" s="8" t="s">
        <v>263</v>
      </c>
      <c r="D40" s="46">
        <v>45000</v>
      </c>
      <c r="E40" s="2"/>
      <c r="F40" s="21"/>
    </row>
    <row r="41" spans="1:6" hidden="1" x14ac:dyDescent="0.3">
      <c r="A41" s="49">
        <v>38</v>
      </c>
      <c r="B41" s="42">
        <v>44779</v>
      </c>
      <c r="C41" s="8" t="s">
        <v>257</v>
      </c>
      <c r="D41" s="46">
        <v>25000</v>
      </c>
      <c r="E41" s="2"/>
      <c r="F41" s="21"/>
    </row>
    <row r="42" spans="1:6" hidden="1" x14ac:dyDescent="0.3">
      <c r="A42" s="49">
        <v>39</v>
      </c>
      <c r="B42" s="42">
        <v>44779</v>
      </c>
      <c r="C42" s="8" t="s">
        <v>264</v>
      </c>
      <c r="D42" s="46">
        <v>39000</v>
      </c>
      <c r="E42" s="2"/>
      <c r="F42" s="21"/>
    </row>
    <row r="43" spans="1:6" hidden="1" x14ac:dyDescent="0.3">
      <c r="A43" s="49">
        <v>40</v>
      </c>
      <c r="B43" s="42">
        <v>44779</v>
      </c>
      <c r="C43" s="8" t="s">
        <v>265</v>
      </c>
      <c r="D43" s="46">
        <v>130000</v>
      </c>
      <c r="E43" s="2"/>
      <c r="F43" s="21"/>
    </row>
    <row r="44" spans="1:6" hidden="1" x14ac:dyDescent="0.3">
      <c r="A44" s="49">
        <v>41</v>
      </c>
      <c r="B44" s="42">
        <v>44780</v>
      </c>
      <c r="C44" s="8" t="s">
        <v>180</v>
      </c>
      <c r="D44" s="46">
        <v>203500</v>
      </c>
      <c r="E44" s="2"/>
      <c r="F44" s="21"/>
    </row>
    <row r="45" spans="1:6" hidden="1" x14ac:dyDescent="0.3">
      <c r="A45" s="49">
        <v>42</v>
      </c>
      <c r="B45" s="42">
        <v>44781</v>
      </c>
      <c r="C45" s="8" t="s">
        <v>266</v>
      </c>
      <c r="D45" s="46">
        <v>10000</v>
      </c>
      <c r="E45" s="2"/>
      <c r="F45" s="21"/>
    </row>
    <row r="46" spans="1:6" hidden="1" x14ac:dyDescent="0.3">
      <c r="A46" s="49">
        <v>43</v>
      </c>
      <c r="B46" s="42">
        <v>44781</v>
      </c>
      <c r="C46" s="8" t="s">
        <v>267</v>
      </c>
      <c r="D46" s="46">
        <v>160000</v>
      </c>
      <c r="E46" s="2"/>
      <c r="F46" s="21"/>
    </row>
    <row r="47" spans="1:6" hidden="1" x14ac:dyDescent="0.3">
      <c r="A47" s="49">
        <v>44</v>
      </c>
      <c r="B47" s="42">
        <v>44781</v>
      </c>
      <c r="C47" s="8" t="s">
        <v>268</v>
      </c>
      <c r="D47" s="46">
        <v>150000</v>
      </c>
      <c r="E47" s="2"/>
      <c r="F47" s="21"/>
    </row>
    <row r="48" spans="1:6" hidden="1" x14ac:dyDescent="0.3">
      <c r="A48" s="49">
        <v>45</v>
      </c>
      <c r="B48" s="42">
        <v>44781</v>
      </c>
      <c r="C48" s="8" t="s">
        <v>269</v>
      </c>
      <c r="D48" s="46">
        <v>397000</v>
      </c>
      <c r="E48" s="2"/>
      <c r="F48" s="21"/>
    </row>
    <row r="49" spans="1:6" hidden="1" x14ac:dyDescent="0.3">
      <c r="A49" s="49">
        <v>46</v>
      </c>
      <c r="B49" s="42">
        <v>44781</v>
      </c>
      <c r="C49" s="8" t="s">
        <v>270</v>
      </c>
      <c r="D49" s="46">
        <v>190000</v>
      </c>
      <c r="E49" s="2"/>
      <c r="F49" s="21"/>
    </row>
    <row r="50" spans="1:6" hidden="1" x14ac:dyDescent="0.3">
      <c r="A50" s="49">
        <v>47</v>
      </c>
      <c r="B50" s="42">
        <v>44781</v>
      </c>
      <c r="C50" s="8" t="s">
        <v>271</v>
      </c>
      <c r="D50" s="46">
        <v>30000</v>
      </c>
      <c r="E50" s="2"/>
      <c r="F50" s="21"/>
    </row>
    <row r="51" spans="1:6" hidden="1" x14ac:dyDescent="0.3">
      <c r="A51" s="49">
        <v>48</v>
      </c>
      <c r="B51" s="42">
        <v>44781</v>
      </c>
      <c r="C51" s="8" t="s">
        <v>272</v>
      </c>
      <c r="D51" s="46">
        <v>201500</v>
      </c>
      <c r="E51" s="2"/>
      <c r="F51" s="21"/>
    </row>
    <row r="52" spans="1:6" hidden="1" x14ac:dyDescent="0.3">
      <c r="A52" s="49">
        <v>49</v>
      </c>
      <c r="B52" s="42">
        <v>44781</v>
      </c>
      <c r="C52" s="8" t="s">
        <v>273</v>
      </c>
      <c r="D52" s="46">
        <v>31000</v>
      </c>
      <c r="E52" s="2"/>
      <c r="F52" s="21"/>
    </row>
    <row r="53" spans="1:6" hidden="1" x14ac:dyDescent="0.3">
      <c r="A53" s="49">
        <v>50</v>
      </c>
      <c r="B53" s="42">
        <v>44781</v>
      </c>
      <c r="C53" s="8" t="s">
        <v>238</v>
      </c>
      <c r="D53" s="46">
        <v>15000</v>
      </c>
      <c r="E53" s="2"/>
      <c r="F53" s="21"/>
    </row>
    <row r="54" spans="1:6" hidden="1" x14ac:dyDescent="0.3">
      <c r="A54" s="49">
        <v>51</v>
      </c>
      <c r="B54" s="42">
        <v>44782</v>
      </c>
      <c r="C54" s="8" t="s">
        <v>274</v>
      </c>
      <c r="D54" s="46">
        <v>500000</v>
      </c>
      <c r="E54" s="2"/>
      <c r="F54" s="21"/>
    </row>
    <row r="55" spans="1:6" hidden="1" x14ac:dyDescent="0.3">
      <c r="A55" s="49">
        <v>52</v>
      </c>
      <c r="B55" s="42">
        <v>44782</v>
      </c>
      <c r="C55" s="8" t="s">
        <v>275</v>
      </c>
      <c r="D55" s="46">
        <v>30000</v>
      </c>
      <c r="E55" s="2"/>
      <c r="F55" s="21"/>
    </row>
    <row r="56" spans="1:6" hidden="1" x14ac:dyDescent="0.3">
      <c r="A56" s="49">
        <v>53</v>
      </c>
      <c r="B56" s="42">
        <v>44783</v>
      </c>
      <c r="C56" s="8" t="s">
        <v>276</v>
      </c>
      <c r="D56" s="46">
        <v>360000</v>
      </c>
      <c r="E56" s="2"/>
      <c r="F56" s="21"/>
    </row>
    <row r="57" spans="1:6" hidden="1" x14ac:dyDescent="0.3">
      <c r="A57" s="49">
        <v>54</v>
      </c>
      <c r="B57" s="42">
        <v>44783</v>
      </c>
      <c r="C57" s="8" t="s">
        <v>277</v>
      </c>
      <c r="D57" s="46">
        <v>720000</v>
      </c>
      <c r="E57" s="2"/>
      <c r="F57" s="21"/>
    </row>
    <row r="58" spans="1:6" hidden="1" x14ac:dyDescent="0.3">
      <c r="A58" s="49">
        <v>55</v>
      </c>
      <c r="B58" s="42">
        <v>44783</v>
      </c>
      <c r="C58" s="8" t="s">
        <v>309</v>
      </c>
      <c r="D58" s="46">
        <v>286081</v>
      </c>
      <c r="E58" s="2"/>
      <c r="F58" s="21"/>
    </row>
    <row r="59" spans="1:6" hidden="1" x14ac:dyDescent="0.3">
      <c r="A59" s="49">
        <v>56</v>
      </c>
      <c r="B59" s="42">
        <v>44783</v>
      </c>
      <c r="C59" s="8" t="s">
        <v>310</v>
      </c>
      <c r="D59" s="46">
        <v>402632</v>
      </c>
      <c r="E59" s="2"/>
      <c r="F59" s="21"/>
    </row>
    <row r="60" spans="1:6" hidden="1" x14ac:dyDescent="0.3">
      <c r="A60" s="49">
        <v>57</v>
      </c>
      <c r="B60" s="42">
        <v>44784</v>
      </c>
      <c r="C60" s="8" t="s">
        <v>278</v>
      </c>
      <c r="D60" s="46">
        <v>20000</v>
      </c>
      <c r="E60" s="2"/>
      <c r="F60" s="21"/>
    </row>
    <row r="61" spans="1:6" hidden="1" x14ac:dyDescent="0.3">
      <c r="A61" s="49">
        <v>58</v>
      </c>
      <c r="B61" s="42">
        <v>44784</v>
      </c>
      <c r="C61" s="8" t="s">
        <v>279</v>
      </c>
      <c r="D61" s="46">
        <v>225000</v>
      </c>
      <c r="E61" s="2"/>
      <c r="F61" s="21"/>
    </row>
    <row r="62" spans="1:6" hidden="1" x14ac:dyDescent="0.3">
      <c r="A62" s="49">
        <v>59</v>
      </c>
      <c r="B62" s="42">
        <v>44784</v>
      </c>
      <c r="C62" s="8" t="s">
        <v>280</v>
      </c>
      <c r="D62" s="46">
        <v>94000</v>
      </c>
      <c r="E62" s="2"/>
      <c r="F62" s="21"/>
    </row>
    <row r="63" spans="1:6" hidden="1" x14ac:dyDescent="0.3">
      <c r="A63" s="49">
        <v>60</v>
      </c>
      <c r="B63" s="42">
        <v>44784</v>
      </c>
      <c r="C63" s="8" t="s">
        <v>281</v>
      </c>
      <c r="D63" s="46">
        <v>21000</v>
      </c>
      <c r="E63" s="2"/>
      <c r="F63" s="21"/>
    </row>
    <row r="64" spans="1:6" hidden="1" x14ac:dyDescent="0.3">
      <c r="A64" s="49">
        <v>61</v>
      </c>
      <c r="B64" s="42">
        <v>44784</v>
      </c>
      <c r="C64" s="8" t="s">
        <v>282</v>
      </c>
      <c r="D64" s="46">
        <v>20000</v>
      </c>
      <c r="E64" s="2"/>
      <c r="F64" s="21"/>
    </row>
    <row r="65" spans="1:6" hidden="1" x14ac:dyDescent="0.3">
      <c r="A65" s="49">
        <v>62</v>
      </c>
      <c r="B65" s="42">
        <v>44784</v>
      </c>
      <c r="C65" s="8" t="s">
        <v>283</v>
      </c>
      <c r="D65" s="46">
        <v>37000</v>
      </c>
      <c r="E65" s="2"/>
      <c r="F65" s="21"/>
    </row>
    <row r="66" spans="1:6" hidden="1" x14ac:dyDescent="0.3">
      <c r="A66" s="49">
        <v>63</v>
      </c>
      <c r="B66" s="42">
        <v>44784</v>
      </c>
      <c r="C66" s="8" t="s">
        <v>284</v>
      </c>
      <c r="D66" s="46">
        <v>45000</v>
      </c>
      <c r="E66" s="2"/>
      <c r="F66" s="21"/>
    </row>
    <row r="67" spans="1:6" hidden="1" x14ac:dyDescent="0.3">
      <c r="A67" s="49">
        <v>64</v>
      </c>
      <c r="B67" s="42">
        <v>44784</v>
      </c>
      <c r="C67" s="8" t="s">
        <v>285</v>
      </c>
      <c r="D67" s="46">
        <v>190000</v>
      </c>
      <c r="E67" s="2"/>
      <c r="F67" s="21"/>
    </row>
    <row r="68" spans="1:6" hidden="1" x14ac:dyDescent="0.3">
      <c r="A68" s="49">
        <v>65</v>
      </c>
      <c r="B68" s="42">
        <v>44784</v>
      </c>
      <c r="C68" s="8" t="s">
        <v>296</v>
      </c>
      <c r="D68" s="46">
        <v>200000</v>
      </c>
      <c r="E68" s="2"/>
      <c r="F68" s="21"/>
    </row>
    <row r="69" spans="1:6" hidden="1" x14ac:dyDescent="0.3">
      <c r="A69" s="49">
        <v>66</v>
      </c>
      <c r="B69" s="42">
        <v>44785</v>
      </c>
      <c r="C69" s="8" t="s">
        <v>286</v>
      </c>
      <c r="D69" s="46">
        <v>15000</v>
      </c>
      <c r="E69" s="2"/>
      <c r="F69" s="21"/>
    </row>
    <row r="70" spans="1:6" hidden="1" x14ac:dyDescent="0.3">
      <c r="A70" s="49">
        <v>67</v>
      </c>
      <c r="B70" s="42">
        <v>44785</v>
      </c>
      <c r="C70" s="8" t="s">
        <v>287</v>
      </c>
      <c r="D70" s="47">
        <v>28000</v>
      </c>
      <c r="E70" s="2"/>
      <c r="F70" s="21"/>
    </row>
    <row r="71" spans="1:6" hidden="1" x14ac:dyDescent="0.3">
      <c r="A71" s="49">
        <v>68</v>
      </c>
      <c r="B71" s="42">
        <v>44785</v>
      </c>
      <c r="C71" s="8" t="s">
        <v>289</v>
      </c>
      <c r="D71" s="46">
        <v>500000</v>
      </c>
      <c r="E71" s="2"/>
      <c r="F71" s="21"/>
    </row>
    <row r="72" spans="1:6" hidden="1" x14ac:dyDescent="0.3">
      <c r="A72" s="49">
        <v>69</v>
      </c>
      <c r="B72" s="42">
        <v>44785</v>
      </c>
      <c r="C72" s="8" t="s">
        <v>311</v>
      </c>
      <c r="D72" s="46">
        <v>4000000</v>
      </c>
      <c r="E72" s="2"/>
      <c r="F72" s="21"/>
    </row>
    <row r="73" spans="1:6" hidden="1" x14ac:dyDescent="0.3">
      <c r="A73" s="49">
        <v>70</v>
      </c>
      <c r="B73" s="42">
        <v>44786</v>
      </c>
      <c r="C73" s="8" t="s">
        <v>288</v>
      </c>
      <c r="D73" s="46">
        <v>101000</v>
      </c>
      <c r="E73" s="2"/>
      <c r="F73" s="21"/>
    </row>
    <row r="74" spans="1:6" hidden="1" x14ac:dyDescent="0.3">
      <c r="A74" s="49">
        <v>71</v>
      </c>
      <c r="B74" s="42">
        <v>44786</v>
      </c>
      <c r="C74" s="8" t="s">
        <v>290</v>
      </c>
      <c r="D74" s="46">
        <v>23000</v>
      </c>
      <c r="E74" s="2"/>
      <c r="F74" s="21"/>
    </row>
    <row r="75" spans="1:6" hidden="1" x14ac:dyDescent="0.3">
      <c r="A75" s="49">
        <v>72</v>
      </c>
      <c r="B75" s="42">
        <v>44786</v>
      </c>
      <c r="C75" s="8" t="s">
        <v>283</v>
      </c>
      <c r="D75" s="46">
        <v>37000</v>
      </c>
      <c r="E75" s="2"/>
      <c r="F75" s="21"/>
    </row>
    <row r="76" spans="1:6" hidden="1" x14ac:dyDescent="0.3">
      <c r="A76" s="49">
        <v>73</v>
      </c>
      <c r="B76" s="42">
        <v>44786</v>
      </c>
      <c r="C76" s="8" t="s">
        <v>312</v>
      </c>
      <c r="D76" s="46">
        <v>2000000</v>
      </c>
      <c r="E76" s="2"/>
      <c r="F76" s="21"/>
    </row>
    <row r="77" spans="1:6" hidden="1" x14ac:dyDescent="0.3">
      <c r="A77" s="49">
        <v>74</v>
      </c>
      <c r="B77" s="42">
        <v>44787</v>
      </c>
      <c r="C77" s="8" t="s">
        <v>291</v>
      </c>
      <c r="D77" s="46">
        <v>160000</v>
      </c>
      <c r="E77" s="2"/>
      <c r="F77" s="21"/>
    </row>
    <row r="78" spans="1:6" hidden="1" x14ac:dyDescent="0.3">
      <c r="A78" s="49">
        <v>75</v>
      </c>
      <c r="B78" s="42">
        <v>44787</v>
      </c>
      <c r="C78" s="8" t="s">
        <v>292</v>
      </c>
      <c r="D78" s="46">
        <v>140000</v>
      </c>
      <c r="E78" s="2"/>
      <c r="F78" s="21"/>
    </row>
    <row r="79" spans="1:6" hidden="1" x14ac:dyDescent="0.3">
      <c r="A79" s="49">
        <v>76</v>
      </c>
      <c r="B79" s="42">
        <v>44787</v>
      </c>
      <c r="C79" s="8" t="s">
        <v>293</v>
      </c>
      <c r="D79" s="46">
        <v>44000</v>
      </c>
      <c r="E79" s="2"/>
      <c r="F79" s="21"/>
    </row>
    <row r="80" spans="1:6" hidden="1" x14ac:dyDescent="0.3">
      <c r="A80" s="49">
        <v>77</v>
      </c>
      <c r="B80" s="42">
        <v>44787</v>
      </c>
      <c r="C80" s="8" t="s">
        <v>294</v>
      </c>
      <c r="D80" s="46">
        <v>26000</v>
      </c>
      <c r="E80" s="2"/>
      <c r="F80" s="21"/>
    </row>
    <row r="81" spans="1:6" hidden="1" x14ac:dyDescent="0.3">
      <c r="A81" s="49">
        <v>78</v>
      </c>
      <c r="B81" s="42">
        <v>44787</v>
      </c>
      <c r="C81" s="8" t="s">
        <v>295</v>
      </c>
      <c r="D81" s="46">
        <v>110000</v>
      </c>
      <c r="E81" s="2"/>
      <c r="F81" s="21"/>
    </row>
    <row r="82" spans="1:6" hidden="1" x14ac:dyDescent="0.3">
      <c r="A82" s="49">
        <v>79</v>
      </c>
      <c r="B82" s="42">
        <v>44787</v>
      </c>
      <c r="C82" s="8" t="s">
        <v>347</v>
      </c>
      <c r="D82" s="46">
        <v>25000</v>
      </c>
      <c r="E82" s="2"/>
      <c r="F82" s="21"/>
    </row>
    <row r="83" spans="1:6" x14ac:dyDescent="0.3">
      <c r="A83" s="49">
        <v>80</v>
      </c>
      <c r="B83" s="41">
        <v>44788</v>
      </c>
      <c r="C83" s="1" t="s">
        <v>233</v>
      </c>
      <c r="D83" s="45">
        <v>766201</v>
      </c>
      <c r="E83" s="2" t="s">
        <v>216</v>
      </c>
      <c r="F83" s="21" t="s">
        <v>217</v>
      </c>
    </row>
    <row r="84" spans="1:6" hidden="1" x14ac:dyDescent="0.3">
      <c r="A84" s="49">
        <v>81</v>
      </c>
      <c r="B84" s="42">
        <v>44788</v>
      </c>
      <c r="C84" s="8" t="s">
        <v>297</v>
      </c>
      <c r="D84" s="46">
        <v>30000</v>
      </c>
      <c r="E84" s="2"/>
      <c r="F84" s="21"/>
    </row>
    <row r="85" spans="1:6" hidden="1" x14ac:dyDescent="0.3">
      <c r="A85" s="49">
        <v>82</v>
      </c>
      <c r="B85" s="42">
        <v>44788</v>
      </c>
      <c r="C85" s="8" t="s">
        <v>298</v>
      </c>
      <c r="D85" s="46">
        <v>25000</v>
      </c>
      <c r="E85" s="2"/>
      <c r="F85" s="21"/>
    </row>
    <row r="86" spans="1:6" hidden="1" x14ac:dyDescent="0.3">
      <c r="A86" s="49">
        <v>83</v>
      </c>
      <c r="B86" s="42">
        <v>44788</v>
      </c>
      <c r="C86" s="8" t="s">
        <v>283</v>
      </c>
      <c r="D86" s="46">
        <v>37000</v>
      </c>
      <c r="E86" s="2"/>
      <c r="F86" s="21"/>
    </row>
    <row r="87" spans="1:6" hidden="1" x14ac:dyDescent="0.3">
      <c r="A87" s="49">
        <v>84</v>
      </c>
      <c r="B87" s="42">
        <v>44788</v>
      </c>
      <c r="C87" s="8" t="s">
        <v>299</v>
      </c>
      <c r="D87" s="46">
        <v>295000</v>
      </c>
      <c r="E87" s="2"/>
      <c r="F87" s="21"/>
    </row>
    <row r="88" spans="1:6" hidden="1" x14ac:dyDescent="0.3">
      <c r="A88" s="49">
        <v>85</v>
      </c>
      <c r="B88" s="42">
        <v>44788</v>
      </c>
      <c r="C88" s="8" t="s">
        <v>300</v>
      </c>
      <c r="D88" s="46">
        <v>55000</v>
      </c>
      <c r="E88" s="2"/>
      <c r="F88" s="21"/>
    </row>
    <row r="89" spans="1:6" hidden="1" x14ac:dyDescent="0.3">
      <c r="A89" s="49">
        <v>86</v>
      </c>
      <c r="B89" s="42">
        <v>44788</v>
      </c>
      <c r="C89" s="8" t="s">
        <v>313</v>
      </c>
      <c r="D89" s="46">
        <v>284000</v>
      </c>
      <c r="E89" s="2"/>
      <c r="F89" s="21"/>
    </row>
    <row r="90" spans="1:6" hidden="1" x14ac:dyDescent="0.3">
      <c r="A90" s="49">
        <v>87</v>
      </c>
      <c r="B90" s="42">
        <v>44789</v>
      </c>
      <c r="C90" s="8" t="s">
        <v>301</v>
      </c>
      <c r="D90" s="46">
        <v>74000</v>
      </c>
      <c r="E90" s="2"/>
      <c r="F90" s="21"/>
    </row>
    <row r="91" spans="1:6" hidden="1" x14ac:dyDescent="0.3">
      <c r="A91" s="49">
        <v>88</v>
      </c>
      <c r="B91" s="42">
        <v>44789</v>
      </c>
      <c r="C91" s="8" t="s">
        <v>302</v>
      </c>
      <c r="D91" s="46">
        <v>50000</v>
      </c>
      <c r="E91" s="2"/>
      <c r="F91" s="21"/>
    </row>
    <row r="92" spans="1:6" hidden="1" x14ac:dyDescent="0.3">
      <c r="A92" s="49">
        <v>89</v>
      </c>
      <c r="B92" s="44">
        <v>44789</v>
      </c>
      <c r="C92" s="7" t="s">
        <v>348</v>
      </c>
      <c r="D92" s="48">
        <v>190000</v>
      </c>
      <c r="E92" s="2"/>
      <c r="F92" s="21"/>
    </row>
    <row r="93" spans="1:6" hidden="1" x14ac:dyDescent="0.3">
      <c r="A93" s="49">
        <v>90</v>
      </c>
      <c r="B93" s="44">
        <v>44789</v>
      </c>
      <c r="C93" s="7" t="s">
        <v>349</v>
      </c>
      <c r="D93" s="48">
        <v>265000</v>
      </c>
      <c r="E93" s="2"/>
      <c r="F93" s="21"/>
    </row>
    <row r="94" spans="1:6" hidden="1" x14ac:dyDescent="0.3">
      <c r="A94" s="49">
        <v>91</v>
      </c>
      <c r="B94" s="42">
        <v>44790</v>
      </c>
      <c r="C94" s="8" t="s">
        <v>303</v>
      </c>
      <c r="D94" s="46">
        <v>15000</v>
      </c>
      <c r="E94" s="2"/>
      <c r="F94" s="21"/>
    </row>
    <row r="95" spans="1:6" hidden="1" x14ac:dyDescent="0.3">
      <c r="A95" s="49">
        <v>92</v>
      </c>
      <c r="B95" s="42">
        <v>44790</v>
      </c>
      <c r="C95" s="8" t="s">
        <v>304</v>
      </c>
      <c r="D95" s="46">
        <v>400000</v>
      </c>
      <c r="E95" s="2"/>
      <c r="F95" s="21"/>
    </row>
    <row r="96" spans="1:6" hidden="1" x14ac:dyDescent="0.3">
      <c r="A96" s="49">
        <v>93</v>
      </c>
      <c r="B96" s="42">
        <v>44790</v>
      </c>
      <c r="C96" s="8" t="s">
        <v>305</v>
      </c>
      <c r="D96" s="46">
        <v>44000</v>
      </c>
      <c r="E96" s="2"/>
      <c r="F96" s="21"/>
    </row>
    <row r="97" spans="1:6" hidden="1" x14ac:dyDescent="0.3">
      <c r="A97" s="49">
        <v>94</v>
      </c>
      <c r="B97" s="42">
        <v>44790</v>
      </c>
      <c r="C97" s="8" t="s">
        <v>306</v>
      </c>
      <c r="D97" s="46">
        <v>26000</v>
      </c>
      <c r="E97" s="2"/>
      <c r="F97" s="21"/>
    </row>
    <row r="98" spans="1:6" hidden="1" x14ac:dyDescent="0.3">
      <c r="A98" s="49">
        <v>95</v>
      </c>
      <c r="B98" s="42">
        <v>44790</v>
      </c>
      <c r="C98" s="8" t="s">
        <v>180</v>
      </c>
      <c r="D98" s="46">
        <v>203500</v>
      </c>
      <c r="E98" s="2"/>
      <c r="F98" s="21"/>
    </row>
    <row r="99" spans="1:6" hidden="1" x14ac:dyDescent="0.3">
      <c r="A99" s="49">
        <v>96</v>
      </c>
      <c r="B99" s="42">
        <v>44790</v>
      </c>
      <c r="C99" s="8" t="s">
        <v>307</v>
      </c>
      <c r="D99" s="46">
        <v>900000</v>
      </c>
      <c r="E99" s="2"/>
      <c r="F99" s="21"/>
    </row>
    <row r="100" spans="1:6" hidden="1" x14ac:dyDescent="0.3">
      <c r="A100" s="49">
        <v>97</v>
      </c>
      <c r="B100" s="42">
        <v>44792</v>
      </c>
      <c r="C100" s="8" t="s">
        <v>314</v>
      </c>
      <c r="D100" s="46">
        <v>55000</v>
      </c>
      <c r="E100" s="2"/>
      <c r="F100" s="21"/>
    </row>
    <row r="101" spans="1:6" hidden="1" x14ac:dyDescent="0.3">
      <c r="A101" s="49">
        <v>98</v>
      </c>
      <c r="B101" s="42">
        <v>44792</v>
      </c>
      <c r="C101" s="8" t="s">
        <v>315</v>
      </c>
      <c r="D101" s="46">
        <v>60000</v>
      </c>
      <c r="E101" s="2"/>
      <c r="F101" s="21"/>
    </row>
    <row r="102" spans="1:6" hidden="1" x14ac:dyDescent="0.3">
      <c r="A102" s="49">
        <v>99</v>
      </c>
      <c r="B102" s="42">
        <v>44793</v>
      </c>
      <c r="C102" s="8" t="s">
        <v>308</v>
      </c>
      <c r="D102" s="46">
        <v>50000</v>
      </c>
      <c r="E102" s="2"/>
      <c r="F102" s="21"/>
    </row>
    <row r="103" spans="1:6" hidden="1" x14ac:dyDescent="0.3">
      <c r="A103" s="49">
        <v>100</v>
      </c>
      <c r="B103" s="42">
        <v>44793</v>
      </c>
      <c r="C103" s="8" t="s">
        <v>290</v>
      </c>
      <c r="D103" s="46">
        <v>23000</v>
      </c>
      <c r="E103" s="2"/>
      <c r="F103" s="21"/>
    </row>
    <row r="104" spans="1:6" hidden="1" x14ac:dyDescent="0.3">
      <c r="A104" s="49">
        <v>101</v>
      </c>
      <c r="B104" s="42">
        <v>44793</v>
      </c>
      <c r="C104" s="8" t="s">
        <v>316</v>
      </c>
      <c r="D104" s="46">
        <v>43000</v>
      </c>
      <c r="E104" s="2"/>
      <c r="F104" s="21"/>
    </row>
    <row r="105" spans="1:6" hidden="1" x14ac:dyDescent="0.3">
      <c r="A105" s="49">
        <v>102</v>
      </c>
      <c r="B105" s="42">
        <v>44793</v>
      </c>
      <c r="C105" s="8" t="s">
        <v>316</v>
      </c>
      <c r="D105" s="46">
        <v>50000</v>
      </c>
      <c r="E105" s="2"/>
      <c r="F105" s="21"/>
    </row>
    <row r="106" spans="1:6" hidden="1" x14ac:dyDescent="0.3">
      <c r="A106" s="49">
        <v>103</v>
      </c>
      <c r="B106" s="42">
        <v>44793</v>
      </c>
      <c r="C106" s="8" t="s">
        <v>317</v>
      </c>
      <c r="D106" s="46">
        <v>74000</v>
      </c>
      <c r="E106" s="2"/>
      <c r="F106" s="21"/>
    </row>
    <row r="107" spans="1:6" hidden="1" x14ac:dyDescent="0.3">
      <c r="A107" s="49">
        <v>104</v>
      </c>
      <c r="B107" s="42">
        <v>44793</v>
      </c>
      <c r="C107" s="8" t="s">
        <v>318</v>
      </c>
      <c r="D107" s="46">
        <f>9000+35000</f>
        <v>44000</v>
      </c>
      <c r="E107" s="2"/>
      <c r="F107" s="21"/>
    </row>
    <row r="108" spans="1:6" hidden="1" x14ac:dyDescent="0.3">
      <c r="A108" s="49">
        <v>105</v>
      </c>
      <c r="B108" s="42">
        <v>44795</v>
      </c>
      <c r="C108" s="8" t="s">
        <v>319</v>
      </c>
      <c r="D108" s="46">
        <v>30000</v>
      </c>
      <c r="E108" s="2"/>
      <c r="F108" s="21"/>
    </row>
    <row r="109" spans="1:6" hidden="1" x14ac:dyDescent="0.3">
      <c r="A109" s="49">
        <v>106</v>
      </c>
      <c r="B109" s="42">
        <v>44795</v>
      </c>
      <c r="C109" s="8" t="s">
        <v>320</v>
      </c>
      <c r="D109" s="46">
        <v>30000</v>
      </c>
      <c r="E109" s="2"/>
      <c r="F109" s="21"/>
    </row>
    <row r="110" spans="1:6" hidden="1" x14ac:dyDescent="0.3">
      <c r="A110" s="49">
        <v>107</v>
      </c>
      <c r="B110" s="42">
        <v>44796</v>
      </c>
      <c r="C110" s="8" t="s">
        <v>321</v>
      </c>
      <c r="D110" s="46">
        <v>40000</v>
      </c>
      <c r="E110" s="2"/>
      <c r="F110" s="21"/>
    </row>
    <row r="111" spans="1:6" hidden="1" x14ac:dyDescent="0.3">
      <c r="A111" s="49">
        <v>108</v>
      </c>
      <c r="B111" s="42">
        <v>44796</v>
      </c>
      <c r="C111" s="8" t="s">
        <v>322</v>
      </c>
      <c r="D111" s="46">
        <v>31000</v>
      </c>
      <c r="E111" s="2"/>
      <c r="F111" s="21"/>
    </row>
    <row r="112" spans="1:6" hidden="1" x14ac:dyDescent="0.3">
      <c r="A112" s="49">
        <v>109</v>
      </c>
      <c r="B112" s="42">
        <v>44797</v>
      </c>
      <c r="C112" s="8" t="s">
        <v>323</v>
      </c>
      <c r="D112" s="46">
        <v>30000</v>
      </c>
      <c r="E112" s="2"/>
      <c r="F112" s="21"/>
    </row>
    <row r="113" spans="1:6" hidden="1" x14ac:dyDescent="0.3">
      <c r="A113" s="49">
        <v>110</v>
      </c>
      <c r="B113" s="42">
        <v>44798</v>
      </c>
      <c r="C113" s="8" t="s">
        <v>324</v>
      </c>
      <c r="D113" s="46">
        <v>800000</v>
      </c>
      <c r="E113" s="2"/>
      <c r="F113" s="21"/>
    </row>
    <row r="114" spans="1:6" hidden="1" x14ac:dyDescent="0.3">
      <c r="A114" s="49">
        <v>111</v>
      </c>
      <c r="B114" s="42">
        <v>44799</v>
      </c>
      <c r="C114" s="8" t="s">
        <v>325</v>
      </c>
      <c r="D114" s="46">
        <v>62000</v>
      </c>
      <c r="E114" s="2"/>
      <c r="F114" s="21"/>
    </row>
    <row r="115" spans="1:6" hidden="1" x14ac:dyDescent="0.3">
      <c r="A115" s="49">
        <v>112</v>
      </c>
      <c r="B115" s="42">
        <v>44799</v>
      </c>
      <c r="C115" s="8" t="s">
        <v>326</v>
      </c>
      <c r="D115" s="46">
        <v>25000</v>
      </c>
      <c r="E115" s="2"/>
      <c r="F115" s="21"/>
    </row>
    <row r="116" spans="1:6" hidden="1" x14ac:dyDescent="0.3">
      <c r="A116" s="49">
        <v>113</v>
      </c>
      <c r="B116" s="42">
        <v>44799</v>
      </c>
      <c r="C116" s="8" t="s">
        <v>327</v>
      </c>
      <c r="D116" s="46">
        <v>26000</v>
      </c>
      <c r="E116" s="2"/>
      <c r="F116" s="21"/>
    </row>
    <row r="117" spans="1:6" hidden="1" x14ac:dyDescent="0.3">
      <c r="A117" s="49">
        <v>114</v>
      </c>
      <c r="B117" s="42">
        <v>44799</v>
      </c>
      <c r="C117" s="8" t="s">
        <v>328</v>
      </c>
      <c r="D117" s="46">
        <v>50000</v>
      </c>
      <c r="E117" s="2"/>
      <c r="F117" s="21"/>
    </row>
    <row r="118" spans="1:6" hidden="1" x14ac:dyDescent="0.3">
      <c r="A118" s="49">
        <v>115</v>
      </c>
      <c r="B118" s="42">
        <v>44800</v>
      </c>
      <c r="C118" s="8" t="s">
        <v>329</v>
      </c>
      <c r="D118" s="46">
        <v>100000</v>
      </c>
      <c r="E118" s="2"/>
      <c r="F118" s="21"/>
    </row>
    <row r="119" spans="1:6" hidden="1" x14ac:dyDescent="0.3">
      <c r="A119" s="49">
        <v>116</v>
      </c>
      <c r="B119" s="42">
        <v>44800</v>
      </c>
      <c r="C119" s="8" t="s">
        <v>330</v>
      </c>
      <c r="D119" s="46">
        <v>709700</v>
      </c>
      <c r="E119" s="2"/>
      <c r="F119" s="21"/>
    </row>
    <row r="120" spans="1:6" hidden="1" x14ac:dyDescent="0.3">
      <c r="A120" s="49">
        <v>117</v>
      </c>
      <c r="B120" s="42">
        <v>44800</v>
      </c>
      <c r="C120" s="8" t="s">
        <v>331</v>
      </c>
      <c r="D120" s="46">
        <v>1600000</v>
      </c>
      <c r="E120" s="2"/>
      <c r="F120" s="21"/>
    </row>
    <row r="121" spans="1:6" hidden="1" x14ac:dyDescent="0.3">
      <c r="A121" s="49">
        <v>118</v>
      </c>
      <c r="B121" s="42">
        <v>44800</v>
      </c>
      <c r="C121" s="8" t="s">
        <v>332</v>
      </c>
      <c r="D121" s="46">
        <f>3*85000</f>
        <v>255000</v>
      </c>
      <c r="E121" s="2"/>
      <c r="F121" s="21"/>
    </row>
    <row r="122" spans="1:6" hidden="1" x14ac:dyDescent="0.3">
      <c r="A122" s="49">
        <v>119</v>
      </c>
      <c r="B122" s="42">
        <v>44801</v>
      </c>
      <c r="C122" s="8" t="s">
        <v>333</v>
      </c>
      <c r="D122" s="46">
        <v>315000</v>
      </c>
      <c r="E122" s="2"/>
      <c r="F122" s="21"/>
    </row>
    <row r="123" spans="1:6" hidden="1" x14ac:dyDescent="0.3">
      <c r="A123" s="49">
        <v>120</v>
      </c>
      <c r="B123" s="42">
        <v>44801</v>
      </c>
      <c r="C123" s="8" t="s">
        <v>334</v>
      </c>
      <c r="D123" s="46">
        <v>58000</v>
      </c>
      <c r="E123" s="2"/>
      <c r="F123" s="21"/>
    </row>
    <row r="124" spans="1:6" x14ac:dyDescent="0.3">
      <c r="A124" s="49">
        <v>121</v>
      </c>
      <c r="B124" s="42">
        <v>44801</v>
      </c>
      <c r="C124" s="8" t="s">
        <v>350</v>
      </c>
      <c r="D124" s="46">
        <v>190000</v>
      </c>
      <c r="E124" s="2" t="s">
        <v>216</v>
      </c>
      <c r="F124" s="21" t="s">
        <v>217</v>
      </c>
    </row>
    <row r="125" spans="1:6" hidden="1" x14ac:dyDescent="0.3">
      <c r="A125" s="49">
        <v>122</v>
      </c>
      <c r="B125" s="42">
        <v>44802</v>
      </c>
      <c r="C125" s="8" t="s">
        <v>335</v>
      </c>
      <c r="D125" s="46">
        <v>150000</v>
      </c>
      <c r="E125" s="2"/>
      <c r="F125" s="21"/>
    </row>
    <row r="126" spans="1:6" hidden="1" x14ac:dyDescent="0.3">
      <c r="A126" s="49">
        <v>123</v>
      </c>
      <c r="B126" s="42">
        <v>44802</v>
      </c>
      <c r="C126" s="8" t="s">
        <v>336</v>
      </c>
      <c r="D126" s="46">
        <v>36000</v>
      </c>
      <c r="E126" s="2"/>
      <c r="F126" s="21"/>
    </row>
    <row r="127" spans="1:6" hidden="1" x14ac:dyDescent="0.3">
      <c r="A127" s="49">
        <v>124</v>
      </c>
      <c r="B127" s="43">
        <v>44802</v>
      </c>
      <c r="C127" s="11" t="s">
        <v>337</v>
      </c>
      <c r="D127" s="47">
        <v>2000000</v>
      </c>
      <c r="E127" s="2"/>
      <c r="F127" s="21"/>
    </row>
    <row r="128" spans="1:6" hidden="1" x14ac:dyDescent="0.3">
      <c r="A128" s="49">
        <v>125</v>
      </c>
      <c r="B128" s="42">
        <v>44802</v>
      </c>
      <c r="C128" s="8" t="s">
        <v>338</v>
      </c>
      <c r="D128" s="46">
        <v>120000</v>
      </c>
      <c r="E128" s="2"/>
      <c r="F128" s="21"/>
    </row>
    <row r="129" spans="1:6" hidden="1" x14ac:dyDescent="0.3">
      <c r="A129" s="49">
        <v>126</v>
      </c>
      <c r="B129" s="42">
        <v>44802</v>
      </c>
      <c r="C129" s="8" t="s">
        <v>339</v>
      </c>
      <c r="D129" s="46">
        <v>170000</v>
      </c>
      <c r="E129" s="2"/>
      <c r="F129" s="21"/>
    </row>
    <row r="130" spans="1:6" hidden="1" x14ac:dyDescent="0.3">
      <c r="A130" s="49">
        <v>127</v>
      </c>
      <c r="B130" s="42">
        <v>44802</v>
      </c>
      <c r="C130" s="8" t="s">
        <v>340</v>
      </c>
      <c r="D130" s="46">
        <v>300000</v>
      </c>
      <c r="E130" s="2"/>
      <c r="F130" s="21"/>
    </row>
    <row r="131" spans="1:6" hidden="1" x14ac:dyDescent="0.3">
      <c r="A131" s="49">
        <v>128</v>
      </c>
      <c r="B131" s="50">
        <v>44803</v>
      </c>
      <c r="C131" s="51" t="s">
        <v>341</v>
      </c>
      <c r="D131" s="52">
        <v>19000</v>
      </c>
      <c r="E131" s="25"/>
      <c r="F131" s="23"/>
    </row>
  </sheetData>
  <pageMargins left="0.7" right="0.7" top="0.75" bottom="0.75" header="0.3" footer="0.3"/>
  <legacy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9910B-C141-4A2E-9D21-3EA7F280B594}">
  <dimension ref="B2:N35"/>
  <sheetViews>
    <sheetView topLeftCell="A13" workbookViewId="0">
      <selection activeCell="E31" sqref="E31"/>
    </sheetView>
  </sheetViews>
  <sheetFormatPr defaultRowHeight="14.4" x14ac:dyDescent="0.3"/>
  <cols>
    <col min="1" max="1" width="2.6640625" customWidth="1"/>
    <col min="3" max="3" width="16.77734375" bestFit="1" customWidth="1"/>
    <col min="4" max="4" width="51.109375" bestFit="1" customWidth="1"/>
    <col min="5" max="5" width="12.88671875" bestFit="1" customWidth="1"/>
  </cols>
  <sheetData>
    <row r="2" spans="2:14" x14ac:dyDescent="0.3">
      <c r="B2" s="61" t="s">
        <v>366</v>
      </c>
      <c r="C2" s="176" t="s">
        <v>465</v>
      </c>
      <c r="D2" s="176"/>
    </row>
    <row r="3" spans="2:14" x14ac:dyDescent="0.3">
      <c r="B3" s="61" t="s">
        <v>361</v>
      </c>
      <c r="C3" s="176" t="s">
        <v>466</v>
      </c>
      <c r="D3" s="176"/>
    </row>
    <row r="5" spans="2:14" x14ac:dyDescent="0.3">
      <c r="B5" s="17" t="s">
        <v>7</v>
      </c>
      <c r="C5" s="18" t="s">
        <v>8</v>
      </c>
      <c r="D5" s="18" t="s">
        <v>9</v>
      </c>
      <c r="E5" s="18" t="s">
        <v>10</v>
      </c>
      <c r="F5" s="18" t="s">
        <v>215</v>
      </c>
      <c r="G5" s="19" t="s">
        <v>218</v>
      </c>
    </row>
    <row r="6" spans="2:14" x14ac:dyDescent="0.3">
      <c r="B6" s="49">
        <v>1</v>
      </c>
      <c r="C6" s="26">
        <v>44824</v>
      </c>
      <c r="D6" s="27" t="s">
        <v>134</v>
      </c>
      <c r="E6" s="6">
        <v>190000</v>
      </c>
      <c r="F6" s="2" t="s">
        <v>445</v>
      </c>
      <c r="G6" s="21" t="s">
        <v>217</v>
      </c>
    </row>
    <row r="7" spans="2:14" x14ac:dyDescent="0.3">
      <c r="B7" s="82">
        <v>2</v>
      </c>
      <c r="C7" s="10">
        <v>44845</v>
      </c>
      <c r="D7" s="11" t="s">
        <v>446</v>
      </c>
      <c r="E7" s="73">
        <v>190000</v>
      </c>
      <c r="F7" s="81" t="s">
        <v>445</v>
      </c>
      <c r="G7" s="84" t="s">
        <v>217</v>
      </c>
    </row>
    <row r="8" spans="2:14" x14ac:dyDescent="0.3">
      <c r="B8" s="20">
        <v>3</v>
      </c>
      <c r="C8" s="3">
        <v>44845</v>
      </c>
      <c r="D8" s="1" t="s">
        <v>450</v>
      </c>
      <c r="E8" s="74">
        <v>570000</v>
      </c>
      <c r="F8" s="2" t="s">
        <v>445</v>
      </c>
      <c r="G8" s="21" t="s">
        <v>217</v>
      </c>
    </row>
    <row r="9" spans="2:14" x14ac:dyDescent="0.3">
      <c r="B9" s="49">
        <v>4</v>
      </c>
      <c r="C9" s="39">
        <v>44845</v>
      </c>
      <c r="D9" s="40" t="s">
        <v>451</v>
      </c>
      <c r="E9" s="91">
        <v>150000</v>
      </c>
      <c r="F9" s="25" t="s">
        <v>445</v>
      </c>
      <c r="G9" s="23" t="s">
        <v>217</v>
      </c>
    </row>
    <row r="10" spans="2:14" x14ac:dyDescent="0.3">
      <c r="B10" s="82">
        <v>5</v>
      </c>
      <c r="C10" s="10">
        <v>44846</v>
      </c>
      <c r="D10" s="11" t="s">
        <v>447</v>
      </c>
      <c r="E10" s="73">
        <v>150000</v>
      </c>
      <c r="F10" s="81" t="s">
        <v>445</v>
      </c>
      <c r="G10" s="84" t="s">
        <v>217</v>
      </c>
    </row>
    <row r="11" spans="2:14" x14ac:dyDescent="0.3">
      <c r="B11" s="20">
        <v>6</v>
      </c>
      <c r="C11" s="3">
        <v>44850</v>
      </c>
      <c r="D11" s="1" t="s">
        <v>452</v>
      </c>
      <c r="E11" s="74">
        <v>190000</v>
      </c>
      <c r="F11" s="2" t="s">
        <v>445</v>
      </c>
      <c r="G11" s="21" t="s">
        <v>217</v>
      </c>
      <c r="L11" s="63"/>
      <c r="N11" s="64"/>
    </row>
    <row r="12" spans="2:14" x14ac:dyDescent="0.3">
      <c r="B12" s="49">
        <v>7</v>
      </c>
      <c r="C12" s="10">
        <v>44854</v>
      </c>
      <c r="D12" s="11" t="s">
        <v>448</v>
      </c>
      <c r="E12" s="83">
        <v>150000</v>
      </c>
      <c r="F12" s="81" t="s">
        <v>445</v>
      </c>
      <c r="G12" s="84" t="s">
        <v>217</v>
      </c>
      <c r="L12" s="63"/>
      <c r="N12" s="64"/>
    </row>
    <row r="13" spans="2:14" x14ac:dyDescent="0.3">
      <c r="B13" s="82">
        <v>8</v>
      </c>
      <c r="C13" s="10">
        <v>44854</v>
      </c>
      <c r="D13" s="11" t="s">
        <v>449</v>
      </c>
      <c r="E13" s="83">
        <v>190000</v>
      </c>
      <c r="F13" s="81" t="s">
        <v>445</v>
      </c>
      <c r="G13" s="84" t="s">
        <v>217</v>
      </c>
    </row>
    <row r="14" spans="2:14" x14ac:dyDescent="0.3">
      <c r="B14" s="20">
        <v>9</v>
      </c>
      <c r="C14" s="3">
        <v>44854</v>
      </c>
      <c r="D14" s="1" t="s">
        <v>453</v>
      </c>
      <c r="E14" s="74">
        <v>27750</v>
      </c>
      <c r="F14" s="2" t="s">
        <v>445</v>
      </c>
      <c r="G14" s="21" t="s">
        <v>228</v>
      </c>
    </row>
    <row r="15" spans="2:14" x14ac:dyDescent="0.3">
      <c r="B15" s="49">
        <v>10</v>
      </c>
      <c r="C15" s="3">
        <v>44854</v>
      </c>
      <c r="D15" s="1" t="s">
        <v>454</v>
      </c>
      <c r="E15" s="74">
        <v>100000</v>
      </c>
      <c r="F15" s="2" t="s">
        <v>445</v>
      </c>
      <c r="G15" s="21" t="s">
        <v>231</v>
      </c>
    </row>
    <row r="16" spans="2:14" x14ac:dyDescent="0.3">
      <c r="B16" s="82">
        <v>11</v>
      </c>
      <c r="C16" s="3">
        <v>44856</v>
      </c>
      <c r="D16" s="1" t="s">
        <v>455</v>
      </c>
      <c r="E16" s="74">
        <v>355200</v>
      </c>
      <c r="F16" s="2" t="s">
        <v>445</v>
      </c>
      <c r="G16" s="21" t="s">
        <v>220</v>
      </c>
    </row>
    <row r="17" spans="2:7" x14ac:dyDescent="0.3">
      <c r="B17" s="20">
        <v>12</v>
      </c>
      <c r="C17" s="3">
        <v>44857</v>
      </c>
      <c r="D17" s="1" t="s">
        <v>456</v>
      </c>
      <c r="E17" s="74">
        <v>28500</v>
      </c>
      <c r="F17" s="2" t="s">
        <v>445</v>
      </c>
      <c r="G17" s="21" t="s">
        <v>231</v>
      </c>
    </row>
    <row r="18" spans="2:7" x14ac:dyDescent="0.3">
      <c r="B18" s="49">
        <v>13</v>
      </c>
      <c r="C18" s="3">
        <v>44857</v>
      </c>
      <c r="D18" s="1" t="s">
        <v>457</v>
      </c>
      <c r="E18" s="74">
        <v>130000</v>
      </c>
      <c r="F18" s="2" t="s">
        <v>445</v>
      </c>
      <c r="G18" s="21" t="s">
        <v>231</v>
      </c>
    </row>
    <row r="19" spans="2:7" x14ac:dyDescent="0.3">
      <c r="B19" s="82">
        <v>14</v>
      </c>
      <c r="C19" s="3">
        <v>44857</v>
      </c>
      <c r="D19" s="1" t="s">
        <v>457</v>
      </c>
      <c r="E19" s="74">
        <v>357500</v>
      </c>
      <c r="F19" s="2" t="s">
        <v>445</v>
      </c>
      <c r="G19" s="21" t="s">
        <v>356</v>
      </c>
    </row>
    <row r="20" spans="2:7" x14ac:dyDescent="0.3">
      <c r="B20" s="20">
        <v>15</v>
      </c>
      <c r="C20" s="3">
        <v>44857</v>
      </c>
      <c r="D20" s="1" t="s">
        <v>458</v>
      </c>
      <c r="E20" s="74">
        <v>310000</v>
      </c>
      <c r="F20" s="2" t="s">
        <v>445</v>
      </c>
      <c r="G20" s="21" t="s">
        <v>225</v>
      </c>
    </row>
    <row r="21" spans="2:7" x14ac:dyDescent="0.3">
      <c r="B21" s="49">
        <v>16</v>
      </c>
      <c r="C21" s="3">
        <v>44858</v>
      </c>
      <c r="D21" s="1" t="s">
        <v>459</v>
      </c>
      <c r="E21" s="74">
        <v>500000</v>
      </c>
      <c r="F21" s="2" t="s">
        <v>445</v>
      </c>
      <c r="G21" s="21" t="s">
        <v>357</v>
      </c>
    </row>
    <row r="22" spans="2:7" x14ac:dyDescent="0.3">
      <c r="B22" s="82">
        <v>17</v>
      </c>
      <c r="C22" s="3">
        <v>44858</v>
      </c>
      <c r="D22" s="1" t="s">
        <v>457</v>
      </c>
      <c r="E22" s="74">
        <v>81000</v>
      </c>
      <c r="F22" s="2" t="s">
        <v>445</v>
      </c>
      <c r="G22" s="21" t="s">
        <v>231</v>
      </c>
    </row>
    <row r="23" spans="2:7" x14ac:dyDescent="0.3">
      <c r="B23" s="20">
        <v>18</v>
      </c>
      <c r="C23" s="3">
        <v>44858</v>
      </c>
      <c r="D23" s="1" t="s">
        <v>460</v>
      </c>
      <c r="E23" s="74">
        <v>261000</v>
      </c>
      <c r="F23" s="2" t="s">
        <v>445</v>
      </c>
      <c r="G23" s="21" t="s">
        <v>356</v>
      </c>
    </row>
    <row r="24" spans="2:7" x14ac:dyDescent="0.3">
      <c r="B24" s="49">
        <v>19</v>
      </c>
      <c r="C24" s="3">
        <v>44858</v>
      </c>
      <c r="D24" s="1" t="s">
        <v>458</v>
      </c>
      <c r="E24" s="74">
        <v>301000</v>
      </c>
      <c r="F24" s="2" t="s">
        <v>445</v>
      </c>
      <c r="G24" s="21" t="s">
        <v>225</v>
      </c>
    </row>
    <row r="25" spans="2:7" x14ac:dyDescent="0.3">
      <c r="B25" s="82">
        <v>20</v>
      </c>
      <c r="C25" s="3">
        <v>44858</v>
      </c>
      <c r="D25" s="1" t="s">
        <v>461</v>
      </c>
      <c r="E25" s="74">
        <v>111500</v>
      </c>
      <c r="F25" s="2" t="s">
        <v>445</v>
      </c>
      <c r="G25" s="21" t="s">
        <v>225</v>
      </c>
    </row>
    <row r="26" spans="2:7" x14ac:dyDescent="0.3">
      <c r="B26" s="20">
        <v>21</v>
      </c>
      <c r="C26" s="3">
        <v>44858</v>
      </c>
      <c r="D26" s="1" t="s">
        <v>457</v>
      </c>
      <c r="E26" s="74">
        <v>160000</v>
      </c>
      <c r="F26" s="2" t="s">
        <v>445</v>
      </c>
      <c r="G26" s="21" t="s">
        <v>231</v>
      </c>
    </row>
    <row r="27" spans="2:7" x14ac:dyDescent="0.3">
      <c r="B27" s="49">
        <v>22</v>
      </c>
      <c r="C27" s="3">
        <v>44859</v>
      </c>
      <c r="D27" s="1" t="s">
        <v>453</v>
      </c>
      <c r="E27" s="74">
        <v>27750</v>
      </c>
      <c r="F27" s="2" t="s">
        <v>445</v>
      </c>
      <c r="G27" s="21" t="s">
        <v>228</v>
      </c>
    </row>
    <row r="28" spans="2:7" x14ac:dyDescent="0.3">
      <c r="B28" s="82">
        <v>23</v>
      </c>
      <c r="C28" s="3">
        <v>44860</v>
      </c>
      <c r="D28" s="1" t="s">
        <v>462</v>
      </c>
      <c r="E28" s="74">
        <v>1000000</v>
      </c>
      <c r="F28" s="2" t="s">
        <v>445</v>
      </c>
      <c r="G28" s="21" t="s">
        <v>356</v>
      </c>
    </row>
    <row r="29" spans="2:7" x14ac:dyDescent="0.3">
      <c r="B29" s="20">
        <v>24</v>
      </c>
      <c r="C29" s="3">
        <v>44860</v>
      </c>
      <c r="D29" s="1" t="s">
        <v>463</v>
      </c>
      <c r="E29" s="74">
        <v>200000</v>
      </c>
      <c r="F29" s="2" t="s">
        <v>445</v>
      </c>
      <c r="G29" s="21" t="s">
        <v>231</v>
      </c>
    </row>
    <row r="30" spans="2:7" x14ac:dyDescent="0.3">
      <c r="B30" s="49">
        <v>25</v>
      </c>
      <c r="C30" s="3">
        <v>44863</v>
      </c>
      <c r="D30" s="1" t="s">
        <v>318</v>
      </c>
      <c r="E30" s="74">
        <v>38000</v>
      </c>
      <c r="F30" s="2" t="s">
        <v>445</v>
      </c>
      <c r="G30" s="21" t="s">
        <v>228</v>
      </c>
    </row>
    <row r="31" spans="2:7" x14ac:dyDescent="0.3">
      <c r="B31" s="82">
        <v>26</v>
      </c>
      <c r="C31" s="3">
        <v>44865</v>
      </c>
      <c r="D31" s="1" t="s">
        <v>457</v>
      </c>
      <c r="E31" s="74">
        <v>206800</v>
      </c>
      <c r="F31" s="2" t="s">
        <v>445</v>
      </c>
      <c r="G31" s="21" t="s">
        <v>231</v>
      </c>
    </row>
    <row r="32" spans="2:7" x14ac:dyDescent="0.3">
      <c r="B32" s="20">
        <v>27</v>
      </c>
      <c r="C32" s="3">
        <v>44865</v>
      </c>
      <c r="D32" s="1" t="s">
        <v>457</v>
      </c>
      <c r="E32" s="74">
        <v>165000</v>
      </c>
      <c r="F32" s="2" t="s">
        <v>445</v>
      </c>
      <c r="G32" s="21" t="s">
        <v>231</v>
      </c>
    </row>
    <row r="33" spans="2:7" x14ac:dyDescent="0.3">
      <c r="B33" s="49">
        <v>28</v>
      </c>
      <c r="C33" s="3">
        <v>44865</v>
      </c>
      <c r="D33" s="1" t="s">
        <v>457</v>
      </c>
      <c r="E33" s="74">
        <v>95000</v>
      </c>
      <c r="F33" s="2" t="s">
        <v>445</v>
      </c>
      <c r="G33" s="21" t="s">
        <v>231</v>
      </c>
    </row>
    <row r="34" spans="2:7" x14ac:dyDescent="0.3">
      <c r="B34" s="82">
        <v>29</v>
      </c>
      <c r="C34" s="39">
        <v>44865</v>
      </c>
      <c r="D34" s="40" t="s">
        <v>457</v>
      </c>
      <c r="E34" s="91">
        <v>105000</v>
      </c>
      <c r="F34" s="25" t="s">
        <v>445</v>
      </c>
      <c r="G34" s="23" t="s">
        <v>231</v>
      </c>
    </row>
    <row r="35" spans="2:7" x14ac:dyDescent="0.3">
      <c r="B35" s="20">
        <v>30</v>
      </c>
      <c r="C35" s="39">
        <v>44865</v>
      </c>
      <c r="D35" s="40" t="s">
        <v>464</v>
      </c>
      <c r="E35" s="91">
        <v>200000</v>
      </c>
      <c r="F35" s="25" t="s">
        <v>445</v>
      </c>
      <c r="G35" s="23" t="s">
        <v>356</v>
      </c>
    </row>
  </sheetData>
  <mergeCells count="2">
    <mergeCell ref="C2:D2"/>
    <mergeCell ref="C3:D3"/>
  </mergeCell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21C1A-9460-46EA-99C5-CCCCD12E263D}">
  <dimension ref="B2:N81"/>
  <sheetViews>
    <sheetView topLeftCell="A54" workbookViewId="0">
      <selection activeCell="J68" sqref="J68"/>
    </sheetView>
  </sheetViews>
  <sheetFormatPr defaultRowHeight="14.4" x14ac:dyDescent="0.3"/>
  <cols>
    <col min="1" max="1" width="2.6640625" customWidth="1"/>
    <col min="3" max="3" width="16.77734375" bestFit="1" customWidth="1"/>
    <col min="4" max="4" width="51.109375" bestFit="1" customWidth="1"/>
    <col min="5" max="5" width="12.88671875" bestFit="1" customWidth="1"/>
  </cols>
  <sheetData>
    <row r="2" spans="2:14" x14ac:dyDescent="0.3">
      <c r="B2" s="61" t="s">
        <v>366</v>
      </c>
      <c r="C2" s="176" t="s">
        <v>465</v>
      </c>
      <c r="D2" s="176"/>
    </row>
    <row r="3" spans="2:14" x14ac:dyDescent="0.3">
      <c r="B3" s="61" t="s">
        <v>361</v>
      </c>
      <c r="C3" s="176" t="s">
        <v>466</v>
      </c>
      <c r="D3" s="176"/>
    </row>
    <row r="5" spans="2:14" x14ac:dyDescent="0.3">
      <c r="B5" s="17" t="s">
        <v>7</v>
      </c>
      <c r="C5" s="18" t="s">
        <v>8</v>
      </c>
      <c r="D5" s="18" t="s">
        <v>9</v>
      </c>
      <c r="E5" s="18" t="s">
        <v>10</v>
      </c>
      <c r="F5" s="18" t="s">
        <v>215</v>
      </c>
      <c r="G5" s="19" t="s">
        <v>218</v>
      </c>
    </row>
    <row r="6" spans="2:14" x14ac:dyDescent="0.3">
      <c r="B6" s="2">
        <v>1</v>
      </c>
      <c r="C6" s="89">
        <v>44866</v>
      </c>
      <c r="D6" s="1" t="s">
        <v>463</v>
      </c>
      <c r="E6" s="90">
        <v>200000</v>
      </c>
      <c r="F6" s="2" t="s">
        <v>468</v>
      </c>
      <c r="G6" s="2" t="s">
        <v>231</v>
      </c>
    </row>
    <row r="7" spans="2:14" x14ac:dyDescent="0.3">
      <c r="B7" s="93">
        <v>2</v>
      </c>
      <c r="C7" s="94">
        <v>44866</v>
      </c>
      <c r="D7" s="11" t="s">
        <v>482</v>
      </c>
      <c r="E7" s="95">
        <v>90000</v>
      </c>
      <c r="F7" s="81" t="s">
        <v>468</v>
      </c>
      <c r="G7" s="81" t="s">
        <v>229</v>
      </c>
    </row>
    <row r="8" spans="2:14" x14ac:dyDescent="0.3">
      <c r="B8" s="93">
        <v>3</v>
      </c>
      <c r="C8" s="94">
        <v>44866</v>
      </c>
      <c r="D8" s="11" t="s">
        <v>483</v>
      </c>
      <c r="E8" s="95">
        <v>15000</v>
      </c>
      <c r="F8" s="81" t="s">
        <v>468</v>
      </c>
      <c r="G8" s="81" t="s">
        <v>226</v>
      </c>
    </row>
    <row r="9" spans="2:14" x14ac:dyDescent="0.3">
      <c r="B9" s="2">
        <v>4</v>
      </c>
      <c r="C9" s="89">
        <v>44867</v>
      </c>
      <c r="D9" s="1" t="s">
        <v>469</v>
      </c>
      <c r="E9" s="90">
        <v>70000</v>
      </c>
      <c r="F9" s="2" t="s">
        <v>468</v>
      </c>
      <c r="G9" s="2" t="s">
        <v>221</v>
      </c>
    </row>
    <row r="10" spans="2:14" x14ac:dyDescent="0.3">
      <c r="B10" s="93">
        <v>5</v>
      </c>
      <c r="C10" s="94">
        <v>44867</v>
      </c>
      <c r="D10" s="11" t="s">
        <v>484</v>
      </c>
      <c r="E10" s="95">
        <v>25000</v>
      </c>
      <c r="F10" s="81" t="s">
        <v>468</v>
      </c>
      <c r="G10" s="81" t="s">
        <v>228</v>
      </c>
    </row>
    <row r="11" spans="2:14" x14ac:dyDescent="0.3">
      <c r="B11" s="93">
        <v>6</v>
      </c>
      <c r="C11" s="89">
        <v>44868</v>
      </c>
      <c r="D11" s="1" t="s">
        <v>457</v>
      </c>
      <c r="E11" s="90">
        <v>144000</v>
      </c>
      <c r="F11" s="2" t="s">
        <v>468</v>
      </c>
      <c r="G11" s="2" t="s">
        <v>356</v>
      </c>
      <c r="L11" s="63"/>
      <c r="N11" s="64"/>
    </row>
    <row r="12" spans="2:14" x14ac:dyDescent="0.3">
      <c r="B12" s="2">
        <v>7</v>
      </c>
      <c r="C12" s="89">
        <v>44868</v>
      </c>
      <c r="D12" s="1" t="s">
        <v>457</v>
      </c>
      <c r="E12" s="90">
        <v>42000</v>
      </c>
      <c r="F12" s="2" t="s">
        <v>468</v>
      </c>
      <c r="G12" s="2" t="s">
        <v>231</v>
      </c>
      <c r="L12" s="63"/>
      <c r="N12" s="64"/>
    </row>
    <row r="13" spans="2:14" x14ac:dyDescent="0.3">
      <c r="B13" s="93">
        <v>8</v>
      </c>
      <c r="C13" s="89">
        <v>44868</v>
      </c>
      <c r="D13" s="1" t="s">
        <v>457</v>
      </c>
      <c r="E13" s="90">
        <v>177000</v>
      </c>
      <c r="F13" s="2" t="s">
        <v>468</v>
      </c>
      <c r="G13" s="2" t="s">
        <v>231</v>
      </c>
    </row>
    <row r="14" spans="2:14" x14ac:dyDescent="0.3">
      <c r="B14" s="93">
        <v>9</v>
      </c>
      <c r="C14" s="89">
        <v>44869</v>
      </c>
      <c r="D14" s="1" t="s">
        <v>457</v>
      </c>
      <c r="E14" s="90">
        <v>99000</v>
      </c>
      <c r="F14" s="2" t="s">
        <v>468</v>
      </c>
      <c r="G14" s="2" t="s">
        <v>356</v>
      </c>
    </row>
    <row r="15" spans="2:14" x14ac:dyDescent="0.3">
      <c r="B15" s="2">
        <v>10</v>
      </c>
      <c r="C15" s="89">
        <v>44869</v>
      </c>
      <c r="D15" s="1" t="s">
        <v>457</v>
      </c>
      <c r="E15" s="90">
        <v>203300</v>
      </c>
      <c r="F15" s="2" t="s">
        <v>468</v>
      </c>
      <c r="G15" s="2" t="s">
        <v>356</v>
      </c>
    </row>
    <row r="16" spans="2:14" x14ac:dyDescent="0.3">
      <c r="B16" s="93">
        <v>11</v>
      </c>
      <c r="C16" s="94">
        <v>44869</v>
      </c>
      <c r="D16" s="11" t="s">
        <v>485</v>
      </c>
      <c r="E16" s="95">
        <v>30000</v>
      </c>
      <c r="F16" s="81" t="s">
        <v>468</v>
      </c>
      <c r="G16" s="81" t="s">
        <v>225</v>
      </c>
    </row>
    <row r="17" spans="2:7" x14ac:dyDescent="0.3">
      <c r="B17" s="93">
        <v>12</v>
      </c>
      <c r="C17" s="89">
        <v>44870</v>
      </c>
      <c r="D17" s="1" t="s">
        <v>470</v>
      </c>
      <c r="E17" s="90">
        <v>298000</v>
      </c>
      <c r="F17" s="2" t="s">
        <v>468</v>
      </c>
      <c r="G17" s="2" t="s">
        <v>231</v>
      </c>
    </row>
    <row r="18" spans="2:7" x14ac:dyDescent="0.3">
      <c r="B18" s="2">
        <v>13</v>
      </c>
      <c r="C18" s="94">
        <v>44870</v>
      </c>
      <c r="D18" s="11" t="s">
        <v>486</v>
      </c>
      <c r="E18" s="95">
        <v>80000</v>
      </c>
      <c r="F18" s="81" t="s">
        <v>468</v>
      </c>
      <c r="G18" s="81" t="s">
        <v>231</v>
      </c>
    </row>
    <row r="19" spans="2:7" x14ac:dyDescent="0.3">
      <c r="B19" s="93">
        <v>14</v>
      </c>
      <c r="C19" s="94">
        <v>44870</v>
      </c>
      <c r="D19" s="11" t="s">
        <v>487</v>
      </c>
      <c r="E19" s="95">
        <v>171000</v>
      </c>
      <c r="F19" s="81" t="s">
        <v>468</v>
      </c>
      <c r="G19" s="81" t="s">
        <v>231</v>
      </c>
    </row>
    <row r="20" spans="2:7" x14ac:dyDescent="0.3">
      <c r="B20" s="93">
        <v>15</v>
      </c>
      <c r="C20" s="89">
        <v>44871</v>
      </c>
      <c r="D20" s="1" t="s">
        <v>471</v>
      </c>
      <c r="E20" s="90">
        <v>2000000</v>
      </c>
      <c r="F20" s="2" t="s">
        <v>468</v>
      </c>
      <c r="G20" s="2" t="s">
        <v>356</v>
      </c>
    </row>
    <row r="21" spans="2:7" x14ac:dyDescent="0.3">
      <c r="B21" s="2">
        <v>16</v>
      </c>
      <c r="C21" s="89">
        <v>44871</v>
      </c>
      <c r="D21" s="1" t="s">
        <v>472</v>
      </c>
      <c r="E21" s="90">
        <v>95000</v>
      </c>
      <c r="F21" s="2" t="s">
        <v>468</v>
      </c>
      <c r="G21" s="2" t="s">
        <v>356</v>
      </c>
    </row>
    <row r="22" spans="2:7" x14ac:dyDescent="0.3">
      <c r="B22" s="93">
        <v>17</v>
      </c>
      <c r="C22" s="89">
        <v>44871</v>
      </c>
      <c r="D22" s="1" t="s">
        <v>457</v>
      </c>
      <c r="E22" s="90">
        <v>164000</v>
      </c>
      <c r="F22" s="2" t="s">
        <v>468</v>
      </c>
      <c r="G22" s="2" t="s">
        <v>356</v>
      </c>
    </row>
    <row r="23" spans="2:7" x14ac:dyDescent="0.3">
      <c r="B23" s="93">
        <v>18</v>
      </c>
      <c r="C23" s="89">
        <v>44871</v>
      </c>
      <c r="D23" s="1" t="s">
        <v>457</v>
      </c>
      <c r="E23" s="90">
        <v>147000</v>
      </c>
      <c r="F23" s="2" t="s">
        <v>468</v>
      </c>
      <c r="G23" s="2" t="s">
        <v>356</v>
      </c>
    </row>
    <row r="24" spans="2:7" x14ac:dyDescent="0.3">
      <c r="B24" s="2">
        <v>19</v>
      </c>
      <c r="C24" s="94">
        <v>44871</v>
      </c>
      <c r="D24" s="11" t="s">
        <v>488</v>
      </c>
      <c r="E24" s="95">
        <v>40000</v>
      </c>
      <c r="F24" s="81" t="s">
        <v>468</v>
      </c>
      <c r="G24" s="81" t="s">
        <v>221</v>
      </c>
    </row>
    <row r="25" spans="2:7" x14ac:dyDescent="0.3">
      <c r="B25" s="93">
        <v>20</v>
      </c>
      <c r="C25" s="94">
        <v>44871</v>
      </c>
      <c r="D25" s="11" t="s">
        <v>489</v>
      </c>
      <c r="E25" s="95">
        <v>366000</v>
      </c>
      <c r="F25" s="81" t="s">
        <v>468</v>
      </c>
      <c r="G25" s="81" t="s">
        <v>228</v>
      </c>
    </row>
    <row r="26" spans="2:7" x14ac:dyDescent="0.3">
      <c r="B26" s="93">
        <v>21</v>
      </c>
      <c r="C26" s="94">
        <v>44871</v>
      </c>
      <c r="D26" s="11" t="s">
        <v>490</v>
      </c>
      <c r="E26" s="95">
        <v>200000</v>
      </c>
      <c r="F26" s="81" t="s">
        <v>468</v>
      </c>
      <c r="G26" s="81" t="s">
        <v>229</v>
      </c>
    </row>
    <row r="27" spans="2:7" x14ac:dyDescent="0.3">
      <c r="B27" s="2">
        <v>22</v>
      </c>
      <c r="C27" s="94">
        <v>44871</v>
      </c>
      <c r="D27" s="11" t="s">
        <v>491</v>
      </c>
      <c r="E27" s="95">
        <v>132000</v>
      </c>
      <c r="F27" s="81" t="s">
        <v>468</v>
      </c>
      <c r="G27" s="81" t="s">
        <v>221</v>
      </c>
    </row>
    <row r="28" spans="2:7" x14ac:dyDescent="0.3">
      <c r="B28" s="93">
        <v>23</v>
      </c>
      <c r="C28" s="94">
        <v>44871</v>
      </c>
      <c r="D28" s="11" t="s">
        <v>492</v>
      </c>
      <c r="E28" s="95">
        <v>421500</v>
      </c>
      <c r="F28" s="81" t="s">
        <v>468</v>
      </c>
      <c r="G28" s="81" t="s">
        <v>226</v>
      </c>
    </row>
    <row r="29" spans="2:7" x14ac:dyDescent="0.3">
      <c r="B29" s="93">
        <v>24</v>
      </c>
      <c r="C29" s="94">
        <v>44871</v>
      </c>
      <c r="D29" s="11" t="s">
        <v>493</v>
      </c>
      <c r="E29" s="95">
        <v>42000</v>
      </c>
      <c r="F29" s="81" t="s">
        <v>468</v>
      </c>
      <c r="G29" s="81" t="s">
        <v>231</v>
      </c>
    </row>
    <row r="30" spans="2:7" x14ac:dyDescent="0.3">
      <c r="B30" s="2">
        <v>25</v>
      </c>
      <c r="C30" s="94">
        <v>44871</v>
      </c>
      <c r="D30" s="11" t="s">
        <v>494</v>
      </c>
      <c r="E30" s="95">
        <v>150000</v>
      </c>
      <c r="F30" s="81" t="s">
        <v>468</v>
      </c>
      <c r="G30" s="81" t="s">
        <v>231</v>
      </c>
    </row>
    <row r="31" spans="2:7" x14ac:dyDescent="0.3">
      <c r="B31" s="93">
        <v>26</v>
      </c>
      <c r="C31" s="89">
        <v>44872</v>
      </c>
      <c r="D31" s="1" t="s">
        <v>467</v>
      </c>
      <c r="E31" s="90">
        <v>1125000</v>
      </c>
      <c r="F31" s="2" t="s">
        <v>468</v>
      </c>
      <c r="G31" s="2" t="s">
        <v>219</v>
      </c>
    </row>
    <row r="32" spans="2:7" x14ac:dyDescent="0.3">
      <c r="B32" s="93">
        <v>27</v>
      </c>
      <c r="C32" s="89">
        <v>44872</v>
      </c>
      <c r="D32" s="1" t="s">
        <v>457</v>
      </c>
      <c r="E32" s="90">
        <v>92000</v>
      </c>
      <c r="F32" s="2" t="s">
        <v>468</v>
      </c>
      <c r="G32" s="2" t="s">
        <v>356</v>
      </c>
    </row>
    <row r="33" spans="2:7" x14ac:dyDescent="0.3">
      <c r="B33" s="2">
        <v>28</v>
      </c>
      <c r="C33" s="89">
        <v>44872</v>
      </c>
      <c r="D33" s="1" t="s">
        <v>472</v>
      </c>
      <c r="E33" s="90">
        <v>102000</v>
      </c>
      <c r="F33" s="2" t="s">
        <v>468</v>
      </c>
      <c r="G33" s="2" t="s">
        <v>356</v>
      </c>
    </row>
    <row r="34" spans="2:7" x14ac:dyDescent="0.3">
      <c r="B34" s="93">
        <v>29</v>
      </c>
      <c r="C34" s="89">
        <v>44872</v>
      </c>
      <c r="D34" s="1" t="s">
        <v>457</v>
      </c>
      <c r="E34" s="90">
        <v>170000</v>
      </c>
      <c r="F34" s="2" t="s">
        <v>468</v>
      </c>
      <c r="G34" s="2" t="s">
        <v>356</v>
      </c>
    </row>
    <row r="35" spans="2:7" x14ac:dyDescent="0.3">
      <c r="B35" s="93">
        <v>30</v>
      </c>
      <c r="C35" s="89">
        <v>44872</v>
      </c>
      <c r="D35" s="1" t="s">
        <v>473</v>
      </c>
      <c r="E35" s="90">
        <v>300000</v>
      </c>
      <c r="F35" s="2" t="s">
        <v>468</v>
      </c>
      <c r="G35" s="2" t="s">
        <v>231</v>
      </c>
    </row>
    <row r="36" spans="2:7" x14ac:dyDescent="0.3">
      <c r="B36" s="2">
        <v>31</v>
      </c>
      <c r="C36" s="89">
        <v>44872</v>
      </c>
      <c r="D36" s="92" t="s">
        <v>474</v>
      </c>
      <c r="E36" s="90">
        <v>2000000</v>
      </c>
      <c r="F36" s="2" t="s">
        <v>468</v>
      </c>
      <c r="G36" s="2" t="s">
        <v>356</v>
      </c>
    </row>
    <row r="37" spans="2:7" x14ac:dyDescent="0.3">
      <c r="B37" s="93">
        <v>32</v>
      </c>
      <c r="C37" s="89">
        <v>44872</v>
      </c>
      <c r="D37" s="1" t="s">
        <v>475</v>
      </c>
      <c r="E37" s="90">
        <v>2000000</v>
      </c>
      <c r="F37" s="2" t="s">
        <v>468</v>
      </c>
      <c r="G37" s="2" t="s">
        <v>356</v>
      </c>
    </row>
    <row r="38" spans="2:7" x14ac:dyDescent="0.3">
      <c r="B38" s="93">
        <v>33</v>
      </c>
      <c r="C38" s="94">
        <v>44872</v>
      </c>
      <c r="D38" s="11" t="s">
        <v>495</v>
      </c>
      <c r="E38" s="95">
        <v>16000</v>
      </c>
      <c r="F38" s="81" t="s">
        <v>468</v>
      </c>
      <c r="G38" s="81" t="s">
        <v>231</v>
      </c>
    </row>
    <row r="39" spans="2:7" x14ac:dyDescent="0.3">
      <c r="B39" s="2">
        <v>34</v>
      </c>
      <c r="C39" s="94">
        <v>44872</v>
      </c>
      <c r="D39" s="11" t="s">
        <v>496</v>
      </c>
      <c r="E39" s="95">
        <v>15000</v>
      </c>
      <c r="F39" s="81" t="s">
        <v>468</v>
      </c>
      <c r="G39" s="81" t="s">
        <v>219</v>
      </c>
    </row>
    <row r="40" spans="2:7" x14ac:dyDescent="0.3">
      <c r="B40" s="93">
        <v>35</v>
      </c>
      <c r="C40" s="94">
        <v>44872</v>
      </c>
      <c r="D40" s="11" t="s">
        <v>497</v>
      </c>
      <c r="E40" s="95">
        <v>120000</v>
      </c>
      <c r="F40" s="81" t="s">
        <v>468</v>
      </c>
      <c r="G40" s="81" t="s">
        <v>219</v>
      </c>
    </row>
    <row r="41" spans="2:7" x14ac:dyDescent="0.3">
      <c r="B41" s="93">
        <v>36</v>
      </c>
      <c r="C41" s="94">
        <v>44872</v>
      </c>
      <c r="D41" s="11" t="s">
        <v>498</v>
      </c>
      <c r="E41" s="95">
        <v>15000</v>
      </c>
      <c r="F41" s="81" t="s">
        <v>468</v>
      </c>
      <c r="G41" s="81" t="s">
        <v>228</v>
      </c>
    </row>
    <row r="42" spans="2:7" x14ac:dyDescent="0.3">
      <c r="B42" s="2">
        <v>37</v>
      </c>
      <c r="C42" s="94">
        <v>44872</v>
      </c>
      <c r="D42" s="11" t="s">
        <v>499</v>
      </c>
      <c r="E42" s="95">
        <v>99000</v>
      </c>
      <c r="F42" s="81" t="s">
        <v>468</v>
      </c>
      <c r="G42" s="81" t="s">
        <v>220</v>
      </c>
    </row>
    <row r="43" spans="2:7" x14ac:dyDescent="0.3">
      <c r="B43" s="93">
        <v>38</v>
      </c>
      <c r="C43" s="94">
        <v>44872</v>
      </c>
      <c r="D43" s="11" t="s">
        <v>500</v>
      </c>
      <c r="E43" s="95">
        <v>20000</v>
      </c>
      <c r="F43" s="81" t="s">
        <v>468</v>
      </c>
      <c r="G43" s="81" t="s">
        <v>228</v>
      </c>
    </row>
    <row r="44" spans="2:7" x14ac:dyDescent="0.3">
      <c r="B44" s="93">
        <v>39</v>
      </c>
      <c r="C44" s="94">
        <v>44872</v>
      </c>
      <c r="D44" s="11" t="s">
        <v>501</v>
      </c>
      <c r="E44" s="95">
        <v>50000</v>
      </c>
      <c r="F44" s="81" t="s">
        <v>468</v>
      </c>
      <c r="G44" s="81" t="s">
        <v>219</v>
      </c>
    </row>
    <row r="45" spans="2:7" x14ac:dyDescent="0.3">
      <c r="B45" s="2">
        <v>40</v>
      </c>
      <c r="C45" s="94">
        <v>44872</v>
      </c>
      <c r="D45" s="11" t="s">
        <v>502</v>
      </c>
      <c r="E45" s="95">
        <v>36000</v>
      </c>
      <c r="F45" s="81" t="s">
        <v>468</v>
      </c>
      <c r="G45" s="81" t="s">
        <v>228</v>
      </c>
    </row>
    <row r="46" spans="2:7" x14ac:dyDescent="0.3">
      <c r="B46" s="93">
        <v>41</v>
      </c>
      <c r="C46" s="94">
        <v>44872</v>
      </c>
      <c r="D46" s="11" t="s">
        <v>502</v>
      </c>
      <c r="E46" s="95">
        <v>7000</v>
      </c>
      <c r="F46" s="81" t="s">
        <v>468</v>
      </c>
      <c r="G46" s="81" t="s">
        <v>228</v>
      </c>
    </row>
    <row r="47" spans="2:7" x14ac:dyDescent="0.3">
      <c r="B47" s="93">
        <v>42</v>
      </c>
      <c r="C47" s="94">
        <v>44872</v>
      </c>
      <c r="D47" s="11" t="s">
        <v>503</v>
      </c>
      <c r="E47" s="95">
        <v>50000</v>
      </c>
      <c r="F47" s="81" t="s">
        <v>468</v>
      </c>
      <c r="G47" s="81" t="s">
        <v>231</v>
      </c>
    </row>
    <row r="48" spans="2:7" x14ac:dyDescent="0.3">
      <c r="B48" s="2">
        <v>43</v>
      </c>
      <c r="C48" s="94">
        <v>44872</v>
      </c>
      <c r="D48" s="11" t="s">
        <v>504</v>
      </c>
      <c r="E48" s="95">
        <v>40000</v>
      </c>
      <c r="F48" s="81" t="s">
        <v>468</v>
      </c>
      <c r="G48" s="81" t="s">
        <v>442</v>
      </c>
    </row>
    <row r="49" spans="2:7" x14ac:dyDescent="0.3">
      <c r="B49" s="93">
        <v>44</v>
      </c>
      <c r="C49" s="89">
        <v>44873</v>
      </c>
      <c r="D49" s="1" t="s">
        <v>453</v>
      </c>
      <c r="E49" s="90">
        <v>31000</v>
      </c>
      <c r="F49" s="2" t="s">
        <v>468</v>
      </c>
      <c r="G49" s="2" t="s">
        <v>228</v>
      </c>
    </row>
    <row r="50" spans="2:7" x14ac:dyDescent="0.3">
      <c r="B50" s="93">
        <v>45</v>
      </c>
      <c r="C50" s="94">
        <v>44873</v>
      </c>
      <c r="D50" s="11" t="s">
        <v>505</v>
      </c>
      <c r="E50" s="95">
        <v>62000</v>
      </c>
      <c r="F50" s="81" t="s">
        <v>468</v>
      </c>
      <c r="G50" s="81" t="s">
        <v>228</v>
      </c>
    </row>
    <row r="51" spans="2:7" x14ac:dyDescent="0.3">
      <c r="B51" s="2">
        <v>46</v>
      </c>
      <c r="C51" s="94">
        <v>44873</v>
      </c>
      <c r="D51" s="11" t="s">
        <v>506</v>
      </c>
      <c r="E51" s="95">
        <v>220000</v>
      </c>
      <c r="F51" s="81" t="s">
        <v>468</v>
      </c>
      <c r="G51" s="81" t="s">
        <v>219</v>
      </c>
    </row>
    <row r="52" spans="2:7" x14ac:dyDescent="0.3">
      <c r="B52" s="93">
        <v>47</v>
      </c>
      <c r="C52" s="94">
        <v>44873</v>
      </c>
      <c r="D52" s="11" t="s">
        <v>507</v>
      </c>
      <c r="E52" s="95">
        <v>85000</v>
      </c>
      <c r="F52" s="81" t="s">
        <v>468</v>
      </c>
      <c r="G52" s="81" t="s">
        <v>229</v>
      </c>
    </row>
    <row r="53" spans="2:7" x14ac:dyDescent="0.3">
      <c r="B53" s="93">
        <v>48</v>
      </c>
      <c r="C53" s="94">
        <v>44873</v>
      </c>
      <c r="D53" s="11" t="s">
        <v>508</v>
      </c>
      <c r="E53" s="95">
        <v>150000</v>
      </c>
      <c r="F53" s="81" t="s">
        <v>468</v>
      </c>
      <c r="G53" s="81" t="s">
        <v>217</v>
      </c>
    </row>
    <row r="54" spans="2:7" x14ac:dyDescent="0.3">
      <c r="B54" s="2">
        <v>49</v>
      </c>
      <c r="C54" s="89">
        <v>44874</v>
      </c>
      <c r="D54" s="1" t="s">
        <v>476</v>
      </c>
      <c r="E54" s="90">
        <v>367700</v>
      </c>
      <c r="F54" s="2" t="s">
        <v>468</v>
      </c>
      <c r="G54" s="2" t="s">
        <v>231</v>
      </c>
    </row>
    <row r="55" spans="2:7" x14ac:dyDescent="0.3">
      <c r="B55" s="93">
        <v>50</v>
      </c>
      <c r="C55" s="94">
        <v>44874</v>
      </c>
      <c r="D55" s="11" t="s">
        <v>509</v>
      </c>
      <c r="E55" s="95">
        <v>190000</v>
      </c>
      <c r="F55" s="81" t="s">
        <v>468</v>
      </c>
      <c r="G55" s="81" t="s">
        <v>217</v>
      </c>
    </row>
    <row r="56" spans="2:7" x14ac:dyDescent="0.3">
      <c r="B56" s="93">
        <v>51</v>
      </c>
      <c r="C56" s="94">
        <v>44874</v>
      </c>
      <c r="D56" s="11" t="s">
        <v>510</v>
      </c>
      <c r="E56" s="95">
        <v>150000</v>
      </c>
      <c r="F56" s="81" t="s">
        <v>468</v>
      </c>
      <c r="G56" s="81" t="s">
        <v>217</v>
      </c>
    </row>
    <row r="57" spans="2:7" x14ac:dyDescent="0.3">
      <c r="B57" s="2">
        <v>52</v>
      </c>
      <c r="C57" s="94">
        <v>44874</v>
      </c>
      <c r="D57" s="11" t="s">
        <v>511</v>
      </c>
      <c r="E57" s="95">
        <v>190000</v>
      </c>
      <c r="F57" s="81" t="s">
        <v>468</v>
      </c>
      <c r="G57" s="81" t="s">
        <v>217</v>
      </c>
    </row>
    <row r="58" spans="2:7" x14ac:dyDescent="0.3">
      <c r="B58" s="93">
        <v>53</v>
      </c>
      <c r="C58" s="94">
        <v>44874</v>
      </c>
      <c r="D58" s="11" t="s">
        <v>512</v>
      </c>
      <c r="E58" s="95">
        <v>40000</v>
      </c>
      <c r="F58" s="81" t="s">
        <v>468</v>
      </c>
      <c r="G58" s="81" t="s">
        <v>231</v>
      </c>
    </row>
    <row r="59" spans="2:7" x14ac:dyDescent="0.3">
      <c r="B59" s="93">
        <v>54</v>
      </c>
      <c r="C59" s="89">
        <v>44875</v>
      </c>
      <c r="D59" s="1" t="s">
        <v>477</v>
      </c>
      <c r="E59" s="90">
        <v>103000</v>
      </c>
      <c r="F59" s="2" t="s">
        <v>468</v>
      </c>
      <c r="G59" s="2" t="s">
        <v>231</v>
      </c>
    </row>
    <row r="60" spans="2:7" x14ac:dyDescent="0.3">
      <c r="B60" s="2">
        <v>55</v>
      </c>
      <c r="C60" s="89">
        <v>44875</v>
      </c>
      <c r="D60" s="1" t="s">
        <v>478</v>
      </c>
      <c r="E60" s="90">
        <v>75000</v>
      </c>
      <c r="F60" s="2" t="s">
        <v>468</v>
      </c>
      <c r="G60" s="2" t="s">
        <v>231</v>
      </c>
    </row>
    <row r="61" spans="2:7" x14ac:dyDescent="0.3">
      <c r="B61" s="93">
        <v>56</v>
      </c>
      <c r="C61" s="94">
        <v>44875</v>
      </c>
      <c r="D61" s="11" t="s">
        <v>513</v>
      </c>
      <c r="E61" s="95">
        <v>30000</v>
      </c>
      <c r="F61" s="81" t="s">
        <v>468</v>
      </c>
      <c r="G61" s="81" t="s">
        <v>219</v>
      </c>
    </row>
    <row r="62" spans="2:7" x14ac:dyDescent="0.3">
      <c r="B62" s="93">
        <v>57</v>
      </c>
      <c r="C62" s="94">
        <v>44875</v>
      </c>
      <c r="D62" s="11" t="s">
        <v>514</v>
      </c>
      <c r="E62" s="95">
        <v>263000</v>
      </c>
      <c r="F62" s="81" t="s">
        <v>468</v>
      </c>
      <c r="G62" s="81" t="s">
        <v>220</v>
      </c>
    </row>
    <row r="63" spans="2:7" x14ac:dyDescent="0.3">
      <c r="B63" s="2">
        <v>58</v>
      </c>
      <c r="C63" s="94">
        <v>44875</v>
      </c>
      <c r="D63" s="11" t="s">
        <v>515</v>
      </c>
      <c r="E63" s="95">
        <v>50000</v>
      </c>
      <c r="F63" s="81" t="s">
        <v>468</v>
      </c>
      <c r="G63" s="81" t="s">
        <v>225</v>
      </c>
    </row>
    <row r="64" spans="2:7" x14ac:dyDescent="0.3">
      <c r="B64" s="93">
        <v>59</v>
      </c>
      <c r="C64" s="94">
        <v>44875</v>
      </c>
      <c r="D64" s="11" t="s">
        <v>516</v>
      </c>
      <c r="E64" s="95">
        <v>20000</v>
      </c>
      <c r="F64" s="81" t="s">
        <v>468</v>
      </c>
      <c r="G64" s="81" t="s">
        <v>231</v>
      </c>
    </row>
    <row r="65" spans="2:7" x14ac:dyDescent="0.3">
      <c r="B65" s="93">
        <v>60</v>
      </c>
      <c r="C65" s="89">
        <v>44876</v>
      </c>
      <c r="D65" s="1" t="s">
        <v>479</v>
      </c>
      <c r="E65" s="90">
        <v>330000</v>
      </c>
      <c r="F65" s="2" t="s">
        <v>468</v>
      </c>
      <c r="G65" s="2" t="s">
        <v>231</v>
      </c>
    </row>
    <row r="66" spans="2:7" x14ac:dyDescent="0.3">
      <c r="B66" s="2">
        <v>61</v>
      </c>
      <c r="C66" s="94">
        <v>44876</v>
      </c>
      <c r="D66" s="11" t="s">
        <v>517</v>
      </c>
      <c r="E66" s="95">
        <v>36000</v>
      </c>
      <c r="F66" s="81" t="s">
        <v>468</v>
      </c>
      <c r="G66" s="81" t="s">
        <v>228</v>
      </c>
    </row>
    <row r="67" spans="2:7" x14ac:dyDescent="0.3">
      <c r="B67" s="93">
        <v>62</v>
      </c>
      <c r="C67" s="94">
        <v>44876</v>
      </c>
      <c r="D67" s="11" t="s">
        <v>518</v>
      </c>
      <c r="E67" s="95">
        <v>110000</v>
      </c>
      <c r="F67" s="81" t="s">
        <v>468</v>
      </c>
      <c r="G67" s="81" t="s">
        <v>228</v>
      </c>
    </row>
    <row r="68" spans="2:7" x14ac:dyDescent="0.3">
      <c r="B68" s="93">
        <v>63</v>
      </c>
      <c r="C68" s="94">
        <v>44876</v>
      </c>
      <c r="D68" s="11" t="s">
        <v>519</v>
      </c>
      <c r="E68" s="95">
        <v>205000</v>
      </c>
      <c r="F68" s="81" t="s">
        <v>468</v>
      </c>
      <c r="G68" s="81" t="s">
        <v>219</v>
      </c>
    </row>
    <row r="69" spans="2:7" x14ac:dyDescent="0.3">
      <c r="B69" s="2">
        <v>64</v>
      </c>
      <c r="C69" s="94">
        <v>44876</v>
      </c>
      <c r="D69" s="11" t="s">
        <v>520</v>
      </c>
      <c r="E69" s="95">
        <v>180000</v>
      </c>
      <c r="F69" s="81" t="s">
        <v>468</v>
      </c>
      <c r="G69" s="81" t="s">
        <v>228</v>
      </c>
    </row>
    <row r="70" spans="2:7" x14ac:dyDescent="0.3">
      <c r="B70" s="93">
        <v>65</v>
      </c>
      <c r="C70" s="94">
        <v>44876</v>
      </c>
      <c r="D70" s="11" t="s">
        <v>521</v>
      </c>
      <c r="E70" s="95">
        <v>25000</v>
      </c>
      <c r="F70" s="81" t="s">
        <v>468</v>
      </c>
      <c r="G70" s="81" t="s">
        <v>231</v>
      </c>
    </row>
    <row r="71" spans="2:7" x14ac:dyDescent="0.3">
      <c r="B71" s="93">
        <v>66</v>
      </c>
      <c r="C71" s="94">
        <v>44876</v>
      </c>
      <c r="D71" s="11" t="s">
        <v>522</v>
      </c>
      <c r="E71" s="95">
        <v>10000</v>
      </c>
      <c r="F71" s="81" t="s">
        <v>468</v>
      </c>
      <c r="G71" s="81" t="s">
        <v>219</v>
      </c>
    </row>
    <row r="72" spans="2:7" x14ac:dyDescent="0.3">
      <c r="B72" s="2">
        <v>67</v>
      </c>
      <c r="C72" s="89">
        <v>44877</v>
      </c>
      <c r="D72" s="1" t="s">
        <v>480</v>
      </c>
      <c r="E72" s="90">
        <v>150000</v>
      </c>
      <c r="F72" s="2" t="s">
        <v>468</v>
      </c>
      <c r="G72" s="2" t="s">
        <v>231</v>
      </c>
    </row>
    <row r="73" spans="2:7" x14ac:dyDescent="0.3">
      <c r="B73" s="93">
        <v>68</v>
      </c>
      <c r="C73" s="89">
        <v>44878</v>
      </c>
      <c r="D73" s="1" t="s">
        <v>457</v>
      </c>
      <c r="E73" s="90">
        <v>207000</v>
      </c>
      <c r="F73" s="2" t="s">
        <v>468</v>
      </c>
      <c r="G73" s="2" t="s">
        <v>231</v>
      </c>
    </row>
    <row r="74" spans="2:7" x14ac:dyDescent="0.3">
      <c r="B74" s="93">
        <v>69</v>
      </c>
      <c r="C74" s="94">
        <v>44878</v>
      </c>
      <c r="D74" s="11" t="s">
        <v>523</v>
      </c>
      <c r="E74" s="95">
        <v>94700</v>
      </c>
      <c r="F74" s="81" t="s">
        <v>468</v>
      </c>
      <c r="G74" s="81" t="s">
        <v>220</v>
      </c>
    </row>
    <row r="75" spans="2:7" x14ac:dyDescent="0.3">
      <c r="B75" s="2">
        <v>70</v>
      </c>
      <c r="C75" s="89">
        <v>44879</v>
      </c>
      <c r="D75" s="1" t="s">
        <v>481</v>
      </c>
      <c r="E75" s="90">
        <v>129900</v>
      </c>
      <c r="F75" s="2" t="s">
        <v>468</v>
      </c>
      <c r="G75" s="2" t="s">
        <v>356</v>
      </c>
    </row>
    <row r="76" spans="2:7" x14ac:dyDescent="0.3">
      <c r="B76" s="93">
        <v>71</v>
      </c>
      <c r="C76" s="89">
        <v>44879</v>
      </c>
      <c r="D76" s="1" t="s">
        <v>481</v>
      </c>
      <c r="E76" s="90">
        <v>100000</v>
      </c>
      <c r="F76" s="2" t="s">
        <v>468</v>
      </c>
      <c r="G76" s="2" t="s">
        <v>356</v>
      </c>
    </row>
    <row r="77" spans="2:7" x14ac:dyDescent="0.3">
      <c r="B77" s="93">
        <v>72</v>
      </c>
      <c r="C77" s="89">
        <v>44879</v>
      </c>
      <c r="D77" s="1" t="s">
        <v>457</v>
      </c>
      <c r="E77" s="90">
        <v>25000</v>
      </c>
      <c r="F77" s="2" t="s">
        <v>468</v>
      </c>
      <c r="G77" s="2" t="s">
        <v>231</v>
      </c>
    </row>
    <row r="78" spans="2:7" x14ac:dyDescent="0.3">
      <c r="B78" s="2">
        <v>73</v>
      </c>
      <c r="C78" s="89">
        <v>44879</v>
      </c>
      <c r="D78" s="1" t="s">
        <v>457</v>
      </c>
      <c r="E78" s="90">
        <v>194000</v>
      </c>
      <c r="F78" s="2" t="s">
        <v>468</v>
      </c>
      <c r="G78" s="2" t="s">
        <v>356</v>
      </c>
    </row>
    <row r="79" spans="2:7" x14ac:dyDescent="0.3">
      <c r="B79" s="93">
        <v>74</v>
      </c>
      <c r="C79" s="89">
        <v>44879</v>
      </c>
      <c r="D79" s="1" t="s">
        <v>457</v>
      </c>
      <c r="E79" s="90">
        <v>108000</v>
      </c>
      <c r="F79" s="2" t="s">
        <v>468</v>
      </c>
      <c r="G79" s="2" t="s">
        <v>356</v>
      </c>
    </row>
    <row r="80" spans="2:7" x14ac:dyDescent="0.3">
      <c r="B80" s="93">
        <v>75</v>
      </c>
      <c r="C80" s="94">
        <v>44880</v>
      </c>
      <c r="D80" s="11" t="s">
        <v>524</v>
      </c>
      <c r="E80" s="95">
        <v>100000</v>
      </c>
      <c r="F80" s="81" t="s">
        <v>468</v>
      </c>
      <c r="G80" s="81" t="s">
        <v>231</v>
      </c>
    </row>
    <row r="81" spans="2:7" x14ac:dyDescent="0.3">
      <c r="B81" s="2">
        <v>76</v>
      </c>
      <c r="C81" s="94">
        <v>44880</v>
      </c>
      <c r="D81" s="11" t="s">
        <v>525</v>
      </c>
      <c r="E81" s="95">
        <v>200000</v>
      </c>
      <c r="F81" s="81" t="s">
        <v>468</v>
      </c>
      <c r="G81" s="2" t="s">
        <v>356</v>
      </c>
    </row>
  </sheetData>
  <mergeCells count="2">
    <mergeCell ref="C2:D2"/>
    <mergeCell ref="C3:D3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4A693-BD6A-4B19-8028-83CFA3E836E9}">
  <dimension ref="B2:N88"/>
  <sheetViews>
    <sheetView workbookViewId="0">
      <selection activeCell="G3" sqref="G3"/>
    </sheetView>
  </sheetViews>
  <sheetFormatPr defaultRowHeight="14.4" x14ac:dyDescent="0.3"/>
  <cols>
    <col min="1" max="1" width="2.6640625" customWidth="1"/>
    <col min="3" max="3" width="16.77734375" bestFit="1" customWidth="1"/>
    <col min="4" max="4" width="51.109375" bestFit="1" customWidth="1"/>
    <col min="5" max="5" width="12.88671875" bestFit="1" customWidth="1"/>
  </cols>
  <sheetData>
    <row r="2" spans="2:14" x14ac:dyDescent="0.3">
      <c r="B2" s="61" t="s">
        <v>366</v>
      </c>
      <c r="C2" s="176" t="s">
        <v>600</v>
      </c>
      <c r="D2" s="176"/>
    </row>
    <row r="3" spans="2:14" x14ac:dyDescent="0.3">
      <c r="B3" s="61" t="s">
        <v>361</v>
      </c>
      <c r="C3" s="176" t="s">
        <v>601</v>
      </c>
      <c r="D3" s="176"/>
    </row>
    <row r="5" spans="2:14" x14ac:dyDescent="0.3">
      <c r="B5" s="111" t="s">
        <v>7</v>
      </c>
      <c r="C5" s="108" t="s">
        <v>8</v>
      </c>
      <c r="D5" s="108" t="s">
        <v>9</v>
      </c>
      <c r="E5" s="108" t="s">
        <v>10</v>
      </c>
      <c r="F5" s="107" t="s">
        <v>215</v>
      </c>
      <c r="G5" s="107" t="s">
        <v>528</v>
      </c>
    </row>
    <row r="6" spans="2:14" x14ac:dyDescent="0.3">
      <c r="B6" s="101">
        <v>1</v>
      </c>
      <c r="C6" s="102">
        <v>44825</v>
      </c>
      <c r="D6" s="11" t="s">
        <v>529</v>
      </c>
      <c r="E6" s="103">
        <v>190000</v>
      </c>
      <c r="F6" s="2" t="s">
        <v>530</v>
      </c>
      <c r="G6" s="2" t="s">
        <v>217</v>
      </c>
    </row>
    <row r="7" spans="2:14" x14ac:dyDescent="0.3">
      <c r="B7" s="101">
        <v>2</v>
      </c>
      <c r="C7" s="102">
        <v>44826</v>
      </c>
      <c r="D7" s="11" t="s">
        <v>531</v>
      </c>
      <c r="E7" s="103">
        <v>150000</v>
      </c>
      <c r="F7" s="2" t="s">
        <v>530</v>
      </c>
      <c r="G7" s="2" t="s">
        <v>217</v>
      </c>
    </row>
    <row r="8" spans="2:14" x14ac:dyDescent="0.3">
      <c r="B8" s="101">
        <v>3</v>
      </c>
      <c r="C8" s="102">
        <v>44834</v>
      </c>
      <c r="D8" s="11" t="s">
        <v>532</v>
      </c>
      <c r="E8" s="95">
        <v>263000</v>
      </c>
      <c r="F8" s="2" t="s">
        <v>530</v>
      </c>
      <c r="G8" s="2" t="s">
        <v>220</v>
      </c>
    </row>
    <row r="9" spans="2:14" x14ac:dyDescent="0.3">
      <c r="B9" s="101">
        <v>4</v>
      </c>
      <c r="C9" s="102">
        <v>44867</v>
      </c>
      <c r="D9" s="11" t="s">
        <v>533</v>
      </c>
      <c r="E9" s="103">
        <v>190000</v>
      </c>
      <c r="F9" s="2" t="s">
        <v>530</v>
      </c>
      <c r="G9" s="2" t="s">
        <v>217</v>
      </c>
    </row>
    <row r="10" spans="2:14" x14ac:dyDescent="0.3">
      <c r="B10" s="101">
        <v>5</v>
      </c>
      <c r="C10" s="102">
        <v>44868</v>
      </c>
      <c r="D10" s="11" t="s">
        <v>534</v>
      </c>
      <c r="E10" s="103">
        <v>100000</v>
      </c>
      <c r="F10" s="2" t="s">
        <v>530</v>
      </c>
      <c r="G10" s="2" t="s">
        <v>217</v>
      </c>
    </row>
    <row r="11" spans="2:14" x14ac:dyDescent="0.3">
      <c r="B11" s="101">
        <v>6</v>
      </c>
      <c r="C11" s="102">
        <v>44872</v>
      </c>
      <c r="D11" s="11" t="s">
        <v>535</v>
      </c>
      <c r="E11" s="103">
        <v>150000</v>
      </c>
      <c r="F11" s="2" t="s">
        <v>530</v>
      </c>
      <c r="G11" s="2" t="s">
        <v>217</v>
      </c>
      <c r="L11" s="63"/>
      <c r="N11" s="64"/>
    </row>
    <row r="12" spans="2:14" x14ac:dyDescent="0.3">
      <c r="B12" s="101">
        <v>7</v>
      </c>
      <c r="C12" s="102">
        <v>44873</v>
      </c>
      <c r="D12" s="11" t="s">
        <v>536</v>
      </c>
      <c r="E12" s="103">
        <v>190000</v>
      </c>
      <c r="F12" s="2" t="s">
        <v>530</v>
      </c>
      <c r="G12" s="2" t="s">
        <v>217</v>
      </c>
      <c r="L12" s="63"/>
      <c r="N12" s="64"/>
    </row>
    <row r="13" spans="2:14" x14ac:dyDescent="0.3">
      <c r="B13" s="101">
        <v>8</v>
      </c>
      <c r="C13" s="102">
        <v>44876</v>
      </c>
      <c r="D13" s="11" t="s">
        <v>537</v>
      </c>
      <c r="E13" s="103">
        <v>100000</v>
      </c>
      <c r="F13" s="2" t="s">
        <v>530</v>
      </c>
      <c r="G13" s="2" t="s">
        <v>356</v>
      </c>
    </row>
    <row r="14" spans="2:14" x14ac:dyDescent="0.3">
      <c r="B14" s="101">
        <v>9</v>
      </c>
      <c r="C14" s="102">
        <v>44876</v>
      </c>
      <c r="D14" s="11" t="s">
        <v>538</v>
      </c>
      <c r="E14" s="103">
        <v>55500</v>
      </c>
      <c r="F14" s="2" t="s">
        <v>530</v>
      </c>
      <c r="G14" s="2" t="s">
        <v>228</v>
      </c>
    </row>
    <row r="15" spans="2:14" x14ac:dyDescent="0.3">
      <c r="B15" s="101">
        <v>10</v>
      </c>
      <c r="C15" s="102">
        <v>44877</v>
      </c>
      <c r="D15" s="11" t="s">
        <v>539</v>
      </c>
      <c r="E15" s="103">
        <v>24000</v>
      </c>
      <c r="F15" s="2" t="s">
        <v>530</v>
      </c>
      <c r="G15" s="2" t="s">
        <v>228</v>
      </c>
    </row>
    <row r="16" spans="2:14" x14ac:dyDescent="0.3">
      <c r="B16" s="101">
        <v>11</v>
      </c>
      <c r="C16" s="102">
        <v>44877</v>
      </c>
      <c r="D16" s="11" t="s">
        <v>540</v>
      </c>
      <c r="E16" s="103">
        <v>25000</v>
      </c>
      <c r="F16" s="2" t="s">
        <v>530</v>
      </c>
      <c r="G16" s="2" t="s">
        <v>225</v>
      </c>
    </row>
    <row r="17" spans="2:7" x14ac:dyDescent="0.3">
      <c r="B17" s="101">
        <v>12</v>
      </c>
      <c r="C17" s="102">
        <v>44877</v>
      </c>
      <c r="D17" s="11" t="s">
        <v>541</v>
      </c>
      <c r="E17" s="103">
        <v>40000</v>
      </c>
      <c r="F17" s="2" t="s">
        <v>530</v>
      </c>
      <c r="G17" s="2" t="s">
        <v>231</v>
      </c>
    </row>
    <row r="18" spans="2:7" x14ac:dyDescent="0.3">
      <c r="B18" s="101">
        <v>13</v>
      </c>
      <c r="C18" s="102">
        <v>44877</v>
      </c>
      <c r="D18" s="11" t="s">
        <v>542</v>
      </c>
      <c r="E18" s="103">
        <v>37000</v>
      </c>
      <c r="F18" s="2" t="s">
        <v>530</v>
      </c>
      <c r="G18" s="2" t="s">
        <v>228</v>
      </c>
    </row>
    <row r="19" spans="2:7" x14ac:dyDescent="0.3">
      <c r="B19" s="101">
        <v>14</v>
      </c>
      <c r="C19" s="102">
        <v>44879</v>
      </c>
      <c r="D19" s="11" t="s">
        <v>543</v>
      </c>
      <c r="E19" s="103">
        <v>26000</v>
      </c>
      <c r="F19" s="2" t="s">
        <v>530</v>
      </c>
      <c r="G19" s="2" t="s">
        <v>231</v>
      </c>
    </row>
    <row r="20" spans="2:7" x14ac:dyDescent="0.3">
      <c r="B20" s="101">
        <v>15</v>
      </c>
      <c r="C20" s="102">
        <v>44880</v>
      </c>
      <c r="D20" s="11" t="s">
        <v>544</v>
      </c>
      <c r="E20" s="103">
        <v>60000</v>
      </c>
      <c r="F20" s="2" t="s">
        <v>530</v>
      </c>
      <c r="G20" s="2" t="s">
        <v>231</v>
      </c>
    </row>
    <row r="21" spans="2:7" x14ac:dyDescent="0.3">
      <c r="B21" s="101">
        <v>16</v>
      </c>
      <c r="C21" s="102">
        <v>44880</v>
      </c>
      <c r="D21" s="11" t="s">
        <v>545</v>
      </c>
      <c r="E21" s="103">
        <v>49000</v>
      </c>
      <c r="F21" s="2" t="s">
        <v>530</v>
      </c>
      <c r="G21" s="2" t="s">
        <v>356</v>
      </c>
    </row>
    <row r="22" spans="2:7" x14ac:dyDescent="0.3">
      <c r="B22" s="101">
        <v>17</v>
      </c>
      <c r="C22" s="102">
        <v>44880</v>
      </c>
      <c r="D22" s="11" t="s">
        <v>546</v>
      </c>
      <c r="E22" s="103">
        <v>49000</v>
      </c>
      <c r="F22" s="2" t="s">
        <v>530</v>
      </c>
      <c r="G22" s="2" t="s">
        <v>356</v>
      </c>
    </row>
    <row r="23" spans="2:7" x14ac:dyDescent="0.3">
      <c r="B23" s="101">
        <v>18</v>
      </c>
      <c r="C23" s="102">
        <v>44880</v>
      </c>
      <c r="D23" s="11" t="s">
        <v>547</v>
      </c>
      <c r="E23" s="103">
        <v>150000</v>
      </c>
      <c r="F23" s="2" t="s">
        <v>530</v>
      </c>
      <c r="G23" s="2" t="s">
        <v>217</v>
      </c>
    </row>
    <row r="24" spans="2:7" x14ac:dyDescent="0.3">
      <c r="B24" s="101">
        <v>19</v>
      </c>
      <c r="C24" s="102">
        <v>44880</v>
      </c>
      <c r="D24" s="11" t="s">
        <v>548</v>
      </c>
      <c r="E24" s="103">
        <v>190000</v>
      </c>
      <c r="F24" s="2" t="s">
        <v>530</v>
      </c>
      <c r="G24" s="2" t="s">
        <v>217</v>
      </c>
    </row>
    <row r="25" spans="2:7" x14ac:dyDescent="0.3">
      <c r="B25" s="107">
        <v>1</v>
      </c>
      <c r="C25" s="89">
        <v>44881</v>
      </c>
      <c r="D25" s="1" t="s">
        <v>549</v>
      </c>
      <c r="E25" s="90">
        <v>720000</v>
      </c>
      <c r="F25" s="2" t="s">
        <v>530</v>
      </c>
      <c r="G25" s="2" t="s">
        <v>231</v>
      </c>
    </row>
    <row r="26" spans="2:7" x14ac:dyDescent="0.3">
      <c r="B26" s="107">
        <v>2</v>
      </c>
      <c r="C26" s="89">
        <v>44881</v>
      </c>
      <c r="D26" s="1" t="s">
        <v>550</v>
      </c>
      <c r="E26" s="90">
        <v>56000</v>
      </c>
      <c r="F26" s="2" t="s">
        <v>530</v>
      </c>
      <c r="G26" s="2" t="s">
        <v>356</v>
      </c>
    </row>
    <row r="27" spans="2:7" x14ac:dyDescent="0.3">
      <c r="B27" s="101">
        <v>20</v>
      </c>
      <c r="C27" s="102">
        <v>44881</v>
      </c>
      <c r="D27" s="11" t="s">
        <v>551</v>
      </c>
      <c r="E27" s="103">
        <v>7200</v>
      </c>
      <c r="F27" s="2" t="s">
        <v>530</v>
      </c>
      <c r="G27" s="2" t="s">
        <v>226</v>
      </c>
    </row>
    <row r="28" spans="2:7" x14ac:dyDescent="0.3">
      <c r="B28" s="101">
        <v>21</v>
      </c>
      <c r="C28" s="102">
        <v>44881</v>
      </c>
      <c r="D28" s="11" t="s">
        <v>552</v>
      </c>
      <c r="E28" s="103">
        <v>150000</v>
      </c>
      <c r="F28" s="2" t="s">
        <v>530</v>
      </c>
      <c r="G28" s="2" t="s">
        <v>217</v>
      </c>
    </row>
    <row r="29" spans="2:7" x14ac:dyDescent="0.3">
      <c r="B29" s="101">
        <v>22</v>
      </c>
      <c r="C29" s="102">
        <v>44881</v>
      </c>
      <c r="D29" s="11" t="s">
        <v>553</v>
      </c>
      <c r="E29" s="103">
        <v>190000</v>
      </c>
      <c r="F29" s="2" t="s">
        <v>530</v>
      </c>
      <c r="G29" s="2" t="s">
        <v>217</v>
      </c>
    </row>
    <row r="30" spans="2:7" x14ac:dyDescent="0.3">
      <c r="B30" s="101">
        <v>23</v>
      </c>
      <c r="C30" s="102">
        <v>44881</v>
      </c>
      <c r="D30" s="11" t="s">
        <v>554</v>
      </c>
      <c r="E30" s="95">
        <v>250000</v>
      </c>
      <c r="F30" s="2" t="s">
        <v>530</v>
      </c>
      <c r="G30" s="2" t="s">
        <v>231</v>
      </c>
    </row>
    <row r="31" spans="2:7" x14ac:dyDescent="0.3">
      <c r="B31" s="101">
        <v>24</v>
      </c>
      <c r="C31" s="102">
        <v>44881</v>
      </c>
      <c r="D31" s="11" t="s">
        <v>555</v>
      </c>
      <c r="E31" s="95">
        <v>85000</v>
      </c>
      <c r="F31" s="2" t="s">
        <v>530</v>
      </c>
      <c r="G31" s="2" t="s">
        <v>356</v>
      </c>
    </row>
    <row r="32" spans="2:7" x14ac:dyDescent="0.3">
      <c r="B32" s="101">
        <v>25</v>
      </c>
      <c r="C32" s="102">
        <v>44881</v>
      </c>
      <c r="D32" s="11" t="s">
        <v>556</v>
      </c>
      <c r="E32" s="95">
        <v>80000</v>
      </c>
      <c r="F32" s="2" t="s">
        <v>530</v>
      </c>
      <c r="G32" s="2" t="s">
        <v>356</v>
      </c>
    </row>
    <row r="33" spans="2:7" x14ac:dyDescent="0.3">
      <c r="B33" s="101">
        <v>26</v>
      </c>
      <c r="C33" s="102">
        <v>44881</v>
      </c>
      <c r="D33" s="11" t="s">
        <v>557</v>
      </c>
      <c r="E33" s="95">
        <v>200000</v>
      </c>
      <c r="F33" s="2" t="s">
        <v>530</v>
      </c>
      <c r="G33" s="2" t="s">
        <v>231</v>
      </c>
    </row>
    <row r="34" spans="2:7" x14ac:dyDescent="0.3">
      <c r="B34" s="101">
        <v>27</v>
      </c>
      <c r="C34" s="102">
        <v>44881</v>
      </c>
      <c r="D34" s="11" t="s">
        <v>558</v>
      </c>
      <c r="E34" s="95">
        <v>150000</v>
      </c>
      <c r="F34" s="2" t="s">
        <v>530</v>
      </c>
      <c r="G34" s="2" t="s">
        <v>356</v>
      </c>
    </row>
    <row r="35" spans="2:7" x14ac:dyDescent="0.3">
      <c r="B35" s="101">
        <v>28</v>
      </c>
      <c r="C35" s="102">
        <v>44881</v>
      </c>
      <c r="D35" s="11" t="s">
        <v>559</v>
      </c>
      <c r="E35" s="95">
        <v>150000</v>
      </c>
      <c r="F35" s="2" t="s">
        <v>530</v>
      </c>
      <c r="G35" s="2" t="s">
        <v>356</v>
      </c>
    </row>
    <row r="36" spans="2:7" x14ac:dyDescent="0.3">
      <c r="B36" s="107">
        <v>3</v>
      </c>
      <c r="C36" s="89">
        <v>44881</v>
      </c>
      <c r="D36" s="1" t="s">
        <v>560</v>
      </c>
      <c r="E36" s="90">
        <v>32000</v>
      </c>
      <c r="F36" s="2" t="s">
        <v>530</v>
      </c>
      <c r="G36" s="2" t="s">
        <v>231</v>
      </c>
    </row>
    <row r="37" spans="2:7" x14ac:dyDescent="0.3">
      <c r="B37" s="107">
        <v>4</v>
      </c>
      <c r="C37" s="89">
        <v>44882</v>
      </c>
      <c r="D37" s="1" t="s">
        <v>561</v>
      </c>
      <c r="E37" s="90">
        <v>169700</v>
      </c>
      <c r="F37" s="2" t="s">
        <v>530</v>
      </c>
      <c r="G37" s="2" t="s">
        <v>356</v>
      </c>
    </row>
    <row r="38" spans="2:7" x14ac:dyDescent="0.3">
      <c r="B38" s="107">
        <v>5</v>
      </c>
      <c r="C38" s="89">
        <v>44882</v>
      </c>
      <c r="D38" s="1" t="s">
        <v>561</v>
      </c>
      <c r="E38" s="90">
        <v>71000</v>
      </c>
      <c r="F38" s="2" t="s">
        <v>530</v>
      </c>
      <c r="G38" s="2" t="s">
        <v>356</v>
      </c>
    </row>
    <row r="39" spans="2:7" x14ac:dyDescent="0.3">
      <c r="B39" s="101">
        <v>29</v>
      </c>
      <c r="C39" s="102">
        <v>44882</v>
      </c>
      <c r="D39" s="11" t="s">
        <v>562</v>
      </c>
      <c r="E39" s="103">
        <v>20000</v>
      </c>
      <c r="F39" s="2" t="s">
        <v>530</v>
      </c>
      <c r="G39" s="2" t="s">
        <v>226</v>
      </c>
    </row>
    <row r="40" spans="2:7" x14ac:dyDescent="0.3">
      <c r="B40" s="101">
        <v>30</v>
      </c>
      <c r="C40" s="102">
        <v>44882</v>
      </c>
      <c r="D40" s="11" t="s">
        <v>563</v>
      </c>
      <c r="E40" s="103">
        <v>25500</v>
      </c>
      <c r="F40" s="2" t="s">
        <v>530</v>
      </c>
      <c r="G40" s="2" t="s">
        <v>226</v>
      </c>
    </row>
    <row r="41" spans="2:7" x14ac:dyDescent="0.3">
      <c r="B41" s="101">
        <v>31</v>
      </c>
      <c r="C41" s="102">
        <v>44882</v>
      </c>
      <c r="D41" s="11" t="s">
        <v>564</v>
      </c>
      <c r="E41" s="103">
        <v>46000</v>
      </c>
      <c r="F41" s="2" t="s">
        <v>530</v>
      </c>
      <c r="G41" s="2" t="s">
        <v>231</v>
      </c>
    </row>
    <row r="42" spans="2:7" x14ac:dyDescent="0.3">
      <c r="B42" s="101">
        <v>32</v>
      </c>
      <c r="C42" s="102">
        <v>44882</v>
      </c>
      <c r="D42" s="11" t="s">
        <v>115</v>
      </c>
      <c r="E42" s="103">
        <v>18500</v>
      </c>
      <c r="F42" s="2" t="s">
        <v>530</v>
      </c>
      <c r="G42" s="2" t="s">
        <v>228</v>
      </c>
    </row>
    <row r="43" spans="2:7" x14ac:dyDescent="0.3">
      <c r="B43" s="101">
        <v>33</v>
      </c>
      <c r="C43" s="102">
        <v>44883</v>
      </c>
      <c r="D43" s="11" t="s">
        <v>565</v>
      </c>
      <c r="E43" s="95">
        <v>30000</v>
      </c>
      <c r="F43" s="2" t="s">
        <v>530</v>
      </c>
      <c r="G43" s="2" t="s">
        <v>356</v>
      </c>
    </row>
    <row r="44" spans="2:7" x14ac:dyDescent="0.3">
      <c r="B44" s="107">
        <v>6</v>
      </c>
      <c r="C44" s="89">
        <v>44885</v>
      </c>
      <c r="D44" s="1" t="s">
        <v>566</v>
      </c>
      <c r="E44" s="90">
        <v>86000</v>
      </c>
      <c r="F44" s="2" t="s">
        <v>530</v>
      </c>
      <c r="G44" s="2" t="s">
        <v>356</v>
      </c>
    </row>
    <row r="45" spans="2:7" x14ac:dyDescent="0.3">
      <c r="B45" s="107">
        <v>7</v>
      </c>
      <c r="C45" s="89">
        <v>44885</v>
      </c>
      <c r="D45" s="1" t="s">
        <v>561</v>
      </c>
      <c r="E45" s="90">
        <v>72000</v>
      </c>
      <c r="F45" s="2" t="s">
        <v>530</v>
      </c>
      <c r="G45" s="2" t="s">
        <v>356</v>
      </c>
    </row>
    <row r="46" spans="2:7" x14ac:dyDescent="0.3">
      <c r="B46" s="107">
        <v>8</v>
      </c>
      <c r="C46" s="89">
        <v>44885</v>
      </c>
      <c r="D46" s="1" t="s">
        <v>561</v>
      </c>
      <c r="E46" s="90">
        <v>111000</v>
      </c>
      <c r="F46" s="2" t="s">
        <v>530</v>
      </c>
      <c r="G46" s="2" t="s">
        <v>356</v>
      </c>
    </row>
    <row r="47" spans="2:7" x14ac:dyDescent="0.3">
      <c r="B47" s="101">
        <v>34</v>
      </c>
      <c r="C47" s="102">
        <v>44885</v>
      </c>
      <c r="D47" s="11" t="s">
        <v>567</v>
      </c>
      <c r="E47" s="95">
        <v>82000</v>
      </c>
      <c r="F47" s="2" t="s">
        <v>530</v>
      </c>
      <c r="G47" s="2" t="s">
        <v>228</v>
      </c>
    </row>
    <row r="48" spans="2:7" x14ac:dyDescent="0.3">
      <c r="B48" s="107">
        <v>9</v>
      </c>
      <c r="C48" s="89">
        <v>44886</v>
      </c>
      <c r="D48" s="1" t="s">
        <v>568</v>
      </c>
      <c r="E48" s="90">
        <v>57000</v>
      </c>
      <c r="F48" s="2" t="s">
        <v>530</v>
      </c>
      <c r="G48" s="2" t="s">
        <v>356</v>
      </c>
    </row>
    <row r="49" spans="2:7" x14ac:dyDescent="0.3">
      <c r="B49" s="107">
        <v>10</v>
      </c>
      <c r="C49" s="89">
        <v>44886</v>
      </c>
      <c r="D49" s="1" t="s">
        <v>568</v>
      </c>
      <c r="E49" s="90">
        <v>97000</v>
      </c>
      <c r="F49" s="2" t="s">
        <v>530</v>
      </c>
      <c r="G49" s="2" t="s">
        <v>356</v>
      </c>
    </row>
    <row r="50" spans="2:7" x14ac:dyDescent="0.3">
      <c r="B50" s="107">
        <v>11</v>
      </c>
      <c r="C50" s="89">
        <v>44886</v>
      </c>
      <c r="D50" s="1" t="s">
        <v>561</v>
      </c>
      <c r="E50" s="90">
        <v>58000</v>
      </c>
      <c r="F50" s="2" t="s">
        <v>530</v>
      </c>
      <c r="G50" s="2" t="s">
        <v>356</v>
      </c>
    </row>
    <row r="51" spans="2:7" x14ac:dyDescent="0.3">
      <c r="B51" s="107">
        <v>12</v>
      </c>
      <c r="C51" s="89">
        <v>44886</v>
      </c>
      <c r="D51" s="1" t="s">
        <v>569</v>
      </c>
      <c r="E51" s="90">
        <v>182600</v>
      </c>
      <c r="F51" s="2" t="s">
        <v>530</v>
      </c>
      <c r="G51" s="2" t="s">
        <v>356</v>
      </c>
    </row>
    <row r="52" spans="2:7" x14ac:dyDescent="0.3">
      <c r="B52" s="101">
        <v>35</v>
      </c>
      <c r="C52" s="102">
        <v>44886</v>
      </c>
      <c r="D52" s="11" t="s">
        <v>570</v>
      </c>
      <c r="E52" s="95">
        <v>230000</v>
      </c>
      <c r="F52" s="2" t="s">
        <v>530</v>
      </c>
      <c r="G52" s="2" t="s">
        <v>221</v>
      </c>
    </row>
    <row r="53" spans="2:7" x14ac:dyDescent="0.3">
      <c r="B53" s="101">
        <v>36</v>
      </c>
      <c r="C53" s="102">
        <v>44886</v>
      </c>
      <c r="D53" s="11" t="s">
        <v>571</v>
      </c>
      <c r="E53" s="95">
        <v>56000</v>
      </c>
      <c r="F53" s="2" t="s">
        <v>530</v>
      </c>
      <c r="G53" s="2" t="s">
        <v>231</v>
      </c>
    </row>
    <row r="54" spans="2:7" x14ac:dyDescent="0.3">
      <c r="B54" s="107">
        <v>13</v>
      </c>
      <c r="C54" s="89">
        <v>44887</v>
      </c>
      <c r="D54" s="1" t="s">
        <v>572</v>
      </c>
      <c r="E54" s="90">
        <v>200000</v>
      </c>
      <c r="F54" s="2" t="s">
        <v>530</v>
      </c>
      <c r="G54" s="2" t="s">
        <v>231</v>
      </c>
    </row>
    <row r="55" spans="2:7" x14ac:dyDescent="0.3">
      <c r="B55" s="101">
        <v>37</v>
      </c>
      <c r="C55" s="102">
        <v>44887</v>
      </c>
      <c r="D55" s="11" t="s">
        <v>573</v>
      </c>
      <c r="E55" s="103">
        <v>59000</v>
      </c>
      <c r="F55" s="2" t="s">
        <v>530</v>
      </c>
      <c r="G55" s="2" t="s">
        <v>226</v>
      </c>
    </row>
    <row r="56" spans="2:7" x14ac:dyDescent="0.3">
      <c r="B56" s="101">
        <v>38</v>
      </c>
      <c r="C56" s="102">
        <v>44887</v>
      </c>
      <c r="D56" s="11" t="s">
        <v>574</v>
      </c>
      <c r="E56" s="103">
        <v>735500</v>
      </c>
      <c r="F56" s="2" t="s">
        <v>530</v>
      </c>
      <c r="G56" s="2" t="s">
        <v>226</v>
      </c>
    </row>
    <row r="57" spans="2:7" x14ac:dyDescent="0.3">
      <c r="B57" s="101">
        <v>39</v>
      </c>
      <c r="C57" s="102">
        <v>44887</v>
      </c>
      <c r="D57" s="11" t="s">
        <v>575</v>
      </c>
      <c r="E57" s="103">
        <v>64000</v>
      </c>
      <c r="F57" s="2" t="s">
        <v>530</v>
      </c>
      <c r="G57" s="2" t="s">
        <v>226</v>
      </c>
    </row>
    <row r="58" spans="2:7" x14ac:dyDescent="0.3">
      <c r="B58" s="101">
        <v>40</v>
      </c>
      <c r="C58" s="102">
        <v>44887</v>
      </c>
      <c r="D58" s="11" t="s">
        <v>576</v>
      </c>
      <c r="E58" s="103">
        <v>130000</v>
      </c>
      <c r="F58" s="2" t="s">
        <v>530</v>
      </c>
      <c r="G58" s="2" t="s">
        <v>228</v>
      </c>
    </row>
    <row r="59" spans="2:7" x14ac:dyDescent="0.3">
      <c r="B59" s="101">
        <v>41</v>
      </c>
      <c r="C59" s="102">
        <v>44887</v>
      </c>
      <c r="D59" s="11" t="s">
        <v>577</v>
      </c>
      <c r="E59" s="103">
        <v>37000</v>
      </c>
      <c r="F59" s="2" t="s">
        <v>530</v>
      </c>
      <c r="G59" s="2" t="s">
        <v>228</v>
      </c>
    </row>
    <row r="60" spans="2:7" x14ac:dyDescent="0.3">
      <c r="B60" s="101">
        <v>42</v>
      </c>
      <c r="C60" s="102">
        <v>44888</v>
      </c>
      <c r="D60" s="11" t="s">
        <v>578</v>
      </c>
      <c r="E60" s="95">
        <v>179000</v>
      </c>
      <c r="F60" s="2" t="s">
        <v>530</v>
      </c>
      <c r="G60" s="2" t="s">
        <v>226</v>
      </c>
    </row>
    <row r="61" spans="2:7" x14ac:dyDescent="0.3">
      <c r="B61" s="107">
        <v>14</v>
      </c>
      <c r="C61" s="89">
        <v>44889</v>
      </c>
      <c r="D61" s="1" t="s">
        <v>579</v>
      </c>
      <c r="E61" s="90">
        <v>42000</v>
      </c>
      <c r="F61" s="2" t="s">
        <v>530</v>
      </c>
      <c r="G61" s="2" t="s">
        <v>356</v>
      </c>
    </row>
    <row r="62" spans="2:7" x14ac:dyDescent="0.3">
      <c r="B62" s="101">
        <v>43</v>
      </c>
      <c r="C62" s="102">
        <v>44889</v>
      </c>
      <c r="D62" s="11" t="s">
        <v>580</v>
      </c>
      <c r="E62" s="95">
        <v>71000</v>
      </c>
      <c r="F62" s="2" t="s">
        <v>530</v>
      </c>
      <c r="G62" s="2" t="s">
        <v>229</v>
      </c>
    </row>
    <row r="63" spans="2:7" x14ac:dyDescent="0.3">
      <c r="B63" s="101">
        <v>44</v>
      </c>
      <c r="C63" s="102">
        <v>44889</v>
      </c>
      <c r="D63" s="11" t="s">
        <v>581</v>
      </c>
      <c r="E63" s="95">
        <v>50000</v>
      </c>
      <c r="F63" s="2" t="s">
        <v>530</v>
      </c>
      <c r="G63" s="2" t="s">
        <v>231</v>
      </c>
    </row>
    <row r="64" spans="2:7" x14ac:dyDescent="0.3">
      <c r="B64" s="101">
        <v>45</v>
      </c>
      <c r="C64" s="102">
        <v>44889</v>
      </c>
      <c r="D64" s="11" t="s">
        <v>582</v>
      </c>
      <c r="E64" s="95">
        <v>90000</v>
      </c>
      <c r="F64" s="2" t="s">
        <v>530</v>
      </c>
      <c r="G64" s="2" t="s">
        <v>226</v>
      </c>
    </row>
    <row r="65" spans="2:7" x14ac:dyDescent="0.3">
      <c r="B65" s="101">
        <v>46</v>
      </c>
      <c r="C65" s="102">
        <v>44889</v>
      </c>
      <c r="D65" s="11" t="s">
        <v>583</v>
      </c>
      <c r="E65" s="95">
        <v>30000</v>
      </c>
      <c r="F65" s="2" t="s">
        <v>530</v>
      </c>
      <c r="G65" s="2" t="s">
        <v>219</v>
      </c>
    </row>
    <row r="66" spans="2:7" x14ac:dyDescent="0.3">
      <c r="B66" s="101">
        <v>47</v>
      </c>
      <c r="C66" s="102">
        <v>44889</v>
      </c>
      <c r="D66" s="11" t="s">
        <v>584</v>
      </c>
      <c r="E66" s="95">
        <v>18500</v>
      </c>
      <c r="F66" s="2" t="s">
        <v>530</v>
      </c>
      <c r="G66" s="2" t="s">
        <v>228</v>
      </c>
    </row>
    <row r="67" spans="2:7" x14ac:dyDescent="0.3">
      <c r="B67" s="101">
        <v>48</v>
      </c>
      <c r="C67" s="102">
        <v>44889</v>
      </c>
      <c r="D67" s="11" t="s">
        <v>585</v>
      </c>
      <c r="E67" s="95">
        <v>25000</v>
      </c>
      <c r="F67" s="2" t="s">
        <v>530</v>
      </c>
      <c r="G67" s="2" t="s">
        <v>231</v>
      </c>
    </row>
    <row r="68" spans="2:7" x14ac:dyDescent="0.3">
      <c r="B68" s="107">
        <v>15</v>
      </c>
      <c r="C68" s="89">
        <v>44890</v>
      </c>
      <c r="D68" s="1" t="s">
        <v>586</v>
      </c>
      <c r="E68" s="90">
        <v>54500</v>
      </c>
      <c r="F68" s="2" t="s">
        <v>530</v>
      </c>
      <c r="G68" s="2" t="s">
        <v>356</v>
      </c>
    </row>
    <row r="69" spans="2:7" x14ac:dyDescent="0.3">
      <c r="B69" s="107">
        <v>16</v>
      </c>
      <c r="C69" s="89">
        <v>44890</v>
      </c>
      <c r="D69" s="1" t="s">
        <v>561</v>
      </c>
      <c r="E69" s="90">
        <v>90000</v>
      </c>
      <c r="F69" s="2" t="s">
        <v>530</v>
      </c>
      <c r="G69" s="2" t="s">
        <v>356</v>
      </c>
    </row>
    <row r="70" spans="2:7" x14ac:dyDescent="0.3">
      <c r="B70" s="107">
        <v>17</v>
      </c>
      <c r="C70" s="89">
        <v>44890</v>
      </c>
      <c r="D70" s="1" t="s">
        <v>587</v>
      </c>
      <c r="E70" s="90">
        <v>300000</v>
      </c>
      <c r="F70" s="2" t="s">
        <v>530</v>
      </c>
      <c r="G70" s="2" t="s">
        <v>225</v>
      </c>
    </row>
    <row r="71" spans="2:7" x14ac:dyDescent="0.3">
      <c r="B71" s="107">
        <v>18</v>
      </c>
      <c r="C71" s="89">
        <v>44890</v>
      </c>
      <c r="D71" s="1" t="s">
        <v>561</v>
      </c>
      <c r="E71" s="90">
        <v>316800</v>
      </c>
      <c r="F71" s="2" t="s">
        <v>530</v>
      </c>
      <c r="G71" s="2" t="s">
        <v>356</v>
      </c>
    </row>
    <row r="72" spans="2:7" x14ac:dyDescent="0.3">
      <c r="B72" s="101">
        <v>49</v>
      </c>
      <c r="C72" s="102">
        <v>44890</v>
      </c>
      <c r="D72" s="11" t="s">
        <v>588</v>
      </c>
      <c r="E72" s="95">
        <v>115000</v>
      </c>
      <c r="F72" s="2" t="s">
        <v>530</v>
      </c>
      <c r="G72" s="2" t="s">
        <v>231</v>
      </c>
    </row>
    <row r="73" spans="2:7" x14ac:dyDescent="0.3">
      <c r="B73" s="107">
        <v>19</v>
      </c>
      <c r="C73" s="89">
        <v>44891</v>
      </c>
      <c r="D73" s="1" t="s">
        <v>589</v>
      </c>
      <c r="E73" s="90">
        <v>184000</v>
      </c>
      <c r="F73" s="2" t="s">
        <v>530</v>
      </c>
      <c r="G73" s="2" t="s">
        <v>356</v>
      </c>
    </row>
    <row r="74" spans="2:7" x14ac:dyDescent="0.3">
      <c r="B74" s="101">
        <v>50</v>
      </c>
      <c r="C74" s="102">
        <v>44891</v>
      </c>
      <c r="D74" s="11" t="s">
        <v>590</v>
      </c>
      <c r="E74" s="95">
        <v>55000</v>
      </c>
      <c r="F74" s="2" t="s">
        <v>530</v>
      </c>
      <c r="G74" s="2" t="s">
        <v>231</v>
      </c>
    </row>
    <row r="75" spans="2:7" x14ac:dyDescent="0.3">
      <c r="B75" s="107">
        <v>20</v>
      </c>
      <c r="C75" s="89">
        <v>44892</v>
      </c>
      <c r="D75" s="1" t="s">
        <v>591</v>
      </c>
      <c r="E75" s="90">
        <v>325000</v>
      </c>
      <c r="F75" s="2" t="s">
        <v>530</v>
      </c>
      <c r="G75" s="2" t="s">
        <v>231</v>
      </c>
    </row>
    <row r="76" spans="2:7" x14ac:dyDescent="0.3">
      <c r="B76" s="107">
        <v>21</v>
      </c>
      <c r="C76" s="89">
        <v>44892</v>
      </c>
      <c r="D76" s="1" t="s">
        <v>463</v>
      </c>
      <c r="E76" s="90">
        <v>393000</v>
      </c>
      <c r="F76" s="2" t="s">
        <v>530</v>
      </c>
      <c r="G76" s="2" t="s">
        <v>231</v>
      </c>
    </row>
    <row r="77" spans="2:7" x14ac:dyDescent="0.3">
      <c r="B77" s="107">
        <v>22</v>
      </c>
      <c r="C77" s="89">
        <v>44889</v>
      </c>
      <c r="D77" s="1" t="s">
        <v>568</v>
      </c>
      <c r="E77" s="90">
        <v>168300</v>
      </c>
      <c r="F77" s="2" t="s">
        <v>530</v>
      </c>
      <c r="G77" s="2" t="s">
        <v>356</v>
      </c>
    </row>
    <row r="78" spans="2:7" x14ac:dyDescent="0.3">
      <c r="B78" s="101">
        <v>51</v>
      </c>
      <c r="C78" s="102">
        <v>44892</v>
      </c>
      <c r="D78" s="11" t="s">
        <v>592</v>
      </c>
      <c r="E78" s="95">
        <v>100000</v>
      </c>
      <c r="F78" s="2" t="s">
        <v>530</v>
      </c>
      <c r="G78" s="2" t="s">
        <v>356</v>
      </c>
    </row>
    <row r="79" spans="2:7" x14ac:dyDescent="0.3">
      <c r="B79" s="101">
        <v>52</v>
      </c>
      <c r="C79" s="102">
        <v>44892</v>
      </c>
      <c r="D79" s="11" t="s">
        <v>593</v>
      </c>
      <c r="E79" s="95">
        <v>263000</v>
      </c>
      <c r="F79" s="2" t="s">
        <v>530</v>
      </c>
      <c r="G79" s="2" t="s">
        <v>220</v>
      </c>
    </row>
    <row r="80" spans="2:7" x14ac:dyDescent="0.3">
      <c r="B80" s="101">
        <v>53</v>
      </c>
      <c r="C80" s="102">
        <v>44892</v>
      </c>
      <c r="D80" s="11" t="s">
        <v>180</v>
      </c>
      <c r="E80" s="95">
        <v>203500</v>
      </c>
      <c r="F80" s="2" t="s">
        <v>530</v>
      </c>
      <c r="G80" s="2" t="s">
        <v>221</v>
      </c>
    </row>
    <row r="81" spans="2:7" x14ac:dyDescent="0.3">
      <c r="B81" s="107">
        <v>23</v>
      </c>
      <c r="C81" s="89">
        <v>44893</v>
      </c>
      <c r="D81" s="1" t="s">
        <v>594</v>
      </c>
      <c r="E81" s="90">
        <v>31000</v>
      </c>
      <c r="F81" s="2" t="s">
        <v>530</v>
      </c>
      <c r="G81" s="2" t="s">
        <v>228</v>
      </c>
    </row>
    <row r="82" spans="2:7" x14ac:dyDescent="0.3">
      <c r="B82" s="101">
        <v>54</v>
      </c>
      <c r="C82" s="102">
        <v>44893</v>
      </c>
      <c r="D82" s="11" t="s">
        <v>592</v>
      </c>
      <c r="E82" s="95">
        <v>50000</v>
      </c>
      <c r="F82" s="2" t="s">
        <v>530</v>
      </c>
      <c r="G82" s="2" t="s">
        <v>356</v>
      </c>
    </row>
    <row r="83" spans="2:7" x14ac:dyDescent="0.3">
      <c r="B83" s="107">
        <v>24</v>
      </c>
      <c r="C83" s="89">
        <v>44894</v>
      </c>
      <c r="D83" s="1" t="s">
        <v>589</v>
      </c>
      <c r="E83" s="90">
        <v>189000</v>
      </c>
      <c r="F83" s="2" t="s">
        <v>530</v>
      </c>
      <c r="G83" s="2" t="s">
        <v>356</v>
      </c>
    </row>
    <row r="84" spans="2:7" x14ac:dyDescent="0.3">
      <c r="B84" s="101">
        <v>55</v>
      </c>
      <c r="C84" s="102">
        <v>44895</v>
      </c>
      <c r="D84" s="11" t="s">
        <v>595</v>
      </c>
      <c r="E84" s="95">
        <v>50000</v>
      </c>
      <c r="F84" s="2" t="s">
        <v>530</v>
      </c>
      <c r="G84" s="2" t="s">
        <v>596</v>
      </c>
    </row>
    <row r="85" spans="2:7" x14ac:dyDescent="0.3">
      <c r="B85" s="107">
        <v>25</v>
      </c>
      <c r="C85" s="89">
        <v>44896</v>
      </c>
      <c r="D85" s="1" t="s">
        <v>587</v>
      </c>
      <c r="E85" s="90">
        <v>150000</v>
      </c>
      <c r="F85" s="2" t="s">
        <v>530</v>
      </c>
      <c r="G85" s="2" t="s">
        <v>225</v>
      </c>
    </row>
    <row r="86" spans="2:7" x14ac:dyDescent="0.3">
      <c r="B86" s="107">
        <v>26</v>
      </c>
      <c r="C86" s="89">
        <v>44897</v>
      </c>
      <c r="D86" s="1" t="s">
        <v>597</v>
      </c>
      <c r="E86" s="90">
        <v>190000</v>
      </c>
      <c r="F86" s="2" t="s">
        <v>530</v>
      </c>
      <c r="G86" s="2" t="s">
        <v>217</v>
      </c>
    </row>
    <row r="87" spans="2:7" x14ac:dyDescent="0.3">
      <c r="B87" s="107">
        <v>27</v>
      </c>
      <c r="C87" s="89">
        <v>44897</v>
      </c>
      <c r="D87" s="1" t="s">
        <v>598</v>
      </c>
      <c r="E87" s="90">
        <v>155000</v>
      </c>
      <c r="F87" s="2" t="s">
        <v>530</v>
      </c>
      <c r="G87" s="2" t="s">
        <v>231</v>
      </c>
    </row>
    <row r="88" spans="2:7" x14ac:dyDescent="0.3">
      <c r="B88" s="108">
        <v>28</v>
      </c>
      <c r="C88" s="109">
        <v>44898</v>
      </c>
      <c r="D88" s="40" t="s">
        <v>599</v>
      </c>
      <c r="E88" s="110">
        <v>150000</v>
      </c>
      <c r="F88" s="2" t="s">
        <v>530</v>
      </c>
      <c r="G88" s="2" t="s">
        <v>217</v>
      </c>
    </row>
  </sheetData>
  <mergeCells count="2">
    <mergeCell ref="C2:D2"/>
    <mergeCell ref="C3:D3"/>
  </mergeCell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4A904-10BC-4EE1-ADDE-80BCC5F36E94}">
  <dimension ref="B2:N70"/>
  <sheetViews>
    <sheetView workbookViewId="0">
      <selection activeCell="I18" sqref="I18"/>
    </sheetView>
  </sheetViews>
  <sheetFormatPr defaultRowHeight="14.4" x14ac:dyDescent="0.3"/>
  <cols>
    <col min="1" max="1" width="2.6640625" customWidth="1"/>
    <col min="3" max="3" width="16.77734375" bestFit="1" customWidth="1"/>
    <col min="4" max="4" width="51.109375" bestFit="1" customWidth="1"/>
    <col min="5" max="5" width="12.88671875" bestFit="1" customWidth="1"/>
  </cols>
  <sheetData>
    <row r="2" spans="2:14" x14ac:dyDescent="0.3">
      <c r="B2" s="61" t="s">
        <v>366</v>
      </c>
      <c r="C2" s="176" t="s">
        <v>671</v>
      </c>
      <c r="D2" s="176"/>
    </row>
    <row r="3" spans="2:14" x14ac:dyDescent="0.3">
      <c r="B3" s="61" t="s">
        <v>361</v>
      </c>
      <c r="C3" s="176" t="s">
        <v>667</v>
      </c>
      <c r="D3" s="176"/>
    </row>
    <row r="5" spans="2:14" x14ac:dyDescent="0.3">
      <c r="B5" s="111" t="s">
        <v>7</v>
      </c>
      <c r="C5" s="108" t="s">
        <v>8</v>
      </c>
      <c r="D5" s="108" t="s">
        <v>9</v>
      </c>
      <c r="E5" s="108" t="s">
        <v>10</v>
      </c>
      <c r="F5" s="108" t="s">
        <v>215</v>
      </c>
      <c r="G5" s="108" t="s">
        <v>528</v>
      </c>
    </row>
    <row r="6" spans="2:14" hidden="1" x14ac:dyDescent="0.3">
      <c r="B6" s="113">
        <v>1</v>
      </c>
      <c r="C6" s="114">
        <v>44896</v>
      </c>
      <c r="D6" s="115" t="s">
        <v>602</v>
      </c>
      <c r="E6" s="116">
        <v>23000</v>
      </c>
      <c r="F6" s="112" t="s">
        <v>603</v>
      </c>
      <c r="G6" s="112" t="s">
        <v>219</v>
      </c>
    </row>
    <row r="7" spans="2:14" hidden="1" x14ac:dyDescent="0.3">
      <c r="B7" s="113">
        <v>2</v>
      </c>
      <c r="C7" s="114">
        <v>44896</v>
      </c>
      <c r="D7" s="115" t="s">
        <v>604</v>
      </c>
      <c r="E7" s="117">
        <v>20000</v>
      </c>
      <c r="F7" s="112" t="s">
        <v>603</v>
      </c>
      <c r="G7" s="112" t="s">
        <v>219</v>
      </c>
    </row>
    <row r="8" spans="2:14" hidden="1" x14ac:dyDescent="0.3">
      <c r="B8" s="113">
        <v>3</v>
      </c>
      <c r="C8" s="114">
        <v>44896</v>
      </c>
      <c r="D8" s="115" t="s">
        <v>605</v>
      </c>
      <c r="E8" s="117">
        <v>35000</v>
      </c>
      <c r="F8" s="112" t="s">
        <v>603</v>
      </c>
      <c r="G8" s="112" t="s">
        <v>226</v>
      </c>
    </row>
    <row r="9" spans="2:14" hidden="1" x14ac:dyDescent="0.3">
      <c r="B9" s="113">
        <v>4</v>
      </c>
      <c r="C9" s="114">
        <v>44896</v>
      </c>
      <c r="D9" s="115" t="s">
        <v>606</v>
      </c>
      <c r="E9" s="117">
        <v>79000</v>
      </c>
      <c r="F9" s="112" t="s">
        <v>603</v>
      </c>
      <c r="G9" s="112" t="s">
        <v>226</v>
      </c>
    </row>
    <row r="10" spans="2:14" hidden="1" x14ac:dyDescent="0.3">
      <c r="B10" s="113">
        <v>5</v>
      </c>
      <c r="C10" s="114">
        <v>44896</v>
      </c>
      <c r="D10" s="115" t="s">
        <v>607</v>
      </c>
      <c r="E10" s="117">
        <v>127500</v>
      </c>
      <c r="F10" s="112" t="s">
        <v>603</v>
      </c>
      <c r="G10" s="112" t="s">
        <v>226</v>
      </c>
    </row>
    <row r="11" spans="2:14" hidden="1" x14ac:dyDescent="0.3">
      <c r="B11" s="113">
        <v>6</v>
      </c>
      <c r="C11" s="114">
        <v>44897</v>
      </c>
      <c r="D11" s="115" t="s">
        <v>608</v>
      </c>
      <c r="E11" s="117">
        <v>190000</v>
      </c>
      <c r="F11" s="112" t="s">
        <v>603</v>
      </c>
      <c r="G11" s="112" t="s">
        <v>217</v>
      </c>
      <c r="L11" s="63"/>
      <c r="N11" s="64"/>
    </row>
    <row r="12" spans="2:14" hidden="1" x14ac:dyDescent="0.3">
      <c r="B12" s="113">
        <v>7</v>
      </c>
      <c r="C12" s="114">
        <v>44898</v>
      </c>
      <c r="D12" s="115" t="s">
        <v>609</v>
      </c>
      <c r="E12" s="117">
        <v>150000</v>
      </c>
      <c r="F12" s="112" t="s">
        <v>603</v>
      </c>
      <c r="G12" s="112" t="s">
        <v>217</v>
      </c>
      <c r="L12" s="63"/>
      <c r="N12" s="64"/>
    </row>
    <row r="13" spans="2:14" hidden="1" x14ac:dyDescent="0.3">
      <c r="B13" s="113">
        <v>8</v>
      </c>
      <c r="C13" s="114">
        <v>44898</v>
      </c>
      <c r="D13" s="115" t="s">
        <v>610</v>
      </c>
      <c r="E13" s="117">
        <v>319000</v>
      </c>
      <c r="F13" s="112" t="s">
        <v>603</v>
      </c>
      <c r="G13" s="112" t="s">
        <v>356</v>
      </c>
    </row>
    <row r="14" spans="2:14" hidden="1" x14ac:dyDescent="0.3">
      <c r="B14" s="113">
        <v>9</v>
      </c>
      <c r="C14" s="114">
        <v>44898</v>
      </c>
      <c r="D14" s="115" t="s">
        <v>611</v>
      </c>
      <c r="E14" s="117">
        <v>173000</v>
      </c>
      <c r="F14" s="112" t="s">
        <v>603</v>
      </c>
      <c r="G14" s="112" t="s">
        <v>231</v>
      </c>
    </row>
    <row r="15" spans="2:14" hidden="1" x14ac:dyDescent="0.3">
      <c r="B15" s="113">
        <v>10</v>
      </c>
      <c r="C15" s="114">
        <v>44898</v>
      </c>
      <c r="D15" s="115" t="s">
        <v>612</v>
      </c>
      <c r="E15" s="117">
        <v>22000</v>
      </c>
      <c r="F15" s="112" t="s">
        <v>603</v>
      </c>
      <c r="G15" s="112" t="s">
        <v>231</v>
      </c>
    </row>
    <row r="16" spans="2:14" hidden="1" x14ac:dyDescent="0.3">
      <c r="B16" s="113">
        <v>11</v>
      </c>
      <c r="C16" s="114">
        <v>44899</v>
      </c>
      <c r="D16" s="115" t="s">
        <v>613</v>
      </c>
      <c r="E16" s="117">
        <v>30000</v>
      </c>
      <c r="F16" s="112" t="s">
        <v>603</v>
      </c>
      <c r="G16" s="112" t="s">
        <v>229</v>
      </c>
    </row>
    <row r="17" spans="2:7" hidden="1" x14ac:dyDescent="0.3">
      <c r="B17" s="113">
        <v>12</v>
      </c>
      <c r="C17" s="114">
        <v>44899</v>
      </c>
      <c r="D17" s="115" t="s">
        <v>614</v>
      </c>
      <c r="E17" s="117">
        <v>250000</v>
      </c>
      <c r="F17" s="112" t="s">
        <v>603</v>
      </c>
      <c r="G17" s="112" t="s">
        <v>225</v>
      </c>
    </row>
    <row r="18" spans="2:7" hidden="1" x14ac:dyDescent="0.3">
      <c r="B18" s="113">
        <v>13</v>
      </c>
      <c r="C18" s="114">
        <v>44899</v>
      </c>
      <c r="D18" s="115" t="s">
        <v>615</v>
      </c>
      <c r="E18" s="117">
        <v>24000</v>
      </c>
      <c r="F18" s="112" t="s">
        <v>603</v>
      </c>
      <c r="G18" s="112" t="s">
        <v>231</v>
      </c>
    </row>
    <row r="19" spans="2:7" hidden="1" x14ac:dyDescent="0.3">
      <c r="B19" s="113">
        <v>14</v>
      </c>
      <c r="C19" s="114">
        <v>44900</v>
      </c>
      <c r="D19" s="115" t="s">
        <v>616</v>
      </c>
      <c r="E19" s="117">
        <v>60000</v>
      </c>
      <c r="F19" s="112" t="s">
        <v>603</v>
      </c>
      <c r="G19" s="112" t="s">
        <v>231</v>
      </c>
    </row>
    <row r="20" spans="2:7" hidden="1" x14ac:dyDescent="0.3">
      <c r="B20" s="113">
        <v>15</v>
      </c>
      <c r="C20" s="114">
        <v>44900</v>
      </c>
      <c r="D20" s="115" t="s">
        <v>617</v>
      </c>
      <c r="E20" s="117">
        <v>15000</v>
      </c>
      <c r="F20" s="112" t="s">
        <v>603</v>
      </c>
      <c r="G20" s="112" t="s">
        <v>231</v>
      </c>
    </row>
    <row r="21" spans="2:7" hidden="1" x14ac:dyDescent="0.3">
      <c r="B21" s="113">
        <v>16</v>
      </c>
      <c r="C21" s="114">
        <v>44900</v>
      </c>
      <c r="D21" s="115" t="s">
        <v>618</v>
      </c>
      <c r="E21" s="117">
        <v>210000</v>
      </c>
      <c r="F21" s="112" t="s">
        <v>603</v>
      </c>
      <c r="G21" s="112" t="s">
        <v>228</v>
      </c>
    </row>
    <row r="22" spans="2:7" hidden="1" x14ac:dyDescent="0.3">
      <c r="B22" s="113">
        <v>17</v>
      </c>
      <c r="C22" s="114">
        <v>44900</v>
      </c>
      <c r="D22" s="115" t="s">
        <v>619</v>
      </c>
      <c r="E22" s="117">
        <v>180000</v>
      </c>
      <c r="F22" s="112" t="s">
        <v>603</v>
      </c>
      <c r="G22" s="112" t="s">
        <v>228</v>
      </c>
    </row>
    <row r="23" spans="2:7" hidden="1" x14ac:dyDescent="0.3">
      <c r="B23" s="113">
        <v>18</v>
      </c>
      <c r="C23" s="114">
        <v>44901</v>
      </c>
      <c r="D23" s="115" t="s">
        <v>620</v>
      </c>
      <c r="E23" s="117">
        <v>59000</v>
      </c>
      <c r="F23" s="112" t="s">
        <v>603</v>
      </c>
      <c r="G23" s="112" t="s">
        <v>226</v>
      </c>
    </row>
    <row r="24" spans="2:7" hidden="1" x14ac:dyDescent="0.3">
      <c r="B24" s="113">
        <v>19</v>
      </c>
      <c r="C24" s="114">
        <v>44901</v>
      </c>
      <c r="D24" s="115" t="s">
        <v>621</v>
      </c>
      <c r="E24" s="117">
        <v>85500</v>
      </c>
      <c r="F24" s="112" t="s">
        <v>603</v>
      </c>
      <c r="G24" s="112" t="s">
        <v>226</v>
      </c>
    </row>
    <row r="25" spans="2:7" hidden="1" x14ac:dyDescent="0.3">
      <c r="B25" s="113">
        <v>20</v>
      </c>
      <c r="C25" s="114">
        <v>44901</v>
      </c>
      <c r="D25" s="115" t="s">
        <v>622</v>
      </c>
      <c r="E25" s="117">
        <v>45740</v>
      </c>
      <c r="F25" s="112" t="s">
        <v>603</v>
      </c>
      <c r="G25" s="112" t="s">
        <v>226</v>
      </c>
    </row>
    <row r="26" spans="2:7" hidden="1" x14ac:dyDescent="0.3">
      <c r="B26" s="113">
        <v>21</v>
      </c>
      <c r="C26" s="114">
        <v>44901</v>
      </c>
      <c r="D26" s="115" t="s">
        <v>623</v>
      </c>
      <c r="E26" s="117">
        <v>150000</v>
      </c>
      <c r="F26" s="112" t="s">
        <v>603</v>
      </c>
      <c r="G26" s="112" t="s">
        <v>226</v>
      </c>
    </row>
    <row r="27" spans="2:7" hidden="1" x14ac:dyDescent="0.3">
      <c r="B27" s="113">
        <v>22</v>
      </c>
      <c r="C27" s="114">
        <v>44901</v>
      </c>
      <c r="D27" s="115" t="s">
        <v>624</v>
      </c>
      <c r="E27" s="117">
        <v>40000</v>
      </c>
      <c r="F27" s="112" t="s">
        <v>603</v>
      </c>
      <c r="G27" s="112" t="s">
        <v>356</v>
      </c>
    </row>
    <row r="28" spans="2:7" hidden="1" x14ac:dyDescent="0.3">
      <c r="B28" s="113">
        <v>23</v>
      </c>
      <c r="C28" s="114">
        <v>44902</v>
      </c>
      <c r="D28" s="115" t="s">
        <v>625</v>
      </c>
      <c r="E28" s="117">
        <v>102000</v>
      </c>
      <c r="F28" s="112" t="s">
        <v>603</v>
      </c>
      <c r="G28" s="112" t="s">
        <v>356</v>
      </c>
    </row>
    <row r="29" spans="2:7" hidden="1" x14ac:dyDescent="0.3">
      <c r="B29" s="113">
        <v>24</v>
      </c>
      <c r="C29" s="114">
        <v>44902</v>
      </c>
      <c r="D29" s="115" t="s">
        <v>626</v>
      </c>
      <c r="E29" s="117">
        <v>62000</v>
      </c>
      <c r="F29" s="112" t="s">
        <v>603</v>
      </c>
      <c r="G29" s="112" t="s">
        <v>356</v>
      </c>
    </row>
    <row r="30" spans="2:7" hidden="1" x14ac:dyDescent="0.3">
      <c r="B30" s="113">
        <v>25</v>
      </c>
      <c r="C30" s="114">
        <v>44902</v>
      </c>
      <c r="D30" s="115" t="s">
        <v>627</v>
      </c>
      <c r="E30" s="117">
        <v>70000</v>
      </c>
      <c r="F30" s="112" t="s">
        <v>603</v>
      </c>
      <c r="G30" s="112" t="s">
        <v>231</v>
      </c>
    </row>
    <row r="31" spans="2:7" hidden="1" x14ac:dyDescent="0.3">
      <c r="B31" s="113">
        <v>26</v>
      </c>
      <c r="C31" s="114">
        <v>44902</v>
      </c>
      <c r="D31" s="115" t="s">
        <v>628</v>
      </c>
      <c r="E31" s="117">
        <v>32000</v>
      </c>
      <c r="F31" s="112" t="s">
        <v>603</v>
      </c>
      <c r="G31" s="112" t="s">
        <v>226</v>
      </c>
    </row>
    <row r="32" spans="2:7" hidden="1" x14ac:dyDescent="0.3">
      <c r="B32" s="113">
        <v>27</v>
      </c>
      <c r="C32" s="114">
        <v>44902</v>
      </c>
      <c r="D32" s="115" t="s">
        <v>629</v>
      </c>
      <c r="E32" s="117">
        <v>90000</v>
      </c>
      <c r="F32" s="112" t="s">
        <v>603</v>
      </c>
      <c r="G32" s="112" t="s">
        <v>226</v>
      </c>
    </row>
    <row r="33" spans="2:7" hidden="1" x14ac:dyDescent="0.3">
      <c r="B33" s="113">
        <v>28</v>
      </c>
      <c r="C33" s="114">
        <v>44904</v>
      </c>
      <c r="D33" s="115" t="s">
        <v>630</v>
      </c>
      <c r="E33" s="117">
        <v>35000</v>
      </c>
      <c r="F33" s="112" t="s">
        <v>603</v>
      </c>
      <c r="G33" s="112" t="s">
        <v>231</v>
      </c>
    </row>
    <row r="34" spans="2:7" hidden="1" x14ac:dyDescent="0.3">
      <c r="B34" s="113">
        <v>29</v>
      </c>
      <c r="C34" s="114">
        <v>44904</v>
      </c>
      <c r="D34" s="115" t="s">
        <v>631</v>
      </c>
      <c r="E34" s="117">
        <v>85000</v>
      </c>
      <c r="F34" s="112" t="s">
        <v>603</v>
      </c>
      <c r="G34" s="112" t="s">
        <v>231</v>
      </c>
    </row>
    <row r="35" spans="2:7" hidden="1" x14ac:dyDescent="0.3">
      <c r="B35" s="113">
        <v>30</v>
      </c>
      <c r="C35" s="114">
        <v>44904</v>
      </c>
      <c r="D35" s="115" t="s">
        <v>632</v>
      </c>
      <c r="E35" s="117">
        <v>35000</v>
      </c>
      <c r="F35" s="112" t="s">
        <v>603</v>
      </c>
      <c r="G35" s="112" t="s">
        <v>231</v>
      </c>
    </row>
    <row r="36" spans="2:7" hidden="1" x14ac:dyDescent="0.3">
      <c r="B36" s="113">
        <v>31</v>
      </c>
      <c r="C36" s="114">
        <v>44904</v>
      </c>
      <c r="D36" s="115" t="s">
        <v>633</v>
      </c>
      <c r="E36" s="117">
        <v>15000</v>
      </c>
      <c r="F36" s="112" t="s">
        <v>603</v>
      </c>
      <c r="G36" s="112" t="s">
        <v>231</v>
      </c>
    </row>
    <row r="37" spans="2:7" hidden="1" x14ac:dyDescent="0.3">
      <c r="B37" s="113">
        <v>32</v>
      </c>
      <c r="C37" s="114">
        <v>44904</v>
      </c>
      <c r="D37" s="115" t="s">
        <v>68</v>
      </c>
      <c r="E37" s="117">
        <v>30000</v>
      </c>
      <c r="F37" s="112" t="s">
        <v>603</v>
      </c>
      <c r="G37" s="112" t="s">
        <v>225</v>
      </c>
    </row>
    <row r="38" spans="2:7" hidden="1" x14ac:dyDescent="0.3">
      <c r="B38" s="113">
        <v>33</v>
      </c>
      <c r="C38" s="114">
        <v>44904</v>
      </c>
      <c r="D38" s="115" t="s">
        <v>634</v>
      </c>
      <c r="E38" s="117">
        <v>50000</v>
      </c>
      <c r="F38" s="112" t="s">
        <v>603</v>
      </c>
      <c r="G38" s="112" t="s">
        <v>231</v>
      </c>
    </row>
    <row r="39" spans="2:7" hidden="1" x14ac:dyDescent="0.3">
      <c r="B39" s="113">
        <v>34</v>
      </c>
      <c r="C39" s="114">
        <v>44904</v>
      </c>
      <c r="D39" s="115" t="s">
        <v>635</v>
      </c>
      <c r="E39" s="117">
        <v>450000</v>
      </c>
      <c r="F39" s="112" t="s">
        <v>603</v>
      </c>
      <c r="G39" s="112" t="s">
        <v>217</v>
      </c>
    </row>
    <row r="40" spans="2:7" hidden="1" x14ac:dyDescent="0.3">
      <c r="B40" s="113">
        <v>35</v>
      </c>
      <c r="C40" s="114">
        <v>44904</v>
      </c>
      <c r="D40" s="115" t="s">
        <v>636</v>
      </c>
      <c r="E40" s="117">
        <v>570000</v>
      </c>
      <c r="F40" s="112" t="s">
        <v>603</v>
      </c>
      <c r="G40" s="112" t="s">
        <v>217</v>
      </c>
    </row>
    <row r="41" spans="2:7" hidden="1" x14ac:dyDescent="0.3">
      <c r="B41" s="113">
        <v>36</v>
      </c>
      <c r="C41" s="114">
        <v>44905</v>
      </c>
      <c r="D41" s="115" t="s">
        <v>637</v>
      </c>
      <c r="E41" s="117">
        <f>170000*5</f>
        <v>850000</v>
      </c>
      <c r="F41" s="112" t="s">
        <v>603</v>
      </c>
      <c r="G41" s="112" t="s">
        <v>351</v>
      </c>
    </row>
    <row r="42" spans="2:7" hidden="1" x14ac:dyDescent="0.3">
      <c r="B42" s="113">
        <v>37</v>
      </c>
      <c r="C42" s="114">
        <v>44905</v>
      </c>
      <c r="D42" s="115" t="s">
        <v>638</v>
      </c>
      <c r="E42" s="117">
        <v>750000</v>
      </c>
      <c r="F42" s="112" t="s">
        <v>603</v>
      </c>
      <c r="G42" s="112" t="s">
        <v>351</v>
      </c>
    </row>
    <row r="43" spans="2:7" hidden="1" x14ac:dyDescent="0.3">
      <c r="B43" s="113">
        <v>38</v>
      </c>
      <c r="C43" s="114">
        <v>44905</v>
      </c>
      <c r="D43" s="115" t="s">
        <v>639</v>
      </c>
      <c r="E43" s="117">
        <v>120000</v>
      </c>
      <c r="F43" s="112" t="s">
        <v>603</v>
      </c>
      <c r="G43" s="112" t="s">
        <v>231</v>
      </c>
    </row>
    <row r="44" spans="2:7" hidden="1" x14ac:dyDescent="0.3">
      <c r="B44" s="113">
        <v>39</v>
      </c>
      <c r="C44" s="114">
        <v>44905</v>
      </c>
      <c r="D44" s="115" t="s">
        <v>640</v>
      </c>
      <c r="E44" s="117">
        <v>80000</v>
      </c>
      <c r="F44" s="112" t="s">
        <v>603</v>
      </c>
      <c r="G44" s="112" t="s">
        <v>231</v>
      </c>
    </row>
    <row r="45" spans="2:7" hidden="1" x14ac:dyDescent="0.3">
      <c r="B45" s="113">
        <v>40</v>
      </c>
      <c r="C45" s="114">
        <v>44905</v>
      </c>
      <c r="D45" s="115" t="s">
        <v>641</v>
      </c>
      <c r="E45" s="117">
        <v>100000</v>
      </c>
      <c r="F45" s="112" t="s">
        <v>603</v>
      </c>
      <c r="G45" s="112" t="s">
        <v>231</v>
      </c>
    </row>
    <row r="46" spans="2:7" hidden="1" x14ac:dyDescent="0.3">
      <c r="B46" s="113">
        <v>41</v>
      </c>
      <c r="C46" s="114">
        <v>44905</v>
      </c>
      <c r="D46" s="115" t="s">
        <v>642</v>
      </c>
      <c r="E46" s="117">
        <v>150000</v>
      </c>
      <c r="F46" s="112" t="s">
        <v>603</v>
      </c>
      <c r="G46" s="112" t="s">
        <v>217</v>
      </c>
    </row>
    <row r="47" spans="2:7" hidden="1" x14ac:dyDescent="0.3">
      <c r="B47" s="113">
        <v>42</v>
      </c>
      <c r="C47" s="114">
        <v>44906</v>
      </c>
      <c r="D47" s="115" t="s">
        <v>643</v>
      </c>
      <c r="E47" s="117">
        <v>190000</v>
      </c>
      <c r="F47" s="112" t="s">
        <v>603</v>
      </c>
      <c r="G47" s="112" t="s">
        <v>217</v>
      </c>
    </row>
    <row r="48" spans="2:7" hidden="1" x14ac:dyDescent="0.3">
      <c r="B48" s="113">
        <v>43</v>
      </c>
      <c r="C48" s="114">
        <v>44906</v>
      </c>
      <c r="D48" s="115" t="s">
        <v>644</v>
      </c>
      <c r="E48" s="117">
        <v>150000</v>
      </c>
      <c r="F48" s="112" t="s">
        <v>603</v>
      </c>
      <c r="G48" s="112" t="s">
        <v>356</v>
      </c>
    </row>
    <row r="49" spans="2:7" hidden="1" x14ac:dyDescent="0.3">
      <c r="B49" s="113">
        <v>44</v>
      </c>
      <c r="C49" s="114">
        <v>44906</v>
      </c>
      <c r="D49" s="115" t="s">
        <v>645</v>
      </c>
      <c r="E49" s="117">
        <v>150000</v>
      </c>
      <c r="F49" s="112" t="s">
        <v>603</v>
      </c>
      <c r="G49" s="112" t="s">
        <v>217</v>
      </c>
    </row>
    <row r="50" spans="2:7" hidden="1" x14ac:dyDescent="0.3">
      <c r="B50" s="113">
        <v>45</v>
      </c>
      <c r="C50" s="114">
        <v>44907</v>
      </c>
      <c r="D50" s="115" t="s">
        <v>646</v>
      </c>
      <c r="E50" s="117">
        <v>190000</v>
      </c>
      <c r="F50" s="112" t="s">
        <v>603</v>
      </c>
      <c r="G50" s="112" t="s">
        <v>217</v>
      </c>
    </row>
    <row r="51" spans="2:7" hidden="1" x14ac:dyDescent="0.3">
      <c r="B51" s="113">
        <v>46</v>
      </c>
      <c r="C51" s="114">
        <v>44907</v>
      </c>
      <c r="D51" s="115" t="s">
        <v>647</v>
      </c>
      <c r="E51" s="117">
        <v>40000</v>
      </c>
      <c r="F51" s="112" t="s">
        <v>603</v>
      </c>
      <c r="G51" s="112" t="s">
        <v>221</v>
      </c>
    </row>
    <row r="52" spans="2:7" hidden="1" x14ac:dyDescent="0.3">
      <c r="B52" s="113">
        <v>47</v>
      </c>
      <c r="C52" s="114">
        <v>44907</v>
      </c>
      <c r="D52" s="115" t="s">
        <v>648</v>
      </c>
      <c r="E52" s="117">
        <v>203500</v>
      </c>
      <c r="F52" s="112" t="s">
        <v>603</v>
      </c>
      <c r="G52" s="112" t="s">
        <v>221</v>
      </c>
    </row>
    <row r="53" spans="2:7" hidden="1" x14ac:dyDescent="0.3">
      <c r="B53" s="113">
        <v>48</v>
      </c>
      <c r="C53" s="114">
        <v>44907</v>
      </c>
      <c r="D53" s="115" t="s">
        <v>649</v>
      </c>
      <c r="E53" s="117">
        <v>85000</v>
      </c>
      <c r="F53" s="112" t="s">
        <v>603</v>
      </c>
      <c r="G53" s="112" t="s">
        <v>231</v>
      </c>
    </row>
    <row r="54" spans="2:7" hidden="1" x14ac:dyDescent="0.3">
      <c r="B54" s="113">
        <v>49</v>
      </c>
      <c r="C54" s="114">
        <v>44907</v>
      </c>
      <c r="D54" s="115" t="s">
        <v>650</v>
      </c>
      <c r="E54" s="117">
        <v>55000</v>
      </c>
      <c r="F54" s="112" t="s">
        <v>603</v>
      </c>
      <c r="G54" s="112" t="s">
        <v>231</v>
      </c>
    </row>
    <row r="55" spans="2:7" hidden="1" x14ac:dyDescent="0.3">
      <c r="B55" s="113">
        <v>50</v>
      </c>
      <c r="C55" s="114">
        <v>44907</v>
      </c>
      <c r="D55" s="115" t="s">
        <v>651</v>
      </c>
      <c r="E55" s="117">
        <v>288000</v>
      </c>
      <c r="F55" s="112" t="s">
        <v>603</v>
      </c>
      <c r="G55" s="112" t="s">
        <v>356</v>
      </c>
    </row>
    <row r="56" spans="2:7" hidden="1" x14ac:dyDescent="0.3">
      <c r="B56" s="113">
        <v>51</v>
      </c>
      <c r="C56" s="114">
        <v>44907</v>
      </c>
      <c r="D56" s="115" t="s">
        <v>652</v>
      </c>
      <c r="E56" s="116">
        <v>218000</v>
      </c>
      <c r="F56" s="112" t="s">
        <v>603</v>
      </c>
      <c r="G56" s="112" t="s">
        <v>221</v>
      </c>
    </row>
    <row r="57" spans="2:7" hidden="1" x14ac:dyDescent="0.3">
      <c r="B57" s="113">
        <v>52</v>
      </c>
      <c r="C57" s="114">
        <v>44907</v>
      </c>
      <c r="D57" s="115" t="s">
        <v>653</v>
      </c>
      <c r="E57" s="116">
        <v>75000</v>
      </c>
      <c r="F57" s="112" t="s">
        <v>603</v>
      </c>
      <c r="G57" s="112" t="s">
        <v>226</v>
      </c>
    </row>
    <row r="58" spans="2:7" hidden="1" x14ac:dyDescent="0.3">
      <c r="B58" s="113">
        <v>53</v>
      </c>
      <c r="C58" s="114">
        <v>44907</v>
      </c>
      <c r="D58" s="115" t="s">
        <v>654</v>
      </c>
      <c r="E58" s="116">
        <v>31000</v>
      </c>
      <c r="F58" s="112" t="s">
        <v>603</v>
      </c>
      <c r="G58" s="112" t="s">
        <v>228</v>
      </c>
    </row>
    <row r="59" spans="2:7" hidden="1" x14ac:dyDescent="0.3">
      <c r="B59" s="113">
        <v>54</v>
      </c>
      <c r="C59" s="114">
        <v>44907</v>
      </c>
      <c r="D59" s="115" t="s">
        <v>655</v>
      </c>
      <c r="E59" s="116">
        <v>48000</v>
      </c>
      <c r="F59" s="112" t="s">
        <v>603</v>
      </c>
      <c r="G59" s="112" t="s">
        <v>228</v>
      </c>
    </row>
    <row r="60" spans="2:7" x14ac:dyDescent="0.3">
      <c r="B60" s="113">
        <v>55</v>
      </c>
      <c r="C60" s="114">
        <v>44907</v>
      </c>
      <c r="D60" s="115" t="s">
        <v>656</v>
      </c>
      <c r="E60" s="116">
        <v>398435</v>
      </c>
      <c r="F60" s="112" t="s">
        <v>603</v>
      </c>
      <c r="G60" s="112" t="s">
        <v>220</v>
      </c>
    </row>
    <row r="61" spans="2:7" hidden="1" x14ac:dyDescent="0.3">
      <c r="B61" s="113">
        <v>56</v>
      </c>
      <c r="C61" s="114">
        <v>44907</v>
      </c>
      <c r="D61" s="115" t="s">
        <v>657</v>
      </c>
      <c r="E61" s="116">
        <v>19000</v>
      </c>
      <c r="F61" s="112" t="s">
        <v>603</v>
      </c>
      <c r="G61" s="112" t="s">
        <v>231</v>
      </c>
    </row>
    <row r="62" spans="2:7" hidden="1" x14ac:dyDescent="0.3">
      <c r="B62" s="113">
        <v>57</v>
      </c>
      <c r="C62" s="114">
        <v>44907</v>
      </c>
      <c r="D62" s="115" t="s">
        <v>658</v>
      </c>
      <c r="E62" s="116">
        <v>224000</v>
      </c>
      <c r="F62" s="112" t="s">
        <v>603</v>
      </c>
      <c r="G62" s="112" t="s">
        <v>356</v>
      </c>
    </row>
    <row r="63" spans="2:7" hidden="1" x14ac:dyDescent="0.3">
      <c r="B63" s="113">
        <v>58</v>
      </c>
      <c r="C63" s="114">
        <v>44908</v>
      </c>
      <c r="D63" s="115" t="s">
        <v>659</v>
      </c>
      <c r="E63" s="116">
        <v>150000</v>
      </c>
      <c r="F63" s="112" t="s">
        <v>603</v>
      </c>
      <c r="G63" s="112" t="s">
        <v>356</v>
      </c>
    </row>
    <row r="64" spans="2:7" hidden="1" x14ac:dyDescent="0.3">
      <c r="B64" s="113">
        <v>59</v>
      </c>
      <c r="C64" s="114">
        <v>44909</v>
      </c>
      <c r="D64" s="115" t="s">
        <v>660</v>
      </c>
      <c r="E64" s="116">
        <v>60000</v>
      </c>
      <c r="F64" s="112" t="s">
        <v>603</v>
      </c>
      <c r="G64" s="112" t="s">
        <v>221</v>
      </c>
    </row>
    <row r="65" spans="2:7" hidden="1" x14ac:dyDescent="0.3">
      <c r="B65" s="113">
        <v>60</v>
      </c>
      <c r="C65" s="114">
        <v>44909</v>
      </c>
      <c r="D65" s="115" t="s">
        <v>661</v>
      </c>
      <c r="E65" s="116">
        <v>34000</v>
      </c>
      <c r="F65" s="112" t="s">
        <v>603</v>
      </c>
      <c r="G65" s="112" t="s">
        <v>229</v>
      </c>
    </row>
    <row r="66" spans="2:7" hidden="1" x14ac:dyDescent="0.3">
      <c r="B66" s="113">
        <v>61</v>
      </c>
      <c r="C66" s="114">
        <v>44909</v>
      </c>
      <c r="D66" s="115" t="s">
        <v>662</v>
      </c>
      <c r="E66" s="116">
        <v>100000</v>
      </c>
      <c r="F66" s="112" t="s">
        <v>603</v>
      </c>
      <c r="G66" s="112" t="s">
        <v>356</v>
      </c>
    </row>
    <row r="67" spans="2:7" hidden="1" x14ac:dyDescent="0.3">
      <c r="B67" s="113">
        <v>62</v>
      </c>
      <c r="C67" s="114">
        <v>44909</v>
      </c>
      <c r="D67" s="115" t="s">
        <v>659</v>
      </c>
      <c r="E67" s="116">
        <v>240000</v>
      </c>
      <c r="F67" s="112" t="s">
        <v>603</v>
      </c>
      <c r="G67" s="112" t="s">
        <v>356</v>
      </c>
    </row>
    <row r="68" spans="2:7" hidden="1" x14ac:dyDescent="0.3">
      <c r="B68" s="113">
        <v>63</v>
      </c>
      <c r="C68" s="114">
        <v>44909</v>
      </c>
      <c r="D68" s="115" t="s">
        <v>663</v>
      </c>
      <c r="E68" s="116">
        <v>380000</v>
      </c>
      <c r="F68" s="112" t="s">
        <v>603</v>
      </c>
      <c r="G68" s="112" t="s">
        <v>217</v>
      </c>
    </row>
    <row r="69" spans="2:7" hidden="1" x14ac:dyDescent="0.3">
      <c r="B69" s="113">
        <v>64</v>
      </c>
      <c r="C69" s="114">
        <v>44910</v>
      </c>
      <c r="D69" s="115" t="s">
        <v>664</v>
      </c>
      <c r="E69" s="116">
        <v>150000</v>
      </c>
      <c r="F69" s="112" t="s">
        <v>603</v>
      </c>
      <c r="G69" s="112" t="s">
        <v>665</v>
      </c>
    </row>
    <row r="70" spans="2:7" hidden="1" x14ac:dyDescent="0.3">
      <c r="B70" s="113">
        <v>65</v>
      </c>
      <c r="C70" s="114">
        <v>44910</v>
      </c>
      <c r="D70" s="115" t="s">
        <v>666</v>
      </c>
      <c r="E70" s="116">
        <v>150000</v>
      </c>
      <c r="F70" s="112" t="s">
        <v>603</v>
      </c>
      <c r="G70" s="112" t="s">
        <v>217</v>
      </c>
    </row>
  </sheetData>
  <mergeCells count="2">
    <mergeCell ref="C2:D2"/>
    <mergeCell ref="C3:D3"/>
  </mergeCell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03471-4C06-4900-8E54-7676B16F4889}">
  <dimension ref="B2:N97"/>
  <sheetViews>
    <sheetView workbookViewId="0">
      <selection activeCell="G17" sqref="G17"/>
    </sheetView>
  </sheetViews>
  <sheetFormatPr defaultRowHeight="14.4" x14ac:dyDescent="0.3"/>
  <cols>
    <col min="1" max="1" width="2.6640625" customWidth="1"/>
    <col min="3" max="3" width="16.77734375" bestFit="1" customWidth="1"/>
    <col min="4" max="4" width="56.88671875" bestFit="1" customWidth="1"/>
    <col min="5" max="5" width="12.88671875" bestFit="1" customWidth="1"/>
  </cols>
  <sheetData>
    <row r="2" spans="2:14" x14ac:dyDescent="0.3">
      <c r="B2" s="61" t="s">
        <v>366</v>
      </c>
      <c r="C2" s="176" t="s">
        <v>672</v>
      </c>
      <c r="D2" s="176"/>
    </row>
    <row r="3" spans="2:14" x14ac:dyDescent="0.3">
      <c r="B3" s="61" t="s">
        <v>361</v>
      </c>
      <c r="C3" s="176" t="s">
        <v>673</v>
      </c>
      <c r="D3" s="176"/>
    </row>
    <row r="5" spans="2:14" x14ac:dyDescent="0.3">
      <c r="B5" s="111" t="s">
        <v>7</v>
      </c>
      <c r="C5" s="108" t="s">
        <v>8</v>
      </c>
      <c r="D5" s="108" t="s">
        <v>9</v>
      </c>
      <c r="E5" s="108" t="s">
        <v>10</v>
      </c>
      <c r="F5" s="108" t="s">
        <v>215</v>
      </c>
      <c r="G5" s="108" t="s">
        <v>528</v>
      </c>
    </row>
    <row r="6" spans="2:14" hidden="1" x14ac:dyDescent="0.3">
      <c r="B6" s="93">
        <v>1</v>
      </c>
      <c r="C6" s="94">
        <v>44910</v>
      </c>
      <c r="D6" s="11" t="s">
        <v>674</v>
      </c>
      <c r="E6" s="95">
        <v>140000</v>
      </c>
      <c r="F6" s="121" t="s">
        <v>675</v>
      </c>
      <c r="G6" s="112" t="s">
        <v>356</v>
      </c>
    </row>
    <row r="7" spans="2:14" hidden="1" x14ac:dyDescent="0.3">
      <c r="B7" s="93">
        <v>2</v>
      </c>
      <c r="C7" s="94">
        <v>44910</v>
      </c>
      <c r="D7" s="11" t="s">
        <v>752</v>
      </c>
      <c r="E7" s="95">
        <v>150000</v>
      </c>
      <c r="F7" s="121" t="s">
        <v>675</v>
      </c>
      <c r="G7" s="112" t="s">
        <v>231</v>
      </c>
    </row>
    <row r="8" spans="2:14" hidden="1" x14ac:dyDescent="0.3">
      <c r="B8" s="93">
        <v>3</v>
      </c>
      <c r="C8" s="94">
        <v>44910</v>
      </c>
      <c r="D8" s="11" t="s">
        <v>676</v>
      </c>
      <c r="E8" s="95">
        <v>190000</v>
      </c>
      <c r="F8" s="121" t="s">
        <v>675</v>
      </c>
      <c r="G8" s="112" t="s">
        <v>217</v>
      </c>
    </row>
    <row r="9" spans="2:14" hidden="1" x14ac:dyDescent="0.3">
      <c r="B9" s="93">
        <v>4</v>
      </c>
      <c r="C9" s="94">
        <v>44911</v>
      </c>
      <c r="D9" s="11" t="s">
        <v>677</v>
      </c>
      <c r="E9" s="95">
        <v>150000</v>
      </c>
      <c r="F9" s="121" t="s">
        <v>675</v>
      </c>
      <c r="G9" s="112" t="s">
        <v>217</v>
      </c>
    </row>
    <row r="10" spans="2:14" hidden="1" x14ac:dyDescent="0.3">
      <c r="B10" s="93">
        <v>5</v>
      </c>
      <c r="C10" s="94">
        <v>44911</v>
      </c>
      <c r="D10" s="11" t="s">
        <v>678</v>
      </c>
      <c r="E10" s="95">
        <v>18500</v>
      </c>
      <c r="F10" s="121" t="s">
        <v>675</v>
      </c>
      <c r="G10" s="112" t="s">
        <v>228</v>
      </c>
    </row>
    <row r="11" spans="2:14" hidden="1" x14ac:dyDescent="0.3">
      <c r="B11" s="93">
        <v>6</v>
      </c>
      <c r="C11" s="94">
        <v>44911</v>
      </c>
      <c r="D11" s="11" t="s">
        <v>679</v>
      </c>
      <c r="E11" s="95">
        <v>46000</v>
      </c>
      <c r="F11" s="121" t="s">
        <v>675</v>
      </c>
      <c r="G11" s="112" t="s">
        <v>231</v>
      </c>
      <c r="L11" s="63"/>
      <c r="N11" s="64"/>
    </row>
    <row r="12" spans="2:14" hidden="1" x14ac:dyDescent="0.3">
      <c r="B12" s="93">
        <v>7</v>
      </c>
      <c r="C12" s="94">
        <v>44911</v>
      </c>
      <c r="D12" s="11" t="s">
        <v>612</v>
      </c>
      <c r="E12" s="95">
        <v>20000</v>
      </c>
      <c r="F12" s="121" t="s">
        <v>675</v>
      </c>
      <c r="G12" s="112" t="s">
        <v>231</v>
      </c>
      <c r="L12" s="63"/>
      <c r="N12" s="64"/>
    </row>
    <row r="13" spans="2:14" hidden="1" x14ac:dyDescent="0.3">
      <c r="B13" s="93">
        <v>8</v>
      </c>
      <c r="C13" s="94">
        <v>44912</v>
      </c>
      <c r="D13" s="11" t="s">
        <v>680</v>
      </c>
      <c r="E13" s="95">
        <v>30000</v>
      </c>
      <c r="F13" s="121" t="s">
        <v>675</v>
      </c>
      <c r="G13" s="112" t="s">
        <v>225</v>
      </c>
    </row>
    <row r="14" spans="2:14" hidden="1" x14ac:dyDescent="0.3">
      <c r="B14" s="93">
        <v>9</v>
      </c>
      <c r="C14" s="94">
        <v>44912</v>
      </c>
      <c r="D14" s="11" t="s">
        <v>681</v>
      </c>
      <c r="E14" s="95">
        <v>190000</v>
      </c>
      <c r="F14" s="121" t="s">
        <v>675</v>
      </c>
      <c r="G14" s="112" t="s">
        <v>217</v>
      </c>
    </row>
    <row r="15" spans="2:14" hidden="1" x14ac:dyDescent="0.3">
      <c r="B15" s="93">
        <v>10</v>
      </c>
      <c r="C15" s="94">
        <v>44913</v>
      </c>
      <c r="D15" s="11" t="s">
        <v>682</v>
      </c>
      <c r="E15" s="95">
        <v>150000</v>
      </c>
      <c r="F15" s="121" t="s">
        <v>675</v>
      </c>
      <c r="G15" s="112" t="s">
        <v>217</v>
      </c>
    </row>
    <row r="16" spans="2:14" hidden="1" x14ac:dyDescent="0.3">
      <c r="B16" s="93">
        <v>11</v>
      </c>
      <c r="C16" s="94">
        <v>44913</v>
      </c>
      <c r="D16" s="11" t="s">
        <v>683</v>
      </c>
      <c r="E16" s="95">
        <v>99000</v>
      </c>
      <c r="F16" s="121" t="s">
        <v>675</v>
      </c>
      <c r="G16" s="112" t="s">
        <v>228</v>
      </c>
    </row>
    <row r="17" spans="2:7" x14ac:dyDescent="0.3">
      <c r="B17" s="93">
        <v>12</v>
      </c>
      <c r="C17" s="94">
        <v>44913</v>
      </c>
      <c r="D17" s="11" t="s">
        <v>684</v>
      </c>
      <c r="E17" s="95">
        <v>135000</v>
      </c>
      <c r="F17" s="121" t="s">
        <v>675</v>
      </c>
      <c r="G17" s="112" t="s">
        <v>220</v>
      </c>
    </row>
    <row r="18" spans="2:7" hidden="1" x14ac:dyDescent="0.3">
      <c r="B18" s="93">
        <v>13</v>
      </c>
      <c r="C18" s="94">
        <v>44914</v>
      </c>
      <c r="D18" s="11" t="s">
        <v>685</v>
      </c>
      <c r="E18" s="95">
        <v>25000</v>
      </c>
      <c r="F18" s="121" t="s">
        <v>675</v>
      </c>
      <c r="G18" s="112" t="s">
        <v>231</v>
      </c>
    </row>
    <row r="19" spans="2:7" hidden="1" x14ac:dyDescent="0.3">
      <c r="B19" s="93">
        <v>14</v>
      </c>
      <c r="C19" s="94">
        <v>44914</v>
      </c>
      <c r="D19" s="11" t="s">
        <v>686</v>
      </c>
      <c r="E19" s="95">
        <v>15000</v>
      </c>
      <c r="F19" s="121" t="s">
        <v>675</v>
      </c>
      <c r="G19" s="112" t="s">
        <v>231</v>
      </c>
    </row>
    <row r="20" spans="2:7" hidden="1" x14ac:dyDescent="0.3">
      <c r="B20" s="93">
        <v>15</v>
      </c>
      <c r="C20" s="94">
        <v>44914</v>
      </c>
      <c r="D20" s="11" t="s">
        <v>687</v>
      </c>
      <c r="E20" s="95">
        <v>15000</v>
      </c>
      <c r="F20" s="121" t="s">
        <v>675</v>
      </c>
      <c r="G20" s="112" t="s">
        <v>231</v>
      </c>
    </row>
    <row r="21" spans="2:7" hidden="1" x14ac:dyDescent="0.3">
      <c r="B21" s="93">
        <v>16</v>
      </c>
      <c r="C21" s="94">
        <v>44914</v>
      </c>
      <c r="D21" s="11" t="s">
        <v>688</v>
      </c>
      <c r="E21" s="95">
        <v>8000</v>
      </c>
      <c r="F21" s="121" t="s">
        <v>675</v>
      </c>
      <c r="G21" s="112" t="s">
        <v>228</v>
      </c>
    </row>
    <row r="22" spans="2:7" hidden="1" x14ac:dyDescent="0.3">
      <c r="B22" s="93">
        <v>17</v>
      </c>
      <c r="C22" s="94">
        <v>44915</v>
      </c>
      <c r="D22" s="11" t="s">
        <v>686</v>
      </c>
      <c r="E22" s="95">
        <v>15000</v>
      </c>
      <c r="F22" s="121" t="s">
        <v>675</v>
      </c>
      <c r="G22" s="112" t="s">
        <v>231</v>
      </c>
    </row>
    <row r="23" spans="2:7" hidden="1" x14ac:dyDescent="0.3">
      <c r="B23" s="93">
        <v>18</v>
      </c>
      <c r="C23" s="94">
        <v>44915</v>
      </c>
      <c r="D23" s="11" t="s">
        <v>687</v>
      </c>
      <c r="E23" s="95">
        <v>15000</v>
      </c>
      <c r="F23" s="121" t="s">
        <v>675</v>
      </c>
      <c r="G23" s="112" t="s">
        <v>231</v>
      </c>
    </row>
    <row r="24" spans="2:7" hidden="1" x14ac:dyDescent="0.3">
      <c r="B24" s="93">
        <v>19</v>
      </c>
      <c r="C24" s="94">
        <v>44915</v>
      </c>
      <c r="D24" s="11" t="s">
        <v>689</v>
      </c>
      <c r="E24" s="95">
        <v>75000</v>
      </c>
      <c r="F24" s="121" t="s">
        <v>675</v>
      </c>
      <c r="G24" s="112" t="s">
        <v>228</v>
      </c>
    </row>
    <row r="25" spans="2:7" hidden="1" x14ac:dyDescent="0.3">
      <c r="B25" s="93">
        <v>20</v>
      </c>
      <c r="C25" s="94">
        <v>44915</v>
      </c>
      <c r="D25" s="11" t="s">
        <v>690</v>
      </c>
      <c r="E25" s="95">
        <v>150000</v>
      </c>
      <c r="F25" s="121" t="s">
        <v>675</v>
      </c>
      <c r="G25" s="112" t="s">
        <v>217</v>
      </c>
    </row>
    <row r="26" spans="2:7" hidden="1" x14ac:dyDescent="0.3">
      <c r="B26" s="93">
        <v>21</v>
      </c>
      <c r="C26" s="94">
        <v>44915</v>
      </c>
      <c r="D26" s="11" t="s">
        <v>691</v>
      </c>
      <c r="E26" s="95">
        <v>25000</v>
      </c>
      <c r="F26" s="121" t="s">
        <v>675</v>
      </c>
      <c r="G26" s="112" t="s">
        <v>231</v>
      </c>
    </row>
    <row r="27" spans="2:7" hidden="1" x14ac:dyDescent="0.3">
      <c r="B27" s="93">
        <v>22</v>
      </c>
      <c r="C27" s="94">
        <v>44915</v>
      </c>
      <c r="D27" s="11" t="s">
        <v>612</v>
      </c>
      <c r="E27" s="95">
        <v>17000</v>
      </c>
      <c r="F27" s="121" t="s">
        <v>675</v>
      </c>
      <c r="G27" s="112" t="s">
        <v>231</v>
      </c>
    </row>
    <row r="28" spans="2:7" hidden="1" x14ac:dyDescent="0.3">
      <c r="B28" s="93">
        <v>23</v>
      </c>
      <c r="C28" s="94">
        <v>44916</v>
      </c>
      <c r="D28" s="11" t="s">
        <v>612</v>
      </c>
      <c r="E28" s="95">
        <v>25000</v>
      </c>
      <c r="F28" s="121" t="s">
        <v>675</v>
      </c>
      <c r="G28" s="112" t="s">
        <v>231</v>
      </c>
    </row>
    <row r="29" spans="2:7" hidden="1" x14ac:dyDescent="0.3">
      <c r="B29" s="93">
        <v>24</v>
      </c>
      <c r="C29" s="94">
        <v>44916</v>
      </c>
      <c r="D29" s="11" t="s">
        <v>692</v>
      </c>
      <c r="E29" s="95">
        <v>43000</v>
      </c>
      <c r="F29" s="121" t="s">
        <v>675</v>
      </c>
      <c r="G29" s="112" t="s">
        <v>231</v>
      </c>
    </row>
    <row r="30" spans="2:7" hidden="1" x14ac:dyDescent="0.3">
      <c r="B30" s="93">
        <v>25</v>
      </c>
      <c r="C30" s="94">
        <v>44916</v>
      </c>
      <c r="D30" s="11" t="s">
        <v>686</v>
      </c>
      <c r="E30" s="95">
        <v>15000</v>
      </c>
      <c r="F30" s="121" t="s">
        <v>675</v>
      </c>
      <c r="G30" s="112" t="s">
        <v>231</v>
      </c>
    </row>
    <row r="31" spans="2:7" hidden="1" x14ac:dyDescent="0.3">
      <c r="B31" s="93">
        <v>26</v>
      </c>
      <c r="C31" s="94">
        <v>44916</v>
      </c>
      <c r="D31" s="11" t="s">
        <v>687</v>
      </c>
      <c r="E31" s="95">
        <v>15000</v>
      </c>
      <c r="F31" s="121" t="s">
        <v>675</v>
      </c>
      <c r="G31" s="112" t="s">
        <v>231</v>
      </c>
    </row>
    <row r="32" spans="2:7" hidden="1" x14ac:dyDescent="0.3">
      <c r="B32" s="93">
        <v>27</v>
      </c>
      <c r="C32" s="94">
        <v>44916</v>
      </c>
      <c r="D32" s="11" t="s">
        <v>693</v>
      </c>
      <c r="E32" s="95">
        <v>36000</v>
      </c>
      <c r="F32" s="121" t="s">
        <v>675</v>
      </c>
      <c r="G32" s="112" t="s">
        <v>226</v>
      </c>
    </row>
    <row r="33" spans="2:7" hidden="1" x14ac:dyDescent="0.3">
      <c r="B33" s="93">
        <v>28</v>
      </c>
      <c r="C33" s="94">
        <v>44916</v>
      </c>
      <c r="D33" s="11" t="s">
        <v>694</v>
      </c>
      <c r="E33" s="95">
        <v>39000</v>
      </c>
      <c r="F33" s="121" t="s">
        <v>675</v>
      </c>
      <c r="G33" s="112" t="s">
        <v>219</v>
      </c>
    </row>
    <row r="34" spans="2:7" hidden="1" x14ac:dyDescent="0.3">
      <c r="B34" s="93">
        <v>29</v>
      </c>
      <c r="C34" s="94">
        <v>44917</v>
      </c>
      <c r="D34" s="11" t="s">
        <v>695</v>
      </c>
      <c r="E34" s="95">
        <v>92500</v>
      </c>
      <c r="F34" s="121" t="s">
        <v>675</v>
      </c>
      <c r="G34" s="112" t="s">
        <v>228</v>
      </c>
    </row>
    <row r="35" spans="2:7" hidden="1" x14ac:dyDescent="0.3">
      <c r="B35" s="93">
        <v>30</v>
      </c>
      <c r="C35" s="94">
        <v>44917</v>
      </c>
      <c r="D35" s="11" t="s">
        <v>696</v>
      </c>
      <c r="E35" s="95">
        <v>25000</v>
      </c>
      <c r="F35" s="121" t="s">
        <v>675</v>
      </c>
      <c r="G35" s="112" t="s">
        <v>231</v>
      </c>
    </row>
    <row r="36" spans="2:7" x14ac:dyDescent="0.3">
      <c r="B36" s="93">
        <v>31</v>
      </c>
      <c r="C36" s="94">
        <v>44917</v>
      </c>
      <c r="D36" s="11" t="s">
        <v>697</v>
      </c>
      <c r="E36" s="95">
        <v>288000</v>
      </c>
      <c r="F36" s="121" t="s">
        <v>675</v>
      </c>
      <c r="G36" s="112" t="s">
        <v>220</v>
      </c>
    </row>
    <row r="37" spans="2:7" hidden="1" x14ac:dyDescent="0.3">
      <c r="B37" s="93">
        <v>32</v>
      </c>
      <c r="C37" s="94">
        <v>44918</v>
      </c>
      <c r="D37" s="11" t="s">
        <v>698</v>
      </c>
      <c r="E37" s="95">
        <v>1200000</v>
      </c>
      <c r="F37" s="121" t="s">
        <v>675</v>
      </c>
      <c r="G37" s="112" t="s">
        <v>351</v>
      </c>
    </row>
    <row r="38" spans="2:7" hidden="1" x14ac:dyDescent="0.3">
      <c r="B38" s="93">
        <v>33</v>
      </c>
      <c r="C38" s="94">
        <v>44918</v>
      </c>
      <c r="D38" s="11" t="s">
        <v>699</v>
      </c>
      <c r="E38" s="95">
        <v>600000</v>
      </c>
      <c r="F38" s="121" t="s">
        <v>675</v>
      </c>
      <c r="G38" s="112" t="s">
        <v>351</v>
      </c>
    </row>
    <row r="39" spans="2:7" hidden="1" x14ac:dyDescent="0.3">
      <c r="B39" s="93">
        <v>34</v>
      </c>
      <c r="C39" s="94">
        <v>44918</v>
      </c>
      <c r="D39" s="11" t="s">
        <v>700</v>
      </c>
      <c r="E39" s="95">
        <v>25000</v>
      </c>
      <c r="F39" s="121" t="s">
        <v>675</v>
      </c>
      <c r="G39" s="112" t="s">
        <v>231</v>
      </c>
    </row>
    <row r="40" spans="2:7" hidden="1" x14ac:dyDescent="0.3">
      <c r="B40" s="93">
        <v>35</v>
      </c>
      <c r="C40" s="94">
        <v>44918</v>
      </c>
      <c r="D40" s="11" t="s">
        <v>701</v>
      </c>
      <c r="E40" s="95">
        <v>25000</v>
      </c>
      <c r="F40" s="121" t="s">
        <v>675</v>
      </c>
      <c r="G40" s="112" t="s">
        <v>226</v>
      </c>
    </row>
    <row r="41" spans="2:7" x14ac:dyDescent="0.3">
      <c r="B41" s="93">
        <v>36</v>
      </c>
      <c r="C41" s="94">
        <v>44918</v>
      </c>
      <c r="D41" s="11" t="s">
        <v>702</v>
      </c>
      <c r="E41" s="95">
        <v>106000</v>
      </c>
      <c r="F41" s="121" t="s">
        <v>675</v>
      </c>
      <c r="G41" s="112" t="s">
        <v>220</v>
      </c>
    </row>
    <row r="42" spans="2:7" x14ac:dyDescent="0.3">
      <c r="B42" s="93">
        <v>37</v>
      </c>
      <c r="C42" s="94">
        <v>44918</v>
      </c>
      <c r="D42" s="11" t="s">
        <v>703</v>
      </c>
      <c r="E42" s="95">
        <v>106000</v>
      </c>
      <c r="F42" s="121" t="s">
        <v>675</v>
      </c>
      <c r="G42" s="112" t="s">
        <v>220</v>
      </c>
    </row>
    <row r="43" spans="2:7" x14ac:dyDescent="0.3">
      <c r="B43" s="93">
        <v>38</v>
      </c>
      <c r="C43" s="94">
        <v>44918</v>
      </c>
      <c r="D43" s="11" t="s">
        <v>704</v>
      </c>
      <c r="E43" s="95">
        <v>106000</v>
      </c>
      <c r="F43" s="121" t="s">
        <v>675</v>
      </c>
      <c r="G43" s="112" t="s">
        <v>220</v>
      </c>
    </row>
    <row r="44" spans="2:7" hidden="1" x14ac:dyDescent="0.3">
      <c r="B44" s="93">
        <v>39</v>
      </c>
      <c r="C44" s="94">
        <v>44918</v>
      </c>
      <c r="D44" s="11" t="s">
        <v>705</v>
      </c>
      <c r="E44" s="95">
        <v>152000</v>
      </c>
      <c r="F44" s="121" t="s">
        <v>675</v>
      </c>
      <c r="G44" s="112" t="s">
        <v>356</v>
      </c>
    </row>
    <row r="45" spans="2:7" hidden="1" x14ac:dyDescent="0.3">
      <c r="B45" s="93">
        <v>40</v>
      </c>
      <c r="C45" s="94">
        <v>44919</v>
      </c>
      <c r="D45" s="11" t="s">
        <v>706</v>
      </c>
      <c r="E45" s="95">
        <v>25000</v>
      </c>
      <c r="F45" s="121" t="s">
        <v>675</v>
      </c>
      <c r="G45" s="112" t="s">
        <v>231</v>
      </c>
    </row>
    <row r="46" spans="2:7" hidden="1" x14ac:dyDescent="0.3">
      <c r="B46" s="93">
        <v>41</v>
      </c>
      <c r="C46" s="94">
        <v>44919</v>
      </c>
      <c r="D46" s="11" t="s">
        <v>707</v>
      </c>
      <c r="E46" s="95">
        <v>460000</v>
      </c>
      <c r="F46" s="121" t="s">
        <v>675</v>
      </c>
      <c r="G46" s="112" t="s">
        <v>356</v>
      </c>
    </row>
    <row r="47" spans="2:7" hidden="1" x14ac:dyDescent="0.3">
      <c r="B47" s="93">
        <v>42</v>
      </c>
      <c r="C47" s="94">
        <v>44919</v>
      </c>
      <c r="D47" s="11" t="s">
        <v>708</v>
      </c>
      <c r="E47" s="95">
        <v>50000</v>
      </c>
      <c r="F47" s="121" t="s">
        <v>675</v>
      </c>
      <c r="G47" s="112" t="s">
        <v>221</v>
      </c>
    </row>
    <row r="48" spans="2:7" hidden="1" x14ac:dyDescent="0.3">
      <c r="B48" s="93">
        <v>43</v>
      </c>
      <c r="C48" s="94">
        <v>44920</v>
      </c>
      <c r="D48" s="11" t="s">
        <v>709</v>
      </c>
      <c r="E48" s="95">
        <v>120000</v>
      </c>
      <c r="F48" s="121" t="s">
        <v>675</v>
      </c>
      <c r="G48" s="112" t="s">
        <v>231</v>
      </c>
    </row>
    <row r="49" spans="2:7" x14ac:dyDescent="0.3">
      <c r="B49" s="93">
        <v>44</v>
      </c>
      <c r="C49" s="94">
        <v>44920</v>
      </c>
      <c r="D49" s="11" t="s">
        <v>710</v>
      </c>
      <c r="E49" s="95">
        <v>30000</v>
      </c>
      <c r="F49" s="121" t="s">
        <v>675</v>
      </c>
      <c r="G49" s="112" t="s">
        <v>220</v>
      </c>
    </row>
    <row r="50" spans="2:7" hidden="1" x14ac:dyDescent="0.3">
      <c r="B50" s="93">
        <v>45</v>
      </c>
      <c r="C50" s="94">
        <v>44920</v>
      </c>
      <c r="D50" s="11" t="s">
        <v>711</v>
      </c>
      <c r="E50" s="95">
        <v>20000</v>
      </c>
      <c r="F50" s="121" t="s">
        <v>675</v>
      </c>
      <c r="G50" s="112" t="s">
        <v>228</v>
      </c>
    </row>
    <row r="51" spans="2:7" hidden="1" x14ac:dyDescent="0.3">
      <c r="B51" s="93">
        <v>46</v>
      </c>
      <c r="C51" s="94">
        <v>44920</v>
      </c>
      <c r="D51" s="11" t="s">
        <v>712</v>
      </c>
      <c r="E51" s="95">
        <v>150000</v>
      </c>
      <c r="F51" s="121" t="s">
        <v>675</v>
      </c>
      <c r="G51" s="112" t="s">
        <v>217</v>
      </c>
    </row>
    <row r="52" spans="2:7" hidden="1" x14ac:dyDescent="0.3">
      <c r="B52" s="93">
        <v>47</v>
      </c>
      <c r="C52" s="94">
        <v>44920</v>
      </c>
      <c r="D52" s="11" t="s">
        <v>713</v>
      </c>
      <c r="E52" s="95">
        <v>190000</v>
      </c>
      <c r="F52" s="121" t="s">
        <v>675</v>
      </c>
      <c r="G52" s="112" t="s">
        <v>217</v>
      </c>
    </row>
    <row r="53" spans="2:7" hidden="1" x14ac:dyDescent="0.3">
      <c r="B53" s="93">
        <v>48</v>
      </c>
      <c r="C53" s="94">
        <v>44920</v>
      </c>
      <c r="D53" s="11" t="s">
        <v>714</v>
      </c>
      <c r="E53" s="95">
        <v>300000</v>
      </c>
      <c r="F53" s="121" t="s">
        <v>675</v>
      </c>
      <c r="G53" s="112" t="s">
        <v>217</v>
      </c>
    </row>
    <row r="54" spans="2:7" hidden="1" x14ac:dyDescent="0.3">
      <c r="B54" s="93">
        <v>49</v>
      </c>
      <c r="C54" s="94">
        <v>44920</v>
      </c>
      <c r="D54" s="11" t="s">
        <v>715</v>
      </c>
      <c r="E54" s="95">
        <v>380000</v>
      </c>
      <c r="F54" s="121" t="s">
        <v>675</v>
      </c>
      <c r="G54" s="112" t="s">
        <v>217</v>
      </c>
    </row>
    <row r="55" spans="2:7" hidden="1" x14ac:dyDescent="0.3">
      <c r="B55" s="93">
        <v>50</v>
      </c>
      <c r="C55" s="94">
        <v>44920</v>
      </c>
      <c r="D55" s="11" t="s">
        <v>716</v>
      </c>
      <c r="E55" s="95">
        <v>150000</v>
      </c>
      <c r="F55" s="121" t="s">
        <v>675</v>
      </c>
      <c r="G55" s="112" t="s">
        <v>217</v>
      </c>
    </row>
    <row r="56" spans="2:7" hidden="1" x14ac:dyDescent="0.3">
      <c r="B56" s="93">
        <v>51</v>
      </c>
      <c r="C56" s="94">
        <v>44921</v>
      </c>
      <c r="D56" s="11" t="s">
        <v>717</v>
      </c>
      <c r="E56" s="95">
        <v>190000</v>
      </c>
      <c r="F56" s="121" t="s">
        <v>675</v>
      </c>
      <c r="G56" s="112" t="s">
        <v>217</v>
      </c>
    </row>
    <row r="57" spans="2:7" hidden="1" x14ac:dyDescent="0.3">
      <c r="B57" s="93">
        <v>52</v>
      </c>
      <c r="C57" s="94">
        <v>44921</v>
      </c>
      <c r="D57" s="11" t="s">
        <v>718</v>
      </c>
      <c r="E57" s="95">
        <v>25000</v>
      </c>
      <c r="F57" s="121" t="s">
        <v>675</v>
      </c>
      <c r="G57" s="112" t="s">
        <v>231</v>
      </c>
    </row>
    <row r="58" spans="2:7" hidden="1" x14ac:dyDescent="0.3">
      <c r="B58" s="93">
        <v>53</v>
      </c>
      <c r="C58" s="94">
        <v>44921</v>
      </c>
      <c r="D58" s="11" t="s">
        <v>719</v>
      </c>
      <c r="E58" s="95">
        <v>74000</v>
      </c>
      <c r="F58" s="121" t="s">
        <v>675</v>
      </c>
      <c r="G58" s="112" t="s">
        <v>228</v>
      </c>
    </row>
    <row r="59" spans="2:7" hidden="1" x14ac:dyDescent="0.3">
      <c r="B59" s="93">
        <v>54</v>
      </c>
      <c r="C59" s="94">
        <v>44921</v>
      </c>
      <c r="D59" s="11" t="s">
        <v>720</v>
      </c>
      <c r="E59" s="95">
        <v>200000</v>
      </c>
      <c r="F59" s="121" t="s">
        <v>675</v>
      </c>
      <c r="G59" s="112" t="s">
        <v>219</v>
      </c>
    </row>
    <row r="60" spans="2:7" hidden="1" x14ac:dyDescent="0.3">
      <c r="B60" s="93">
        <v>55</v>
      </c>
      <c r="C60" s="94">
        <v>44921</v>
      </c>
      <c r="D60" s="11" t="s">
        <v>721</v>
      </c>
      <c r="E60" s="95">
        <v>344000</v>
      </c>
      <c r="F60" s="121" t="s">
        <v>675</v>
      </c>
      <c r="G60" s="112" t="s">
        <v>228</v>
      </c>
    </row>
    <row r="61" spans="2:7" hidden="1" x14ac:dyDescent="0.3">
      <c r="B61" s="93">
        <v>56</v>
      </c>
      <c r="C61" s="94">
        <v>44921</v>
      </c>
      <c r="D61" s="11" t="s">
        <v>722</v>
      </c>
      <c r="E61" s="95">
        <v>255000</v>
      </c>
      <c r="F61" s="121" t="s">
        <v>675</v>
      </c>
      <c r="G61" s="112" t="s">
        <v>229</v>
      </c>
    </row>
    <row r="62" spans="2:7" hidden="1" x14ac:dyDescent="0.3">
      <c r="B62" s="93">
        <v>57</v>
      </c>
      <c r="C62" s="94">
        <v>44921</v>
      </c>
      <c r="D62" s="11" t="s">
        <v>723</v>
      </c>
      <c r="E62" s="95">
        <v>32000</v>
      </c>
      <c r="F62" s="121" t="s">
        <v>675</v>
      </c>
      <c r="G62" s="112" t="s">
        <v>226</v>
      </c>
    </row>
    <row r="63" spans="2:7" hidden="1" x14ac:dyDescent="0.3">
      <c r="B63" s="93">
        <v>58</v>
      </c>
      <c r="C63" s="94">
        <v>44921</v>
      </c>
      <c r="D63" s="11" t="s">
        <v>654</v>
      </c>
      <c r="E63" s="95">
        <v>31000</v>
      </c>
      <c r="F63" s="121" t="s">
        <v>675</v>
      </c>
      <c r="G63" s="112" t="s">
        <v>228</v>
      </c>
    </row>
    <row r="64" spans="2:7" hidden="1" x14ac:dyDescent="0.3">
      <c r="B64" s="93">
        <v>59</v>
      </c>
      <c r="C64" s="94">
        <v>44921</v>
      </c>
      <c r="D64" s="11" t="s">
        <v>724</v>
      </c>
      <c r="E64" s="95">
        <v>19500</v>
      </c>
      <c r="F64" s="121" t="s">
        <v>675</v>
      </c>
      <c r="G64" s="112" t="s">
        <v>228</v>
      </c>
    </row>
    <row r="65" spans="2:7" hidden="1" x14ac:dyDescent="0.3">
      <c r="B65" s="93">
        <v>60</v>
      </c>
      <c r="C65" s="94">
        <v>44921</v>
      </c>
      <c r="D65" s="11" t="s">
        <v>725</v>
      </c>
      <c r="E65" s="95">
        <v>87000</v>
      </c>
      <c r="F65" s="121" t="s">
        <v>675</v>
      </c>
      <c r="G65" s="112" t="s">
        <v>229</v>
      </c>
    </row>
    <row r="66" spans="2:7" hidden="1" x14ac:dyDescent="0.3">
      <c r="B66" s="93">
        <v>61</v>
      </c>
      <c r="C66" s="94">
        <v>44921</v>
      </c>
      <c r="D66" s="11" t="s">
        <v>726</v>
      </c>
      <c r="E66" s="95">
        <v>150000</v>
      </c>
      <c r="F66" s="121" t="s">
        <v>675</v>
      </c>
      <c r="G66" s="112" t="s">
        <v>217</v>
      </c>
    </row>
    <row r="67" spans="2:7" hidden="1" x14ac:dyDescent="0.3">
      <c r="B67" s="93">
        <v>62</v>
      </c>
      <c r="C67" s="94">
        <v>44921</v>
      </c>
      <c r="D67" s="11" t="s">
        <v>727</v>
      </c>
      <c r="E67" s="95">
        <v>190000</v>
      </c>
      <c r="F67" s="121" t="s">
        <v>675</v>
      </c>
      <c r="G67" s="112" t="s">
        <v>217</v>
      </c>
    </row>
    <row r="68" spans="2:7" hidden="1" x14ac:dyDescent="0.3">
      <c r="B68" s="93">
        <v>63</v>
      </c>
      <c r="C68" s="94">
        <v>44921</v>
      </c>
      <c r="D68" s="11" t="s">
        <v>728</v>
      </c>
      <c r="E68" s="95">
        <v>150000</v>
      </c>
      <c r="F68" s="121" t="s">
        <v>675</v>
      </c>
      <c r="G68" s="112" t="s">
        <v>217</v>
      </c>
    </row>
    <row r="69" spans="2:7" hidden="1" x14ac:dyDescent="0.3">
      <c r="B69" s="93">
        <v>64</v>
      </c>
      <c r="C69" s="94">
        <v>44922</v>
      </c>
      <c r="D69" s="11" t="s">
        <v>729</v>
      </c>
      <c r="E69" s="95">
        <v>190000</v>
      </c>
      <c r="F69" s="121" t="s">
        <v>675</v>
      </c>
      <c r="G69" s="112" t="s">
        <v>217</v>
      </c>
    </row>
    <row r="70" spans="2:7" hidden="1" x14ac:dyDescent="0.3">
      <c r="B70" s="93">
        <v>65</v>
      </c>
      <c r="C70" s="94">
        <v>44922</v>
      </c>
      <c r="D70" s="11" t="s">
        <v>730</v>
      </c>
      <c r="E70" s="95">
        <v>38000</v>
      </c>
      <c r="F70" s="121" t="s">
        <v>675</v>
      </c>
      <c r="G70" s="112" t="s">
        <v>231</v>
      </c>
    </row>
    <row r="71" spans="2:7" hidden="1" x14ac:dyDescent="0.3">
      <c r="B71" s="93">
        <v>66</v>
      </c>
      <c r="C71" s="94">
        <v>44922</v>
      </c>
      <c r="D71" s="11" t="s">
        <v>731</v>
      </c>
      <c r="E71" s="95">
        <v>92500</v>
      </c>
      <c r="F71" s="121" t="s">
        <v>675</v>
      </c>
      <c r="G71" s="2" t="s">
        <v>228</v>
      </c>
    </row>
    <row r="72" spans="2:7" x14ac:dyDescent="0.3">
      <c r="B72" s="93">
        <v>67</v>
      </c>
      <c r="C72" s="94">
        <v>44922</v>
      </c>
      <c r="D72" s="11" t="s">
        <v>732</v>
      </c>
      <c r="E72" s="95">
        <v>150000</v>
      </c>
      <c r="F72" s="121" t="s">
        <v>675</v>
      </c>
      <c r="G72" s="2" t="s">
        <v>220</v>
      </c>
    </row>
    <row r="73" spans="2:7" hidden="1" x14ac:dyDescent="0.3">
      <c r="B73" s="93">
        <v>68</v>
      </c>
      <c r="C73" s="94">
        <v>44923</v>
      </c>
      <c r="D73" s="11" t="s">
        <v>733</v>
      </c>
      <c r="E73" s="95">
        <f>4*150000</f>
        <v>600000</v>
      </c>
      <c r="F73" s="121" t="s">
        <v>675</v>
      </c>
      <c r="G73" s="112" t="s">
        <v>351</v>
      </c>
    </row>
    <row r="74" spans="2:7" hidden="1" x14ac:dyDescent="0.3">
      <c r="B74" s="93">
        <v>69</v>
      </c>
      <c r="C74" s="94">
        <v>44923</v>
      </c>
      <c r="D74" s="11" t="s">
        <v>734</v>
      </c>
      <c r="E74" s="95">
        <f>4*190000</f>
        <v>760000</v>
      </c>
      <c r="F74" s="121" t="s">
        <v>675</v>
      </c>
      <c r="G74" s="112" t="s">
        <v>351</v>
      </c>
    </row>
    <row r="75" spans="2:7" hidden="1" x14ac:dyDescent="0.3">
      <c r="B75" s="93">
        <v>70</v>
      </c>
      <c r="C75" s="94">
        <v>44923</v>
      </c>
      <c r="D75" s="11" t="s">
        <v>680</v>
      </c>
      <c r="E75" s="95">
        <v>20000</v>
      </c>
      <c r="F75" s="121" t="s">
        <v>675</v>
      </c>
      <c r="G75" s="2" t="s">
        <v>225</v>
      </c>
    </row>
    <row r="76" spans="2:7" hidden="1" x14ac:dyDescent="0.3">
      <c r="B76" s="93">
        <v>71</v>
      </c>
      <c r="C76" s="94">
        <v>44923</v>
      </c>
      <c r="D76" s="11" t="s">
        <v>687</v>
      </c>
      <c r="E76" s="95">
        <v>15000</v>
      </c>
      <c r="F76" s="121" t="s">
        <v>675</v>
      </c>
      <c r="G76" s="2" t="s">
        <v>231</v>
      </c>
    </row>
    <row r="77" spans="2:7" hidden="1" x14ac:dyDescent="0.3">
      <c r="B77" s="93">
        <v>72</v>
      </c>
      <c r="C77" s="94">
        <v>44923</v>
      </c>
      <c r="D77" s="11" t="s">
        <v>735</v>
      </c>
      <c r="E77" s="95">
        <v>25000</v>
      </c>
      <c r="F77" s="121" t="s">
        <v>675</v>
      </c>
      <c r="G77" s="2" t="s">
        <v>228</v>
      </c>
    </row>
    <row r="78" spans="2:7" hidden="1" x14ac:dyDescent="0.3">
      <c r="B78" s="93">
        <v>73</v>
      </c>
      <c r="C78" s="94">
        <v>44923</v>
      </c>
      <c r="D78" s="11" t="s">
        <v>736</v>
      </c>
      <c r="E78" s="95">
        <v>95000</v>
      </c>
      <c r="F78" s="121" t="s">
        <v>675</v>
      </c>
      <c r="G78" s="2" t="s">
        <v>356</v>
      </c>
    </row>
    <row r="79" spans="2:7" hidden="1" x14ac:dyDescent="0.3">
      <c r="B79" s="93">
        <v>74</v>
      </c>
      <c r="C79" s="94">
        <v>44924</v>
      </c>
      <c r="D79" s="11" t="s">
        <v>737</v>
      </c>
      <c r="E79" s="95">
        <v>32000</v>
      </c>
      <c r="F79" s="121" t="s">
        <v>675</v>
      </c>
      <c r="G79" s="2" t="s">
        <v>228</v>
      </c>
    </row>
    <row r="80" spans="2:7" hidden="1" x14ac:dyDescent="0.3">
      <c r="B80" s="93">
        <v>75</v>
      </c>
      <c r="C80" s="94">
        <v>44924</v>
      </c>
      <c r="D80" s="11" t="s">
        <v>738</v>
      </c>
      <c r="E80" s="95">
        <v>53300</v>
      </c>
      <c r="F80" s="121" t="s">
        <v>675</v>
      </c>
      <c r="G80" s="2" t="s">
        <v>221</v>
      </c>
    </row>
    <row r="81" spans="2:7" hidden="1" x14ac:dyDescent="0.3">
      <c r="B81" s="93">
        <v>76</v>
      </c>
      <c r="C81" s="94">
        <v>44924</v>
      </c>
      <c r="D81" s="11" t="s">
        <v>687</v>
      </c>
      <c r="E81" s="95">
        <v>15000</v>
      </c>
      <c r="F81" s="121" t="s">
        <v>675</v>
      </c>
      <c r="G81" s="2" t="s">
        <v>231</v>
      </c>
    </row>
    <row r="82" spans="2:7" hidden="1" x14ac:dyDescent="0.3">
      <c r="B82" s="93">
        <v>77</v>
      </c>
      <c r="C82" s="94">
        <v>44924</v>
      </c>
      <c r="D82" s="11" t="s">
        <v>739</v>
      </c>
      <c r="E82" s="95">
        <v>25000</v>
      </c>
      <c r="F82" s="121" t="s">
        <v>675</v>
      </c>
      <c r="G82" s="2" t="s">
        <v>228</v>
      </c>
    </row>
    <row r="83" spans="2:7" hidden="1" x14ac:dyDescent="0.3">
      <c r="B83" s="93">
        <v>78</v>
      </c>
      <c r="C83" s="94">
        <v>44924</v>
      </c>
      <c r="D83" s="11" t="s">
        <v>740</v>
      </c>
      <c r="E83" s="95">
        <v>45000</v>
      </c>
      <c r="F83" s="121" t="s">
        <v>675</v>
      </c>
      <c r="G83" s="2" t="s">
        <v>229</v>
      </c>
    </row>
    <row r="84" spans="2:7" hidden="1" x14ac:dyDescent="0.3">
      <c r="B84" s="93">
        <v>79</v>
      </c>
      <c r="C84" s="94">
        <v>44924</v>
      </c>
      <c r="D84" s="11" t="s">
        <v>741</v>
      </c>
      <c r="E84" s="95">
        <v>40000</v>
      </c>
      <c r="F84" s="121" t="s">
        <v>675</v>
      </c>
      <c r="G84" s="2" t="s">
        <v>225</v>
      </c>
    </row>
    <row r="85" spans="2:7" hidden="1" x14ac:dyDescent="0.3">
      <c r="B85" s="93">
        <v>80</v>
      </c>
      <c r="C85" s="94">
        <v>44924</v>
      </c>
      <c r="D85" s="11" t="s">
        <v>68</v>
      </c>
      <c r="E85" s="95">
        <v>20000</v>
      </c>
      <c r="F85" s="121" t="s">
        <v>675</v>
      </c>
      <c r="G85" s="2" t="s">
        <v>225</v>
      </c>
    </row>
    <row r="86" spans="2:7" hidden="1" x14ac:dyDescent="0.3">
      <c r="B86" s="93">
        <v>81</v>
      </c>
      <c r="C86" s="94">
        <v>44924</v>
      </c>
      <c r="D86" s="11" t="s">
        <v>742</v>
      </c>
      <c r="E86" s="95">
        <v>79000</v>
      </c>
      <c r="F86" s="121" t="s">
        <v>675</v>
      </c>
      <c r="G86" s="2" t="s">
        <v>226</v>
      </c>
    </row>
    <row r="87" spans="2:7" hidden="1" x14ac:dyDescent="0.3">
      <c r="B87" s="93">
        <v>82</v>
      </c>
      <c r="C87" s="94">
        <v>44924</v>
      </c>
      <c r="D87" s="11" t="s">
        <v>743</v>
      </c>
      <c r="E87" s="95">
        <v>127500</v>
      </c>
      <c r="F87" s="121" t="s">
        <v>675</v>
      </c>
      <c r="G87" s="2" t="s">
        <v>226</v>
      </c>
    </row>
    <row r="88" spans="2:7" hidden="1" x14ac:dyDescent="0.3">
      <c r="B88" s="93">
        <v>83</v>
      </c>
      <c r="C88" s="94">
        <v>44924</v>
      </c>
      <c r="D88" s="11" t="s">
        <v>744</v>
      </c>
      <c r="E88" s="95">
        <v>79000</v>
      </c>
      <c r="F88" s="121" t="s">
        <v>675</v>
      </c>
      <c r="G88" s="2" t="s">
        <v>226</v>
      </c>
    </row>
    <row r="89" spans="2:7" hidden="1" x14ac:dyDescent="0.3">
      <c r="B89" s="93">
        <v>84</v>
      </c>
      <c r="C89" s="94">
        <v>44924</v>
      </c>
      <c r="D89" s="11" t="s">
        <v>745</v>
      </c>
      <c r="E89" s="95">
        <v>272500</v>
      </c>
      <c r="F89" s="121" t="s">
        <v>675</v>
      </c>
      <c r="G89" s="2" t="s">
        <v>226</v>
      </c>
    </row>
    <row r="90" spans="2:7" hidden="1" x14ac:dyDescent="0.3">
      <c r="B90" s="93">
        <v>85</v>
      </c>
      <c r="C90" s="94">
        <v>44924</v>
      </c>
      <c r="D90" s="11" t="s">
        <v>746</v>
      </c>
      <c r="E90" s="95">
        <v>126000</v>
      </c>
      <c r="F90" s="121" t="s">
        <v>675</v>
      </c>
      <c r="G90" s="2" t="s">
        <v>231</v>
      </c>
    </row>
    <row r="91" spans="2:7" hidden="1" x14ac:dyDescent="0.3">
      <c r="B91" s="93">
        <v>86</v>
      </c>
      <c r="C91" s="94">
        <v>44925</v>
      </c>
      <c r="D91" s="11" t="s">
        <v>747</v>
      </c>
      <c r="E91" s="95">
        <v>69000</v>
      </c>
      <c r="F91" s="121" t="s">
        <v>675</v>
      </c>
      <c r="G91" s="2" t="s">
        <v>231</v>
      </c>
    </row>
    <row r="92" spans="2:7" hidden="1" x14ac:dyDescent="0.3">
      <c r="B92" s="93">
        <v>87</v>
      </c>
      <c r="C92" s="94">
        <v>44925</v>
      </c>
      <c r="D92" s="11" t="s">
        <v>748</v>
      </c>
      <c r="E92" s="95">
        <v>180000</v>
      </c>
      <c r="F92" s="121" t="s">
        <v>675</v>
      </c>
      <c r="G92" s="2" t="s">
        <v>225</v>
      </c>
    </row>
    <row r="93" spans="2:7" hidden="1" x14ac:dyDescent="0.3">
      <c r="B93" s="93">
        <v>88</v>
      </c>
      <c r="C93" s="94">
        <v>44925</v>
      </c>
      <c r="D93" s="11" t="s">
        <v>749</v>
      </c>
      <c r="E93" s="95">
        <v>83000</v>
      </c>
      <c r="F93" s="121" t="s">
        <v>675</v>
      </c>
      <c r="G93" s="2" t="s">
        <v>753</v>
      </c>
    </row>
    <row r="94" spans="2:7" hidden="1" x14ac:dyDescent="0.3">
      <c r="B94" s="93">
        <v>89</v>
      </c>
      <c r="C94" s="94">
        <v>44926</v>
      </c>
      <c r="D94" s="11" t="s">
        <v>738</v>
      </c>
      <c r="E94" s="95">
        <v>53300</v>
      </c>
      <c r="F94" s="121" t="s">
        <v>675</v>
      </c>
      <c r="G94" s="2" t="s">
        <v>221</v>
      </c>
    </row>
    <row r="95" spans="2:7" hidden="1" x14ac:dyDescent="0.3">
      <c r="B95" s="93">
        <v>90</v>
      </c>
      <c r="C95" s="94">
        <v>44926</v>
      </c>
      <c r="D95" s="11" t="s">
        <v>750</v>
      </c>
      <c r="E95" s="95">
        <v>22000</v>
      </c>
      <c r="F95" s="121" t="s">
        <v>675</v>
      </c>
      <c r="G95" s="2" t="s">
        <v>231</v>
      </c>
    </row>
    <row r="96" spans="2:7" hidden="1" x14ac:dyDescent="0.3">
      <c r="B96" s="93">
        <v>91</v>
      </c>
      <c r="C96" s="94">
        <v>44926</v>
      </c>
      <c r="D96" s="11" t="s">
        <v>751</v>
      </c>
      <c r="E96" s="95">
        <v>25000</v>
      </c>
      <c r="F96" s="121" t="s">
        <v>675</v>
      </c>
      <c r="G96" s="2" t="s">
        <v>231</v>
      </c>
    </row>
    <row r="97" spans="2:7" hidden="1" x14ac:dyDescent="0.3">
      <c r="B97" s="93">
        <v>92</v>
      </c>
      <c r="C97" s="94">
        <v>44926</v>
      </c>
      <c r="D97" s="11" t="s">
        <v>584</v>
      </c>
      <c r="E97" s="95">
        <v>18500</v>
      </c>
      <c r="F97" s="121" t="s">
        <v>675</v>
      </c>
      <c r="G97" s="2" t="s">
        <v>228</v>
      </c>
    </row>
  </sheetData>
  <mergeCells count="2">
    <mergeCell ref="C2:D2"/>
    <mergeCell ref="C3:D3"/>
  </mergeCells>
  <phoneticPr fontId="6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17651-6E73-4A60-99A9-2DDC666A0C2B}">
  <dimension ref="B2:N48"/>
  <sheetViews>
    <sheetView workbookViewId="0">
      <selection activeCell="G46" sqref="G46"/>
    </sheetView>
  </sheetViews>
  <sheetFormatPr defaultRowHeight="14.4" x14ac:dyDescent="0.3"/>
  <cols>
    <col min="1" max="1" width="2.6640625" customWidth="1"/>
    <col min="3" max="3" width="16.77734375" bestFit="1" customWidth="1"/>
    <col min="4" max="4" width="56.88671875" bestFit="1" customWidth="1"/>
    <col min="5" max="5" width="12.88671875" bestFit="1" customWidth="1"/>
  </cols>
  <sheetData>
    <row r="2" spans="2:14" x14ac:dyDescent="0.3">
      <c r="B2" s="61" t="s">
        <v>366</v>
      </c>
      <c r="C2" s="176" t="s">
        <v>754</v>
      </c>
      <c r="D2" s="176"/>
    </row>
    <row r="3" spans="2:14" x14ac:dyDescent="0.3">
      <c r="B3" s="61" t="s">
        <v>361</v>
      </c>
      <c r="C3" s="176" t="s">
        <v>755</v>
      </c>
      <c r="D3" s="176"/>
    </row>
    <row r="5" spans="2:14" x14ac:dyDescent="0.3">
      <c r="B5" s="111" t="s">
        <v>7</v>
      </c>
      <c r="C5" s="108" t="s">
        <v>8</v>
      </c>
      <c r="D5" s="108" t="s">
        <v>9</v>
      </c>
      <c r="E5" s="108" t="s">
        <v>10</v>
      </c>
      <c r="F5" s="108" t="s">
        <v>215</v>
      </c>
      <c r="G5" s="108" t="s">
        <v>528</v>
      </c>
      <c r="H5" s="125" t="s">
        <v>768</v>
      </c>
    </row>
    <row r="6" spans="2:14" hidden="1" x14ac:dyDescent="0.3">
      <c r="B6" s="1">
        <v>1</v>
      </c>
      <c r="C6" s="89">
        <v>44896</v>
      </c>
      <c r="D6" s="1" t="s">
        <v>769</v>
      </c>
      <c r="E6" s="123">
        <v>113000</v>
      </c>
      <c r="F6" s="2" t="s">
        <v>603</v>
      </c>
      <c r="G6" s="2" t="s">
        <v>356</v>
      </c>
      <c r="H6" s="126"/>
    </row>
    <row r="7" spans="2:14" hidden="1" x14ac:dyDescent="0.3">
      <c r="B7" s="1">
        <v>2</v>
      </c>
      <c r="C7" s="89">
        <v>44897</v>
      </c>
      <c r="D7" s="1" t="s">
        <v>770</v>
      </c>
      <c r="E7" s="123">
        <v>218900</v>
      </c>
      <c r="F7" s="2" t="s">
        <v>603</v>
      </c>
      <c r="G7" s="2" t="s">
        <v>356</v>
      </c>
      <c r="H7" s="126"/>
    </row>
    <row r="8" spans="2:14" hidden="1" x14ac:dyDescent="0.3">
      <c r="B8" s="1">
        <v>3</v>
      </c>
      <c r="C8" s="89">
        <v>44897</v>
      </c>
      <c r="D8" s="1" t="s">
        <v>771</v>
      </c>
      <c r="E8" s="123">
        <v>58000</v>
      </c>
      <c r="F8" s="2" t="s">
        <v>603</v>
      </c>
      <c r="G8" s="2" t="s">
        <v>356</v>
      </c>
      <c r="H8" s="126"/>
    </row>
    <row r="9" spans="2:14" hidden="1" x14ac:dyDescent="0.3">
      <c r="B9" s="1">
        <v>4</v>
      </c>
      <c r="C9" s="89">
        <v>44897</v>
      </c>
      <c r="D9" s="1" t="s">
        <v>769</v>
      </c>
      <c r="E9" s="123">
        <v>90000</v>
      </c>
      <c r="F9" s="2" t="s">
        <v>603</v>
      </c>
      <c r="G9" s="2" t="s">
        <v>356</v>
      </c>
      <c r="H9" s="126"/>
    </row>
    <row r="10" spans="2:14" hidden="1" x14ac:dyDescent="0.3">
      <c r="B10" s="1">
        <v>5</v>
      </c>
      <c r="C10" s="89">
        <v>44903</v>
      </c>
      <c r="D10" s="1" t="s">
        <v>771</v>
      </c>
      <c r="E10" s="123">
        <v>33600</v>
      </c>
      <c r="F10" s="2" t="s">
        <v>603</v>
      </c>
      <c r="G10" s="2" t="s">
        <v>356</v>
      </c>
      <c r="H10" s="126"/>
    </row>
    <row r="11" spans="2:14" hidden="1" x14ac:dyDescent="0.3">
      <c r="B11" s="1">
        <v>6</v>
      </c>
      <c r="C11" s="89">
        <v>44903</v>
      </c>
      <c r="D11" s="1" t="s">
        <v>770</v>
      </c>
      <c r="E11" s="123">
        <v>114000</v>
      </c>
      <c r="F11" s="2" t="s">
        <v>603</v>
      </c>
      <c r="G11" s="2" t="s">
        <v>356</v>
      </c>
      <c r="H11" s="126"/>
      <c r="L11" s="63"/>
      <c r="N11" s="64"/>
    </row>
    <row r="12" spans="2:14" hidden="1" x14ac:dyDescent="0.3">
      <c r="B12" s="1">
        <v>7</v>
      </c>
      <c r="C12" s="89">
        <v>44904</v>
      </c>
      <c r="D12" s="1" t="s">
        <v>770</v>
      </c>
      <c r="E12" s="123">
        <v>255200</v>
      </c>
      <c r="F12" s="2" t="s">
        <v>603</v>
      </c>
      <c r="G12" s="2" t="s">
        <v>356</v>
      </c>
      <c r="H12" s="126"/>
      <c r="L12" s="63"/>
      <c r="N12" s="64"/>
    </row>
    <row r="13" spans="2:14" hidden="1" x14ac:dyDescent="0.3">
      <c r="B13" s="1">
        <v>8</v>
      </c>
      <c r="C13" s="89">
        <v>44904</v>
      </c>
      <c r="D13" s="1" t="s">
        <v>771</v>
      </c>
      <c r="E13" s="123">
        <v>38500</v>
      </c>
      <c r="F13" s="2" t="s">
        <v>603</v>
      </c>
      <c r="G13" s="2" t="s">
        <v>356</v>
      </c>
      <c r="H13" s="126"/>
    </row>
    <row r="14" spans="2:14" hidden="1" x14ac:dyDescent="0.3">
      <c r="B14" s="1">
        <v>9</v>
      </c>
      <c r="C14" s="89">
        <v>44904</v>
      </c>
      <c r="D14" s="1" t="s">
        <v>769</v>
      </c>
      <c r="E14" s="123">
        <v>60000</v>
      </c>
      <c r="F14" s="2" t="s">
        <v>603</v>
      </c>
      <c r="G14" s="2" t="s">
        <v>356</v>
      </c>
      <c r="H14" s="126"/>
    </row>
    <row r="15" spans="2:14" hidden="1" x14ac:dyDescent="0.3">
      <c r="B15" s="1">
        <v>10</v>
      </c>
      <c r="C15" s="89">
        <v>44909</v>
      </c>
      <c r="D15" s="1" t="s">
        <v>772</v>
      </c>
      <c r="E15" s="124">
        <v>20800</v>
      </c>
      <c r="F15" s="2" t="s">
        <v>603</v>
      </c>
      <c r="G15" s="2" t="s">
        <v>356</v>
      </c>
      <c r="H15" s="126"/>
    </row>
    <row r="16" spans="2:14" hidden="1" x14ac:dyDescent="0.3">
      <c r="B16" s="1">
        <v>11</v>
      </c>
      <c r="C16" s="89">
        <v>44909</v>
      </c>
      <c r="D16" s="1" t="s">
        <v>773</v>
      </c>
      <c r="E16" s="124">
        <v>125000</v>
      </c>
      <c r="F16" s="2" t="s">
        <v>603</v>
      </c>
      <c r="G16" s="2" t="s">
        <v>356</v>
      </c>
      <c r="H16" s="126"/>
    </row>
    <row r="17" spans="2:8" hidden="1" x14ac:dyDescent="0.3">
      <c r="B17" s="1">
        <v>12</v>
      </c>
      <c r="C17" s="89">
        <v>44910</v>
      </c>
      <c r="D17" s="1" t="s">
        <v>779</v>
      </c>
      <c r="E17" s="124">
        <v>50000</v>
      </c>
      <c r="F17" s="2" t="s">
        <v>603</v>
      </c>
      <c r="G17" s="2" t="s">
        <v>356</v>
      </c>
      <c r="H17" s="126"/>
    </row>
    <row r="18" spans="2:8" hidden="1" x14ac:dyDescent="0.3">
      <c r="B18" s="1">
        <v>13</v>
      </c>
      <c r="C18" s="89">
        <v>44910</v>
      </c>
      <c r="D18" s="1" t="s">
        <v>780</v>
      </c>
      <c r="E18" s="124">
        <v>28000</v>
      </c>
      <c r="F18" s="2" t="s">
        <v>603</v>
      </c>
      <c r="G18" s="2" t="s">
        <v>231</v>
      </c>
      <c r="H18" s="126"/>
    </row>
    <row r="19" spans="2:8" hidden="1" x14ac:dyDescent="0.3">
      <c r="B19" s="1">
        <v>14</v>
      </c>
      <c r="C19" s="89">
        <v>44910</v>
      </c>
      <c r="D19" s="1" t="s">
        <v>774</v>
      </c>
      <c r="E19" s="124">
        <v>50000</v>
      </c>
      <c r="F19" s="2" t="s">
        <v>603</v>
      </c>
      <c r="G19" s="2" t="s">
        <v>356</v>
      </c>
      <c r="H19" s="126"/>
    </row>
    <row r="20" spans="2:8" hidden="1" x14ac:dyDescent="0.3">
      <c r="B20" s="1">
        <v>15</v>
      </c>
      <c r="C20" s="89">
        <v>44910</v>
      </c>
      <c r="D20" s="1" t="s">
        <v>770</v>
      </c>
      <c r="E20" s="124">
        <v>294800</v>
      </c>
      <c r="F20" s="2" t="s">
        <v>603</v>
      </c>
      <c r="G20" s="2" t="s">
        <v>356</v>
      </c>
      <c r="H20" s="126"/>
    </row>
    <row r="21" spans="2:8" hidden="1" x14ac:dyDescent="0.3">
      <c r="B21" s="1">
        <v>16</v>
      </c>
      <c r="C21" s="89">
        <v>44910</v>
      </c>
      <c r="D21" s="1" t="s">
        <v>769</v>
      </c>
      <c r="E21" s="123">
        <v>124000</v>
      </c>
      <c r="F21" s="2" t="s">
        <v>603</v>
      </c>
      <c r="G21" s="2" t="s">
        <v>356</v>
      </c>
      <c r="H21" s="126"/>
    </row>
    <row r="22" spans="2:8" hidden="1" x14ac:dyDescent="0.3">
      <c r="B22" s="1">
        <v>17</v>
      </c>
      <c r="C22" s="89">
        <v>44917</v>
      </c>
      <c r="D22" s="1" t="s">
        <v>771</v>
      </c>
      <c r="E22" s="123">
        <v>71000</v>
      </c>
      <c r="F22" s="2" t="s">
        <v>603</v>
      </c>
      <c r="G22" s="2" t="s">
        <v>356</v>
      </c>
      <c r="H22" s="126"/>
    </row>
    <row r="23" spans="2:8" hidden="1" x14ac:dyDescent="0.3">
      <c r="B23" s="1">
        <v>18</v>
      </c>
      <c r="C23" s="89">
        <v>44917</v>
      </c>
      <c r="D23" s="1" t="s">
        <v>770</v>
      </c>
      <c r="E23" s="123">
        <v>64000</v>
      </c>
      <c r="F23" s="2" t="s">
        <v>603</v>
      </c>
      <c r="G23" s="2" t="s">
        <v>356</v>
      </c>
      <c r="H23" s="126"/>
    </row>
    <row r="24" spans="2:8" hidden="1" x14ac:dyDescent="0.3">
      <c r="B24" s="1">
        <v>19</v>
      </c>
      <c r="C24" s="89">
        <v>44917</v>
      </c>
      <c r="D24" s="1" t="s">
        <v>769</v>
      </c>
      <c r="E24" s="123">
        <v>180000</v>
      </c>
      <c r="F24" s="2" t="s">
        <v>603</v>
      </c>
      <c r="G24" s="2" t="s">
        <v>356</v>
      </c>
      <c r="H24" s="126"/>
    </row>
    <row r="25" spans="2:8" hidden="1" x14ac:dyDescent="0.3">
      <c r="B25" s="1">
        <v>37</v>
      </c>
      <c r="C25" s="89">
        <v>44917</v>
      </c>
      <c r="D25" s="1" t="s">
        <v>763</v>
      </c>
      <c r="E25" s="123">
        <v>2000000</v>
      </c>
      <c r="F25" s="2" t="s">
        <v>603</v>
      </c>
      <c r="G25" s="2" t="s">
        <v>356</v>
      </c>
      <c r="H25" s="126"/>
    </row>
    <row r="26" spans="2:8" hidden="1" x14ac:dyDescent="0.3">
      <c r="B26" s="1">
        <v>38</v>
      </c>
      <c r="C26" s="89">
        <v>44917</v>
      </c>
      <c r="D26" s="1" t="s">
        <v>764</v>
      </c>
      <c r="E26" s="123">
        <v>2000000</v>
      </c>
      <c r="F26" s="2" t="s">
        <v>603</v>
      </c>
      <c r="G26" s="2" t="s">
        <v>356</v>
      </c>
      <c r="H26" s="126"/>
    </row>
    <row r="27" spans="2:8" hidden="1" x14ac:dyDescent="0.3">
      <c r="B27" s="1">
        <v>39</v>
      </c>
      <c r="C27" s="89">
        <v>44917</v>
      </c>
      <c r="D27" s="1" t="s">
        <v>765</v>
      </c>
      <c r="E27" s="123">
        <v>1000000</v>
      </c>
      <c r="F27" s="2" t="s">
        <v>603</v>
      </c>
      <c r="G27" s="2" t="s">
        <v>356</v>
      </c>
      <c r="H27" s="126"/>
    </row>
    <row r="28" spans="2:8" hidden="1" x14ac:dyDescent="0.3">
      <c r="B28" s="1">
        <v>20</v>
      </c>
      <c r="C28" s="89">
        <v>44918</v>
      </c>
      <c r="D28" s="1" t="s">
        <v>775</v>
      </c>
      <c r="E28" s="123">
        <v>39000</v>
      </c>
      <c r="F28" s="2" t="s">
        <v>603</v>
      </c>
      <c r="G28" s="2" t="s">
        <v>356</v>
      </c>
      <c r="H28" s="126"/>
    </row>
    <row r="29" spans="2:8" hidden="1" x14ac:dyDescent="0.3">
      <c r="B29" s="1">
        <v>21</v>
      </c>
      <c r="C29" s="89">
        <v>44918</v>
      </c>
      <c r="D29" s="1" t="s">
        <v>770</v>
      </c>
      <c r="E29" s="123">
        <v>146000</v>
      </c>
      <c r="F29" s="2" t="s">
        <v>603</v>
      </c>
      <c r="G29" s="2" t="s">
        <v>356</v>
      </c>
      <c r="H29" s="126"/>
    </row>
    <row r="30" spans="2:8" hidden="1" x14ac:dyDescent="0.3">
      <c r="B30" s="1">
        <v>40</v>
      </c>
      <c r="C30" s="89">
        <v>44919</v>
      </c>
      <c r="D30" s="1" t="s">
        <v>761</v>
      </c>
      <c r="E30" s="123">
        <v>218000</v>
      </c>
      <c r="F30" s="2" t="s">
        <v>603</v>
      </c>
      <c r="G30" s="2" t="s">
        <v>356</v>
      </c>
      <c r="H30" s="126"/>
    </row>
    <row r="31" spans="2:8" hidden="1" x14ac:dyDescent="0.3">
      <c r="B31" s="1">
        <v>26</v>
      </c>
      <c r="C31" s="89">
        <v>44928</v>
      </c>
      <c r="D31" s="1" t="s">
        <v>756</v>
      </c>
      <c r="E31" s="123">
        <v>16000</v>
      </c>
      <c r="F31" s="2" t="s">
        <v>603</v>
      </c>
      <c r="G31" s="2" t="s">
        <v>225</v>
      </c>
      <c r="H31" s="126"/>
    </row>
    <row r="32" spans="2:8" x14ac:dyDescent="0.3">
      <c r="B32" s="1">
        <v>27</v>
      </c>
      <c r="C32" s="89">
        <v>44928</v>
      </c>
      <c r="D32" s="1" t="s">
        <v>757</v>
      </c>
      <c r="E32" s="123">
        <v>104000</v>
      </c>
      <c r="F32" s="2" t="s">
        <v>603</v>
      </c>
      <c r="G32" s="2" t="s">
        <v>221</v>
      </c>
      <c r="H32" s="126"/>
    </row>
    <row r="33" spans="2:8" hidden="1" x14ac:dyDescent="0.3">
      <c r="B33" s="1">
        <v>35</v>
      </c>
      <c r="C33" s="89">
        <v>44926</v>
      </c>
      <c r="D33" s="1" t="s">
        <v>761</v>
      </c>
      <c r="E33" s="123">
        <v>153000</v>
      </c>
      <c r="F33" s="2" t="s">
        <v>603</v>
      </c>
      <c r="G33" s="2" t="s">
        <v>356</v>
      </c>
      <c r="H33" s="126"/>
    </row>
    <row r="34" spans="2:8" hidden="1" x14ac:dyDescent="0.3">
      <c r="B34" s="1">
        <v>22</v>
      </c>
      <c r="C34" s="89">
        <v>44927</v>
      </c>
      <c r="D34" s="1" t="s">
        <v>776</v>
      </c>
      <c r="E34" s="123">
        <v>63600</v>
      </c>
      <c r="F34" s="2" t="s">
        <v>603</v>
      </c>
      <c r="G34" s="2" t="s">
        <v>356</v>
      </c>
      <c r="H34" s="126"/>
    </row>
    <row r="35" spans="2:8" hidden="1" x14ac:dyDescent="0.3">
      <c r="B35" s="1">
        <v>23</v>
      </c>
      <c r="C35" s="89">
        <v>44927</v>
      </c>
      <c r="D35" s="1" t="s">
        <v>770</v>
      </c>
      <c r="E35" s="123">
        <v>160000</v>
      </c>
      <c r="F35" s="2" t="s">
        <v>603</v>
      </c>
      <c r="G35" s="2" t="s">
        <v>356</v>
      </c>
      <c r="H35" s="126"/>
    </row>
    <row r="36" spans="2:8" hidden="1" x14ac:dyDescent="0.3">
      <c r="B36" s="1">
        <v>31</v>
      </c>
      <c r="C36" s="89">
        <v>44915</v>
      </c>
      <c r="D36" s="1" t="s">
        <v>758</v>
      </c>
      <c r="E36" s="123">
        <v>47000</v>
      </c>
      <c r="F36" s="2" t="s">
        <v>603</v>
      </c>
      <c r="G36" s="2" t="s">
        <v>231</v>
      </c>
      <c r="H36" s="126"/>
    </row>
    <row r="37" spans="2:8" x14ac:dyDescent="0.3">
      <c r="B37" s="1">
        <v>32</v>
      </c>
      <c r="C37" s="89">
        <v>44915</v>
      </c>
      <c r="D37" s="1" t="s">
        <v>759</v>
      </c>
      <c r="E37" s="123">
        <v>380000</v>
      </c>
      <c r="F37" s="2" t="s">
        <v>603</v>
      </c>
      <c r="G37" s="2" t="s">
        <v>217</v>
      </c>
      <c r="H37" s="126"/>
    </row>
    <row r="38" spans="2:8" hidden="1" x14ac:dyDescent="0.3">
      <c r="B38" s="1">
        <v>33</v>
      </c>
      <c r="C38" s="89">
        <v>44919</v>
      </c>
      <c r="D38" s="1" t="s">
        <v>453</v>
      </c>
      <c r="E38" s="123">
        <v>24750</v>
      </c>
      <c r="F38" s="2" t="s">
        <v>603</v>
      </c>
      <c r="G38" s="2" t="s">
        <v>228</v>
      </c>
      <c r="H38" s="126"/>
    </row>
    <row r="39" spans="2:8" hidden="1" x14ac:dyDescent="0.3">
      <c r="B39" s="1">
        <v>34</v>
      </c>
      <c r="C39" s="89">
        <v>44917</v>
      </c>
      <c r="D39" s="1" t="s">
        <v>760</v>
      </c>
      <c r="E39" s="123">
        <v>357700</v>
      </c>
      <c r="F39" s="2" t="s">
        <v>603</v>
      </c>
      <c r="G39" s="2" t="s">
        <v>220</v>
      </c>
      <c r="H39" s="126"/>
    </row>
    <row r="40" spans="2:8" hidden="1" x14ac:dyDescent="0.3">
      <c r="B40" s="1">
        <v>25</v>
      </c>
      <c r="C40" s="89">
        <v>44927</v>
      </c>
      <c r="D40" s="1" t="s">
        <v>769</v>
      </c>
      <c r="E40" s="123">
        <v>82000</v>
      </c>
      <c r="F40" s="2" t="s">
        <v>603</v>
      </c>
      <c r="G40" s="2" t="s">
        <v>356</v>
      </c>
      <c r="H40" s="126"/>
    </row>
    <row r="41" spans="2:8" x14ac:dyDescent="0.3">
      <c r="B41" s="1">
        <v>36</v>
      </c>
      <c r="C41" s="89">
        <v>44915</v>
      </c>
      <c r="D41" s="1" t="s">
        <v>762</v>
      </c>
      <c r="E41" s="123">
        <v>150000</v>
      </c>
      <c r="F41" s="2" t="s">
        <v>603</v>
      </c>
      <c r="G41" s="2" t="s">
        <v>217</v>
      </c>
      <c r="H41" s="126"/>
    </row>
    <row r="42" spans="2:8" hidden="1" x14ac:dyDescent="0.3">
      <c r="B42" s="1">
        <v>24</v>
      </c>
      <c r="C42" s="89">
        <v>44928</v>
      </c>
      <c r="D42" s="1" t="s">
        <v>770</v>
      </c>
      <c r="E42" s="123">
        <v>93000</v>
      </c>
      <c r="F42" s="2" t="s">
        <v>603</v>
      </c>
      <c r="G42" s="2" t="s">
        <v>356</v>
      </c>
      <c r="H42" s="126"/>
    </row>
    <row r="43" spans="2:8" hidden="1" x14ac:dyDescent="0.3">
      <c r="B43" s="1">
        <v>28</v>
      </c>
      <c r="C43" s="89">
        <v>44931</v>
      </c>
      <c r="D43" s="1" t="s">
        <v>776</v>
      </c>
      <c r="E43" s="123">
        <v>51000</v>
      </c>
      <c r="F43" s="2" t="s">
        <v>603</v>
      </c>
      <c r="G43" s="2" t="s">
        <v>356</v>
      </c>
      <c r="H43" s="126"/>
    </row>
    <row r="44" spans="2:8" hidden="1" x14ac:dyDescent="0.3">
      <c r="B44" s="1">
        <v>29</v>
      </c>
      <c r="C44" s="89">
        <v>44932</v>
      </c>
      <c r="D44" s="1" t="s">
        <v>777</v>
      </c>
      <c r="E44" s="123">
        <v>60000</v>
      </c>
      <c r="F44" s="2" t="s">
        <v>603</v>
      </c>
      <c r="G44" s="2" t="s">
        <v>356</v>
      </c>
      <c r="H44" s="126"/>
    </row>
    <row r="45" spans="2:8" hidden="1" x14ac:dyDescent="0.3">
      <c r="B45" s="1">
        <v>30</v>
      </c>
      <c r="C45" s="89">
        <v>44932</v>
      </c>
      <c r="D45" s="1" t="s">
        <v>778</v>
      </c>
      <c r="E45" s="123">
        <v>70000</v>
      </c>
      <c r="F45" s="2" t="s">
        <v>603</v>
      </c>
      <c r="G45" s="2" t="s">
        <v>356</v>
      </c>
      <c r="H45" s="126"/>
    </row>
    <row r="46" spans="2:8" x14ac:dyDescent="0.3">
      <c r="B46" s="1">
        <v>41</v>
      </c>
      <c r="C46" s="89">
        <v>44928</v>
      </c>
      <c r="D46" s="1" t="s">
        <v>766</v>
      </c>
      <c r="E46" s="123">
        <v>150000</v>
      </c>
      <c r="F46" s="2" t="s">
        <v>603</v>
      </c>
      <c r="G46" s="2" t="s">
        <v>231</v>
      </c>
      <c r="H46" s="126"/>
    </row>
    <row r="47" spans="2:8" hidden="1" x14ac:dyDescent="0.3">
      <c r="B47" s="1">
        <v>42</v>
      </c>
      <c r="C47" s="89">
        <v>44934</v>
      </c>
      <c r="D47" s="1" t="s">
        <v>761</v>
      </c>
      <c r="E47" s="123">
        <v>150000</v>
      </c>
      <c r="F47" s="2" t="s">
        <v>603</v>
      </c>
      <c r="G47" s="2" t="s">
        <v>356</v>
      </c>
      <c r="H47" s="126"/>
    </row>
    <row r="48" spans="2:8" x14ac:dyDescent="0.3">
      <c r="B48" s="1">
        <v>43</v>
      </c>
      <c r="C48" s="89">
        <v>44930</v>
      </c>
      <c r="D48" s="1" t="s">
        <v>767</v>
      </c>
      <c r="E48" s="123">
        <v>60000</v>
      </c>
      <c r="F48" s="2" t="s">
        <v>603</v>
      </c>
      <c r="G48" s="2" t="s">
        <v>221</v>
      </c>
      <c r="H48" s="126"/>
    </row>
  </sheetData>
  <mergeCells count="2">
    <mergeCell ref="C2:D2"/>
    <mergeCell ref="C3:D3"/>
  </mergeCell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5BA88-9B6B-44F4-A49A-CE689DD7DE15}">
  <dimension ref="B2:N95"/>
  <sheetViews>
    <sheetView topLeftCell="A3" workbookViewId="0">
      <selection activeCell="E6" sqref="E6:E95"/>
    </sheetView>
  </sheetViews>
  <sheetFormatPr defaultRowHeight="14.4" x14ac:dyDescent="0.3"/>
  <cols>
    <col min="1" max="1" width="2.6640625" customWidth="1"/>
    <col min="3" max="3" width="16.77734375" bestFit="1" customWidth="1"/>
    <col min="4" max="4" width="56.88671875" bestFit="1" customWidth="1"/>
    <col min="5" max="5" width="12.88671875" bestFit="1" customWidth="1"/>
  </cols>
  <sheetData>
    <row r="2" spans="2:14" x14ac:dyDescent="0.3">
      <c r="B2" s="61" t="s">
        <v>366</v>
      </c>
      <c r="C2" s="176" t="s">
        <v>902</v>
      </c>
      <c r="D2" s="176"/>
    </row>
    <row r="3" spans="2:14" x14ac:dyDescent="0.3">
      <c r="B3" s="61" t="s">
        <v>361</v>
      </c>
      <c r="C3" s="176" t="s">
        <v>903</v>
      </c>
      <c r="D3" s="176"/>
    </row>
    <row r="5" spans="2:14" x14ac:dyDescent="0.3">
      <c r="B5" s="111" t="s">
        <v>7</v>
      </c>
      <c r="C5" s="108" t="s">
        <v>8</v>
      </c>
      <c r="D5" s="108" t="s">
        <v>9</v>
      </c>
      <c r="E5" s="108" t="s">
        <v>10</v>
      </c>
      <c r="F5" s="108" t="s">
        <v>215</v>
      </c>
      <c r="G5" s="108" t="s">
        <v>528</v>
      </c>
      <c r="H5" s="125" t="s">
        <v>768</v>
      </c>
    </row>
    <row r="6" spans="2:14" x14ac:dyDescent="0.3">
      <c r="B6" s="134">
        <v>1</v>
      </c>
      <c r="C6" s="135">
        <v>44916</v>
      </c>
      <c r="D6" s="62" t="s">
        <v>904</v>
      </c>
      <c r="E6" s="136">
        <v>79000</v>
      </c>
      <c r="F6" s="121" t="s">
        <v>974</v>
      </c>
      <c r="G6" s="2" t="s">
        <v>980</v>
      </c>
    </row>
    <row r="7" spans="2:14" x14ac:dyDescent="0.3">
      <c r="B7" s="134">
        <v>2</v>
      </c>
      <c r="C7" s="135">
        <v>44916</v>
      </c>
      <c r="D7" s="62" t="s">
        <v>905</v>
      </c>
      <c r="E7" s="136">
        <v>259000</v>
      </c>
      <c r="F7" s="121" t="s">
        <v>974</v>
      </c>
      <c r="G7" s="2" t="s">
        <v>980</v>
      </c>
    </row>
    <row r="8" spans="2:14" x14ac:dyDescent="0.3">
      <c r="B8" s="134">
        <v>3</v>
      </c>
      <c r="C8" s="135">
        <v>44916</v>
      </c>
      <c r="D8" s="62" t="s">
        <v>906</v>
      </c>
      <c r="E8" s="136">
        <v>79000</v>
      </c>
      <c r="F8" s="121" t="s">
        <v>974</v>
      </c>
      <c r="G8" s="2" t="s">
        <v>980</v>
      </c>
    </row>
    <row r="9" spans="2:14" x14ac:dyDescent="0.3">
      <c r="B9" s="134">
        <v>4</v>
      </c>
      <c r="C9" s="135">
        <v>44917</v>
      </c>
      <c r="D9" s="62" t="s">
        <v>906</v>
      </c>
      <c r="E9" s="136">
        <v>59000</v>
      </c>
      <c r="F9" s="121" t="s">
        <v>974</v>
      </c>
      <c r="G9" s="2" t="s">
        <v>980</v>
      </c>
    </row>
    <row r="10" spans="2:14" x14ac:dyDescent="0.3">
      <c r="B10" s="134">
        <v>5</v>
      </c>
      <c r="C10" s="135">
        <v>44917</v>
      </c>
      <c r="D10" s="62" t="s">
        <v>907</v>
      </c>
      <c r="E10" s="136">
        <v>500900</v>
      </c>
      <c r="F10" s="121" t="s">
        <v>974</v>
      </c>
      <c r="G10" s="2" t="s">
        <v>980</v>
      </c>
    </row>
    <row r="11" spans="2:14" x14ac:dyDescent="0.3">
      <c r="B11" s="134">
        <v>6</v>
      </c>
      <c r="C11" s="135">
        <v>44919</v>
      </c>
      <c r="D11" s="11" t="s">
        <v>908</v>
      </c>
      <c r="E11" s="95">
        <v>190000</v>
      </c>
      <c r="F11" s="121" t="s">
        <v>974</v>
      </c>
      <c r="G11" s="2" t="s">
        <v>217</v>
      </c>
      <c r="L11" s="63"/>
      <c r="N11" s="64"/>
    </row>
    <row r="12" spans="2:14" x14ac:dyDescent="0.3">
      <c r="B12" s="134">
        <v>7</v>
      </c>
      <c r="C12" s="135">
        <v>44919</v>
      </c>
      <c r="D12" s="11" t="s">
        <v>909</v>
      </c>
      <c r="E12" s="95">
        <v>150000</v>
      </c>
      <c r="F12" s="121" t="s">
        <v>974</v>
      </c>
      <c r="G12" s="2" t="s">
        <v>217</v>
      </c>
      <c r="L12" s="63"/>
      <c r="N12" s="64"/>
    </row>
    <row r="13" spans="2:14" x14ac:dyDescent="0.3">
      <c r="B13" s="134">
        <v>8</v>
      </c>
      <c r="C13" s="135">
        <v>44923</v>
      </c>
      <c r="D13" s="62" t="s">
        <v>910</v>
      </c>
      <c r="E13" s="136">
        <v>77400</v>
      </c>
      <c r="F13" s="121" t="s">
        <v>974</v>
      </c>
      <c r="G13" s="2" t="s">
        <v>980</v>
      </c>
    </row>
    <row r="14" spans="2:14" x14ac:dyDescent="0.3">
      <c r="B14" s="134">
        <v>9</v>
      </c>
      <c r="C14" s="135">
        <v>44923</v>
      </c>
      <c r="D14" s="62" t="s">
        <v>911</v>
      </c>
      <c r="E14" s="136">
        <v>127500</v>
      </c>
      <c r="F14" s="121" t="s">
        <v>974</v>
      </c>
      <c r="G14" s="2" t="s">
        <v>980</v>
      </c>
    </row>
    <row r="15" spans="2:14" x14ac:dyDescent="0.3">
      <c r="B15" s="134">
        <v>10</v>
      </c>
      <c r="C15" s="135">
        <v>44923</v>
      </c>
      <c r="D15" s="62" t="s">
        <v>912</v>
      </c>
      <c r="E15" s="136">
        <v>59000</v>
      </c>
      <c r="F15" s="121" t="s">
        <v>974</v>
      </c>
      <c r="G15" s="2" t="s">
        <v>980</v>
      </c>
    </row>
    <row r="16" spans="2:14" x14ac:dyDescent="0.3">
      <c r="B16" s="134">
        <v>11</v>
      </c>
      <c r="C16" s="135">
        <v>44924</v>
      </c>
      <c r="D16" s="62" t="s">
        <v>913</v>
      </c>
      <c r="E16" s="136">
        <v>59000</v>
      </c>
      <c r="F16" s="121" t="s">
        <v>974</v>
      </c>
      <c r="G16" s="2" t="s">
        <v>980</v>
      </c>
    </row>
    <row r="17" spans="2:7" x14ac:dyDescent="0.3">
      <c r="B17" s="134">
        <v>12</v>
      </c>
      <c r="C17" s="135">
        <v>44927</v>
      </c>
      <c r="D17" s="62" t="s">
        <v>914</v>
      </c>
      <c r="E17" s="133">
        <v>60000</v>
      </c>
      <c r="F17" s="121" t="s">
        <v>974</v>
      </c>
      <c r="G17" s="2" t="s">
        <v>228</v>
      </c>
    </row>
    <row r="18" spans="2:7" x14ac:dyDescent="0.3">
      <c r="B18" s="134">
        <v>13</v>
      </c>
      <c r="C18" s="135">
        <v>44927</v>
      </c>
      <c r="D18" s="62" t="s">
        <v>915</v>
      </c>
      <c r="E18" s="133">
        <v>20000</v>
      </c>
      <c r="F18" s="121" t="s">
        <v>974</v>
      </c>
      <c r="G18" s="2" t="s">
        <v>228</v>
      </c>
    </row>
    <row r="19" spans="2:7" x14ac:dyDescent="0.3">
      <c r="B19" s="134">
        <v>14</v>
      </c>
      <c r="C19" s="135">
        <v>44927</v>
      </c>
      <c r="D19" s="62" t="s">
        <v>916</v>
      </c>
      <c r="E19" s="133">
        <v>5000</v>
      </c>
      <c r="F19" s="121" t="s">
        <v>974</v>
      </c>
      <c r="G19" s="2" t="s">
        <v>223</v>
      </c>
    </row>
    <row r="20" spans="2:7" x14ac:dyDescent="0.3">
      <c r="B20" s="134">
        <v>15</v>
      </c>
      <c r="C20" s="135">
        <v>44927</v>
      </c>
      <c r="D20" s="62" t="s">
        <v>917</v>
      </c>
      <c r="E20" s="133">
        <v>35000</v>
      </c>
      <c r="F20" s="121" t="s">
        <v>974</v>
      </c>
      <c r="G20" s="2" t="s">
        <v>221</v>
      </c>
    </row>
    <row r="21" spans="2:7" x14ac:dyDescent="0.3">
      <c r="B21" s="134">
        <v>15</v>
      </c>
      <c r="C21" s="135">
        <v>44927</v>
      </c>
      <c r="D21" s="62" t="s">
        <v>918</v>
      </c>
      <c r="E21" s="133">
        <v>33000</v>
      </c>
      <c r="F21" s="121" t="s">
        <v>974</v>
      </c>
      <c r="G21" s="2" t="s">
        <v>228</v>
      </c>
    </row>
    <row r="22" spans="2:7" x14ac:dyDescent="0.3">
      <c r="B22" s="134">
        <v>15</v>
      </c>
      <c r="C22" s="135">
        <v>44927</v>
      </c>
      <c r="D22" s="62" t="s">
        <v>919</v>
      </c>
      <c r="E22" s="133">
        <v>111000</v>
      </c>
      <c r="F22" s="121" t="s">
        <v>974</v>
      </c>
      <c r="G22" s="2" t="s">
        <v>221</v>
      </c>
    </row>
    <row r="23" spans="2:7" x14ac:dyDescent="0.3">
      <c r="B23" s="134">
        <v>15</v>
      </c>
      <c r="C23" s="135">
        <v>44927</v>
      </c>
      <c r="D23" s="62" t="s">
        <v>920</v>
      </c>
      <c r="E23" s="133">
        <v>90000</v>
      </c>
      <c r="F23" s="121" t="s">
        <v>974</v>
      </c>
      <c r="G23" s="2" t="s">
        <v>221</v>
      </c>
    </row>
    <row r="24" spans="2:7" x14ac:dyDescent="0.3">
      <c r="B24" s="134">
        <v>15</v>
      </c>
      <c r="C24" s="135">
        <v>44928</v>
      </c>
      <c r="D24" s="62" t="s">
        <v>885</v>
      </c>
      <c r="E24" s="133">
        <v>79000</v>
      </c>
      <c r="F24" s="121" t="s">
        <v>974</v>
      </c>
      <c r="G24" s="2" t="s">
        <v>980</v>
      </c>
    </row>
    <row r="25" spans="2:7" x14ac:dyDescent="0.3">
      <c r="B25" s="134">
        <v>15</v>
      </c>
      <c r="C25" s="135">
        <v>44928</v>
      </c>
      <c r="D25" s="62" t="s">
        <v>921</v>
      </c>
      <c r="E25" s="133">
        <v>127500</v>
      </c>
      <c r="F25" s="121" t="s">
        <v>974</v>
      </c>
      <c r="G25" s="2" t="s">
        <v>980</v>
      </c>
    </row>
    <row r="26" spans="2:7" x14ac:dyDescent="0.3">
      <c r="B26" s="134">
        <v>15</v>
      </c>
      <c r="C26" s="135">
        <v>44928</v>
      </c>
      <c r="D26" s="62" t="s">
        <v>922</v>
      </c>
      <c r="E26" s="133">
        <v>27000</v>
      </c>
      <c r="F26" s="121" t="s">
        <v>974</v>
      </c>
      <c r="G26" s="2" t="s">
        <v>980</v>
      </c>
    </row>
    <row r="27" spans="2:7" x14ac:dyDescent="0.3">
      <c r="B27" s="134">
        <v>15</v>
      </c>
      <c r="C27" s="135">
        <v>44928</v>
      </c>
      <c r="D27" s="62" t="s">
        <v>69</v>
      </c>
      <c r="E27" s="133">
        <v>203500</v>
      </c>
      <c r="F27" s="121" t="s">
        <v>974</v>
      </c>
      <c r="G27" s="2" t="s">
        <v>221</v>
      </c>
    </row>
    <row r="28" spans="2:7" x14ac:dyDescent="0.3">
      <c r="B28" s="134">
        <v>15</v>
      </c>
      <c r="C28" s="94">
        <v>44928</v>
      </c>
      <c r="D28" s="11" t="s">
        <v>923</v>
      </c>
      <c r="E28" s="95">
        <v>86600</v>
      </c>
      <c r="F28" s="121" t="s">
        <v>974</v>
      </c>
      <c r="G28" s="2" t="s">
        <v>219</v>
      </c>
    </row>
    <row r="29" spans="2:7" x14ac:dyDescent="0.3">
      <c r="B29" s="134">
        <v>15</v>
      </c>
      <c r="C29" s="135">
        <v>44928</v>
      </c>
      <c r="D29" s="62" t="s">
        <v>924</v>
      </c>
      <c r="E29" s="133">
        <v>59000</v>
      </c>
      <c r="F29" s="121" t="s">
        <v>974</v>
      </c>
      <c r="G29" s="2" t="s">
        <v>980</v>
      </c>
    </row>
    <row r="30" spans="2:7" x14ac:dyDescent="0.3">
      <c r="B30" s="134">
        <v>15</v>
      </c>
      <c r="C30" s="135">
        <v>44928</v>
      </c>
      <c r="D30" s="62" t="s">
        <v>910</v>
      </c>
      <c r="E30" s="133">
        <v>77400</v>
      </c>
      <c r="F30" s="121" t="s">
        <v>974</v>
      </c>
      <c r="G30" s="2" t="s">
        <v>980</v>
      </c>
    </row>
    <row r="31" spans="2:7" x14ac:dyDescent="0.3">
      <c r="B31" s="134">
        <v>26</v>
      </c>
      <c r="C31" s="135">
        <v>44929</v>
      </c>
      <c r="D31" s="62" t="s">
        <v>925</v>
      </c>
      <c r="E31" s="133">
        <v>12240</v>
      </c>
      <c r="F31" s="121" t="s">
        <v>901</v>
      </c>
      <c r="G31" s="2" t="s">
        <v>980</v>
      </c>
    </row>
    <row r="32" spans="2:7" x14ac:dyDescent="0.3">
      <c r="B32" s="134">
        <v>27</v>
      </c>
      <c r="C32" s="135">
        <v>44929</v>
      </c>
      <c r="D32" s="62" t="s">
        <v>885</v>
      </c>
      <c r="E32" s="133">
        <v>59000</v>
      </c>
      <c r="F32" s="121" t="s">
        <v>901</v>
      </c>
      <c r="G32" s="2" t="s">
        <v>980</v>
      </c>
    </row>
    <row r="33" spans="2:7" x14ac:dyDescent="0.3">
      <c r="B33" s="134">
        <v>28</v>
      </c>
      <c r="C33" s="135">
        <v>44929</v>
      </c>
      <c r="D33" s="62" t="s">
        <v>886</v>
      </c>
      <c r="E33" s="133">
        <v>154500</v>
      </c>
      <c r="F33" s="121" t="s">
        <v>901</v>
      </c>
      <c r="G33" s="2" t="s">
        <v>980</v>
      </c>
    </row>
    <row r="34" spans="2:7" x14ac:dyDescent="0.3">
      <c r="B34" s="134">
        <v>29</v>
      </c>
      <c r="C34" s="135">
        <v>44929</v>
      </c>
      <c r="D34" s="62" t="s">
        <v>926</v>
      </c>
      <c r="E34" s="133">
        <v>478000</v>
      </c>
      <c r="F34" s="121" t="s">
        <v>901</v>
      </c>
      <c r="G34" s="2" t="s">
        <v>980</v>
      </c>
    </row>
    <row r="35" spans="2:7" x14ac:dyDescent="0.3">
      <c r="B35" s="134">
        <v>30</v>
      </c>
      <c r="C35" s="135">
        <v>44930</v>
      </c>
      <c r="D35" s="62" t="s">
        <v>922</v>
      </c>
      <c r="E35" s="133">
        <v>54000</v>
      </c>
      <c r="F35" s="121" t="s">
        <v>901</v>
      </c>
      <c r="G35" s="2" t="s">
        <v>980</v>
      </c>
    </row>
    <row r="36" spans="2:7" x14ac:dyDescent="0.3">
      <c r="B36" s="134">
        <v>15</v>
      </c>
      <c r="C36" s="135">
        <v>44930</v>
      </c>
      <c r="D36" s="62" t="s">
        <v>927</v>
      </c>
      <c r="E36" s="133">
        <v>72000</v>
      </c>
      <c r="F36" s="121" t="s">
        <v>974</v>
      </c>
      <c r="G36" s="2" t="s">
        <v>231</v>
      </c>
    </row>
    <row r="37" spans="2:7" x14ac:dyDescent="0.3">
      <c r="B37" s="134">
        <v>15</v>
      </c>
      <c r="C37" s="135">
        <v>44930</v>
      </c>
      <c r="D37" s="62" t="s">
        <v>928</v>
      </c>
      <c r="E37" s="133">
        <v>190000</v>
      </c>
      <c r="F37" s="121" t="s">
        <v>974</v>
      </c>
      <c r="G37" s="2" t="s">
        <v>217</v>
      </c>
    </row>
    <row r="38" spans="2:7" x14ac:dyDescent="0.3">
      <c r="B38" s="134">
        <v>15</v>
      </c>
      <c r="C38" s="135">
        <v>44930</v>
      </c>
      <c r="D38" s="62" t="s">
        <v>930</v>
      </c>
      <c r="E38" s="133">
        <v>190000</v>
      </c>
      <c r="F38" s="121" t="s">
        <v>974</v>
      </c>
      <c r="G38" s="2" t="s">
        <v>217</v>
      </c>
    </row>
    <row r="39" spans="2:7" x14ac:dyDescent="0.3">
      <c r="B39" s="134">
        <v>15</v>
      </c>
      <c r="C39" s="135">
        <v>44930</v>
      </c>
      <c r="D39" s="62" t="s">
        <v>932</v>
      </c>
      <c r="E39" s="133">
        <v>190000</v>
      </c>
      <c r="F39" s="121" t="s">
        <v>974</v>
      </c>
      <c r="G39" s="2" t="s">
        <v>217</v>
      </c>
    </row>
    <row r="40" spans="2:7" x14ac:dyDescent="0.3">
      <c r="B40" s="134">
        <v>15</v>
      </c>
      <c r="C40" s="135">
        <v>44930</v>
      </c>
      <c r="D40" s="62" t="s">
        <v>934</v>
      </c>
      <c r="E40" s="133">
        <v>190000</v>
      </c>
      <c r="F40" s="121" t="s">
        <v>974</v>
      </c>
      <c r="G40" s="2" t="s">
        <v>217</v>
      </c>
    </row>
    <row r="41" spans="2:7" x14ac:dyDescent="0.3">
      <c r="B41" s="134">
        <v>15</v>
      </c>
      <c r="C41" s="135">
        <v>44931</v>
      </c>
      <c r="D41" s="62" t="s">
        <v>929</v>
      </c>
      <c r="E41" s="133">
        <v>150000</v>
      </c>
      <c r="F41" s="121" t="s">
        <v>974</v>
      </c>
      <c r="G41" s="2" t="s">
        <v>217</v>
      </c>
    </row>
    <row r="42" spans="2:7" x14ac:dyDescent="0.3">
      <c r="B42" s="134">
        <v>15</v>
      </c>
      <c r="C42" s="135">
        <v>44931</v>
      </c>
      <c r="D42" s="62" t="s">
        <v>931</v>
      </c>
      <c r="E42" s="133">
        <v>150000</v>
      </c>
      <c r="F42" s="121" t="s">
        <v>974</v>
      </c>
      <c r="G42" s="2" t="s">
        <v>217</v>
      </c>
    </row>
    <row r="43" spans="2:7" x14ac:dyDescent="0.3">
      <c r="B43" s="134">
        <v>15</v>
      </c>
      <c r="C43" s="135">
        <v>44931</v>
      </c>
      <c r="D43" s="62" t="s">
        <v>933</v>
      </c>
      <c r="E43" s="133">
        <v>150000</v>
      </c>
      <c r="F43" s="121" t="s">
        <v>974</v>
      </c>
      <c r="G43" s="2" t="s">
        <v>217</v>
      </c>
    </row>
    <row r="44" spans="2:7" x14ac:dyDescent="0.3">
      <c r="B44" s="134">
        <v>15</v>
      </c>
      <c r="C44" s="135">
        <v>44931</v>
      </c>
      <c r="D44" s="62" t="s">
        <v>935</v>
      </c>
      <c r="E44" s="133">
        <v>150000</v>
      </c>
      <c r="F44" s="121" t="s">
        <v>974</v>
      </c>
      <c r="G44" s="2" t="s">
        <v>217</v>
      </c>
    </row>
    <row r="45" spans="2:7" x14ac:dyDescent="0.3">
      <c r="B45" s="134">
        <v>15</v>
      </c>
      <c r="C45" s="135">
        <v>44931</v>
      </c>
      <c r="D45" s="62" t="s">
        <v>936</v>
      </c>
      <c r="E45" s="133">
        <v>700000</v>
      </c>
      <c r="F45" s="121" t="s">
        <v>974</v>
      </c>
      <c r="G45" s="2" t="s">
        <v>356</v>
      </c>
    </row>
    <row r="46" spans="2:7" x14ac:dyDescent="0.3">
      <c r="B46" s="134">
        <v>15</v>
      </c>
      <c r="C46" s="135">
        <v>44931</v>
      </c>
      <c r="D46" s="11" t="s">
        <v>937</v>
      </c>
      <c r="E46" s="95">
        <v>79000</v>
      </c>
      <c r="F46" s="121" t="s">
        <v>974</v>
      </c>
      <c r="G46" s="2" t="s">
        <v>980</v>
      </c>
    </row>
    <row r="47" spans="2:7" x14ac:dyDescent="0.3">
      <c r="B47" s="134">
        <v>15</v>
      </c>
      <c r="C47" s="135">
        <v>44931</v>
      </c>
      <c r="D47" s="11" t="s">
        <v>938</v>
      </c>
      <c r="E47" s="95">
        <v>127500</v>
      </c>
      <c r="F47" s="121" t="s">
        <v>974</v>
      </c>
      <c r="G47" s="2" t="s">
        <v>980</v>
      </c>
    </row>
    <row r="48" spans="2:7" x14ac:dyDescent="0.3">
      <c r="B48" s="134">
        <v>15</v>
      </c>
      <c r="C48" s="135">
        <v>44931</v>
      </c>
      <c r="D48" s="11" t="s">
        <v>939</v>
      </c>
      <c r="E48" s="95">
        <v>33000</v>
      </c>
      <c r="F48" s="121" t="s">
        <v>974</v>
      </c>
      <c r="G48" s="2" t="s">
        <v>228</v>
      </c>
    </row>
    <row r="49" spans="2:7" x14ac:dyDescent="0.3">
      <c r="B49" s="134">
        <v>15</v>
      </c>
      <c r="C49" s="135">
        <v>44931</v>
      </c>
      <c r="D49" s="11" t="s">
        <v>940</v>
      </c>
      <c r="E49" s="95">
        <v>18500</v>
      </c>
      <c r="F49" s="121" t="s">
        <v>974</v>
      </c>
      <c r="G49" s="2" t="s">
        <v>228</v>
      </c>
    </row>
    <row r="50" spans="2:7" x14ac:dyDescent="0.3">
      <c r="B50" s="134">
        <v>15</v>
      </c>
      <c r="C50" s="135">
        <v>44931</v>
      </c>
      <c r="D50" s="11" t="s">
        <v>941</v>
      </c>
      <c r="E50" s="95">
        <v>55500</v>
      </c>
      <c r="F50" s="121" t="s">
        <v>974</v>
      </c>
      <c r="G50" s="2" t="s">
        <v>228</v>
      </c>
    </row>
    <row r="51" spans="2:7" x14ac:dyDescent="0.3">
      <c r="B51" s="134">
        <v>15</v>
      </c>
      <c r="C51" s="135">
        <v>44931</v>
      </c>
      <c r="D51" s="11" t="s">
        <v>942</v>
      </c>
      <c r="E51" s="95">
        <v>130000</v>
      </c>
      <c r="F51" s="121" t="s">
        <v>974</v>
      </c>
      <c r="G51" s="2" t="s">
        <v>228</v>
      </c>
    </row>
    <row r="52" spans="2:7" x14ac:dyDescent="0.3">
      <c r="B52" s="134">
        <v>15</v>
      </c>
      <c r="C52" s="135">
        <v>44931</v>
      </c>
      <c r="D52" s="11" t="s">
        <v>943</v>
      </c>
      <c r="E52" s="95">
        <v>139000</v>
      </c>
      <c r="F52" s="121" t="s">
        <v>974</v>
      </c>
      <c r="G52" s="2" t="s">
        <v>231</v>
      </c>
    </row>
    <row r="53" spans="2:7" x14ac:dyDescent="0.3">
      <c r="B53" s="134">
        <v>15</v>
      </c>
      <c r="C53" s="135">
        <v>44932</v>
      </c>
      <c r="D53" s="11" t="s">
        <v>944</v>
      </c>
      <c r="E53" s="95">
        <v>8000</v>
      </c>
      <c r="F53" s="121" t="s">
        <v>974</v>
      </c>
      <c r="G53" s="2" t="s">
        <v>225</v>
      </c>
    </row>
    <row r="54" spans="2:7" x14ac:dyDescent="0.3">
      <c r="B54" s="134">
        <v>15</v>
      </c>
      <c r="C54" s="135">
        <v>44932</v>
      </c>
      <c r="D54" s="11" t="s">
        <v>945</v>
      </c>
      <c r="E54" s="95">
        <v>76000</v>
      </c>
      <c r="F54" s="121" t="s">
        <v>974</v>
      </c>
      <c r="G54" s="2" t="s">
        <v>231</v>
      </c>
    </row>
    <row r="55" spans="2:7" x14ac:dyDescent="0.3">
      <c r="B55" s="134">
        <v>15</v>
      </c>
      <c r="C55" s="135">
        <v>44932</v>
      </c>
      <c r="D55" s="11" t="s">
        <v>946</v>
      </c>
      <c r="E55" s="95">
        <v>18000</v>
      </c>
      <c r="F55" s="121" t="s">
        <v>974</v>
      </c>
      <c r="G55" s="2" t="s">
        <v>228</v>
      </c>
    </row>
    <row r="56" spans="2:7" x14ac:dyDescent="0.3">
      <c r="B56" s="134">
        <v>15</v>
      </c>
      <c r="C56" s="94">
        <v>44933</v>
      </c>
      <c r="D56" s="11" t="s">
        <v>947</v>
      </c>
      <c r="E56" s="95">
        <v>123000</v>
      </c>
      <c r="F56" s="121" t="s">
        <v>974</v>
      </c>
      <c r="G56" s="2" t="s">
        <v>225</v>
      </c>
    </row>
    <row r="57" spans="2:7" x14ac:dyDescent="0.3">
      <c r="B57" s="134">
        <v>15</v>
      </c>
      <c r="C57" s="94">
        <v>44933</v>
      </c>
      <c r="D57" s="11" t="s">
        <v>948</v>
      </c>
      <c r="E57" s="95">
        <v>18500</v>
      </c>
      <c r="F57" s="121" t="s">
        <v>974</v>
      </c>
      <c r="G57" s="2" t="s">
        <v>228</v>
      </c>
    </row>
    <row r="58" spans="2:7" x14ac:dyDescent="0.3">
      <c r="B58" s="134">
        <v>15</v>
      </c>
      <c r="C58" s="94">
        <v>44933</v>
      </c>
      <c r="D58" s="11" t="s">
        <v>949</v>
      </c>
      <c r="E58" s="95">
        <v>150000</v>
      </c>
      <c r="F58" s="121" t="s">
        <v>974</v>
      </c>
      <c r="G58" s="2" t="s">
        <v>217</v>
      </c>
    </row>
    <row r="59" spans="2:7" x14ac:dyDescent="0.3">
      <c r="B59" s="134">
        <v>15</v>
      </c>
      <c r="C59" s="135">
        <v>44933</v>
      </c>
      <c r="D59" s="62" t="s">
        <v>975</v>
      </c>
      <c r="E59" s="133">
        <v>190000</v>
      </c>
      <c r="F59" s="121" t="s">
        <v>974</v>
      </c>
      <c r="G59" s="2" t="s">
        <v>217</v>
      </c>
    </row>
    <row r="60" spans="2:7" x14ac:dyDescent="0.3">
      <c r="B60" s="134">
        <v>15</v>
      </c>
      <c r="C60" s="94">
        <v>44933</v>
      </c>
      <c r="D60" s="11" t="s">
        <v>950</v>
      </c>
      <c r="E60" s="95">
        <v>50000</v>
      </c>
      <c r="F60" s="121" t="s">
        <v>974</v>
      </c>
      <c r="G60" s="2" t="s">
        <v>221</v>
      </c>
    </row>
    <row r="61" spans="2:7" x14ac:dyDescent="0.3">
      <c r="B61" s="134">
        <v>15</v>
      </c>
      <c r="C61" s="94">
        <v>44934</v>
      </c>
      <c r="D61" s="11" t="s">
        <v>951</v>
      </c>
      <c r="E61" s="95">
        <v>54000</v>
      </c>
      <c r="F61" s="121" t="s">
        <v>974</v>
      </c>
      <c r="G61" s="2" t="s">
        <v>980</v>
      </c>
    </row>
    <row r="62" spans="2:7" x14ac:dyDescent="0.3">
      <c r="B62" s="134">
        <v>15</v>
      </c>
      <c r="C62" s="94">
        <v>44935</v>
      </c>
      <c r="D62" s="11" t="s">
        <v>952</v>
      </c>
      <c r="E62" s="95">
        <v>240000</v>
      </c>
      <c r="F62" s="121" t="s">
        <v>974</v>
      </c>
      <c r="G62" s="2" t="s">
        <v>228</v>
      </c>
    </row>
    <row r="63" spans="2:7" x14ac:dyDescent="0.3">
      <c r="B63" s="134">
        <v>15</v>
      </c>
      <c r="C63" s="94">
        <v>44936</v>
      </c>
      <c r="D63" s="11" t="s">
        <v>953</v>
      </c>
      <c r="E63" s="95">
        <v>100000</v>
      </c>
      <c r="F63" s="121" t="s">
        <v>974</v>
      </c>
      <c r="G63" s="2" t="s">
        <v>231</v>
      </c>
    </row>
    <row r="64" spans="2:7" x14ac:dyDescent="0.3">
      <c r="B64" s="134">
        <v>15</v>
      </c>
      <c r="C64" s="94">
        <v>44936</v>
      </c>
      <c r="D64" s="11" t="s">
        <v>954</v>
      </c>
      <c r="E64" s="95">
        <v>210000</v>
      </c>
      <c r="F64" s="121" t="s">
        <v>974</v>
      </c>
      <c r="G64" s="2" t="s">
        <v>228</v>
      </c>
    </row>
    <row r="65" spans="2:7" x14ac:dyDescent="0.3">
      <c r="B65" s="134">
        <v>15</v>
      </c>
      <c r="C65" s="94">
        <v>44936</v>
      </c>
      <c r="D65" s="11" t="s">
        <v>955</v>
      </c>
      <c r="E65" s="95">
        <v>42500</v>
      </c>
      <c r="F65" s="121" t="s">
        <v>974</v>
      </c>
      <c r="G65" s="2" t="s">
        <v>980</v>
      </c>
    </row>
    <row r="66" spans="2:7" x14ac:dyDescent="0.3">
      <c r="B66" s="134">
        <v>15</v>
      </c>
      <c r="C66" s="94">
        <v>44936</v>
      </c>
      <c r="D66" s="62" t="s">
        <v>926</v>
      </c>
      <c r="E66" s="133">
        <v>118350</v>
      </c>
      <c r="F66" s="121" t="s">
        <v>974</v>
      </c>
      <c r="G66" s="2" t="s">
        <v>980</v>
      </c>
    </row>
    <row r="67" spans="2:7" x14ac:dyDescent="0.3">
      <c r="B67" s="134">
        <v>15</v>
      </c>
      <c r="C67" s="94">
        <v>44937</v>
      </c>
      <c r="D67" s="62" t="s">
        <v>885</v>
      </c>
      <c r="E67" s="133">
        <v>59000</v>
      </c>
      <c r="F67" s="121" t="s">
        <v>974</v>
      </c>
      <c r="G67" s="2" t="s">
        <v>980</v>
      </c>
    </row>
    <row r="68" spans="2:7" x14ac:dyDescent="0.3">
      <c r="B68" s="134">
        <v>15</v>
      </c>
      <c r="C68" s="94">
        <v>44937</v>
      </c>
      <c r="D68" s="62" t="s">
        <v>886</v>
      </c>
      <c r="E68" s="133">
        <v>226500</v>
      </c>
      <c r="F68" s="121" t="s">
        <v>974</v>
      </c>
      <c r="G68" s="2" t="s">
        <v>980</v>
      </c>
    </row>
    <row r="69" spans="2:7" x14ac:dyDescent="0.3">
      <c r="B69" s="134">
        <v>15</v>
      </c>
      <c r="C69" s="94">
        <v>44937</v>
      </c>
      <c r="D69" s="62" t="s">
        <v>956</v>
      </c>
      <c r="E69" s="133">
        <v>79000</v>
      </c>
      <c r="F69" s="121" t="s">
        <v>974</v>
      </c>
      <c r="G69" s="2" t="s">
        <v>980</v>
      </c>
    </row>
    <row r="70" spans="2:7" x14ac:dyDescent="0.3">
      <c r="B70" s="134">
        <v>15</v>
      </c>
      <c r="C70" s="94">
        <v>44937</v>
      </c>
      <c r="D70" s="62" t="s">
        <v>957</v>
      </c>
      <c r="E70" s="133">
        <v>58500</v>
      </c>
      <c r="F70" s="121" t="s">
        <v>974</v>
      </c>
      <c r="G70" s="2" t="s">
        <v>980</v>
      </c>
    </row>
    <row r="71" spans="2:7" x14ac:dyDescent="0.3">
      <c r="B71" s="134">
        <v>15</v>
      </c>
      <c r="C71" s="94">
        <v>44937</v>
      </c>
      <c r="D71" s="62" t="s">
        <v>922</v>
      </c>
      <c r="E71" s="133">
        <v>245000</v>
      </c>
      <c r="F71" s="121" t="s">
        <v>974</v>
      </c>
      <c r="G71" s="2" t="s">
        <v>980</v>
      </c>
    </row>
    <row r="72" spans="2:7" x14ac:dyDescent="0.3">
      <c r="B72" s="134">
        <v>15</v>
      </c>
      <c r="C72" s="135">
        <v>44937</v>
      </c>
      <c r="D72" s="62" t="s">
        <v>958</v>
      </c>
      <c r="E72" s="133">
        <v>220000</v>
      </c>
      <c r="F72" s="121" t="s">
        <v>974</v>
      </c>
      <c r="G72" s="2" t="s">
        <v>228</v>
      </c>
    </row>
    <row r="73" spans="2:7" x14ac:dyDescent="0.3">
      <c r="B73" s="134">
        <v>15</v>
      </c>
      <c r="C73" s="135">
        <v>44937</v>
      </c>
      <c r="D73" s="62" t="s">
        <v>959</v>
      </c>
      <c r="E73" s="133">
        <v>95000</v>
      </c>
      <c r="F73" s="121" t="s">
        <v>974</v>
      </c>
      <c r="G73" s="2" t="s">
        <v>231</v>
      </c>
    </row>
    <row r="74" spans="2:7" x14ac:dyDescent="0.3">
      <c r="B74" s="134">
        <v>15</v>
      </c>
      <c r="C74" s="94">
        <v>44937</v>
      </c>
      <c r="D74" s="11" t="s">
        <v>960</v>
      </c>
      <c r="E74" s="95">
        <v>150000</v>
      </c>
      <c r="F74" s="121" t="s">
        <v>974</v>
      </c>
      <c r="G74" s="2" t="s">
        <v>217</v>
      </c>
    </row>
    <row r="75" spans="2:7" x14ac:dyDescent="0.3">
      <c r="B75" s="134">
        <v>15</v>
      </c>
      <c r="C75" s="94">
        <v>44937</v>
      </c>
      <c r="D75" s="11" t="s">
        <v>961</v>
      </c>
      <c r="E75" s="95">
        <v>190000</v>
      </c>
      <c r="F75" s="121" t="s">
        <v>974</v>
      </c>
      <c r="G75" s="2" t="s">
        <v>217</v>
      </c>
    </row>
    <row r="76" spans="2:7" x14ac:dyDescent="0.3">
      <c r="B76" s="134">
        <v>15</v>
      </c>
      <c r="C76" s="94">
        <v>44937</v>
      </c>
      <c r="D76" s="11" t="s">
        <v>962</v>
      </c>
      <c r="E76" s="95">
        <v>85000</v>
      </c>
      <c r="F76" s="121" t="s">
        <v>974</v>
      </c>
      <c r="G76" s="2" t="s">
        <v>219</v>
      </c>
    </row>
    <row r="77" spans="2:7" x14ac:dyDescent="0.3">
      <c r="B77" s="134">
        <v>15</v>
      </c>
      <c r="C77" s="94">
        <v>44937</v>
      </c>
      <c r="D77" s="11" t="s">
        <v>963</v>
      </c>
      <c r="E77" s="95">
        <v>62500</v>
      </c>
      <c r="F77" s="121" t="s">
        <v>974</v>
      </c>
      <c r="G77" s="2" t="s">
        <v>980</v>
      </c>
    </row>
    <row r="78" spans="2:7" x14ac:dyDescent="0.3">
      <c r="B78" s="134">
        <v>15</v>
      </c>
      <c r="C78" s="94">
        <v>44937</v>
      </c>
      <c r="D78" s="11" t="s">
        <v>964</v>
      </c>
      <c r="E78" s="95">
        <v>50000</v>
      </c>
      <c r="F78" s="121" t="s">
        <v>974</v>
      </c>
      <c r="G78" s="2" t="s">
        <v>231</v>
      </c>
    </row>
    <row r="79" spans="2:7" x14ac:dyDescent="0.3">
      <c r="B79" s="134">
        <v>15</v>
      </c>
      <c r="C79" s="94">
        <v>44937</v>
      </c>
      <c r="D79" s="11" t="s">
        <v>924</v>
      </c>
      <c r="E79" s="95">
        <v>59000</v>
      </c>
      <c r="F79" s="121" t="s">
        <v>974</v>
      </c>
      <c r="G79" s="2" t="s">
        <v>980</v>
      </c>
    </row>
    <row r="80" spans="2:7" x14ac:dyDescent="0.3">
      <c r="B80" s="134">
        <v>15</v>
      </c>
      <c r="C80" s="94">
        <v>44937</v>
      </c>
      <c r="D80" s="11" t="s">
        <v>910</v>
      </c>
      <c r="E80" s="95">
        <v>77400</v>
      </c>
      <c r="F80" s="121" t="s">
        <v>974</v>
      </c>
      <c r="G80" s="2" t="s">
        <v>980</v>
      </c>
    </row>
    <row r="81" spans="2:7" x14ac:dyDescent="0.3">
      <c r="B81" s="134">
        <v>15</v>
      </c>
      <c r="C81" s="94">
        <v>44938</v>
      </c>
      <c r="D81" s="11" t="s">
        <v>925</v>
      </c>
      <c r="E81" s="95">
        <v>71100</v>
      </c>
      <c r="F81" s="121" t="s">
        <v>974</v>
      </c>
      <c r="G81" s="2" t="s">
        <v>980</v>
      </c>
    </row>
    <row r="82" spans="2:7" x14ac:dyDescent="0.3">
      <c r="B82" s="134">
        <v>15</v>
      </c>
      <c r="C82" s="94">
        <v>44938</v>
      </c>
      <c r="D82" s="11" t="s">
        <v>965</v>
      </c>
      <c r="E82" s="95">
        <v>50000</v>
      </c>
      <c r="F82" s="121" t="s">
        <v>974</v>
      </c>
      <c r="G82" s="2" t="s">
        <v>356</v>
      </c>
    </row>
    <row r="83" spans="2:7" x14ac:dyDescent="0.3">
      <c r="B83" s="134">
        <v>15</v>
      </c>
      <c r="C83" s="94">
        <v>44938</v>
      </c>
      <c r="D83" s="62" t="s">
        <v>919</v>
      </c>
      <c r="E83" s="95">
        <v>111000</v>
      </c>
      <c r="F83" s="121" t="s">
        <v>974</v>
      </c>
      <c r="G83" s="2" t="s">
        <v>221</v>
      </c>
    </row>
    <row r="84" spans="2:7" x14ac:dyDescent="0.3">
      <c r="B84" s="134">
        <v>15</v>
      </c>
      <c r="C84" s="94">
        <v>44938</v>
      </c>
      <c r="D84" s="62" t="s">
        <v>966</v>
      </c>
      <c r="E84" s="95">
        <v>10000</v>
      </c>
      <c r="F84" s="121" t="s">
        <v>974</v>
      </c>
      <c r="G84" s="2" t="s">
        <v>219</v>
      </c>
    </row>
    <row r="85" spans="2:7" x14ac:dyDescent="0.3">
      <c r="B85" s="134">
        <v>15</v>
      </c>
      <c r="C85" s="94">
        <v>44938</v>
      </c>
      <c r="D85" s="62" t="s">
        <v>967</v>
      </c>
      <c r="E85" s="95">
        <v>33000</v>
      </c>
      <c r="F85" s="121" t="s">
        <v>974</v>
      </c>
      <c r="G85" s="2" t="s">
        <v>228</v>
      </c>
    </row>
    <row r="86" spans="2:7" x14ac:dyDescent="0.3">
      <c r="B86" s="134">
        <v>15</v>
      </c>
      <c r="C86" s="94">
        <v>44938</v>
      </c>
      <c r="D86" s="62" t="s">
        <v>968</v>
      </c>
      <c r="E86" s="95">
        <v>20000</v>
      </c>
      <c r="F86" s="121" t="s">
        <v>974</v>
      </c>
      <c r="G86" s="2" t="s">
        <v>219</v>
      </c>
    </row>
    <row r="87" spans="2:7" x14ac:dyDescent="0.3">
      <c r="B87" s="134">
        <v>15</v>
      </c>
      <c r="C87" s="94">
        <v>44938</v>
      </c>
      <c r="D87" s="62" t="s">
        <v>969</v>
      </c>
      <c r="E87" s="95">
        <v>37000</v>
      </c>
      <c r="F87" s="121" t="s">
        <v>974</v>
      </c>
      <c r="G87" s="2" t="s">
        <v>228</v>
      </c>
    </row>
    <row r="88" spans="2:7" x14ac:dyDescent="0.3">
      <c r="B88" s="134">
        <v>15</v>
      </c>
      <c r="C88" s="94">
        <v>44940</v>
      </c>
      <c r="D88" s="62" t="s">
        <v>970</v>
      </c>
      <c r="E88" s="95">
        <v>150000</v>
      </c>
      <c r="F88" s="121" t="s">
        <v>974</v>
      </c>
      <c r="G88" s="2" t="s">
        <v>217</v>
      </c>
    </row>
    <row r="89" spans="2:7" x14ac:dyDescent="0.3">
      <c r="B89" s="134">
        <v>15</v>
      </c>
      <c r="C89" s="94">
        <v>44940</v>
      </c>
      <c r="D89" s="62" t="s">
        <v>971</v>
      </c>
      <c r="E89" s="95">
        <v>190000</v>
      </c>
      <c r="F89" s="121" t="s">
        <v>974</v>
      </c>
      <c r="G89" s="2" t="s">
        <v>217</v>
      </c>
    </row>
    <row r="90" spans="2:7" x14ac:dyDescent="0.3">
      <c r="B90" s="134">
        <v>15</v>
      </c>
      <c r="C90" s="94">
        <v>44940</v>
      </c>
      <c r="D90" s="62" t="s">
        <v>972</v>
      </c>
      <c r="E90" s="95">
        <v>150000</v>
      </c>
      <c r="F90" s="121" t="s">
        <v>974</v>
      </c>
      <c r="G90" s="2" t="s">
        <v>217</v>
      </c>
    </row>
    <row r="91" spans="2:7" x14ac:dyDescent="0.3">
      <c r="B91" s="134">
        <v>15</v>
      </c>
      <c r="C91" s="94">
        <v>44940</v>
      </c>
      <c r="D91" s="62" t="s">
        <v>973</v>
      </c>
      <c r="E91" s="95">
        <v>190000</v>
      </c>
      <c r="F91" s="121" t="s">
        <v>974</v>
      </c>
      <c r="G91" s="2" t="s">
        <v>217</v>
      </c>
    </row>
    <row r="92" spans="2:7" x14ac:dyDescent="0.3">
      <c r="B92" s="132">
        <v>27</v>
      </c>
      <c r="C92" s="137">
        <v>44922</v>
      </c>
      <c r="D92" s="138" t="s">
        <v>976</v>
      </c>
      <c r="E92" s="141">
        <v>150000</v>
      </c>
      <c r="F92" s="140" t="s">
        <v>974</v>
      </c>
      <c r="G92" s="25" t="s">
        <v>225</v>
      </c>
    </row>
    <row r="93" spans="2:7" x14ac:dyDescent="0.3">
      <c r="B93" s="132">
        <v>27</v>
      </c>
      <c r="C93" s="137">
        <v>44925</v>
      </c>
      <c r="D93" s="138" t="s">
        <v>977</v>
      </c>
      <c r="E93" s="141">
        <v>150000</v>
      </c>
      <c r="F93" s="140" t="s">
        <v>974</v>
      </c>
      <c r="G93" s="25" t="s">
        <v>225</v>
      </c>
    </row>
    <row r="94" spans="2:7" x14ac:dyDescent="0.3">
      <c r="B94" s="132">
        <v>27</v>
      </c>
      <c r="C94" s="137">
        <v>44927</v>
      </c>
      <c r="D94" s="138" t="s">
        <v>978</v>
      </c>
      <c r="E94" s="141">
        <v>150000</v>
      </c>
      <c r="F94" s="140" t="s">
        <v>974</v>
      </c>
      <c r="G94" s="25" t="s">
        <v>225</v>
      </c>
    </row>
    <row r="95" spans="2:7" x14ac:dyDescent="0.3">
      <c r="B95" s="132">
        <v>27</v>
      </c>
      <c r="C95" s="137">
        <v>44927</v>
      </c>
      <c r="D95" s="138" t="s">
        <v>979</v>
      </c>
      <c r="E95" s="141">
        <v>150000</v>
      </c>
      <c r="F95" s="140" t="s">
        <v>974</v>
      </c>
      <c r="G95" s="25" t="s">
        <v>225</v>
      </c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2F6C5-A0B4-4A11-9B99-18478F478E77}">
  <dimension ref="B2:N35"/>
  <sheetViews>
    <sheetView topLeftCell="A7" workbookViewId="0">
      <selection activeCell="G4" sqref="G4"/>
    </sheetView>
  </sheetViews>
  <sheetFormatPr defaultRowHeight="14.4" x14ac:dyDescent="0.3"/>
  <cols>
    <col min="1" max="1" width="2.6640625" customWidth="1"/>
    <col min="3" max="3" width="16.77734375" bestFit="1" customWidth="1"/>
    <col min="4" max="4" width="56.88671875" bestFit="1" customWidth="1"/>
    <col min="5" max="5" width="12.88671875" bestFit="1" customWidth="1"/>
  </cols>
  <sheetData>
    <row r="2" spans="2:14" x14ac:dyDescent="0.3">
      <c r="B2" s="61" t="s">
        <v>366</v>
      </c>
      <c r="C2" s="176" t="s">
        <v>870</v>
      </c>
      <c r="D2" s="176"/>
    </row>
    <row r="3" spans="2:14" x14ac:dyDescent="0.3">
      <c r="B3" s="61" t="s">
        <v>361</v>
      </c>
      <c r="C3" s="176" t="s">
        <v>869</v>
      </c>
      <c r="D3" s="176"/>
    </row>
    <row r="5" spans="2:14" x14ac:dyDescent="0.3">
      <c r="B5" s="111" t="s">
        <v>7</v>
      </c>
      <c r="C5" s="108" t="s">
        <v>8</v>
      </c>
      <c r="D5" s="108" t="s">
        <v>9</v>
      </c>
      <c r="E5" s="108" t="s">
        <v>10</v>
      </c>
      <c r="F5" s="108" t="s">
        <v>215</v>
      </c>
      <c r="G5" s="108" t="s">
        <v>528</v>
      </c>
      <c r="H5" s="125" t="s">
        <v>768</v>
      </c>
    </row>
    <row r="6" spans="2:14" x14ac:dyDescent="0.3">
      <c r="B6" s="134">
        <v>86</v>
      </c>
      <c r="C6" s="94">
        <v>44942</v>
      </c>
      <c r="D6" s="11" t="s">
        <v>871</v>
      </c>
      <c r="E6" s="95">
        <v>203500</v>
      </c>
      <c r="F6" s="121" t="s">
        <v>901</v>
      </c>
      <c r="G6" s="2" t="s">
        <v>221</v>
      </c>
    </row>
    <row r="7" spans="2:14" x14ac:dyDescent="0.3">
      <c r="B7" s="134">
        <v>87</v>
      </c>
      <c r="C7" s="94">
        <v>44942</v>
      </c>
      <c r="D7" s="62" t="s">
        <v>872</v>
      </c>
      <c r="E7" s="95">
        <v>190000</v>
      </c>
      <c r="F7" s="121" t="s">
        <v>901</v>
      </c>
      <c r="G7" s="2" t="s">
        <v>228</v>
      </c>
    </row>
    <row r="8" spans="2:14" x14ac:dyDescent="0.3">
      <c r="B8" s="134">
        <v>88</v>
      </c>
      <c r="C8" s="94">
        <v>44942</v>
      </c>
      <c r="D8" s="62" t="s">
        <v>873</v>
      </c>
      <c r="E8" s="95">
        <v>33000</v>
      </c>
      <c r="F8" s="121" t="s">
        <v>901</v>
      </c>
      <c r="G8" s="2" t="s">
        <v>228</v>
      </c>
    </row>
    <row r="9" spans="2:14" x14ac:dyDescent="0.3">
      <c r="B9" s="134">
        <v>89</v>
      </c>
      <c r="C9" s="94">
        <v>44942</v>
      </c>
      <c r="D9" s="62" t="s">
        <v>874</v>
      </c>
      <c r="E9" s="95">
        <v>24000</v>
      </c>
      <c r="F9" s="121" t="s">
        <v>901</v>
      </c>
      <c r="G9" s="2" t="s">
        <v>356</v>
      </c>
    </row>
    <row r="10" spans="2:14" x14ac:dyDescent="0.3">
      <c r="B10" s="134">
        <v>90</v>
      </c>
      <c r="C10" s="94">
        <v>44942</v>
      </c>
      <c r="D10" s="62" t="s">
        <v>875</v>
      </c>
      <c r="E10" s="95">
        <v>259000</v>
      </c>
      <c r="F10" s="121" t="s">
        <v>901</v>
      </c>
      <c r="G10" s="2" t="s">
        <v>228</v>
      </c>
    </row>
    <row r="11" spans="2:14" x14ac:dyDescent="0.3">
      <c r="B11" s="134">
        <v>91</v>
      </c>
      <c r="C11" s="94">
        <v>44942</v>
      </c>
      <c r="D11" s="62" t="s">
        <v>876</v>
      </c>
      <c r="E11" s="95">
        <v>92500</v>
      </c>
      <c r="F11" s="121" t="s">
        <v>901</v>
      </c>
      <c r="G11" s="2" t="s">
        <v>228</v>
      </c>
      <c r="L11" s="63"/>
      <c r="N11" s="64"/>
    </row>
    <row r="12" spans="2:14" x14ac:dyDescent="0.3">
      <c r="B12" s="134">
        <v>92</v>
      </c>
      <c r="C12" s="94">
        <v>44942</v>
      </c>
      <c r="D12" s="62" t="s">
        <v>877</v>
      </c>
      <c r="E12" s="95">
        <v>90000</v>
      </c>
      <c r="F12" s="121" t="s">
        <v>901</v>
      </c>
      <c r="G12" s="2" t="s">
        <v>356</v>
      </c>
      <c r="L12" s="63"/>
      <c r="N12" s="64"/>
    </row>
    <row r="13" spans="2:14" x14ac:dyDescent="0.3">
      <c r="B13" s="134">
        <v>93</v>
      </c>
      <c r="C13" s="94">
        <v>44942</v>
      </c>
      <c r="D13" s="62" t="s">
        <v>878</v>
      </c>
      <c r="E13" s="95">
        <v>200000</v>
      </c>
      <c r="F13" s="121" t="s">
        <v>901</v>
      </c>
      <c r="G13" s="2" t="s">
        <v>228</v>
      </c>
    </row>
    <row r="14" spans="2:14" x14ac:dyDescent="0.3">
      <c r="B14" s="134">
        <v>94</v>
      </c>
      <c r="C14" s="94">
        <v>44942</v>
      </c>
      <c r="D14" s="62" t="s">
        <v>879</v>
      </c>
      <c r="E14" s="95">
        <v>293000</v>
      </c>
      <c r="F14" s="121" t="s">
        <v>901</v>
      </c>
      <c r="G14" s="2" t="s">
        <v>356</v>
      </c>
    </row>
    <row r="15" spans="2:14" x14ac:dyDescent="0.3">
      <c r="B15" s="134">
        <v>95</v>
      </c>
      <c r="C15" s="94">
        <v>44942</v>
      </c>
      <c r="D15" s="62" t="s">
        <v>880</v>
      </c>
      <c r="E15" s="95">
        <v>300000</v>
      </c>
      <c r="F15" s="121" t="s">
        <v>901</v>
      </c>
      <c r="G15" s="2" t="s">
        <v>356</v>
      </c>
    </row>
    <row r="16" spans="2:14" x14ac:dyDescent="0.3">
      <c r="B16" s="134">
        <v>96</v>
      </c>
      <c r="C16" s="94">
        <v>44943</v>
      </c>
      <c r="D16" s="62" t="s">
        <v>881</v>
      </c>
      <c r="E16" s="95">
        <v>75000</v>
      </c>
      <c r="F16" s="121" t="s">
        <v>901</v>
      </c>
      <c r="G16" s="2" t="s">
        <v>219</v>
      </c>
    </row>
    <row r="17" spans="2:7" x14ac:dyDescent="0.3">
      <c r="B17" s="134">
        <v>97</v>
      </c>
      <c r="C17" s="94">
        <v>44944</v>
      </c>
      <c r="D17" s="62" t="s">
        <v>882</v>
      </c>
      <c r="E17" s="95">
        <v>315000</v>
      </c>
      <c r="F17" s="121" t="s">
        <v>901</v>
      </c>
      <c r="G17" s="2" t="s">
        <v>226</v>
      </c>
    </row>
    <row r="18" spans="2:7" x14ac:dyDescent="0.3">
      <c r="B18" s="134">
        <v>98</v>
      </c>
      <c r="C18" s="94">
        <v>44944</v>
      </c>
      <c r="D18" s="62" t="s">
        <v>883</v>
      </c>
      <c r="E18" s="95">
        <v>500000</v>
      </c>
      <c r="F18" s="121" t="s">
        <v>901</v>
      </c>
      <c r="G18" s="2" t="s">
        <v>228</v>
      </c>
    </row>
    <row r="19" spans="2:7" x14ac:dyDescent="0.3">
      <c r="B19" s="134">
        <v>99</v>
      </c>
      <c r="C19" s="94">
        <v>44944</v>
      </c>
      <c r="D19" s="62" t="s">
        <v>884</v>
      </c>
      <c r="E19" s="95">
        <v>950000</v>
      </c>
      <c r="F19" s="121" t="s">
        <v>901</v>
      </c>
      <c r="G19" s="2" t="s">
        <v>229</v>
      </c>
    </row>
    <row r="20" spans="2:7" x14ac:dyDescent="0.3">
      <c r="B20" s="134">
        <v>100</v>
      </c>
      <c r="C20" s="94">
        <v>44944</v>
      </c>
      <c r="D20" s="62" t="s">
        <v>885</v>
      </c>
      <c r="E20" s="95">
        <v>59000</v>
      </c>
      <c r="F20" s="121" t="s">
        <v>901</v>
      </c>
      <c r="G20" s="2" t="s">
        <v>226</v>
      </c>
    </row>
    <row r="21" spans="2:7" x14ac:dyDescent="0.3">
      <c r="B21" s="134">
        <v>101</v>
      </c>
      <c r="C21" s="94">
        <v>44944</v>
      </c>
      <c r="D21" s="62" t="s">
        <v>886</v>
      </c>
      <c r="E21" s="95">
        <v>154500</v>
      </c>
      <c r="F21" s="121" t="s">
        <v>901</v>
      </c>
      <c r="G21" s="2" t="s">
        <v>226</v>
      </c>
    </row>
    <row r="22" spans="2:7" x14ac:dyDescent="0.3">
      <c r="B22" s="134">
        <v>102</v>
      </c>
      <c r="C22" s="94">
        <v>44944</v>
      </c>
      <c r="D22" s="62" t="s">
        <v>887</v>
      </c>
      <c r="E22" s="95">
        <v>155000</v>
      </c>
      <c r="F22" s="121" t="s">
        <v>901</v>
      </c>
      <c r="G22" s="2" t="s">
        <v>226</v>
      </c>
    </row>
    <row r="23" spans="2:7" x14ac:dyDescent="0.3">
      <c r="B23" s="134">
        <v>103</v>
      </c>
      <c r="C23" s="94">
        <v>44945</v>
      </c>
      <c r="D23" s="62" t="s">
        <v>888</v>
      </c>
      <c r="E23" s="95">
        <v>60000</v>
      </c>
      <c r="F23" s="121" t="s">
        <v>901</v>
      </c>
      <c r="G23" s="2" t="s">
        <v>229</v>
      </c>
    </row>
    <row r="24" spans="2:7" x14ac:dyDescent="0.3">
      <c r="B24" s="134">
        <v>104</v>
      </c>
      <c r="C24" s="94">
        <v>44946</v>
      </c>
      <c r="D24" s="62" t="s">
        <v>889</v>
      </c>
      <c r="E24" s="95">
        <v>83000</v>
      </c>
      <c r="F24" s="121" t="s">
        <v>901</v>
      </c>
      <c r="G24" s="2" t="s">
        <v>226</v>
      </c>
    </row>
    <row r="25" spans="2:7" x14ac:dyDescent="0.3">
      <c r="B25" s="134">
        <v>105</v>
      </c>
      <c r="C25" s="94">
        <v>44946</v>
      </c>
      <c r="D25" s="62" t="s">
        <v>890</v>
      </c>
      <c r="E25" s="95">
        <v>34000</v>
      </c>
      <c r="F25" s="121" t="s">
        <v>901</v>
      </c>
      <c r="G25" s="2" t="s">
        <v>229</v>
      </c>
    </row>
    <row r="26" spans="2:7" x14ac:dyDescent="0.3">
      <c r="B26" s="134">
        <v>106</v>
      </c>
      <c r="C26" s="94">
        <v>44946</v>
      </c>
      <c r="D26" s="62" t="s">
        <v>891</v>
      </c>
      <c r="E26" s="95">
        <v>125000</v>
      </c>
      <c r="F26" s="121" t="s">
        <v>901</v>
      </c>
      <c r="G26" s="2" t="s">
        <v>231</v>
      </c>
    </row>
    <row r="27" spans="2:7" x14ac:dyDescent="0.3">
      <c r="B27" s="134">
        <v>107</v>
      </c>
      <c r="C27" s="94">
        <v>44947</v>
      </c>
      <c r="D27" s="62" t="s">
        <v>892</v>
      </c>
      <c r="E27" s="95">
        <v>40000</v>
      </c>
      <c r="F27" s="121" t="s">
        <v>901</v>
      </c>
      <c r="G27" s="2" t="s">
        <v>221</v>
      </c>
    </row>
    <row r="28" spans="2:7" x14ac:dyDescent="0.3">
      <c r="B28" s="134">
        <v>108</v>
      </c>
      <c r="C28" s="94">
        <v>44948</v>
      </c>
      <c r="D28" s="62" t="s">
        <v>893</v>
      </c>
      <c r="E28" s="95">
        <v>40000</v>
      </c>
      <c r="F28" s="121" t="s">
        <v>901</v>
      </c>
      <c r="G28" s="2" t="s">
        <v>225</v>
      </c>
    </row>
    <row r="29" spans="2:7" x14ac:dyDescent="0.3">
      <c r="B29" s="134">
        <v>109</v>
      </c>
      <c r="C29" s="94">
        <v>44949</v>
      </c>
      <c r="D29" s="62" t="s">
        <v>894</v>
      </c>
      <c r="E29" s="95">
        <v>200000</v>
      </c>
      <c r="F29" s="121" t="s">
        <v>901</v>
      </c>
      <c r="G29" s="2" t="s">
        <v>231</v>
      </c>
    </row>
    <row r="30" spans="2:7" x14ac:dyDescent="0.3">
      <c r="B30" s="134">
        <v>110</v>
      </c>
      <c r="C30" s="94">
        <v>44950</v>
      </c>
      <c r="D30" s="62" t="s">
        <v>895</v>
      </c>
      <c r="E30" s="95">
        <v>150000</v>
      </c>
      <c r="F30" s="121" t="s">
        <v>901</v>
      </c>
      <c r="G30" s="2" t="s">
        <v>231</v>
      </c>
    </row>
    <row r="31" spans="2:7" hidden="1" x14ac:dyDescent="0.3">
      <c r="B31" s="134">
        <v>111</v>
      </c>
      <c r="C31" s="94">
        <v>44950</v>
      </c>
      <c r="D31" s="62" t="s">
        <v>896</v>
      </c>
      <c r="E31" s="133">
        <v>150000</v>
      </c>
      <c r="F31" s="121" t="s">
        <v>901</v>
      </c>
      <c r="G31" s="2"/>
    </row>
    <row r="32" spans="2:7" hidden="1" x14ac:dyDescent="0.3">
      <c r="B32" s="134">
        <v>112</v>
      </c>
      <c r="C32" s="94">
        <v>44950</v>
      </c>
      <c r="D32" s="62" t="s">
        <v>897</v>
      </c>
      <c r="E32" s="133">
        <v>150000</v>
      </c>
      <c r="F32" s="121" t="s">
        <v>901</v>
      </c>
      <c r="G32" s="2"/>
    </row>
    <row r="33" spans="2:7" hidden="1" x14ac:dyDescent="0.3">
      <c r="B33" s="134">
        <v>113</v>
      </c>
      <c r="C33" s="94">
        <v>44950</v>
      </c>
      <c r="D33" s="62" t="s">
        <v>898</v>
      </c>
      <c r="E33" s="133">
        <v>150000</v>
      </c>
      <c r="F33" s="121" t="s">
        <v>901</v>
      </c>
      <c r="G33" s="2"/>
    </row>
    <row r="34" spans="2:7" hidden="1" x14ac:dyDescent="0.3">
      <c r="B34" s="134">
        <v>114</v>
      </c>
      <c r="C34" s="94">
        <v>44950</v>
      </c>
      <c r="D34" s="11" t="s">
        <v>899</v>
      </c>
      <c r="E34" s="95">
        <v>190000</v>
      </c>
      <c r="F34" s="121" t="s">
        <v>901</v>
      </c>
      <c r="G34" s="2"/>
    </row>
    <row r="35" spans="2:7" hidden="1" x14ac:dyDescent="0.3">
      <c r="B35" s="134">
        <v>115</v>
      </c>
      <c r="C35" s="94">
        <v>44950</v>
      </c>
      <c r="D35" s="62" t="s">
        <v>900</v>
      </c>
      <c r="E35" s="133">
        <v>150000</v>
      </c>
      <c r="F35" s="121" t="s">
        <v>901</v>
      </c>
      <c r="G35" s="2"/>
    </row>
  </sheetData>
  <mergeCells count="2">
    <mergeCell ref="C2:D2"/>
    <mergeCell ref="C3:D3"/>
  </mergeCells>
  <phoneticPr fontId="6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57F80-923F-4D82-A8C0-080A5C019EA9}">
  <dimension ref="B2:N46"/>
  <sheetViews>
    <sheetView topLeftCell="A20" workbookViewId="0">
      <selection activeCell="F37" sqref="F37"/>
    </sheetView>
  </sheetViews>
  <sheetFormatPr defaultRowHeight="14.4" x14ac:dyDescent="0.3"/>
  <cols>
    <col min="1" max="1" width="2.6640625" customWidth="1"/>
    <col min="3" max="3" width="16.77734375" bestFit="1" customWidth="1"/>
    <col min="4" max="4" width="56.88671875" bestFit="1" customWidth="1"/>
    <col min="5" max="5" width="12.88671875" bestFit="1" customWidth="1"/>
  </cols>
  <sheetData>
    <row r="2" spans="2:14" x14ac:dyDescent="0.3">
      <c r="B2" s="61" t="s">
        <v>366</v>
      </c>
      <c r="C2" s="176" t="s">
        <v>782</v>
      </c>
      <c r="D2" s="176"/>
    </row>
    <row r="3" spans="2:14" x14ac:dyDescent="0.3">
      <c r="B3" s="61" t="s">
        <v>361</v>
      </c>
      <c r="C3" s="176" t="s">
        <v>781</v>
      </c>
      <c r="D3" s="176"/>
    </row>
    <row r="5" spans="2:14" x14ac:dyDescent="0.3">
      <c r="B5" s="111" t="s">
        <v>7</v>
      </c>
      <c r="C5" s="108" t="s">
        <v>8</v>
      </c>
      <c r="D5" s="108" t="s">
        <v>9</v>
      </c>
      <c r="E5" s="108" t="s">
        <v>10</v>
      </c>
      <c r="F5" s="108" t="s">
        <v>215</v>
      </c>
      <c r="G5" s="108" t="s">
        <v>528</v>
      </c>
      <c r="H5" s="125" t="s">
        <v>768</v>
      </c>
    </row>
    <row r="6" spans="2:14" x14ac:dyDescent="0.3">
      <c r="B6" s="127">
        <v>1</v>
      </c>
      <c r="C6" s="128">
        <v>44918</v>
      </c>
      <c r="D6" s="129" t="s">
        <v>783</v>
      </c>
      <c r="E6" s="130">
        <v>85000</v>
      </c>
      <c r="F6" s="121" t="s">
        <v>822</v>
      </c>
      <c r="G6" s="2" t="s">
        <v>226</v>
      </c>
    </row>
    <row r="7" spans="2:14" x14ac:dyDescent="0.3">
      <c r="B7" s="127">
        <v>2</v>
      </c>
      <c r="C7" s="128">
        <v>44918</v>
      </c>
      <c r="D7" s="129" t="s">
        <v>784</v>
      </c>
      <c r="E7" s="130">
        <v>53000</v>
      </c>
      <c r="F7" s="121" t="s">
        <v>822</v>
      </c>
      <c r="G7" s="2" t="s">
        <v>226</v>
      </c>
    </row>
    <row r="8" spans="2:14" x14ac:dyDescent="0.3">
      <c r="B8" s="127">
        <v>3</v>
      </c>
      <c r="C8" s="128">
        <v>44918</v>
      </c>
      <c r="D8" s="129" t="s">
        <v>785</v>
      </c>
      <c r="E8" s="130">
        <v>851000</v>
      </c>
      <c r="F8" s="121" t="s">
        <v>822</v>
      </c>
      <c r="G8" s="2" t="s">
        <v>226</v>
      </c>
    </row>
    <row r="9" spans="2:14" x14ac:dyDescent="0.3">
      <c r="B9" s="127">
        <v>4</v>
      </c>
      <c r="C9" s="128">
        <v>44919</v>
      </c>
      <c r="D9" s="129" t="s">
        <v>786</v>
      </c>
      <c r="E9" s="130">
        <v>190000</v>
      </c>
      <c r="F9" s="121" t="s">
        <v>822</v>
      </c>
      <c r="G9" s="2" t="s">
        <v>217</v>
      </c>
    </row>
    <row r="10" spans="2:14" x14ac:dyDescent="0.3">
      <c r="B10" s="134">
        <v>5</v>
      </c>
      <c r="C10" s="135">
        <v>44945</v>
      </c>
      <c r="D10" s="62" t="s">
        <v>787</v>
      </c>
      <c r="E10" s="103">
        <v>30000</v>
      </c>
      <c r="F10" s="121" t="s">
        <v>822</v>
      </c>
      <c r="G10" s="2" t="s">
        <v>228</v>
      </c>
    </row>
    <row r="11" spans="2:14" x14ac:dyDescent="0.3">
      <c r="B11" s="127">
        <v>6</v>
      </c>
      <c r="C11" s="128">
        <v>44946</v>
      </c>
      <c r="D11" s="129" t="s">
        <v>788</v>
      </c>
      <c r="E11" s="130">
        <v>116000</v>
      </c>
      <c r="F11" s="121" t="s">
        <v>822</v>
      </c>
      <c r="G11" s="2" t="s">
        <v>356</v>
      </c>
      <c r="L11" s="63"/>
      <c r="N11" s="64"/>
    </row>
    <row r="12" spans="2:14" x14ac:dyDescent="0.3">
      <c r="B12" s="127">
        <v>7</v>
      </c>
      <c r="C12" s="128">
        <v>44946</v>
      </c>
      <c r="D12" s="129" t="s">
        <v>789</v>
      </c>
      <c r="E12" s="130">
        <v>190000</v>
      </c>
      <c r="F12" s="121" t="s">
        <v>822</v>
      </c>
      <c r="G12" s="2" t="s">
        <v>356</v>
      </c>
      <c r="L12" s="63"/>
      <c r="N12" s="64"/>
    </row>
    <row r="13" spans="2:14" x14ac:dyDescent="0.3">
      <c r="B13" s="127">
        <v>8</v>
      </c>
      <c r="C13" s="128">
        <v>44946</v>
      </c>
      <c r="D13" s="129" t="s">
        <v>790</v>
      </c>
      <c r="E13" s="130">
        <v>129500</v>
      </c>
      <c r="F13" s="121" t="s">
        <v>822</v>
      </c>
      <c r="G13" s="2" t="s">
        <v>228</v>
      </c>
    </row>
    <row r="14" spans="2:14" x14ac:dyDescent="0.3">
      <c r="B14" s="127">
        <v>9</v>
      </c>
      <c r="C14" s="128">
        <v>44947</v>
      </c>
      <c r="D14" s="129" t="s">
        <v>791</v>
      </c>
      <c r="E14" s="130">
        <v>55000</v>
      </c>
      <c r="F14" s="121" t="s">
        <v>822</v>
      </c>
      <c r="G14" s="2" t="s">
        <v>228</v>
      </c>
    </row>
    <row r="15" spans="2:14" x14ac:dyDescent="0.3">
      <c r="B15" s="127">
        <v>10</v>
      </c>
      <c r="C15" s="128">
        <v>44947</v>
      </c>
      <c r="D15" s="129" t="s">
        <v>792</v>
      </c>
      <c r="E15" s="130">
        <v>69000</v>
      </c>
      <c r="F15" s="121" t="s">
        <v>822</v>
      </c>
      <c r="G15" s="2" t="s">
        <v>231</v>
      </c>
    </row>
    <row r="16" spans="2:14" x14ac:dyDescent="0.3">
      <c r="B16" s="127">
        <v>11</v>
      </c>
      <c r="C16" s="128">
        <v>44947</v>
      </c>
      <c r="D16" s="129" t="s">
        <v>793</v>
      </c>
      <c r="E16" s="130">
        <v>22000</v>
      </c>
      <c r="F16" s="121" t="s">
        <v>822</v>
      </c>
      <c r="G16" s="2" t="s">
        <v>228</v>
      </c>
    </row>
    <row r="17" spans="2:7" x14ac:dyDescent="0.3">
      <c r="B17" s="127">
        <v>12</v>
      </c>
      <c r="C17" s="128">
        <v>44917</v>
      </c>
      <c r="D17" s="129" t="s">
        <v>794</v>
      </c>
      <c r="E17" s="130">
        <v>75000</v>
      </c>
      <c r="F17" s="121" t="s">
        <v>822</v>
      </c>
      <c r="G17" s="2" t="s">
        <v>226</v>
      </c>
    </row>
    <row r="18" spans="2:7" x14ac:dyDescent="0.3">
      <c r="B18" s="127">
        <v>13</v>
      </c>
      <c r="C18" s="128">
        <v>44950</v>
      </c>
      <c r="D18" s="129" t="s">
        <v>795</v>
      </c>
      <c r="E18" s="130">
        <v>150000</v>
      </c>
      <c r="F18" s="121" t="s">
        <v>822</v>
      </c>
      <c r="G18" s="2" t="s">
        <v>217</v>
      </c>
    </row>
    <row r="19" spans="2:7" x14ac:dyDescent="0.3">
      <c r="B19" s="127">
        <v>14</v>
      </c>
      <c r="C19" s="128">
        <v>44950</v>
      </c>
      <c r="D19" s="129" t="s">
        <v>796</v>
      </c>
      <c r="E19" s="130">
        <v>190000</v>
      </c>
      <c r="F19" s="121" t="s">
        <v>822</v>
      </c>
      <c r="G19" s="2" t="s">
        <v>217</v>
      </c>
    </row>
    <row r="20" spans="2:7" x14ac:dyDescent="0.3">
      <c r="B20" s="127">
        <v>15</v>
      </c>
      <c r="C20" s="128">
        <v>44950</v>
      </c>
      <c r="D20" s="129" t="s">
        <v>797</v>
      </c>
      <c r="E20" s="130">
        <v>190000</v>
      </c>
      <c r="F20" s="121" t="s">
        <v>822</v>
      </c>
      <c r="G20" s="2" t="s">
        <v>217</v>
      </c>
    </row>
    <row r="21" spans="2:7" x14ac:dyDescent="0.3">
      <c r="B21" s="127">
        <v>17</v>
      </c>
      <c r="C21" s="128">
        <v>44950</v>
      </c>
      <c r="D21" s="129" t="s">
        <v>799</v>
      </c>
      <c r="E21" s="130">
        <v>18500</v>
      </c>
      <c r="F21" s="121" t="s">
        <v>822</v>
      </c>
      <c r="G21" s="2" t="s">
        <v>228</v>
      </c>
    </row>
    <row r="22" spans="2:7" x14ac:dyDescent="0.3">
      <c r="B22" s="127">
        <v>16</v>
      </c>
      <c r="C22" s="128">
        <v>44951</v>
      </c>
      <c r="D22" s="129" t="s">
        <v>798</v>
      </c>
      <c r="E22" s="130">
        <v>150000</v>
      </c>
      <c r="F22" s="121" t="s">
        <v>822</v>
      </c>
      <c r="G22" s="2" t="s">
        <v>217</v>
      </c>
    </row>
    <row r="23" spans="2:7" x14ac:dyDescent="0.3">
      <c r="B23" s="127">
        <v>18</v>
      </c>
      <c r="C23" s="128">
        <v>44951</v>
      </c>
      <c r="D23" s="129" t="s">
        <v>799</v>
      </c>
      <c r="E23" s="130">
        <v>18500</v>
      </c>
      <c r="F23" s="121" t="s">
        <v>822</v>
      </c>
      <c r="G23" s="2" t="s">
        <v>228</v>
      </c>
    </row>
    <row r="24" spans="2:7" x14ac:dyDescent="0.3">
      <c r="B24" s="127">
        <v>19</v>
      </c>
      <c r="C24" s="128">
        <v>44951</v>
      </c>
      <c r="D24" s="129" t="s">
        <v>800</v>
      </c>
      <c r="E24" s="130">
        <v>64500</v>
      </c>
      <c r="F24" s="121" t="s">
        <v>822</v>
      </c>
      <c r="G24" s="2" t="s">
        <v>229</v>
      </c>
    </row>
    <row r="25" spans="2:7" x14ac:dyDescent="0.3">
      <c r="B25" s="127">
        <v>20</v>
      </c>
      <c r="C25" s="128">
        <v>44951</v>
      </c>
      <c r="D25" s="129" t="s">
        <v>801</v>
      </c>
      <c r="E25" s="130">
        <v>490000</v>
      </c>
      <c r="F25" s="121" t="s">
        <v>822</v>
      </c>
      <c r="G25" s="2" t="s">
        <v>226</v>
      </c>
    </row>
    <row r="26" spans="2:7" x14ac:dyDescent="0.3">
      <c r="B26" s="127">
        <v>21</v>
      </c>
      <c r="C26" s="128">
        <v>44951</v>
      </c>
      <c r="D26" s="129" t="s">
        <v>802</v>
      </c>
      <c r="E26" s="130">
        <v>59000</v>
      </c>
      <c r="F26" s="121" t="s">
        <v>822</v>
      </c>
      <c r="G26" s="2" t="s">
        <v>226</v>
      </c>
    </row>
    <row r="27" spans="2:7" x14ac:dyDescent="0.3">
      <c r="B27" s="127">
        <v>22</v>
      </c>
      <c r="C27" s="128">
        <v>44951</v>
      </c>
      <c r="D27" s="129" t="s">
        <v>803</v>
      </c>
      <c r="E27" s="130">
        <v>58500</v>
      </c>
      <c r="F27" s="121" t="s">
        <v>822</v>
      </c>
      <c r="G27" s="2" t="s">
        <v>226</v>
      </c>
    </row>
    <row r="28" spans="2:7" x14ac:dyDescent="0.3">
      <c r="B28" s="127">
        <v>23</v>
      </c>
      <c r="C28" s="128">
        <v>44952</v>
      </c>
      <c r="D28" s="129" t="s">
        <v>804</v>
      </c>
      <c r="E28" s="130">
        <v>20000</v>
      </c>
      <c r="F28" s="121" t="s">
        <v>822</v>
      </c>
      <c r="G28" s="2" t="s">
        <v>231</v>
      </c>
    </row>
    <row r="29" spans="2:7" x14ac:dyDescent="0.3">
      <c r="B29" s="127">
        <v>24</v>
      </c>
      <c r="C29" s="128">
        <v>44952</v>
      </c>
      <c r="D29" s="129" t="s">
        <v>805</v>
      </c>
      <c r="E29" s="131">
        <v>250000</v>
      </c>
      <c r="F29" s="121" t="s">
        <v>822</v>
      </c>
      <c r="G29" s="2" t="s">
        <v>231</v>
      </c>
    </row>
    <row r="30" spans="2:7" x14ac:dyDescent="0.3">
      <c r="B30" s="127">
        <v>25</v>
      </c>
      <c r="C30" s="128">
        <v>44953</v>
      </c>
      <c r="D30" s="129" t="s">
        <v>806</v>
      </c>
      <c r="E30" s="131">
        <v>75000</v>
      </c>
      <c r="F30" s="121" t="s">
        <v>822</v>
      </c>
      <c r="G30" s="2" t="s">
        <v>226</v>
      </c>
    </row>
    <row r="31" spans="2:7" x14ac:dyDescent="0.3">
      <c r="B31" s="127">
        <v>26</v>
      </c>
      <c r="C31" s="128">
        <v>44953</v>
      </c>
      <c r="D31" s="129" t="s">
        <v>807</v>
      </c>
      <c r="E31" s="131">
        <v>71000</v>
      </c>
      <c r="F31" s="121" t="s">
        <v>822</v>
      </c>
      <c r="G31" s="2" t="s">
        <v>226</v>
      </c>
    </row>
    <row r="32" spans="2:7" x14ac:dyDescent="0.3">
      <c r="B32" s="127">
        <v>27</v>
      </c>
      <c r="C32" s="128">
        <v>44954</v>
      </c>
      <c r="D32" s="129" t="s">
        <v>808</v>
      </c>
      <c r="E32" s="131">
        <v>100000</v>
      </c>
      <c r="F32" s="121" t="s">
        <v>822</v>
      </c>
      <c r="G32" s="2" t="s">
        <v>231</v>
      </c>
    </row>
    <row r="33" spans="2:7" x14ac:dyDescent="0.3">
      <c r="B33" s="127">
        <v>28</v>
      </c>
      <c r="C33" s="128">
        <v>44954</v>
      </c>
      <c r="D33" s="129" t="s">
        <v>809</v>
      </c>
      <c r="E33" s="131">
        <v>200000</v>
      </c>
      <c r="F33" s="121" t="s">
        <v>822</v>
      </c>
      <c r="G33" s="2" t="s">
        <v>231</v>
      </c>
    </row>
    <row r="34" spans="2:7" x14ac:dyDescent="0.3">
      <c r="B34" s="127">
        <v>29</v>
      </c>
      <c r="C34" s="128">
        <v>44955</v>
      </c>
      <c r="D34" s="129" t="s">
        <v>810</v>
      </c>
      <c r="E34" s="131">
        <v>200000</v>
      </c>
      <c r="F34" s="121" t="s">
        <v>822</v>
      </c>
      <c r="G34" s="2" t="s">
        <v>231</v>
      </c>
    </row>
    <row r="35" spans="2:7" x14ac:dyDescent="0.3">
      <c r="B35" s="127">
        <v>30</v>
      </c>
      <c r="C35" s="128">
        <v>44955</v>
      </c>
      <c r="D35" s="129" t="s">
        <v>811</v>
      </c>
      <c r="E35" s="131">
        <v>35000</v>
      </c>
      <c r="F35" s="121" t="s">
        <v>822</v>
      </c>
      <c r="G35" s="2" t="s">
        <v>231</v>
      </c>
    </row>
    <row r="36" spans="2:7" x14ac:dyDescent="0.3">
      <c r="B36" s="127">
        <v>31</v>
      </c>
      <c r="C36" s="128">
        <v>44956</v>
      </c>
      <c r="D36" s="129" t="s">
        <v>812</v>
      </c>
      <c r="E36" s="131">
        <v>18000</v>
      </c>
      <c r="F36" s="121" t="s">
        <v>822</v>
      </c>
      <c r="G36" s="2" t="s">
        <v>231</v>
      </c>
    </row>
    <row r="37" spans="2:7" x14ac:dyDescent="0.3">
      <c r="B37" s="127">
        <v>32</v>
      </c>
      <c r="C37" s="128">
        <v>44956</v>
      </c>
      <c r="D37" s="129" t="s">
        <v>813</v>
      </c>
      <c r="E37" s="131">
        <v>67800</v>
      </c>
      <c r="F37" s="121" t="s">
        <v>822</v>
      </c>
      <c r="G37" s="2" t="s">
        <v>231</v>
      </c>
    </row>
    <row r="38" spans="2:7" x14ac:dyDescent="0.3">
      <c r="B38" s="127">
        <v>33</v>
      </c>
      <c r="C38" s="128">
        <v>44956</v>
      </c>
      <c r="D38" s="129" t="s">
        <v>814</v>
      </c>
      <c r="E38" s="131">
        <v>8000</v>
      </c>
      <c r="F38" s="121" t="s">
        <v>822</v>
      </c>
      <c r="G38" s="2" t="s">
        <v>225</v>
      </c>
    </row>
    <row r="39" spans="2:7" x14ac:dyDescent="0.3">
      <c r="B39" s="127">
        <v>34</v>
      </c>
      <c r="C39" s="128">
        <v>44956</v>
      </c>
      <c r="D39" s="129" t="s">
        <v>815</v>
      </c>
      <c r="E39" s="131">
        <v>150000</v>
      </c>
      <c r="F39" s="121" t="s">
        <v>822</v>
      </c>
      <c r="G39" s="2" t="s">
        <v>231</v>
      </c>
    </row>
    <row r="40" spans="2:7" x14ac:dyDescent="0.3">
      <c r="B40" s="127">
        <v>35</v>
      </c>
      <c r="C40" s="128">
        <v>44956</v>
      </c>
      <c r="D40" s="129" t="s">
        <v>816</v>
      </c>
      <c r="E40" s="131">
        <v>150000</v>
      </c>
      <c r="F40" s="121" t="s">
        <v>822</v>
      </c>
      <c r="G40" s="2" t="s">
        <v>357</v>
      </c>
    </row>
    <row r="41" spans="2:7" x14ac:dyDescent="0.3">
      <c r="B41" s="127">
        <v>36</v>
      </c>
      <c r="C41" s="128">
        <v>44957</v>
      </c>
      <c r="D41" s="129" t="s">
        <v>817</v>
      </c>
      <c r="E41" s="131">
        <v>397000</v>
      </c>
      <c r="F41" s="121" t="s">
        <v>822</v>
      </c>
      <c r="G41" s="2" t="s">
        <v>228</v>
      </c>
    </row>
    <row r="42" spans="2:7" x14ac:dyDescent="0.3">
      <c r="B42" s="127">
        <v>37</v>
      </c>
      <c r="C42" s="128">
        <v>44957</v>
      </c>
      <c r="D42" s="115" t="s">
        <v>818</v>
      </c>
      <c r="E42" s="116">
        <v>200000</v>
      </c>
      <c r="F42" s="121" t="s">
        <v>822</v>
      </c>
      <c r="G42" s="2" t="s">
        <v>231</v>
      </c>
    </row>
    <row r="43" spans="2:7" x14ac:dyDescent="0.3">
      <c r="B43" s="127">
        <v>38</v>
      </c>
      <c r="C43" s="128">
        <v>44957</v>
      </c>
      <c r="D43" s="129" t="s">
        <v>819</v>
      </c>
      <c r="E43" s="131">
        <v>28000</v>
      </c>
      <c r="F43" s="121" t="s">
        <v>822</v>
      </c>
      <c r="G43" s="2" t="s">
        <v>228</v>
      </c>
    </row>
    <row r="44" spans="2:7" x14ac:dyDescent="0.3">
      <c r="B44" s="127">
        <v>39</v>
      </c>
      <c r="C44" s="128">
        <v>44957</v>
      </c>
      <c r="D44" s="129" t="s">
        <v>820</v>
      </c>
      <c r="E44" s="130">
        <v>150000</v>
      </c>
      <c r="F44" s="121" t="s">
        <v>822</v>
      </c>
      <c r="G44" s="2" t="s">
        <v>217</v>
      </c>
    </row>
    <row r="45" spans="2:7" x14ac:dyDescent="0.3">
      <c r="B45" s="127">
        <v>40</v>
      </c>
      <c r="C45" s="128">
        <v>44957</v>
      </c>
      <c r="D45" s="129" t="s">
        <v>821</v>
      </c>
      <c r="E45" s="130">
        <v>190000</v>
      </c>
      <c r="F45" s="121" t="s">
        <v>822</v>
      </c>
      <c r="G45" s="2" t="s">
        <v>217</v>
      </c>
    </row>
    <row r="46" spans="2:7" x14ac:dyDescent="0.3">
      <c r="B46" s="132">
        <v>45</v>
      </c>
      <c r="C46" s="137">
        <v>44959</v>
      </c>
      <c r="D46" s="138" t="s">
        <v>830</v>
      </c>
      <c r="E46" s="139">
        <v>135000</v>
      </c>
      <c r="F46" s="140" t="s">
        <v>823</v>
      </c>
      <c r="G46" s="25" t="s">
        <v>226</v>
      </c>
    </row>
  </sheetData>
  <mergeCells count="2">
    <mergeCell ref="C2:D2"/>
    <mergeCell ref="C3:D3"/>
  </mergeCells>
  <phoneticPr fontId="6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4E279-DD2B-4B95-B902-679CBA960B7A}">
  <dimension ref="B2:N48"/>
  <sheetViews>
    <sheetView topLeftCell="A21" workbookViewId="0">
      <selection activeCell="E6" sqref="E6:E48"/>
    </sheetView>
  </sheetViews>
  <sheetFormatPr defaultRowHeight="14.4" x14ac:dyDescent="0.3"/>
  <cols>
    <col min="1" max="1" width="2.6640625" customWidth="1"/>
    <col min="3" max="3" width="16.77734375" bestFit="1" customWidth="1"/>
    <col min="4" max="4" width="56.88671875" bestFit="1" customWidth="1"/>
    <col min="5" max="5" width="12.88671875" bestFit="1" customWidth="1"/>
  </cols>
  <sheetData>
    <row r="2" spans="2:14" x14ac:dyDescent="0.3">
      <c r="B2" s="61" t="s">
        <v>366</v>
      </c>
      <c r="C2" s="176" t="s">
        <v>824</v>
      </c>
      <c r="D2" s="176"/>
    </row>
    <row r="3" spans="2:14" x14ac:dyDescent="0.3">
      <c r="B3" s="61" t="s">
        <v>361</v>
      </c>
      <c r="C3" s="176" t="s">
        <v>825</v>
      </c>
      <c r="D3" s="176"/>
    </row>
    <row r="5" spans="2:14" x14ac:dyDescent="0.3">
      <c r="B5" s="111" t="s">
        <v>7</v>
      </c>
      <c r="C5" s="108" t="s">
        <v>8</v>
      </c>
      <c r="D5" s="108" t="s">
        <v>9</v>
      </c>
      <c r="E5" s="108" t="s">
        <v>10</v>
      </c>
      <c r="F5" s="108" t="s">
        <v>215</v>
      </c>
      <c r="G5" s="108" t="s">
        <v>528</v>
      </c>
      <c r="H5" s="125" t="s">
        <v>768</v>
      </c>
    </row>
    <row r="6" spans="2:14" x14ac:dyDescent="0.3">
      <c r="B6" s="134">
        <v>41</v>
      </c>
      <c r="C6" s="135">
        <v>44958</v>
      </c>
      <c r="D6" s="62" t="s">
        <v>826</v>
      </c>
      <c r="E6" s="136">
        <v>18500</v>
      </c>
      <c r="F6" s="121" t="s">
        <v>823</v>
      </c>
      <c r="G6" s="2" t="s">
        <v>228</v>
      </c>
    </row>
    <row r="7" spans="2:14" x14ac:dyDescent="0.3">
      <c r="B7" s="134">
        <v>42</v>
      </c>
      <c r="C7" s="135">
        <v>44958</v>
      </c>
      <c r="D7" s="62" t="s">
        <v>827</v>
      </c>
      <c r="E7" s="136">
        <v>150000</v>
      </c>
      <c r="F7" s="121" t="s">
        <v>823</v>
      </c>
      <c r="G7" s="2" t="s">
        <v>217</v>
      </c>
    </row>
    <row r="8" spans="2:14" x14ac:dyDescent="0.3">
      <c r="B8" s="134">
        <v>43</v>
      </c>
      <c r="C8" s="135">
        <v>44958</v>
      </c>
      <c r="D8" s="62" t="s">
        <v>828</v>
      </c>
      <c r="E8" s="136">
        <v>190000</v>
      </c>
      <c r="F8" s="121" t="s">
        <v>823</v>
      </c>
      <c r="G8" s="2" t="s">
        <v>217</v>
      </c>
    </row>
    <row r="9" spans="2:14" x14ac:dyDescent="0.3">
      <c r="B9" s="134">
        <v>44</v>
      </c>
      <c r="C9" s="135">
        <v>44958</v>
      </c>
      <c r="D9" s="62" t="s">
        <v>829</v>
      </c>
      <c r="E9" s="133">
        <v>30000</v>
      </c>
      <c r="F9" s="121" t="s">
        <v>823</v>
      </c>
      <c r="G9" s="2" t="s">
        <v>219</v>
      </c>
    </row>
    <row r="10" spans="2:14" x14ac:dyDescent="0.3">
      <c r="B10" s="134">
        <v>46</v>
      </c>
      <c r="C10" s="135">
        <v>44959</v>
      </c>
      <c r="D10" s="62" t="s">
        <v>831</v>
      </c>
      <c r="E10" s="133">
        <v>65000</v>
      </c>
      <c r="F10" s="121" t="s">
        <v>823</v>
      </c>
      <c r="G10" s="2" t="s">
        <v>219</v>
      </c>
      <c r="L10" s="63"/>
      <c r="N10" s="64"/>
    </row>
    <row r="11" spans="2:14" x14ac:dyDescent="0.3">
      <c r="B11" s="134">
        <v>47</v>
      </c>
      <c r="C11" s="135">
        <v>44959</v>
      </c>
      <c r="D11" s="62" t="s">
        <v>832</v>
      </c>
      <c r="E11" s="133">
        <v>18000</v>
      </c>
      <c r="F11" s="121" t="s">
        <v>823</v>
      </c>
      <c r="G11" s="2" t="s">
        <v>231</v>
      </c>
      <c r="L11" s="63"/>
      <c r="N11" s="64"/>
    </row>
    <row r="12" spans="2:14" x14ac:dyDescent="0.3">
      <c r="B12" s="134">
        <v>48</v>
      </c>
      <c r="C12" s="135">
        <v>44960</v>
      </c>
      <c r="D12" s="62" t="s">
        <v>833</v>
      </c>
      <c r="E12" s="133">
        <v>20000</v>
      </c>
      <c r="F12" s="121" t="s">
        <v>823</v>
      </c>
      <c r="G12" s="2" t="s">
        <v>231</v>
      </c>
    </row>
    <row r="13" spans="2:14" x14ac:dyDescent="0.3">
      <c r="B13" s="134">
        <v>49</v>
      </c>
      <c r="C13" s="135">
        <v>44960</v>
      </c>
      <c r="D13" s="62" t="s">
        <v>834</v>
      </c>
      <c r="E13" s="133">
        <v>30000</v>
      </c>
      <c r="F13" s="121" t="s">
        <v>823</v>
      </c>
      <c r="G13" s="2" t="s">
        <v>231</v>
      </c>
    </row>
    <row r="14" spans="2:14" x14ac:dyDescent="0.3">
      <c r="B14" s="134">
        <v>50</v>
      </c>
      <c r="C14" s="135">
        <v>44960</v>
      </c>
      <c r="D14" s="62" t="s">
        <v>834</v>
      </c>
      <c r="E14" s="133">
        <v>26000</v>
      </c>
      <c r="F14" s="121" t="s">
        <v>823</v>
      </c>
      <c r="G14" s="2" t="s">
        <v>231</v>
      </c>
    </row>
    <row r="15" spans="2:14" x14ac:dyDescent="0.3">
      <c r="B15" s="134">
        <v>51</v>
      </c>
      <c r="C15" s="135">
        <v>44960</v>
      </c>
      <c r="D15" s="62" t="s">
        <v>835</v>
      </c>
      <c r="E15" s="133">
        <v>8000</v>
      </c>
      <c r="F15" s="121" t="s">
        <v>823</v>
      </c>
      <c r="G15" s="2" t="s">
        <v>225</v>
      </c>
    </row>
    <row r="16" spans="2:14" x14ac:dyDescent="0.3">
      <c r="B16" s="134">
        <v>52</v>
      </c>
      <c r="C16" s="135">
        <v>44960</v>
      </c>
      <c r="D16" s="62" t="s">
        <v>836</v>
      </c>
      <c r="E16" s="133">
        <v>46000</v>
      </c>
      <c r="F16" s="121" t="s">
        <v>823</v>
      </c>
      <c r="G16" s="2" t="s">
        <v>231</v>
      </c>
    </row>
    <row r="17" spans="2:7" x14ac:dyDescent="0.3">
      <c r="B17" s="134">
        <v>53</v>
      </c>
      <c r="C17" s="135">
        <v>44962</v>
      </c>
      <c r="D17" s="62" t="s">
        <v>837</v>
      </c>
      <c r="E17" s="133">
        <v>46000</v>
      </c>
      <c r="F17" s="121" t="s">
        <v>823</v>
      </c>
      <c r="G17" s="2" t="s">
        <v>226</v>
      </c>
    </row>
    <row r="18" spans="2:7" x14ac:dyDescent="0.3">
      <c r="B18" s="134">
        <v>54</v>
      </c>
      <c r="C18" s="135">
        <v>44963</v>
      </c>
      <c r="D18" s="62" t="s">
        <v>838</v>
      </c>
      <c r="E18" s="136">
        <v>40000</v>
      </c>
      <c r="F18" s="121" t="s">
        <v>823</v>
      </c>
      <c r="G18" s="2" t="s">
        <v>596</v>
      </c>
    </row>
    <row r="19" spans="2:7" x14ac:dyDescent="0.3">
      <c r="B19" s="134">
        <v>55</v>
      </c>
      <c r="C19" s="135">
        <v>44963</v>
      </c>
      <c r="D19" s="62" t="s">
        <v>839</v>
      </c>
      <c r="E19" s="136">
        <v>710000</v>
      </c>
      <c r="F19" s="121" t="s">
        <v>823</v>
      </c>
      <c r="G19" s="2" t="s">
        <v>220</v>
      </c>
    </row>
    <row r="20" spans="2:7" x14ac:dyDescent="0.3">
      <c r="B20" s="134">
        <v>56</v>
      </c>
      <c r="C20" s="135">
        <v>44964</v>
      </c>
      <c r="D20" s="62" t="s">
        <v>840</v>
      </c>
      <c r="E20" s="136">
        <v>150000</v>
      </c>
      <c r="F20" s="121" t="s">
        <v>823</v>
      </c>
      <c r="G20" s="2" t="s">
        <v>217</v>
      </c>
    </row>
    <row r="21" spans="2:7" x14ac:dyDescent="0.3">
      <c r="B21" s="134">
        <v>57</v>
      </c>
      <c r="C21" s="135">
        <v>44964</v>
      </c>
      <c r="D21" s="62" t="s">
        <v>841</v>
      </c>
      <c r="E21" s="136">
        <v>190000</v>
      </c>
      <c r="F21" s="121" t="s">
        <v>823</v>
      </c>
      <c r="G21" s="2" t="s">
        <v>217</v>
      </c>
    </row>
    <row r="22" spans="2:7" x14ac:dyDescent="0.3">
      <c r="B22" s="134">
        <v>58</v>
      </c>
      <c r="C22" s="135">
        <v>44964</v>
      </c>
      <c r="D22" s="11" t="s">
        <v>868</v>
      </c>
      <c r="E22" s="95">
        <v>35000</v>
      </c>
      <c r="F22" s="121" t="s">
        <v>823</v>
      </c>
      <c r="G22" s="2" t="s">
        <v>226</v>
      </c>
    </row>
    <row r="23" spans="2:7" x14ac:dyDescent="0.3">
      <c r="B23" s="134">
        <v>59</v>
      </c>
      <c r="C23" s="135">
        <v>44964</v>
      </c>
      <c r="D23" s="62" t="s">
        <v>842</v>
      </c>
      <c r="E23" s="133">
        <v>15000</v>
      </c>
      <c r="F23" s="121" t="s">
        <v>823</v>
      </c>
      <c r="G23" s="2" t="s">
        <v>228</v>
      </c>
    </row>
    <row r="24" spans="2:7" x14ac:dyDescent="0.3">
      <c r="B24" s="134">
        <v>60</v>
      </c>
      <c r="C24" s="135">
        <v>44964</v>
      </c>
      <c r="D24" s="62" t="s">
        <v>843</v>
      </c>
      <c r="E24" s="133">
        <v>100000</v>
      </c>
      <c r="F24" s="121" t="s">
        <v>823</v>
      </c>
      <c r="G24" s="2" t="s">
        <v>231</v>
      </c>
    </row>
    <row r="25" spans="2:7" x14ac:dyDescent="0.3">
      <c r="B25" s="134">
        <v>61</v>
      </c>
      <c r="C25" s="135">
        <v>44965</v>
      </c>
      <c r="D25" s="11" t="s">
        <v>844</v>
      </c>
      <c r="E25" s="95">
        <v>215000</v>
      </c>
      <c r="F25" s="121" t="s">
        <v>823</v>
      </c>
      <c r="G25" s="2" t="s">
        <v>221</v>
      </c>
    </row>
    <row r="26" spans="2:7" x14ac:dyDescent="0.3">
      <c r="B26" s="134">
        <v>62</v>
      </c>
      <c r="C26" s="135">
        <v>44965</v>
      </c>
      <c r="D26" s="62" t="s">
        <v>845</v>
      </c>
      <c r="E26" s="136">
        <v>87000</v>
      </c>
      <c r="F26" s="121" t="s">
        <v>823</v>
      </c>
      <c r="G26" s="2" t="s">
        <v>220</v>
      </c>
    </row>
    <row r="27" spans="2:7" x14ac:dyDescent="0.3">
      <c r="B27" s="134">
        <v>63</v>
      </c>
      <c r="C27" s="135">
        <v>44965</v>
      </c>
      <c r="D27" s="62" t="s">
        <v>846</v>
      </c>
      <c r="E27" s="136">
        <v>242000</v>
      </c>
      <c r="F27" s="121" t="s">
        <v>823</v>
      </c>
      <c r="G27" s="2" t="s">
        <v>221</v>
      </c>
    </row>
    <row r="28" spans="2:7" x14ac:dyDescent="0.3">
      <c r="B28" s="134">
        <v>64</v>
      </c>
      <c r="C28" s="135">
        <v>44965</v>
      </c>
      <c r="D28" s="62" t="s">
        <v>847</v>
      </c>
      <c r="E28" s="136">
        <v>245000</v>
      </c>
      <c r="F28" s="121" t="s">
        <v>823</v>
      </c>
      <c r="G28" s="2" t="s">
        <v>231</v>
      </c>
    </row>
    <row r="29" spans="2:7" x14ac:dyDescent="0.3">
      <c r="B29" s="134">
        <v>65</v>
      </c>
      <c r="C29" s="135">
        <v>44966</v>
      </c>
      <c r="D29" s="62" t="s">
        <v>848</v>
      </c>
      <c r="E29" s="136">
        <v>77000</v>
      </c>
      <c r="F29" s="121" t="s">
        <v>823</v>
      </c>
      <c r="G29" s="2" t="s">
        <v>226</v>
      </c>
    </row>
    <row r="30" spans="2:7" x14ac:dyDescent="0.3">
      <c r="B30" s="134">
        <v>66</v>
      </c>
      <c r="C30" s="135">
        <v>44966</v>
      </c>
      <c r="D30" s="62" t="s">
        <v>849</v>
      </c>
      <c r="E30" s="136">
        <v>1110000</v>
      </c>
      <c r="F30" s="121" t="s">
        <v>823</v>
      </c>
      <c r="G30" s="2" t="s">
        <v>867</v>
      </c>
    </row>
    <row r="31" spans="2:7" x14ac:dyDescent="0.3">
      <c r="B31" s="134">
        <v>67</v>
      </c>
      <c r="C31" s="135">
        <v>44967</v>
      </c>
      <c r="D31" s="62" t="s">
        <v>850</v>
      </c>
      <c r="E31" s="136">
        <v>92500</v>
      </c>
      <c r="F31" s="121" t="s">
        <v>823</v>
      </c>
      <c r="G31" s="2" t="s">
        <v>228</v>
      </c>
    </row>
    <row r="32" spans="2:7" x14ac:dyDescent="0.3">
      <c r="B32" s="134">
        <v>68</v>
      </c>
      <c r="C32" s="135">
        <v>44967</v>
      </c>
      <c r="D32" s="62" t="s">
        <v>851</v>
      </c>
      <c r="E32" s="136">
        <v>195000</v>
      </c>
      <c r="F32" s="121" t="s">
        <v>823</v>
      </c>
      <c r="G32" s="2" t="s">
        <v>226</v>
      </c>
    </row>
    <row r="33" spans="2:7" x14ac:dyDescent="0.3">
      <c r="B33" s="134">
        <v>69</v>
      </c>
      <c r="C33" s="135">
        <v>44967</v>
      </c>
      <c r="D33" s="62" t="s">
        <v>852</v>
      </c>
      <c r="E33" s="136">
        <v>25000</v>
      </c>
      <c r="F33" s="121" t="s">
        <v>823</v>
      </c>
      <c r="G33" s="2" t="s">
        <v>220</v>
      </c>
    </row>
    <row r="34" spans="2:7" x14ac:dyDescent="0.3">
      <c r="B34" s="134">
        <v>70</v>
      </c>
      <c r="C34" s="135">
        <v>44967</v>
      </c>
      <c r="D34" s="62" t="s">
        <v>853</v>
      </c>
      <c r="E34" s="136">
        <v>50000</v>
      </c>
      <c r="F34" s="121" t="s">
        <v>823</v>
      </c>
      <c r="G34" s="2" t="s">
        <v>231</v>
      </c>
    </row>
    <row r="35" spans="2:7" x14ac:dyDescent="0.3">
      <c r="B35" s="134">
        <v>71</v>
      </c>
      <c r="C35" s="135">
        <v>44967</v>
      </c>
      <c r="D35" s="62" t="s">
        <v>854</v>
      </c>
      <c r="E35" s="136">
        <v>25000</v>
      </c>
      <c r="F35" s="121" t="s">
        <v>823</v>
      </c>
      <c r="G35" s="2" t="s">
        <v>226</v>
      </c>
    </row>
    <row r="36" spans="2:7" x14ac:dyDescent="0.3">
      <c r="B36" s="134">
        <v>72</v>
      </c>
      <c r="C36" s="135">
        <v>44968</v>
      </c>
      <c r="D36" s="62" t="s">
        <v>855</v>
      </c>
      <c r="E36" s="133">
        <v>150000</v>
      </c>
      <c r="F36" s="121" t="s">
        <v>823</v>
      </c>
      <c r="G36" s="2" t="s">
        <v>231</v>
      </c>
    </row>
    <row r="37" spans="2:7" x14ac:dyDescent="0.3">
      <c r="B37" s="134">
        <v>73</v>
      </c>
      <c r="C37" s="135">
        <v>44968</v>
      </c>
      <c r="D37" s="62" t="s">
        <v>738</v>
      </c>
      <c r="E37" s="136">
        <v>203500</v>
      </c>
      <c r="F37" s="121" t="s">
        <v>823</v>
      </c>
      <c r="G37" s="2" t="s">
        <v>221</v>
      </c>
    </row>
    <row r="38" spans="2:7" x14ac:dyDescent="0.3">
      <c r="B38" s="134">
        <v>74</v>
      </c>
      <c r="C38" s="135">
        <v>44970</v>
      </c>
      <c r="D38" s="62" t="s">
        <v>856</v>
      </c>
      <c r="E38" s="136">
        <v>55500</v>
      </c>
      <c r="F38" s="121" t="s">
        <v>823</v>
      </c>
      <c r="G38" s="2" t="s">
        <v>228</v>
      </c>
    </row>
    <row r="39" spans="2:7" x14ac:dyDescent="0.3">
      <c r="B39" s="134">
        <v>75</v>
      </c>
      <c r="C39" s="135">
        <v>44970</v>
      </c>
      <c r="D39" s="62" t="s">
        <v>857</v>
      </c>
      <c r="E39" s="136">
        <v>47000</v>
      </c>
      <c r="F39" s="121" t="s">
        <v>823</v>
      </c>
      <c r="G39" s="2" t="s">
        <v>231</v>
      </c>
    </row>
    <row r="40" spans="2:7" x14ac:dyDescent="0.3">
      <c r="B40" s="134">
        <v>76</v>
      </c>
      <c r="C40" s="135">
        <v>44970</v>
      </c>
      <c r="D40" s="62" t="s">
        <v>858</v>
      </c>
      <c r="E40" s="136">
        <v>57000</v>
      </c>
      <c r="F40" s="121" t="s">
        <v>823</v>
      </c>
      <c r="G40" s="2" t="s">
        <v>221</v>
      </c>
    </row>
    <row r="41" spans="2:7" x14ac:dyDescent="0.3">
      <c r="B41" s="134">
        <v>77</v>
      </c>
      <c r="C41" s="135">
        <v>44970</v>
      </c>
      <c r="D41" s="62" t="s">
        <v>859</v>
      </c>
      <c r="E41" s="136">
        <v>170000</v>
      </c>
      <c r="F41" s="121" t="s">
        <v>823</v>
      </c>
      <c r="G41" s="2" t="s">
        <v>228</v>
      </c>
    </row>
    <row r="42" spans="2:7" x14ac:dyDescent="0.3">
      <c r="B42" s="134">
        <v>78</v>
      </c>
      <c r="C42" s="135">
        <v>44970</v>
      </c>
      <c r="D42" s="62" t="s">
        <v>860</v>
      </c>
      <c r="E42" s="136">
        <v>25000</v>
      </c>
      <c r="F42" s="121" t="s">
        <v>823</v>
      </c>
      <c r="G42" s="2" t="s">
        <v>229</v>
      </c>
    </row>
    <row r="43" spans="2:7" x14ac:dyDescent="0.3">
      <c r="B43" s="134">
        <v>79</v>
      </c>
      <c r="C43" s="135">
        <v>44970</v>
      </c>
      <c r="D43" s="62" t="s">
        <v>861</v>
      </c>
      <c r="E43" s="133">
        <v>119000</v>
      </c>
      <c r="F43" s="121" t="s">
        <v>823</v>
      </c>
      <c r="G43" s="2" t="s">
        <v>220</v>
      </c>
    </row>
    <row r="44" spans="2:7" x14ac:dyDescent="0.3">
      <c r="B44" s="134">
        <v>80</v>
      </c>
      <c r="C44" s="135">
        <v>44970</v>
      </c>
      <c r="D44" s="62" t="s">
        <v>862</v>
      </c>
      <c r="E44" s="133">
        <v>15000</v>
      </c>
      <c r="F44" s="121" t="s">
        <v>823</v>
      </c>
      <c r="G44" s="2" t="s">
        <v>231</v>
      </c>
    </row>
    <row r="45" spans="2:7" x14ac:dyDescent="0.3">
      <c r="B45" s="134">
        <v>81</v>
      </c>
      <c r="C45" s="135">
        <v>44972</v>
      </c>
      <c r="D45" s="62" t="s">
        <v>863</v>
      </c>
      <c r="E45" s="133">
        <v>150000</v>
      </c>
      <c r="F45" s="121" t="s">
        <v>823</v>
      </c>
      <c r="G45" s="2" t="s">
        <v>231</v>
      </c>
    </row>
    <row r="46" spans="2:7" x14ac:dyDescent="0.3">
      <c r="B46" s="134">
        <v>82</v>
      </c>
      <c r="C46" s="135">
        <v>44971</v>
      </c>
      <c r="D46" s="62" t="s">
        <v>864</v>
      </c>
      <c r="E46" s="133">
        <v>26400</v>
      </c>
      <c r="F46" s="121" t="s">
        <v>823</v>
      </c>
      <c r="G46" s="2" t="s">
        <v>219</v>
      </c>
    </row>
    <row r="47" spans="2:7" x14ac:dyDescent="0.3">
      <c r="B47" s="134">
        <v>83</v>
      </c>
      <c r="C47" s="135">
        <v>44973</v>
      </c>
      <c r="D47" s="62" t="s">
        <v>865</v>
      </c>
      <c r="E47" s="133">
        <v>15000</v>
      </c>
      <c r="F47" s="121" t="s">
        <v>823</v>
      </c>
      <c r="G47" s="2" t="s">
        <v>219</v>
      </c>
    </row>
    <row r="48" spans="2:7" x14ac:dyDescent="0.3">
      <c r="B48" s="134">
        <v>84</v>
      </c>
      <c r="C48" s="135">
        <v>44973</v>
      </c>
      <c r="D48" s="62" t="s">
        <v>866</v>
      </c>
      <c r="E48" s="133">
        <v>40000</v>
      </c>
      <c r="F48" s="121" t="s">
        <v>823</v>
      </c>
      <c r="G48" s="2" t="s">
        <v>219</v>
      </c>
    </row>
  </sheetData>
  <mergeCells count="2">
    <mergeCell ref="C2:D2"/>
    <mergeCell ref="C3:D3"/>
  </mergeCells>
  <phoneticPr fontId="6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32FD5-47F0-4C1D-B8B9-843DC7E7CBE6}">
  <dimension ref="A3:L177"/>
  <sheetViews>
    <sheetView zoomScale="85" zoomScaleNormal="85" workbookViewId="0">
      <selection activeCell="D175" sqref="D175:D177"/>
    </sheetView>
  </sheetViews>
  <sheetFormatPr defaultRowHeight="14.4" x14ac:dyDescent="0.3"/>
  <cols>
    <col min="2" max="2" width="18.21875" bestFit="1" customWidth="1"/>
    <col min="3" max="3" width="49.5546875" bestFit="1" customWidth="1"/>
    <col min="4" max="4" width="13.77734375" bestFit="1" customWidth="1"/>
    <col min="5" max="6" width="8.88671875" style="16"/>
    <col min="12" max="12" width="18.6640625" bestFit="1" customWidth="1"/>
  </cols>
  <sheetData>
    <row r="3" spans="1:12" x14ac:dyDescent="0.3">
      <c r="A3" s="17" t="s">
        <v>7</v>
      </c>
      <c r="B3" s="18" t="s">
        <v>8</v>
      </c>
      <c r="C3" s="18" t="s">
        <v>9</v>
      </c>
      <c r="D3" s="18" t="s">
        <v>10</v>
      </c>
      <c r="E3" s="18" t="s">
        <v>215</v>
      </c>
      <c r="F3" s="19" t="s">
        <v>218</v>
      </c>
      <c r="K3" s="174" t="s">
        <v>214</v>
      </c>
      <c r="L3" s="174"/>
    </row>
    <row r="4" spans="1:12" hidden="1" x14ac:dyDescent="0.3">
      <c r="A4" s="28">
        <v>15</v>
      </c>
      <c r="B4" s="29">
        <v>44810</v>
      </c>
      <c r="C4" s="30" t="s">
        <v>72</v>
      </c>
      <c r="D4" s="14">
        <v>10000</v>
      </c>
      <c r="E4" s="12"/>
      <c r="F4" s="24"/>
      <c r="K4" s="15"/>
      <c r="L4" t="s">
        <v>213</v>
      </c>
    </row>
    <row r="5" spans="1:12" hidden="1" x14ac:dyDescent="0.3">
      <c r="A5" s="20">
        <v>148</v>
      </c>
      <c r="B5" s="38">
        <v>44831</v>
      </c>
      <c r="C5" s="1" t="s">
        <v>43</v>
      </c>
      <c r="D5" s="5">
        <v>10000</v>
      </c>
      <c r="E5" s="2" t="s">
        <v>230</v>
      </c>
      <c r="F5" s="21" t="s">
        <v>219</v>
      </c>
      <c r="K5" s="53"/>
      <c r="L5" t="s">
        <v>352</v>
      </c>
    </row>
    <row r="6" spans="1:12" hidden="1" x14ac:dyDescent="0.3">
      <c r="A6" s="20">
        <v>167</v>
      </c>
      <c r="B6" s="38">
        <v>44833</v>
      </c>
      <c r="C6" s="1" t="s">
        <v>58</v>
      </c>
      <c r="D6" s="5">
        <v>10000</v>
      </c>
      <c r="E6" s="2" t="s">
        <v>230</v>
      </c>
      <c r="F6" s="21" t="s">
        <v>228</v>
      </c>
    </row>
    <row r="7" spans="1:12" hidden="1" x14ac:dyDescent="0.3">
      <c r="A7" s="28">
        <v>56</v>
      </c>
      <c r="B7" s="29">
        <v>44816</v>
      </c>
      <c r="C7" s="30" t="s">
        <v>102</v>
      </c>
      <c r="D7" s="14">
        <v>12000</v>
      </c>
      <c r="E7" s="12"/>
      <c r="F7" s="24"/>
    </row>
    <row r="8" spans="1:12" hidden="1" x14ac:dyDescent="0.3">
      <c r="A8" s="20">
        <v>79</v>
      </c>
      <c r="B8" s="26">
        <v>44821</v>
      </c>
      <c r="C8" s="27" t="s">
        <v>127</v>
      </c>
      <c r="D8" s="6">
        <v>12000</v>
      </c>
      <c r="E8" s="2" t="s">
        <v>216</v>
      </c>
      <c r="F8" s="21" t="s">
        <v>228</v>
      </c>
    </row>
    <row r="9" spans="1:12" hidden="1" x14ac:dyDescent="0.3">
      <c r="A9" s="20">
        <v>119</v>
      </c>
      <c r="B9" s="3">
        <v>44826</v>
      </c>
      <c r="C9" s="1" t="s">
        <v>29</v>
      </c>
      <c r="D9" s="4">
        <v>14000</v>
      </c>
      <c r="E9" s="2" t="s">
        <v>230</v>
      </c>
      <c r="F9" s="21" t="s">
        <v>356</v>
      </c>
    </row>
    <row r="10" spans="1:12" hidden="1" x14ac:dyDescent="0.3">
      <c r="A10" s="20">
        <v>75</v>
      </c>
      <c r="B10" s="26">
        <v>44820</v>
      </c>
      <c r="C10" s="27" t="s">
        <v>124</v>
      </c>
      <c r="D10" s="6">
        <v>15000</v>
      </c>
      <c r="E10" s="2" t="s">
        <v>216</v>
      </c>
      <c r="F10" s="21" t="s">
        <v>223</v>
      </c>
    </row>
    <row r="11" spans="1:12" hidden="1" x14ac:dyDescent="0.3">
      <c r="A11" s="20">
        <v>74</v>
      </c>
      <c r="B11" s="26">
        <v>44820</v>
      </c>
      <c r="C11" s="27" t="s">
        <v>123</v>
      </c>
      <c r="D11" s="6">
        <v>15000</v>
      </c>
      <c r="E11" s="2" t="s">
        <v>216</v>
      </c>
      <c r="F11" s="21" t="s">
        <v>228</v>
      </c>
    </row>
    <row r="12" spans="1:12" hidden="1" x14ac:dyDescent="0.3">
      <c r="A12" s="28">
        <v>18</v>
      </c>
      <c r="B12" s="29">
        <v>44810</v>
      </c>
      <c r="C12" s="30" t="s">
        <v>75</v>
      </c>
      <c r="D12" s="14">
        <v>18500</v>
      </c>
      <c r="E12" s="12"/>
      <c r="F12" s="24"/>
    </row>
    <row r="13" spans="1:12" hidden="1" x14ac:dyDescent="0.3">
      <c r="A13" s="20">
        <v>41</v>
      </c>
      <c r="B13" s="26">
        <v>44814</v>
      </c>
      <c r="C13" s="27" t="s">
        <v>115</v>
      </c>
      <c r="D13" s="6">
        <v>18500</v>
      </c>
      <c r="E13" s="2" t="s">
        <v>216</v>
      </c>
      <c r="F13" s="21" t="s">
        <v>228</v>
      </c>
    </row>
    <row r="14" spans="1:12" hidden="1" x14ac:dyDescent="0.3">
      <c r="A14" s="20">
        <v>140</v>
      </c>
      <c r="B14" s="3">
        <v>44830</v>
      </c>
      <c r="C14" s="1" t="s">
        <v>20</v>
      </c>
      <c r="D14" s="4">
        <v>19000</v>
      </c>
      <c r="E14" s="2" t="s">
        <v>230</v>
      </c>
      <c r="F14" s="21" t="s">
        <v>356</v>
      </c>
    </row>
    <row r="15" spans="1:12" hidden="1" x14ac:dyDescent="0.3">
      <c r="A15" s="20">
        <v>26</v>
      </c>
      <c r="B15" s="3">
        <v>44813</v>
      </c>
      <c r="C15" s="1" t="s">
        <v>12</v>
      </c>
      <c r="D15" s="4">
        <v>20000</v>
      </c>
      <c r="E15" s="2" t="s">
        <v>216</v>
      </c>
      <c r="F15" s="21" t="s">
        <v>231</v>
      </c>
    </row>
    <row r="16" spans="1:12" hidden="1" x14ac:dyDescent="0.3">
      <c r="A16" s="20">
        <v>27</v>
      </c>
      <c r="B16" s="3">
        <v>44813</v>
      </c>
      <c r="C16" s="1" t="s">
        <v>13</v>
      </c>
      <c r="D16" s="4">
        <v>20000</v>
      </c>
      <c r="E16" s="2" t="s">
        <v>216</v>
      </c>
      <c r="F16" s="21" t="s">
        <v>231</v>
      </c>
    </row>
    <row r="17" spans="1:6" hidden="1" x14ac:dyDescent="0.3">
      <c r="A17" s="28">
        <v>36</v>
      </c>
      <c r="B17" s="29">
        <v>44814</v>
      </c>
      <c r="C17" s="30" t="s">
        <v>85</v>
      </c>
      <c r="D17" s="14">
        <v>20000</v>
      </c>
      <c r="E17" s="12"/>
      <c r="F17" s="24"/>
    </row>
    <row r="18" spans="1:6" hidden="1" x14ac:dyDescent="0.3">
      <c r="A18" s="28">
        <v>43</v>
      </c>
      <c r="B18" s="29">
        <v>44815</v>
      </c>
      <c r="C18" s="30" t="s">
        <v>90</v>
      </c>
      <c r="D18" s="14">
        <v>20000</v>
      </c>
      <c r="E18" s="12"/>
      <c r="F18" s="24"/>
    </row>
    <row r="19" spans="1:6" hidden="1" x14ac:dyDescent="0.3">
      <c r="A19" s="20">
        <v>105</v>
      </c>
      <c r="B19" s="38">
        <v>44824</v>
      </c>
      <c r="C19" s="1" t="s">
        <v>52</v>
      </c>
      <c r="D19" s="5">
        <v>20000</v>
      </c>
      <c r="E19" s="2" t="s">
        <v>230</v>
      </c>
      <c r="F19" s="21" t="s">
        <v>228</v>
      </c>
    </row>
    <row r="20" spans="1:6" hidden="1" x14ac:dyDescent="0.3">
      <c r="A20" s="20">
        <v>149</v>
      </c>
      <c r="B20" s="38">
        <v>44831</v>
      </c>
      <c r="C20" s="1" t="s">
        <v>44</v>
      </c>
      <c r="D20" s="5">
        <v>20000</v>
      </c>
      <c r="E20" s="2" t="s">
        <v>230</v>
      </c>
      <c r="F20" s="21" t="s">
        <v>219</v>
      </c>
    </row>
    <row r="21" spans="1:6" hidden="1" x14ac:dyDescent="0.3">
      <c r="A21" s="20">
        <v>150</v>
      </c>
      <c r="B21" s="38">
        <v>44831</v>
      </c>
      <c r="C21" s="1" t="s">
        <v>45</v>
      </c>
      <c r="D21" s="5">
        <v>20000</v>
      </c>
      <c r="E21" s="2" t="s">
        <v>230</v>
      </c>
      <c r="F21" s="21" t="s">
        <v>219</v>
      </c>
    </row>
    <row r="22" spans="1:6" hidden="1" x14ac:dyDescent="0.3">
      <c r="A22" s="20">
        <v>67</v>
      </c>
      <c r="B22" s="26">
        <v>44818</v>
      </c>
      <c r="C22" s="27" t="s">
        <v>119</v>
      </c>
      <c r="D22" s="6">
        <v>22000</v>
      </c>
      <c r="E22" s="2" t="s">
        <v>216</v>
      </c>
      <c r="F22" s="21" t="s">
        <v>228</v>
      </c>
    </row>
    <row r="23" spans="1:6" hidden="1" x14ac:dyDescent="0.3">
      <c r="A23" s="28">
        <v>85</v>
      </c>
      <c r="B23" s="29">
        <v>44821</v>
      </c>
      <c r="C23" s="30" t="s">
        <v>81</v>
      </c>
      <c r="D23" s="14">
        <v>22750</v>
      </c>
      <c r="E23" s="12"/>
      <c r="F23" s="24"/>
    </row>
    <row r="24" spans="1:6" hidden="1" x14ac:dyDescent="0.3">
      <c r="A24" s="20">
        <v>88</v>
      </c>
      <c r="B24" s="3">
        <v>44822</v>
      </c>
      <c r="C24" s="1" t="s">
        <v>222</v>
      </c>
      <c r="D24" s="4">
        <v>22750</v>
      </c>
      <c r="E24" s="2" t="s">
        <v>216</v>
      </c>
      <c r="F24" s="21" t="s">
        <v>221</v>
      </c>
    </row>
    <row r="25" spans="1:6" hidden="1" x14ac:dyDescent="0.3">
      <c r="A25" s="20">
        <v>61</v>
      </c>
      <c r="B25" s="26">
        <v>44816</v>
      </c>
      <c r="C25" s="27" t="s">
        <v>164</v>
      </c>
      <c r="D25" s="6">
        <v>23500</v>
      </c>
      <c r="E25" s="2" t="s">
        <v>216</v>
      </c>
      <c r="F25" s="21" t="s">
        <v>221</v>
      </c>
    </row>
    <row r="26" spans="1:6" hidden="1" x14ac:dyDescent="0.3">
      <c r="A26" s="28">
        <v>64</v>
      </c>
      <c r="B26" s="29">
        <v>44818</v>
      </c>
      <c r="C26" s="30" t="s">
        <v>108</v>
      </c>
      <c r="D26" s="14">
        <v>23500</v>
      </c>
      <c r="E26" s="12"/>
      <c r="F26" s="24"/>
    </row>
    <row r="27" spans="1:6" hidden="1" x14ac:dyDescent="0.3">
      <c r="A27" s="20">
        <v>168</v>
      </c>
      <c r="B27" s="26">
        <v>44833</v>
      </c>
      <c r="C27" s="27" t="s">
        <v>162</v>
      </c>
      <c r="D27" s="6">
        <v>24000</v>
      </c>
      <c r="E27" s="2" t="s">
        <v>216</v>
      </c>
      <c r="F27" s="21" t="s">
        <v>228</v>
      </c>
    </row>
    <row r="28" spans="1:6" hidden="1" x14ac:dyDescent="0.3">
      <c r="A28" s="20">
        <v>77</v>
      </c>
      <c r="B28" s="26">
        <v>44820</v>
      </c>
      <c r="C28" s="27" t="s">
        <v>126</v>
      </c>
      <c r="D28" s="6">
        <v>25000</v>
      </c>
      <c r="E28" s="2" t="s">
        <v>216</v>
      </c>
      <c r="F28" s="21" t="s">
        <v>228</v>
      </c>
    </row>
    <row r="29" spans="1:6" hidden="1" x14ac:dyDescent="0.3">
      <c r="A29" s="28">
        <v>60</v>
      </c>
      <c r="B29" s="29">
        <v>44816</v>
      </c>
      <c r="C29" s="30" t="s">
        <v>106</v>
      </c>
      <c r="D29" s="14">
        <v>26000</v>
      </c>
      <c r="E29" s="12"/>
      <c r="F29" s="24"/>
    </row>
    <row r="30" spans="1:6" hidden="1" x14ac:dyDescent="0.3">
      <c r="A30" s="28">
        <v>4</v>
      </c>
      <c r="B30" s="29">
        <v>44806</v>
      </c>
      <c r="C30" s="30" t="s">
        <v>67</v>
      </c>
      <c r="D30" s="14">
        <v>30000</v>
      </c>
      <c r="E30" s="12"/>
      <c r="F30" s="24"/>
    </row>
    <row r="31" spans="1:6" hidden="1" x14ac:dyDescent="0.3">
      <c r="A31" s="28">
        <v>5</v>
      </c>
      <c r="B31" s="29">
        <v>44806</v>
      </c>
      <c r="C31" s="30" t="s">
        <v>68</v>
      </c>
      <c r="D31" s="14">
        <v>30000</v>
      </c>
      <c r="E31" s="12"/>
      <c r="F31" s="24"/>
    </row>
    <row r="32" spans="1:6" hidden="1" x14ac:dyDescent="0.3">
      <c r="A32" s="20">
        <v>151</v>
      </c>
      <c r="B32" s="38">
        <v>44831</v>
      </c>
      <c r="C32" s="1" t="s">
        <v>46</v>
      </c>
      <c r="D32" s="5">
        <v>30000</v>
      </c>
      <c r="E32" s="2" t="s">
        <v>230</v>
      </c>
      <c r="F32" s="21" t="s">
        <v>219</v>
      </c>
    </row>
    <row r="33" spans="1:6" hidden="1" x14ac:dyDescent="0.3">
      <c r="A33" s="28">
        <v>38</v>
      </c>
      <c r="B33" s="29">
        <v>44814</v>
      </c>
      <c r="C33" s="30" t="s">
        <v>87</v>
      </c>
      <c r="D33" s="14">
        <v>31000</v>
      </c>
      <c r="E33" s="12"/>
      <c r="F33" s="24"/>
    </row>
    <row r="34" spans="1:6" hidden="1" x14ac:dyDescent="0.3">
      <c r="A34" s="28">
        <v>57</v>
      </c>
      <c r="B34" s="29">
        <v>44816</v>
      </c>
      <c r="C34" s="30" t="s">
        <v>103</v>
      </c>
      <c r="D34" s="14">
        <v>35000</v>
      </c>
      <c r="E34" s="12"/>
      <c r="F34" s="24"/>
    </row>
    <row r="35" spans="1:6" hidden="1" x14ac:dyDescent="0.3">
      <c r="A35" s="20">
        <v>143</v>
      </c>
      <c r="B35" s="26">
        <v>44830</v>
      </c>
      <c r="C35" s="27" t="s">
        <v>157</v>
      </c>
      <c r="D35" s="6">
        <v>35000</v>
      </c>
      <c r="E35" s="2" t="s">
        <v>216</v>
      </c>
      <c r="F35" s="21" t="s">
        <v>231</v>
      </c>
    </row>
    <row r="36" spans="1:6" hidden="1" x14ac:dyDescent="0.3">
      <c r="A36" s="20">
        <v>96</v>
      </c>
      <c r="B36" s="38">
        <v>44824</v>
      </c>
      <c r="C36" s="1" t="s">
        <v>48</v>
      </c>
      <c r="D36" s="5">
        <v>37000</v>
      </c>
      <c r="E36" s="2" t="s">
        <v>230</v>
      </c>
      <c r="F36" s="21" t="s">
        <v>228</v>
      </c>
    </row>
    <row r="37" spans="1:6" hidden="1" x14ac:dyDescent="0.3">
      <c r="A37" s="28">
        <v>22</v>
      </c>
      <c r="B37" s="29">
        <v>44811</v>
      </c>
      <c r="C37" s="30" t="s">
        <v>77</v>
      </c>
      <c r="D37" s="14">
        <v>39000</v>
      </c>
      <c r="E37" s="12"/>
      <c r="F37" s="24"/>
    </row>
    <row r="38" spans="1:6" hidden="1" x14ac:dyDescent="0.3">
      <c r="A38" s="20">
        <v>163</v>
      </c>
      <c r="B38" s="26">
        <v>44832</v>
      </c>
      <c r="C38" s="27" t="s">
        <v>151</v>
      </c>
      <c r="D38" s="6">
        <v>39000</v>
      </c>
      <c r="E38" s="2" t="s">
        <v>216</v>
      </c>
      <c r="F38" s="21" t="s">
        <v>228</v>
      </c>
    </row>
    <row r="39" spans="1:6" hidden="1" x14ac:dyDescent="0.3">
      <c r="A39" s="28">
        <v>44</v>
      </c>
      <c r="B39" s="29">
        <v>44815</v>
      </c>
      <c r="C39" s="30" t="s">
        <v>91</v>
      </c>
      <c r="D39" s="14">
        <v>40000</v>
      </c>
      <c r="E39" s="12"/>
      <c r="F39" s="24"/>
    </row>
    <row r="40" spans="1:6" hidden="1" x14ac:dyDescent="0.3">
      <c r="A40" s="20">
        <v>152</v>
      </c>
      <c r="B40" s="38">
        <v>44831</v>
      </c>
      <c r="C40" s="1" t="s">
        <v>47</v>
      </c>
      <c r="D40" s="5">
        <v>44000</v>
      </c>
      <c r="E40" s="2" t="s">
        <v>230</v>
      </c>
      <c r="F40" s="21" t="s">
        <v>228</v>
      </c>
    </row>
    <row r="41" spans="1:6" hidden="1" x14ac:dyDescent="0.3">
      <c r="A41" s="28">
        <v>11</v>
      </c>
      <c r="B41" s="29">
        <v>44808</v>
      </c>
      <c r="C41" s="30" t="s">
        <v>70</v>
      </c>
      <c r="D41" s="14">
        <v>45000</v>
      </c>
      <c r="E41" s="12"/>
      <c r="F41" s="24"/>
    </row>
    <row r="42" spans="1:6" hidden="1" x14ac:dyDescent="0.3">
      <c r="A42" s="28">
        <v>3</v>
      </c>
      <c r="B42" s="29">
        <v>44806</v>
      </c>
      <c r="C42" s="30" t="s">
        <v>66</v>
      </c>
      <c r="D42" s="14">
        <v>50000</v>
      </c>
      <c r="E42" s="12"/>
      <c r="F42" s="24"/>
    </row>
    <row r="43" spans="1:6" hidden="1" x14ac:dyDescent="0.3">
      <c r="A43" s="28">
        <v>12</v>
      </c>
      <c r="B43" s="29">
        <v>44808</v>
      </c>
      <c r="C43" s="30" t="s">
        <v>71</v>
      </c>
      <c r="D43" s="14">
        <v>50000</v>
      </c>
      <c r="E43" s="12"/>
      <c r="F43" s="24"/>
    </row>
    <row r="44" spans="1:6" hidden="1" x14ac:dyDescent="0.3">
      <c r="A44" s="28">
        <v>48</v>
      </c>
      <c r="B44" s="29">
        <v>44816</v>
      </c>
      <c r="C44" s="30" t="s">
        <v>94</v>
      </c>
      <c r="D44" s="14">
        <v>50000</v>
      </c>
      <c r="E44" s="12"/>
      <c r="F44" s="24"/>
    </row>
    <row r="45" spans="1:6" hidden="1" x14ac:dyDescent="0.3">
      <c r="A45" s="20">
        <v>68</v>
      </c>
      <c r="B45" s="3">
        <v>44819</v>
      </c>
      <c r="C45" s="1" t="s">
        <v>20</v>
      </c>
      <c r="D45" s="4">
        <v>50000</v>
      </c>
      <c r="E45" s="2" t="s">
        <v>216</v>
      </c>
      <c r="F45" s="21" t="s">
        <v>356</v>
      </c>
    </row>
    <row r="46" spans="1:6" hidden="1" x14ac:dyDescent="0.3">
      <c r="A46" s="20">
        <v>157</v>
      </c>
      <c r="B46" s="38">
        <v>44832</v>
      </c>
      <c r="C46" s="1" t="s">
        <v>54</v>
      </c>
      <c r="D46" s="5">
        <v>50000</v>
      </c>
      <c r="E46" s="2" t="s">
        <v>230</v>
      </c>
      <c r="F46" s="21" t="s">
        <v>220</v>
      </c>
    </row>
    <row r="47" spans="1:6" hidden="1" x14ac:dyDescent="0.3">
      <c r="A47" s="20">
        <v>134</v>
      </c>
      <c r="B47" s="3">
        <v>44828</v>
      </c>
      <c r="C47" s="1" t="s">
        <v>36</v>
      </c>
      <c r="D47" s="4">
        <v>54000</v>
      </c>
      <c r="E47" s="2" t="s">
        <v>230</v>
      </c>
      <c r="F47" s="21" t="s">
        <v>227</v>
      </c>
    </row>
    <row r="48" spans="1:6" hidden="1" x14ac:dyDescent="0.3">
      <c r="A48" s="20">
        <v>123</v>
      </c>
      <c r="B48" s="26">
        <v>44826</v>
      </c>
      <c r="C48" s="27" t="s">
        <v>148</v>
      </c>
      <c r="D48" s="6">
        <v>55000</v>
      </c>
      <c r="E48" s="2" t="s">
        <v>216</v>
      </c>
      <c r="F48" s="21" t="s">
        <v>217</v>
      </c>
    </row>
    <row r="49" spans="1:6" hidden="1" x14ac:dyDescent="0.3">
      <c r="A49" s="20">
        <v>127</v>
      </c>
      <c r="B49" s="3">
        <v>44827</v>
      </c>
      <c r="C49" s="1" t="s">
        <v>33</v>
      </c>
      <c r="D49" s="4">
        <v>55000</v>
      </c>
      <c r="E49" s="2" t="s">
        <v>230</v>
      </c>
      <c r="F49" s="21" t="s">
        <v>225</v>
      </c>
    </row>
    <row r="50" spans="1:6" hidden="1" x14ac:dyDescent="0.3">
      <c r="A50" s="20">
        <v>66</v>
      </c>
      <c r="B50" s="26">
        <v>44818</v>
      </c>
      <c r="C50" s="27" t="s">
        <v>118</v>
      </c>
      <c r="D50" s="6">
        <v>55500</v>
      </c>
      <c r="E50" s="2" t="s">
        <v>216</v>
      </c>
      <c r="F50" s="21" t="s">
        <v>228</v>
      </c>
    </row>
    <row r="51" spans="1:6" hidden="1" x14ac:dyDescent="0.3">
      <c r="A51" s="20">
        <v>154</v>
      </c>
      <c r="B51" s="26">
        <v>44831</v>
      </c>
      <c r="C51" s="27" t="s">
        <v>142</v>
      </c>
      <c r="D51" s="6">
        <v>59000</v>
      </c>
      <c r="E51" s="2" t="s">
        <v>216</v>
      </c>
      <c r="F51" s="21" t="s">
        <v>226</v>
      </c>
    </row>
    <row r="52" spans="1:6" hidden="1" x14ac:dyDescent="0.3">
      <c r="A52" s="20">
        <v>161</v>
      </c>
      <c r="B52" s="26">
        <v>44832</v>
      </c>
      <c r="C52" s="27" t="s">
        <v>149</v>
      </c>
      <c r="D52" s="6">
        <v>59000</v>
      </c>
      <c r="E52" s="2" t="s">
        <v>216</v>
      </c>
      <c r="F52" s="21" t="s">
        <v>226</v>
      </c>
    </row>
    <row r="53" spans="1:6" hidden="1" x14ac:dyDescent="0.3">
      <c r="A53" s="28">
        <v>23</v>
      </c>
      <c r="B53" s="29">
        <v>44811</v>
      </c>
      <c r="C53" s="30" t="s">
        <v>78</v>
      </c>
      <c r="D53" s="14">
        <v>60000</v>
      </c>
      <c r="E53" s="12"/>
      <c r="F53" s="24"/>
    </row>
    <row r="54" spans="1:6" hidden="1" x14ac:dyDescent="0.3">
      <c r="A54" s="20">
        <v>76</v>
      </c>
      <c r="B54" s="26">
        <v>44820</v>
      </c>
      <c r="C54" s="27" t="s">
        <v>125</v>
      </c>
      <c r="D54" s="6">
        <v>60000</v>
      </c>
      <c r="E54" s="2" t="s">
        <v>216</v>
      </c>
      <c r="F54" s="21" t="s">
        <v>219</v>
      </c>
    </row>
    <row r="55" spans="1:6" hidden="1" x14ac:dyDescent="0.3">
      <c r="A55" s="20">
        <v>81</v>
      </c>
      <c r="B55" s="26">
        <v>44821</v>
      </c>
      <c r="C55" s="27" t="s">
        <v>129</v>
      </c>
      <c r="D55" s="6">
        <v>60000</v>
      </c>
      <c r="E55" s="2" t="s">
        <v>216</v>
      </c>
      <c r="F55" s="21" t="s">
        <v>220</v>
      </c>
    </row>
    <row r="56" spans="1:6" hidden="1" x14ac:dyDescent="0.3">
      <c r="A56" s="20">
        <v>83</v>
      </c>
      <c r="B56" s="26">
        <v>44821</v>
      </c>
      <c r="C56" s="27" t="s">
        <v>131</v>
      </c>
      <c r="D56" s="6">
        <v>64000</v>
      </c>
      <c r="E56" s="2" t="s">
        <v>216</v>
      </c>
      <c r="F56" s="21" t="s">
        <v>231</v>
      </c>
    </row>
    <row r="57" spans="1:6" hidden="1" x14ac:dyDescent="0.3">
      <c r="A57" s="20">
        <v>29</v>
      </c>
      <c r="B57" s="3">
        <v>44813</v>
      </c>
      <c r="C57" s="1" t="s">
        <v>15</v>
      </c>
      <c r="D57" s="4">
        <v>65000</v>
      </c>
      <c r="E57" s="2" t="s">
        <v>216</v>
      </c>
      <c r="F57" s="21" t="s">
        <v>356</v>
      </c>
    </row>
    <row r="58" spans="1:6" hidden="1" x14ac:dyDescent="0.3">
      <c r="A58" s="28">
        <v>58</v>
      </c>
      <c r="B58" s="29">
        <v>44816</v>
      </c>
      <c r="C58" s="30" t="s">
        <v>104</v>
      </c>
      <c r="D58" s="14">
        <v>65000</v>
      </c>
      <c r="E58" s="12"/>
      <c r="F58" s="24"/>
    </row>
    <row r="59" spans="1:6" hidden="1" x14ac:dyDescent="0.3">
      <c r="A59" s="20">
        <v>147</v>
      </c>
      <c r="B59" s="3">
        <v>44831</v>
      </c>
      <c r="C59" s="1" t="s">
        <v>39</v>
      </c>
      <c r="D59" s="4">
        <v>69000</v>
      </c>
      <c r="E59" s="2" t="s">
        <v>230</v>
      </c>
      <c r="F59" s="21" t="s">
        <v>356</v>
      </c>
    </row>
    <row r="60" spans="1:6" hidden="1" x14ac:dyDescent="0.3">
      <c r="A60" s="20">
        <v>80</v>
      </c>
      <c r="B60" s="26">
        <v>44821</v>
      </c>
      <c r="C60" s="27" t="s">
        <v>128</v>
      </c>
      <c r="D60" s="6">
        <v>70000</v>
      </c>
      <c r="E60" s="2" t="s">
        <v>216</v>
      </c>
      <c r="F60" s="21" t="s">
        <v>228</v>
      </c>
    </row>
    <row r="61" spans="1:6" hidden="1" x14ac:dyDescent="0.3">
      <c r="A61" s="20">
        <v>121</v>
      </c>
      <c r="B61" s="3">
        <v>44826</v>
      </c>
      <c r="C61" s="1" t="s">
        <v>31</v>
      </c>
      <c r="D61" s="4">
        <v>70000</v>
      </c>
      <c r="E61" s="2" t="s">
        <v>230</v>
      </c>
      <c r="F61" s="21" t="s">
        <v>356</v>
      </c>
    </row>
    <row r="62" spans="1:6" hidden="1" x14ac:dyDescent="0.3">
      <c r="A62" s="28">
        <v>51</v>
      </c>
      <c r="B62" s="29">
        <v>44816</v>
      </c>
      <c r="C62" s="30" t="s">
        <v>97</v>
      </c>
      <c r="D62" s="14">
        <v>75000</v>
      </c>
      <c r="E62" s="12"/>
      <c r="F62" s="24"/>
    </row>
    <row r="63" spans="1:6" hidden="1" x14ac:dyDescent="0.3">
      <c r="A63" s="28">
        <v>54</v>
      </c>
      <c r="B63" s="29">
        <v>44816</v>
      </c>
      <c r="C63" s="30" t="s">
        <v>100</v>
      </c>
      <c r="D63" s="14">
        <v>75000</v>
      </c>
      <c r="E63" s="12"/>
      <c r="F63" s="24"/>
    </row>
    <row r="64" spans="1:6" hidden="1" x14ac:dyDescent="0.3">
      <c r="A64" s="20">
        <v>109</v>
      </c>
      <c r="B64" s="3">
        <v>44825</v>
      </c>
      <c r="C64" s="1" t="s">
        <v>25</v>
      </c>
      <c r="D64" s="4">
        <v>75000</v>
      </c>
      <c r="E64" s="2" t="s">
        <v>230</v>
      </c>
      <c r="F64" s="21" t="s">
        <v>356</v>
      </c>
    </row>
    <row r="65" spans="1:6" hidden="1" x14ac:dyDescent="0.3">
      <c r="A65" s="20">
        <v>63</v>
      </c>
      <c r="B65" s="3">
        <v>44818</v>
      </c>
      <c r="C65" s="1" t="s">
        <v>19</v>
      </c>
      <c r="D65" s="4">
        <v>77000</v>
      </c>
      <c r="E65" s="2" t="s">
        <v>216</v>
      </c>
      <c r="F65" s="21" t="s">
        <v>356</v>
      </c>
    </row>
    <row r="66" spans="1:6" hidden="1" x14ac:dyDescent="0.3">
      <c r="A66" s="20">
        <v>153</v>
      </c>
      <c r="B66" s="26">
        <v>44831</v>
      </c>
      <c r="C66" s="27" t="s">
        <v>143</v>
      </c>
      <c r="D66" s="6">
        <v>77400</v>
      </c>
      <c r="E66" s="2" t="s">
        <v>216</v>
      </c>
      <c r="F66" s="21" t="s">
        <v>226</v>
      </c>
    </row>
    <row r="67" spans="1:6" hidden="1" x14ac:dyDescent="0.3">
      <c r="A67" s="20">
        <v>98</v>
      </c>
      <c r="B67" s="38">
        <v>44824</v>
      </c>
      <c r="C67" s="1" t="s">
        <v>50</v>
      </c>
      <c r="D67" s="5">
        <v>79000</v>
      </c>
      <c r="E67" s="2" t="s">
        <v>230</v>
      </c>
      <c r="F67" s="21" t="s">
        <v>226</v>
      </c>
    </row>
    <row r="68" spans="1:6" hidden="1" x14ac:dyDescent="0.3">
      <c r="A68" s="20">
        <v>101</v>
      </c>
      <c r="B68" s="26">
        <v>44824</v>
      </c>
      <c r="C68" s="27" t="s">
        <v>140</v>
      </c>
      <c r="D68" s="6">
        <v>79000</v>
      </c>
      <c r="E68" s="2" t="s">
        <v>216</v>
      </c>
      <c r="F68" s="21" t="s">
        <v>226</v>
      </c>
    </row>
    <row r="69" spans="1:6" hidden="1" x14ac:dyDescent="0.3">
      <c r="A69" s="20">
        <v>102</v>
      </c>
      <c r="B69" s="26">
        <v>44824</v>
      </c>
      <c r="C69" s="27" t="s">
        <v>142</v>
      </c>
      <c r="D69" s="6">
        <v>79000</v>
      </c>
      <c r="E69" s="2" t="s">
        <v>216</v>
      </c>
      <c r="F69" s="21" t="s">
        <v>226</v>
      </c>
    </row>
    <row r="70" spans="1:6" hidden="1" x14ac:dyDescent="0.3">
      <c r="A70" s="20">
        <v>103</v>
      </c>
      <c r="B70" s="26">
        <v>44824</v>
      </c>
      <c r="C70" s="27" t="s">
        <v>160</v>
      </c>
      <c r="D70" s="6">
        <v>79000</v>
      </c>
      <c r="E70" s="2" t="s">
        <v>216</v>
      </c>
      <c r="F70" s="21" t="s">
        <v>226</v>
      </c>
    </row>
    <row r="71" spans="1:6" hidden="1" x14ac:dyDescent="0.3">
      <c r="A71" s="20">
        <v>111</v>
      </c>
      <c r="B71" s="26">
        <v>44825</v>
      </c>
      <c r="C71" s="27" t="s">
        <v>144</v>
      </c>
      <c r="D71" s="6">
        <v>79000</v>
      </c>
      <c r="E71" s="2" t="s">
        <v>216</v>
      </c>
      <c r="F71" s="21" t="s">
        <v>226</v>
      </c>
    </row>
    <row r="72" spans="1:6" hidden="1" x14ac:dyDescent="0.3">
      <c r="A72" s="28">
        <v>35</v>
      </c>
      <c r="B72" s="29">
        <v>44814</v>
      </c>
      <c r="C72" s="30" t="s">
        <v>84</v>
      </c>
      <c r="D72" s="14">
        <v>80000</v>
      </c>
      <c r="E72" s="12"/>
      <c r="F72" s="24"/>
    </row>
    <row r="73" spans="1:6" hidden="1" x14ac:dyDescent="0.3">
      <c r="A73" s="28">
        <v>8</v>
      </c>
      <c r="B73" s="29">
        <v>44807</v>
      </c>
      <c r="C73" s="30" t="s">
        <v>80</v>
      </c>
      <c r="D73" s="14">
        <v>80220</v>
      </c>
      <c r="E73" s="12"/>
      <c r="F73" s="24"/>
    </row>
    <row r="74" spans="1:6" hidden="1" x14ac:dyDescent="0.3">
      <c r="A74" s="28">
        <v>19</v>
      </c>
      <c r="B74" s="29">
        <v>44810</v>
      </c>
      <c r="C74" s="30" t="s">
        <v>82</v>
      </c>
      <c r="D74" s="14">
        <v>81750</v>
      </c>
      <c r="E74" s="12"/>
      <c r="F74" s="24"/>
    </row>
    <row r="75" spans="1:6" hidden="1" x14ac:dyDescent="0.3">
      <c r="A75" s="20">
        <v>70</v>
      </c>
      <c r="B75" s="26">
        <v>44819</v>
      </c>
      <c r="C75" s="27" t="s">
        <v>120</v>
      </c>
      <c r="D75" s="6">
        <v>85000</v>
      </c>
      <c r="E75" s="2" t="s">
        <v>216</v>
      </c>
      <c r="F75" s="21" t="s">
        <v>229</v>
      </c>
    </row>
    <row r="76" spans="1:6" hidden="1" x14ac:dyDescent="0.3">
      <c r="A76" s="20">
        <v>97</v>
      </c>
      <c r="B76" s="38">
        <v>44824</v>
      </c>
      <c r="C76" s="1" t="s">
        <v>49</v>
      </c>
      <c r="D76" s="5">
        <v>85500</v>
      </c>
      <c r="E76" s="2" t="s">
        <v>230</v>
      </c>
      <c r="F76" s="21" t="s">
        <v>226</v>
      </c>
    </row>
    <row r="77" spans="1:6" hidden="1" x14ac:dyDescent="0.3">
      <c r="A77" s="20">
        <v>112</v>
      </c>
      <c r="B77" s="26">
        <v>44825</v>
      </c>
      <c r="C77" s="27" t="s">
        <v>145</v>
      </c>
      <c r="D77" s="6">
        <v>85500</v>
      </c>
      <c r="E77" s="2" t="s">
        <v>216</v>
      </c>
      <c r="F77" s="21" t="s">
        <v>226</v>
      </c>
    </row>
    <row r="78" spans="1:6" hidden="1" x14ac:dyDescent="0.3">
      <c r="A78" s="20">
        <v>162</v>
      </c>
      <c r="B78" s="26">
        <v>44832</v>
      </c>
      <c r="C78" s="27" t="s">
        <v>150</v>
      </c>
      <c r="D78" s="6">
        <v>85500</v>
      </c>
      <c r="E78" s="2" t="s">
        <v>216</v>
      </c>
      <c r="F78" s="21" t="s">
        <v>226</v>
      </c>
    </row>
    <row r="79" spans="1:6" hidden="1" x14ac:dyDescent="0.3">
      <c r="A79" s="28">
        <v>46</v>
      </c>
      <c r="B79" s="29">
        <v>44815</v>
      </c>
      <c r="C79" s="30" t="s">
        <v>93</v>
      </c>
      <c r="D79" s="14">
        <v>88000</v>
      </c>
      <c r="E79" s="12"/>
      <c r="F79" s="24"/>
    </row>
    <row r="80" spans="1:6" hidden="1" x14ac:dyDescent="0.3">
      <c r="A80" s="28">
        <v>17</v>
      </c>
      <c r="B80" s="29">
        <v>44810</v>
      </c>
      <c r="C80" s="30" t="s">
        <v>74</v>
      </c>
      <c r="D80" s="14">
        <v>90000</v>
      </c>
      <c r="E80" s="12"/>
      <c r="F80" s="24"/>
    </row>
    <row r="81" spans="1:6" hidden="1" x14ac:dyDescent="0.3">
      <c r="A81" s="28">
        <v>50</v>
      </c>
      <c r="B81" s="29">
        <v>44816</v>
      </c>
      <c r="C81" s="30" t="s">
        <v>96</v>
      </c>
      <c r="D81" s="14">
        <v>90000</v>
      </c>
      <c r="E81" s="12"/>
      <c r="F81" s="24"/>
    </row>
    <row r="82" spans="1:6" hidden="1" x14ac:dyDescent="0.3">
      <c r="A82" s="20">
        <v>125</v>
      </c>
      <c r="B82" s="3">
        <v>44827</v>
      </c>
      <c r="C82" s="1" t="s">
        <v>31</v>
      </c>
      <c r="D82" s="4">
        <v>90000</v>
      </c>
      <c r="E82" s="2" t="s">
        <v>230</v>
      </c>
      <c r="F82" s="21" t="s">
        <v>356</v>
      </c>
    </row>
    <row r="83" spans="1:6" hidden="1" x14ac:dyDescent="0.3">
      <c r="A83" s="20">
        <v>144</v>
      </c>
      <c r="B83" s="3">
        <v>44831</v>
      </c>
      <c r="C83" s="1" t="s">
        <v>38</v>
      </c>
      <c r="D83" s="4">
        <v>92500</v>
      </c>
      <c r="E83" s="2" t="s">
        <v>230</v>
      </c>
      <c r="F83" s="21" t="s">
        <v>228</v>
      </c>
    </row>
    <row r="84" spans="1:6" hidden="1" x14ac:dyDescent="0.3">
      <c r="A84" s="20">
        <v>145</v>
      </c>
      <c r="B84" s="3">
        <v>44831</v>
      </c>
      <c r="C84" s="1" t="s">
        <v>38</v>
      </c>
      <c r="D84" s="4">
        <v>92500</v>
      </c>
      <c r="E84" s="2" t="s">
        <v>230</v>
      </c>
      <c r="F84" s="21" t="s">
        <v>228</v>
      </c>
    </row>
    <row r="85" spans="1:6" hidden="1" x14ac:dyDescent="0.3">
      <c r="A85" s="28">
        <v>21</v>
      </c>
      <c r="B85" s="29">
        <v>44811</v>
      </c>
      <c r="C85" s="30" t="s">
        <v>76</v>
      </c>
      <c r="D85" s="14">
        <v>97500</v>
      </c>
      <c r="E85" s="12"/>
      <c r="F85" s="24"/>
    </row>
    <row r="86" spans="1:6" hidden="1" x14ac:dyDescent="0.3">
      <c r="A86" s="28">
        <v>1</v>
      </c>
      <c r="B86" s="29">
        <v>44805</v>
      </c>
      <c r="C86" s="30" t="s">
        <v>64</v>
      </c>
      <c r="D86" s="14">
        <v>100000</v>
      </c>
      <c r="E86" s="12"/>
      <c r="F86" s="24"/>
    </row>
    <row r="87" spans="1:6" hidden="1" x14ac:dyDescent="0.3">
      <c r="A87" s="28">
        <v>37</v>
      </c>
      <c r="B87" s="29">
        <v>44814</v>
      </c>
      <c r="C87" s="30" t="s">
        <v>86</v>
      </c>
      <c r="D87" s="14">
        <v>100000</v>
      </c>
      <c r="E87" s="12"/>
      <c r="F87" s="24"/>
    </row>
    <row r="88" spans="1:6" hidden="1" x14ac:dyDescent="0.3">
      <c r="A88" s="28">
        <v>59</v>
      </c>
      <c r="B88" s="29">
        <v>44816</v>
      </c>
      <c r="C88" s="30" t="s">
        <v>105</v>
      </c>
      <c r="D88" s="14">
        <v>100000</v>
      </c>
      <c r="E88" s="12"/>
      <c r="F88" s="24"/>
    </row>
    <row r="89" spans="1:6" hidden="1" x14ac:dyDescent="0.3">
      <c r="A89" s="28">
        <v>34</v>
      </c>
      <c r="B89" s="29">
        <v>44814</v>
      </c>
      <c r="C89" s="30" t="s">
        <v>83</v>
      </c>
      <c r="D89" s="14">
        <v>106000</v>
      </c>
      <c r="E89" s="12"/>
      <c r="F89" s="24"/>
    </row>
    <row r="90" spans="1:6" hidden="1" x14ac:dyDescent="0.3">
      <c r="A90" s="20">
        <v>130</v>
      </c>
      <c r="B90" s="26">
        <v>44827</v>
      </c>
      <c r="C90" s="27" t="s">
        <v>138</v>
      </c>
      <c r="D90" s="6">
        <v>106000</v>
      </c>
      <c r="E90" s="2" t="s">
        <v>216</v>
      </c>
      <c r="F90" s="21" t="s">
        <v>228</v>
      </c>
    </row>
    <row r="91" spans="1:6" hidden="1" x14ac:dyDescent="0.3">
      <c r="A91" s="20">
        <v>84</v>
      </c>
      <c r="B91" s="26">
        <v>44821</v>
      </c>
      <c r="C91" s="27" t="s">
        <v>132</v>
      </c>
      <c r="D91" s="6">
        <v>117000</v>
      </c>
      <c r="E91" s="2" t="s">
        <v>216</v>
      </c>
      <c r="F91" s="2" t="s">
        <v>226</v>
      </c>
    </row>
    <row r="92" spans="1:6" hidden="1" x14ac:dyDescent="0.3">
      <c r="A92" s="28">
        <v>2</v>
      </c>
      <c r="B92" s="29">
        <v>44806</v>
      </c>
      <c r="C92" s="30" t="s">
        <v>65</v>
      </c>
      <c r="D92" s="14">
        <v>120000</v>
      </c>
      <c r="E92" s="12"/>
      <c r="F92" s="24"/>
    </row>
    <row r="93" spans="1:6" hidden="1" x14ac:dyDescent="0.3">
      <c r="A93" s="20">
        <v>33</v>
      </c>
      <c r="B93" s="3">
        <v>44814</v>
      </c>
      <c r="C93" s="1" t="s">
        <v>18</v>
      </c>
      <c r="D93" s="4">
        <v>120000</v>
      </c>
      <c r="E93" s="2" t="s">
        <v>216</v>
      </c>
      <c r="F93" s="21" t="s">
        <v>356</v>
      </c>
    </row>
    <row r="94" spans="1:6" hidden="1" x14ac:dyDescent="0.3">
      <c r="A94" s="20">
        <v>156</v>
      </c>
      <c r="B94" s="38">
        <v>44832</v>
      </c>
      <c r="C94" s="1" t="s">
        <v>53</v>
      </c>
      <c r="D94" s="5">
        <v>120000</v>
      </c>
      <c r="E94" s="2" t="s">
        <v>230</v>
      </c>
      <c r="F94" s="21" t="s">
        <v>228</v>
      </c>
    </row>
    <row r="95" spans="1:6" hidden="1" x14ac:dyDescent="0.3">
      <c r="A95" s="20">
        <v>110</v>
      </c>
      <c r="B95" s="26">
        <v>44825</v>
      </c>
      <c r="C95" s="27" t="s">
        <v>141</v>
      </c>
      <c r="D95" s="6">
        <v>120500</v>
      </c>
      <c r="E95" s="2" t="s">
        <v>216</v>
      </c>
      <c r="F95" s="21" t="s">
        <v>226</v>
      </c>
    </row>
    <row r="96" spans="1:6" hidden="1" x14ac:dyDescent="0.3">
      <c r="A96" s="20">
        <v>100</v>
      </c>
      <c r="B96" s="26">
        <v>44824</v>
      </c>
      <c r="C96" s="27" t="s">
        <v>139</v>
      </c>
      <c r="D96" s="6">
        <v>127500</v>
      </c>
      <c r="E96" s="2" t="s">
        <v>216</v>
      </c>
      <c r="F96" s="21" t="s">
        <v>226</v>
      </c>
    </row>
    <row r="97" spans="1:6" hidden="1" x14ac:dyDescent="0.3">
      <c r="A97" s="20">
        <v>104</v>
      </c>
      <c r="B97" s="26">
        <v>44824</v>
      </c>
      <c r="C97" s="27" t="s">
        <v>161</v>
      </c>
      <c r="D97" s="6">
        <v>127500</v>
      </c>
      <c r="E97" s="2" t="s">
        <v>216</v>
      </c>
      <c r="F97" s="21" t="s">
        <v>226</v>
      </c>
    </row>
    <row r="98" spans="1:6" hidden="1" x14ac:dyDescent="0.3">
      <c r="A98" s="20">
        <v>139</v>
      </c>
      <c r="B98" s="3">
        <v>44830</v>
      </c>
      <c r="C98" s="1" t="s">
        <v>38</v>
      </c>
      <c r="D98" s="4">
        <v>129500</v>
      </c>
      <c r="E98" s="2" t="s">
        <v>230</v>
      </c>
      <c r="F98" s="21" t="s">
        <v>228</v>
      </c>
    </row>
    <row r="99" spans="1:6" hidden="1" x14ac:dyDescent="0.3">
      <c r="A99" s="31">
        <v>141</v>
      </c>
      <c r="B99" s="32">
        <v>44830</v>
      </c>
      <c r="C99" s="33" t="s">
        <v>38</v>
      </c>
      <c r="D99" s="34">
        <v>129500</v>
      </c>
      <c r="E99" s="35"/>
      <c r="F99" s="36"/>
    </row>
    <row r="100" spans="1:6" hidden="1" x14ac:dyDescent="0.3">
      <c r="A100" s="20">
        <v>131</v>
      </c>
      <c r="B100" s="26">
        <v>44827</v>
      </c>
      <c r="C100" s="27" t="s">
        <v>146</v>
      </c>
      <c r="D100" s="6">
        <v>130000</v>
      </c>
      <c r="E100" s="2" t="s">
        <v>216</v>
      </c>
      <c r="F100" s="21" t="s">
        <v>226</v>
      </c>
    </row>
    <row r="101" spans="1:6" hidden="1" x14ac:dyDescent="0.3">
      <c r="A101" s="20">
        <v>158</v>
      </c>
      <c r="B101" s="38">
        <v>44832</v>
      </c>
      <c r="C101" s="1" t="s">
        <v>55</v>
      </c>
      <c r="D101" s="5">
        <v>130000</v>
      </c>
      <c r="E101" s="2" t="s">
        <v>230</v>
      </c>
      <c r="F101" s="21" t="s">
        <v>231</v>
      </c>
    </row>
    <row r="102" spans="1:6" hidden="1" x14ac:dyDescent="0.3">
      <c r="A102" s="28">
        <v>24</v>
      </c>
      <c r="B102" s="29">
        <v>44811</v>
      </c>
      <c r="C102" s="30" t="s">
        <v>79</v>
      </c>
      <c r="D102" s="14">
        <v>135000</v>
      </c>
      <c r="E102" s="12"/>
      <c r="F102" s="24"/>
    </row>
    <row r="103" spans="1:6" hidden="1" x14ac:dyDescent="0.3">
      <c r="A103" s="28">
        <v>16</v>
      </c>
      <c r="B103" s="29">
        <v>44810</v>
      </c>
      <c r="C103" s="30" t="s">
        <v>73</v>
      </c>
      <c r="D103" s="14">
        <v>145000</v>
      </c>
      <c r="E103" s="12"/>
      <c r="F103" s="24"/>
    </row>
    <row r="104" spans="1:6" hidden="1" x14ac:dyDescent="0.3">
      <c r="A104" s="20">
        <v>14</v>
      </c>
      <c r="B104" s="26">
        <v>44808</v>
      </c>
      <c r="C104" s="27" t="s">
        <v>112</v>
      </c>
      <c r="D104" s="6">
        <v>150000</v>
      </c>
      <c r="E104" s="2" t="s">
        <v>216</v>
      </c>
      <c r="F104" s="21" t="s">
        <v>217</v>
      </c>
    </row>
    <row r="105" spans="1:6" hidden="1" x14ac:dyDescent="0.3">
      <c r="A105" s="20">
        <v>30</v>
      </c>
      <c r="B105" s="26">
        <v>44813</v>
      </c>
      <c r="C105" s="27" t="s">
        <v>114</v>
      </c>
      <c r="D105" s="6">
        <v>150000</v>
      </c>
      <c r="E105" s="2" t="s">
        <v>216</v>
      </c>
      <c r="F105" s="21" t="s">
        <v>217</v>
      </c>
    </row>
    <row r="106" spans="1:6" hidden="1" x14ac:dyDescent="0.3">
      <c r="A106" s="20">
        <v>47</v>
      </c>
      <c r="B106" s="26">
        <v>44815</v>
      </c>
      <c r="C106" s="27" t="s">
        <v>117</v>
      </c>
      <c r="D106" s="6">
        <v>150000</v>
      </c>
      <c r="E106" s="2" t="s">
        <v>216</v>
      </c>
      <c r="F106" s="21" t="s">
        <v>217</v>
      </c>
    </row>
    <row r="107" spans="1:6" hidden="1" x14ac:dyDescent="0.3">
      <c r="A107" s="28">
        <v>65</v>
      </c>
      <c r="B107" s="29">
        <v>44818</v>
      </c>
      <c r="C107" s="30" t="s">
        <v>109</v>
      </c>
      <c r="D107" s="14">
        <v>150000</v>
      </c>
      <c r="E107" s="12"/>
      <c r="F107" s="24"/>
    </row>
    <row r="108" spans="1:6" hidden="1" x14ac:dyDescent="0.3">
      <c r="A108" s="20">
        <v>71</v>
      </c>
      <c r="B108" s="26">
        <v>44819</v>
      </c>
      <c r="C108" s="27" t="s">
        <v>121</v>
      </c>
      <c r="D108" s="6">
        <v>150000</v>
      </c>
      <c r="E108" s="2" t="s">
        <v>216</v>
      </c>
      <c r="F108" s="21" t="s">
        <v>217</v>
      </c>
    </row>
    <row r="109" spans="1:6" hidden="1" x14ac:dyDescent="0.3">
      <c r="A109" s="28">
        <v>69</v>
      </c>
      <c r="B109" s="29">
        <v>44819</v>
      </c>
      <c r="C109" s="30" t="s">
        <v>110</v>
      </c>
      <c r="D109" s="14">
        <v>150000</v>
      </c>
      <c r="E109" s="12"/>
      <c r="F109" s="24"/>
    </row>
    <row r="110" spans="1:6" hidden="1" x14ac:dyDescent="0.3">
      <c r="A110" s="20">
        <v>86</v>
      </c>
      <c r="B110" s="26">
        <v>44821</v>
      </c>
      <c r="C110" s="27" t="s">
        <v>153</v>
      </c>
      <c r="D110" s="6">
        <v>150000</v>
      </c>
      <c r="E110" s="2" t="s">
        <v>216</v>
      </c>
      <c r="F110" s="21" t="s">
        <v>217</v>
      </c>
    </row>
    <row r="111" spans="1:6" hidden="1" x14ac:dyDescent="0.3">
      <c r="A111" s="20">
        <v>92</v>
      </c>
      <c r="B111" s="26">
        <v>44823</v>
      </c>
      <c r="C111" s="27" t="s">
        <v>133</v>
      </c>
      <c r="D111" s="6">
        <v>150000</v>
      </c>
      <c r="E111" s="2" t="s">
        <v>216</v>
      </c>
      <c r="F111" s="21" t="s">
        <v>217</v>
      </c>
    </row>
    <row r="112" spans="1:6" hidden="1" x14ac:dyDescent="0.3">
      <c r="A112" s="20">
        <v>94</v>
      </c>
      <c r="B112" s="26">
        <v>44823</v>
      </c>
      <c r="C112" s="27" t="s">
        <v>136</v>
      </c>
      <c r="D112" s="6">
        <v>150000</v>
      </c>
      <c r="E112" s="2" t="s">
        <v>216</v>
      </c>
      <c r="F112" s="21" t="s">
        <v>217</v>
      </c>
    </row>
    <row r="113" spans="1:6" hidden="1" x14ac:dyDescent="0.3">
      <c r="A113" s="20">
        <v>115</v>
      </c>
      <c r="B113" s="26">
        <v>44825</v>
      </c>
      <c r="C113" s="27" t="s">
        <v>159</v>
      </c>
      <c r="D113" s="6">
        <v>150000</v>
      </c>
      <c r="E113" s="2" t="s">
        <v>216</v>
      </c>
      <c r="F113" s="21" t="s">
        <v>217</v>
      </c>
    </row>
    <row r="114" spans="1:6" hidden="1" x14ac:dyDescent="0.3">
      <c r="A114" s="20">
        <v>124</v>
      </c>
      <c r="B114" s="26">
        <v>44826</v>
      </c>
      <c r="C114" s="27" t="s">
        <v>153</v>
      </c>
      <c r="D114" s="6">
        <v>150000</v>
      </c>
      <c r="E114" s="2" t="s">
        <v>216</v>
      </c>
      <c r="F114" s="21" t="s">
        <v>217</v>
      </c>
    </row>
    <row r="115" spans="1:6" hidden="1" x14ac:dyDescent="0.3">
      <c r="A115" s="20">
        <v>137</v>
      </c>
      <c r="B115" s="26">
        <v>44829</v>
      </c>
      <c r="C115" s="27" t="s">
        <v>155</v>
      </c>
      <c r="D115" s="6">
        <v>150000</v>
      </c>
      <c r="E115" s="2" t="s">
        <v>216</v>
      </c>
      <c r="F115" s="21" t="s">
        <v>217</v>
      </c>
    </row>
    <row r="116" spans="1:6" hidden="1" x14ac:dyDescent="0.3">
      <c r="A116" s="20">
        <v>155</v>
      </c>
      <c r="B116" s="3">
        <v>44832</v>
      </c>
      <c r="C116" s="1" t="s">
        <v>40</v>
      </c>
      <c r="D116" s="4">
        <v>150000</v>
      </c>
      <c r="E116" s="2" t="s">
        <v>230</v>
      </c>
      <c r="F116" s="21" t="s">
        <v>225</v>
      </c>
    </row>
    <row r="117" spans="1:6" hidden="1" x14ac:dyDescent="0.3">
      <c r="A117" s="28">
        <v>55</v>
      </c>
      <c r="B117" s="29">
        <v>44816</v>
      </c>
      <c r="C117" s="30" t="s">
        <v>101</v>
      </c>
      <c r="D117" s="14">
        <v>160000</v>
      </c>
      <c r="E117" s="12"/>
      <c r="F117" s="24"/>
    </row>
    <row r="118" spans="1:6" hidden="1" x14ac:dyDescent="0.3">
      <c r="A118" s="20">
        <v>28</v>
      </c>
      <c r="B118" s="3">
        <v>44813</v>
      </c>
      <c r="C118" s="1" t="s">
        <v>14</v>
      </c>
      <c r="D118" s="4">
        <v>162000</v>
      </c>
      <c r="E118" s="2" t="s">
        <v>216</v>
      </c>
      <c r="F118" s="21" t="s">
        <v>356</v>
      </c>
    </row>
    <row r="119" spans="1:6" hidden="1" x14ac:dyDescent="0.3">
      <c r="A119" s="28">
        <v>45</v>
      </c>
      <c r="B119" s="29">
        <v>44815</v>
      </c>
      <c r="C119" s="30" t="s">
        <v>92</v>
      </c>
      <c r="D119" s="14">
        <v>165000</v>
      </c>
      <c r="E119" s="12"/>
      <c r="F119" s="24"/>
    </row>
    <row r="120" spans="1:6" hidden="1" x14ac:dyDescent="0.3">
      <c r="A120" s="20">
        <v>164</v>
      </c>
      <c r="B120" s="3">
        <v>44833</v>
      </c>
      <c r="C120" s="1" t="s">
        <v>41</v>
      </c>
      <c r="D120" s="4">
        <v>165000</v>
      </c>
      <c r="E120" s="2" t="s">
        <v>230</v>
      </c>
      <c r="F120" s="21" t="s">
        <v>356</v>
      </c>
    </row>
    <row r="121" spans="1:6" hidden="1" x14ac:dyDescent="0.3">
      <c r="A121" s="20">
        <v>108</v>
      </c>
      <c r="B121" s="3">
        <v>44825</v>
      </c>
      <c r="C121" s="1" t="s">
        <v>24</v>
      </c>
      <c r="D121" s="4">
        <v>166000</v>
      </c>
      <c r="E121" s="2" t="s">
        <v>230</v>
      </c>
      <c r="F121" s="21" t="s">
        <v>356</v>
      </c>
    </row>
    <row r="122" spans="1:6" hidden="1" x14ac:dyDescent="0.3">
      <c r="A122" s="20">
        <v>31</v>
      </c>
      <c r="B122" s="3">
        <v>44814</v>
      </c>
      <c r="C122" s="1" t="s">
        <v>16</v>
      </c>
      <c r="D122" s="4">
        <v>170000</v>
      </c>
      <c r="E122" s="2" t="s">
        <v>216</v>
      </c>
      <c r="F122" s="21" t="s">
        <v>356</v>
      </c>
    </row>
    <row r="123" spans="1:6" hidden="1" x14ac:dyDescent="0.3">
      <c r="A123" s="20">
        <v>32</v>
      </c>
      <c r="B123" s="3">
        <v>44814</v>
      </c>
      <c r="C123" s="1" t="s">
        <v>17</v>
      </c>
      <c r="D123" s="4">
        <v>170000</v>
      </c>
      <c r="E123" s="2" t="s">
        <v>216</v>
      </c>
      <c r="F123" s="21" t="s">
        <v>224</v>
      </c>
    </row>
    <row r="124" spans="1:6" hidden="1" x14ac:dyDescent="0.3">
      <c r="A124" s="28">
        <v>53</v>
      </c>
      <c r="B124" s="29">
        <v>44816</v>
      </c>
      <c r="C124" s="30" t="s">
        <v>99</v>
      </c>
      <c r="D124" s="14">
        <v>170000</v>
      </c>
      <c r="E124" s="12"/>
      <c r="F124" s="24"/>
    </row>
    <row r="125" spans="1:6" hidden="1" x14ac:dyDescent="0.3">
      <c r="A125" s="20">
        <v>138</v>
      </c>
      <c r="B125" s="26">
        <v>44829</v>
      </c>
      <c r="C125" s="27" t="s">
        <v>163</v>
      </c>
      <c r="D125" s="6">
        <v>171000</v>
      </c>
      <c r="E125" s="2" t="s">
        <v>216</v>
      </c>
      <c r="F125" s="21" t="s">
        <v>226</v>
      </c>
    </row>
    <row r="126" spans="1:6" hidden="1" x14ac:dyDescent="0.3">
      <c r="A126" s="20">
        <v>135</v>
      </c>
      <c r="B126" s="38">
        <v>44828</v>
      </c>
      <c r="C126" s="1" t="s">
        <v>57</v>
      </c>
      <c r="D126" s="5">
        <v>180000</v>
      </c>
      <c r="E126" s="2" t="s">
        <v>230</v>
      </c>
      <c r="F126" s="21" t="s">
        <v>225</v>
      </c>
    </row>
    <row r="127" spans="1:6" hidden="1" x14ac:dyDescent="0.3">
      <c r="A127" s="20">
        <v>129</v>
      </c>
      <c r="B127" s="26">
        <v>44827</v>
      </c>
      <c r="C127" s="27" t="s">
        <v>137</v>
      </c>
      <c r="D127" s="6">
        <v>185000</v>
      </c>
      <c r="E127" s="2" t="s">
        <v>216</v>
      </c>
      <c r="F127" s="21" t="s">
        <v>228</v>
      </c>
    </row>
    <row r="128" spans="1:6" hidden="1" x14ac:dyDescent="0.3">
      <c r="A128" s="20">
        <v>6</v>
      </c>
      <c r="B128" s="3">
        <v>44807</v>
      </c>
      <c r="C128" s="1" t="s">
        <v>62</v>
      </c>
      <c r="D128" s="4">
        <v>190000</v>
      </c>
      <c r="E128" s="2" t="s">
        <v>216</v>
      </c>
      <c r="F128" s="21" t="s">
        <v>217</v>
      </c>
    </row>
    <row r="129" spans="1:6" hidden="1" x14ac:dyDescent="0.3">
      <c r="A129" s="28">
        <v>9</v>
      </c>
      <c r="B129" s="29">
        <v>44807</v>
      </c>
      <c r="C129" s="30" t="s">
        <v>111</v>
      </c>
      <c r="D129" s="14">
        <v>190000</v>
      </c>
      <c r="E129" s="12"/>
      <c r="F129" s="24"/>
    </row>
    <row r="130" spans="1:6" hidden="1" x14ac:dyDescent="0.3">
      <c r="A130" s="20">
        <v>25</v>
      </c>
      <c r="B130" s="26">
        <v>44812</v>
      </c>
      <c r="C130" s="27" t="s">
        <v>113</v>
      </c>
      <c r="D130" s="6">
        <v>190000</v>
      </c>
      <c r="E130" s="2" t="s">
        <v>216</v>
      </c>
      <c r="F130" s="21" t="s">
        <v>217</v>
      </c>
    </row>
    <row r="131" spans="1:6" hidden="1" x14ac:dyDescent="0.3">
      <c r="A131" s="31">
        <v>42</v>
      </c>
      <c r="B131" s="32">
        <v>44814</v>
      </c>
      <c r="C131" s="33" t="s">
        <v>116</v>
      </c>
      <c r="D131" s="34">
        <v>190000</v>
      </c>
      <c r="E131" s="35"/>
      <c r="F131" s="36"/>
    </row>
    <row r="132" spans="1:6" hidden="1" x14ac:dyDescent="0.3">
      <c r="A132" s="20">
        <v>73</v>
      </c>
      <c r="B132" s="26">
        <v>44820</v>
      </c>
      <c r="C132" s="27" t="s">
        <v>122</v>
      </c>
      <c r="D132" s="6">
        <v>190000</v>
      </c>
      <c r="E132" s="2" t="s">
        <v>216</v>
      </c>
      <c r="F132" s="21" t="s">
        <v>217</v>
      </c>
    </row>
    <row r="133" spans="1:6" hidden="1" x14ac:dyDescent="0.3">
      <c r="A133" s="20">
        <v>78</v>
      </c>
      <c r="B133" s="26">
        <v>44820</v>
      </c>
      <c r="C133" s="27" t="s">
        <v>152</v>
      </c>
      <c r="D133" s="6">
        <v>190000</v>
      </c>
      <c r="E133" s="2" t="s">
        <v>216</v>
      </c>
      <c r="F133" s="21" t="s">
        <v>217</v>
      </c>
    </row>
    <row r="134" spans="1:6" hidden="1" x14ac:dyDescent="0.3">
      <c r="A134" s="20">
        <v>93</v>
      </c>
      <c r="B134" s="26">
        <v>44823</v>
      </c>
      <c r="C134" s="27" t="s">
        <v>135</v>
      </c>
      <c r="D134" s="6">
        <v>190000</v>
      </c>
      <c r="E134" s="2" t="s">
        <v>216</v>
      </c>
      <c r="F134" s="21" t="s">
        <v>217</v>
      </c>
    </row>
    <row r="135" spans="1:6" hidden="1" x14ac:dyDescent="0.3">
      <c r="A135" s="20">
        <v>90</v>
      </c>
      <c r="B135" s="38">
        <v>44823</v>
      </c>
      <c r="C135" s="1" t="s">
        <v>59</v>
      </c>
      <c r="D135" s="5">
        <v>190000</v>
      </c>
      <c r="E135" s="2" t="s">
        <v>230</v>
      </c>
      <c r="F135" s="21" t="s">
        <v>225</v>
      </c>
    </row>
    <row r="136" spans="1:6" hidden="1" x14ac:dyDescent="0.3">
      <c r="A136" s="20">
        <v>99</v>
      </c>
      <c r="B136" s="3">
        <v>44824</v>
      </c>
      <c r="C136" s="1" t="s">
        <v>134</v>
      </c>
      <c r="D136" s="5">
        <v>190000</v>
      </c>
      <c r="E136" s="2" t="s">
        <v>445</v>
      </c>
      <c r="F136" s="21" t="s">
        <v>217</v>
      </c>
    </row>
    <row r="137" spans="1:6" hidden="1" x14ac:dyDescent="0.3">
      <c r="A137" s="20">
        <v>113</v>
      </c>
      <c r="B137" s="26">
        <v>44825</v>
      </c>
      <c r="C137" s="27" t="s">
        <v>156</v>
      </c>
      <c r="D137" s="6">
        <v>190000</v>
      </c>
      <c r="E137" s="2" t="s">
        <v>216</v>
      </c>
      <c r="F137" s="21" t="s">
        <v>217</v>
      </c>
    </row>
    <row r="138" spans="1:6" hidden="1" x14ac:dyDescent="0.3">
      <c r="A138" s="20">
        <v>114</v>
      </c>
      <c r="B138" s="26">
        <v>44825</v>
      </c>
      <c r="C138" s="27" t="s">
        <v>158</v>
      </c>
      <c r="D138" s="6">
        <v>190000</v>
      </c>
      <c r="E138" s="2" t="s">
        <v>216</v>
      </c>
      <c r="F138" s="21" t="s">
        <v>217</v>
      </c>
    </row>
    <row r="139" spans="1:6" hidden="1" x14ac:dyDescent="0.3">
      <c r="A139" s="20">
        <v>122</v>
      </c>
      <c r="B139" s="26">
        <v>44826</v>
      </c>
      <c r="C139" s="27" t="s">
        <v>147</v>
      </c>
      <c r="D139" s="6">
        <v>190000</v>
      </c>
      <c r="E139" s="2" t="s">
        <v>216</v>
      </c>
      <c r="F139" s="21" t="s">
        <v>217</v>
      </c>
    </row>
    <row r="140" spans="1:6" hidden="1" x14ac:dyDescent="0.3">
      <c r="A140" s="20">
        <v>142</v>
      </c>
      <c r="B140" s="26">
        <v>44830</v>
      </c>
      <c r="C140" s="27" t="s">
        <v>154</v>
      </c>
      <c r="D140" s="6">
        <v>190000</v>
      </c>
      <c r="E140" s="2" t="s">
        <v>216</v>
      </c>
      <c r="F140" s="21" t="s">
        <v>217</v>
      </c>
    </row>
    <row r="141" spans="1:6" hidden="1" x14ac:dyDescent="0.3">
      <c r="A141" s="20">
        <v>136</v>
      </c>
      <c r="B141" s="3">
        <v>44829</v>
      </c>
      <c r="C141" s="1" t="s">
        <v>37</v>
      </c>
      <c r="D141" s="4">
        <v>198000</v>
      </c>
      <c r="E141" s="2" t="s">
        <v>230</v>
      </c>
      <c r="F141" s="21" t="s">
        <v>356</v>
      </c>
    </row>
    <row r="142" spans="1:6" hidden="1" x14ac:dyDescent="0.3">
      <c r="A142" s="20">
        <v>126</v>
      </c>
      <c r="B142" s="3">
        <v>44827</v>
      </c>
      <c r="C142" s="1" t="s">
        <v>32</v>
      </c>
      <c r="D142" s="4">
        <v>200000</v>
      </c>
      <c r="E142" s="2" t="s">
        <v>230</v>
      </c>
      <c r="F142" s="21" t="s">
        <v>228</v>
      </c>
    </row>
    <row r="143" spans="1:6" hidden="1" x14ac:dyDescent="0.3">
      <c r="A143" s="28">
        <v>10</v>
      </c>
      <c r="B143" s="29">
        <v>44808</v>
      </c>
      <c r="C143" s="30" t="s">
        <v>69</v>
      </c>
      <c r="D143" s="14">
        <v>203500</v>
      </c>
      <c r="E143" s="12"/>
      <c r="F143" s="24"/>
    </row>
    <row r="144" spans="1:6" hidden="1" x14ac:dyDescent="0.3">
      <c r="A144" s="28">
        <v>13</v>
      </c>
      <c r="B144" s="29">
        <v>44808</v>
      </c>
      <c r="C144" s="30" t="s">
        <v>81</v>
      </c>
      <c r="D144" s="14">
        <v>203500</v>
      </c>
      <c r="E144" s="12"/>
      <c r="F144" s="24"/>
    </row>
    <row r="145" spans="1:6" hidden="1" x14ac:dyDescent="0.3">
      <c r="A145" s="20">
        <v>91</v>
      </c>
      <c r="B145" s="26">
        <v>44823</v>
      </c>
      <c r="C145" s="27" t="s">
        <v>81</v>
      </c>
      <c r="D145" s="6">
        <v>203500</v>
      </c>
      <c r="E145" s="2" t="s">
        <v>216</v>
      </c>
      <c r="F145" s="21" t="s">
        <v>221</v>
      </c>
    </row>
    <row r="146" spans="1:6" hidden="1" x14ac:dyDescent="0.3">
      <c r="A146" s="20">
        <v>82</v>
      </c>
      <c r="B146" s="26">
        <v>44821</v>
      </c>
      <c r="C146" s="27" t="s">
        <v>130</v>
      </c>
      <c r="D146" s="6">
        <v>236000</v>
      </c>
      <c r="E146" s="2" t="s">
        <v>216</v>
      </c>
      <c r="F146" s="21" t="s">
        <v>219</v>
      </c>
    </row>
    <row r="147" spans="1:6" hidden="1" x14ac:dyDescent="0.3">
      <c r="A147" s="28">
        <v>49</v>
      </c>
      <c r="B147" s="29">
        <v>44816</v>
      </c>
      <c r="C147" s="30" t="s">
        <v>95</v>
      </c>
      <c r="D147" s="14">
        <v>240000</v>
      </c>
      <c r="E147" s="12"/>
      <c r="F147" s="24"/>
    </row>
    <row r="148" spans="1:6" hidden="1" x14ac:dyDescent="0.3">
      <c r="A148" s="28">
        <v>62</v>
      </c>
      <c r="B148" s="29">
        <v>44817</v>
      </c>
      <c r="C148" s="30" t="s">
        <v>107</v>
      </c>
      <c r="D148" s="14">
        <v>250000</v>
      </c>
      <c r="E148" s="12"/>
      <c r="F148" s="24"/>
    </row>
    <row r="149" spans="1:6" hidden="1" x14ac:dyDescent="0.3">
      <c r="A149" s="28">
        <v>7</v>
      </c>
      <c r="B149" s="29">
        <v>44807</v>
      </c>
      <c r="C149" s="30" t="s">
        <v>63</v>
      </c>
      <c r="D149" s="14">
        <v>260000</v>
      </c>
      <c r="E149" s="12"/>
      <c r="F149" s="24"/>
    </row>
    <row r="150" spans="1:6" hidden="1" x14ac:dyDescent="0.3">
      <c r="A150" s="20">
        <v>117</v>
      </c>
      <c r="B150" s="3">
        <v>44826</v>
      </c>
      <c r="C150" s="1" t="s">
        <v>27</v>
      </c>
      <c r="D150" s="4">
        <v>274000</v>
      </c>
      <c r="E150" s="2" t="s">
        <v>230</v>
      </c>
      <c r="F150" s="21" t="s">
        <v>223</v>
      </c>
    </row>
    <row r="151" spans="1:6" hidden="1" x14ac:dyDescent="0.3">
      <c r="A151" s="20">
        <v>146</v>
      </c>
      <c r="B151" s="3">
        <v>44831</v>
      </c>
      <c r="C151" s="1" t="s">
        <v>38</v>
      </c>
      <c r="D151" s="4">
        <v>296000</v>
      </c>
      <c r="E151" s="2" t="s">
        <v>230</v>
      </c>
      <c r="F151" s="21" t="s">
        <v>228</v>
      </c>
    </row>
    <row r="152" spans="1:6" hidden="1" x14ac:dyDescent="0.3">
      <c r="A152" s="28">
        <v>52</v>
      </c>
      <c r="B152" s="29">
        <v>44816</v>
      </c>
      <c r="C152" s="30" t="s">
        <v>98</v>
      </c>
      <c r="D152" s="14">
        <v>300000</v>
      </c>
      <c r="E152" s="12"/>
      <c r="F152" s="24"/>
    </row>
    <row r="153" spans="1:6" hidden="1" x14ac:dyDescent="0.3">
      <c r="A153" s="20">
        <v>72</v>
      </c>
      <c r="B153" s="37">
        <v>44820</v>
      </c>
      <c r="C153" s="27" t="s">
        <v>56</v>
      </c>
      <c r="D153" s="6">
        <v>300000</v>
      </c>
      <c r="E153" s="2" t="s">
        <v>230</v>
      </c>
      <c r="F153" s="21" t="s">
        <v>359</v>
      </c>
    </row>
    <row r="154" spans="1:6" hidden="1" x14ac:dyDescent="0.3">
      <c r="A154" s="20">
        <v>89</v>
      </c>
      <c r="B154" s="37">
        <v>44823</v>
      </c>
      <c r="C154" s="27" t="s">
        <v>56</v>
      </c>
      <c r="D154" s="6">
        <v>300000</v>
      </c>
      <c r="E154" s="2" t="s">
        <v>230</v>
      </c>
      <c r="F154" s="21" t="s">
        <v>359</v>
      </c>
    </row>
    <row r="155" spans="1:6" hidden="1" x14ac:dyDescent="0.3">
      <c r="A155" s="20">
        <v>128</v>
      </c>
      <c r="B155" s="38">
        <v>44827</v>
      </c>
      <c r="C155" s="1" t="s">
        <v>51</v>
      </c>
      <c r="D155" s="5">
        <v>300000</v>
      </c>
      <c r="E155" s="2" t="s">
        <v>230</v>
      </c>
      <c r="F155" s="21" t="s">
        <v>226</v>
      </c>
    </row>
    <row r="156" spans="1:6" hidden="1" x14ac:dyDescent="0.3">
      <c r="A156" s="20">
        <v>132</v>
      </c>
      <c r="B156" s="3">
        <v>44828</v>
      </c>
      <c r="C156" s="1" t="s">
        <v>34</v>
      </c>
      <c r="D156" s="4">
        <v>300000</v>
      </c>
      <c r="E156" s="2" t="s">
        <v>230</v>
      </c>
      <c r="F156" s="21" t="s">
        <v>356</v>
      </c>
    </row>
    <row r="157" spans="1:6" hidden="1" x14ac:dyDescent="0.3">
      <c r="A157" s="20">
        <v>165</v>
      </c>
      <c r="B157" s="3">
        <v>44833</v>
      </c>
      <c r="C157" s="1" t="s">
        <v>41</v>
      </c>
      <c r="D157" s="4">
        <v>305000</v>
      </c>
      <c r="E157" s="2" t="s">
        <v>230</v>
      </c>
      <c r="F157" s="21" t="s">
        <v>356</v>
      </c>
    </row>
    <row r="158" spans="1:6" hidden="1" x14ac:dyDescent="0.3">
      <c r="A158" s="20">
        <v>120</v>
      </c>
      <c r="B158" s="3">
        <v>44826</v>
      </c>
      <c r="C158" s="1" t="s">
        <v>30</v>
      </c>
      <c r="D158" s="4">
        <v>345000</v>
      </c>
      <c r="E158" s="2" t="s">
        <v>230</v>
      </c>
      <c r="F158" s="21" t="s">
        <v>356</v>
      </c>
    </row>
    <row r="159" spans="1:6" hidden="1" x14ac:dyDescent="0.3">
      <c r="A159" s="20">
        <v>169</v>
      </c>
      <c r="B159" s="3">
        <v>44834</v>
      </c>
      <c r="C159" s="1" t="s">
        <v>42</v>
      </c>
      <c r="D159" s="4">
        <v>350000</v>
      </c>
      <c r="E159" s="2" t="s">
        <v>230</v>
      </c>
      <c r="F159" s="21" t="s">
        <v>357</v>
      </c>
    </row>
    <row r="160" spans="1:6" hidden="1" x14ac:dyDescent="0.3">
      <c r="A160" s="20">
        <v>118</v>
      </c>
      <c r="B160" s="3">
        <v>44826</v>
      </c>
      <c r="C160" s="1" t="s">
        <v>28</v>
      </c>
      <c r="D160" s="4">
        <v>355200</v>
      </c>
      <c r="E160" s="2" t="s">
        <v>230</v>
      </c>
      <c r="F160" s="21" t="s">
        <v>220</v>
      </c>
    </row>
    <row r="161" spans="1:6" hidden="1" x14ac:dyDescent="0.3">
      <c r="A161" s="20">
        <v>170</v>
      </c>
      <c r="B161" s="3">
        <v>44834</v>
      </c>
      <c r="C161" s="1" t="s">
        <v>41</v>
      </c>
      <c r="D161" s="4">
        <v>374000</v>
      </c>
      <c r="E161" s="2" t="s">
        <v>230</v>
      </c>
      <c r="F161" s="21" t="s">
        <v>356</v>
      </c>
    </row>
    <row r="162" spans="1:6" hidden="1" x14ac:dyDescent="0.3">
      <c r="A162" s="20">
        <v>107</v>
      </c>
      <c r="B162" s="3">
        <v>44825</v>
      </c>
      <c r="C162" s="1" t="s">
        <v>23</v>
      </c>
      <c r="D162" s="4">
        <v>400000</v>
      </c>
      <c r="E162" s="2" t="s">
        <v>230</v>
      </c>
      <c r="F162" s="21" t="s">
        <v>358</v>
      </c>
    </row>
    <row r="163" spans="1:6" hidden="1" x14ac:dyDescent="0.3">
      <c r="A163" s="20">
        <v>133</v>
      </c>
      <c r="B163" s="3">
        <v>44828</v>
      </c>
      <c r="C163" s="1" t="s">
        <v>35</v>
      </c>
      <c r="D163" s="4">
        <v>420000</v>
      </c>
      <c r="E163" s="2" t="s">
        <v>230</v>
      </c>
      <c r="F163" s="21" t="s">
        <v>231</v>
      </c>
    </row>
    <row r="164" spans="1:6" hidden="1" x14ac:dyDescent="0.3">
      <c r="A164" s="20">
        <v>166</v>
      </c>
      <c r="B164" s="3">
        <v>44833</v>
      </c>
      <c r="C164" s="1" t="s">
        <v>41</v>
      </c>
      <c r="D164" s="4">
        <v>641000</v>
      </c>
      <c r="E164" s="2" t="s">
        <v>230</v>
      </c>
      <c r="F164" s="21" t="s">
        <v>356</v>
      </c>
    </row>
    <row r="165" spans="1:6" hidden="1" x14ac:dyDescent="0.3">
      <c r="A165" s="20">
        <v>87</v>
      </c>
      <c r="B165" s="3">
        <v>44822</v>
      </c>
      <c r="C165" s="1" t="s">
        <v>21</v>
      </c>
      <c r="D165" s="4">
        <v>900000</v>
      </c>
      <c r="E165" s="2" t="s">
        <v>230</v>
      </c>
      <c r="F165" s="21" t="s">
        <v>356</v>
      </c>
    </row>
    <row r="166" spans="1:6" hidden="1" x14ac:dyDescent="0.3">
      <c r="A166" s="20">
        <v>95</v>
      </c>
      <c r="B166" s="3">
        <v>44824</v>
      </c>
      <c r="C166" s="1" t="s">
        <v>21</v>
      </c>
      <c r="D166" s="4">
        <v>900000</v>
      </c>
      <c r="E166" s="2" t="s">
        <v>230</v>
      </c>
      <c r="F166" s="21" t="s">
        <v>356</v>
      </c>
    </row>
    <row r="167" spans="1:6" hidden="1" x14ac:dyDescent="0.3">
      <c r="A167" s="20">
        <v>159</v>
      </c>
      <c r="B167" s="37">
        <v>44832</v>
      </c>
      <c r="C167" s="27" t="s">
        <v>60</v>
      </c>
      <c r="D167" s="6">
        <v>900000</v>
      </c>
      <c r="E167" s="2" t="s">
        <v>230</v>
      </c>
      <c r="F167" s="21" t="s">
        <v>351</v>
      </c>
    </row>
    <row r="168" spans="1:6" hidden="1" x14ac:dyDescent="0.3">
      <c r="A168" s="20">
        <v>160</v>
      </c>
      <c r="B168" s="37">
        <v>44832</v>
      </c>
      <c r="C168" s="27" t="s">
        <v>61</v>
      </c>
      <c r="D168" s="6">
        <v>1080000</v>
      </c>
      <c r="E168" s="2" t="s">
        <v>230</v>
      </c>
      <c r="F168" s="2" t="s">
        <v>351</v>
      </c>
    </row>
    <row r="169" spans="1:6" hidden="1" x14ac:dyDescent="0.3">
      <c r="A169" s="20">
        <v>20</v>
      </c>
      <c r="B169" s="3">
        <v>44811</v>
      </c>
      <c r="C169" s="1" t="s">
        <v>11</v>
      </c>
      <c r="D169" s="4">
        <v>1290000</v>
      </c>
      <c r="E169" s="2" t="s">
        <v>216</v>
      </c>
      <c r="F169" s="21" t="s">
        <v>220</v>
      </c>
    </row>
    <row r="170" spans="1:6" hidden="1" x14ac:dyDescent="0.3">
      <c r="A170" s="28">
        <v>40</v>
      </c>
      <c r="B170" s="29">
        <v>44814</v>
      </c>
      <c r="C170" s="30" t="s">
        <v>89</v>
      </c>
      <c r="D170" s="14">
        <v>1500000</v>
      </c>
      <c r="E170" s="12"/>
      <c r="F170" s="24"/>
    </row>
    <row r="171" spans="1:6" hidden="1" x14ac:dyDescent="0.3">
      <c r="A171" s="28">
        <v>39</v>
      </c>
      <c r="B171" s="29">
        <v>44814</v>
      </c>
      <c r="C171" s="30" t="s">
        <v>88</v>
      </c>
      <c r="D171" s="14">
        <v>1900000</v>
      </c>
      <c r="E171" s="12"/>
      <c r="F171" s="24"/>
    </row>
    <row r="172" spans="1:6" hidden="1" x14ac:dyDescent="0.3">
      <c r="A172" s="20">
        <v>171</v>
      </c>
      <c r="B172" s="3">
        <v>44834</v>
      </c>
      <c r="C172" s="1" t="s">
        <v>41</v>
      </c>
      <c r="D172" s="4">
        <v>1912900</v>
      </c>
      <c r="E172" s="2" t="s">
        <v>230</v>
      </c>
      <c r="F172" s="2" t="s">
        <v>356</v>
      </c>
    </row>
    <row r="173" spans="1:6" hidden="1" x14ac:dyDescent="0.3">
      <c r="A173" s="20">
        <v>106</v>
      </c>
      <c r="B173" s="3">
        <v>44825</v>
      </c>
      <c r="C173" s="1" t="s">
        <v>22</v>
      </c>
      <c r="D173" s="4">
        <v>2000000</v>
      </c>
      <c r="E173" s="2" t="s">
        <v>230</v>
      </c>
      <c r="F173" s="21" t="s">
        <v>356</v>
      </c>
    </row>
    <row r="174" spans="1:6" hidden="1" x14ac:dyDescent="0.3">
      <c r="A174" s="20">
        <v>116</v>
      </c>
      <c r="B174" s="39">
        <v>44826</v>
      </c>
      <c r="C174" s="40" t="s">
        <v>26</v>
      </c>
      <c r="D174" s="22">
        <v>2000000</v>
      </c>
      <c r="E174" s="2" t="s">
        <v>230</v>
      </c>
      <c r="F174" s="21" t="s">
        <v>356</v>
      </c>
    </row>
    <row r="175" spans="1:6" x14ac:dyDescent="0.3">
      <c r="A175" s="104">
        <v>1</v>
      </c>
      <c r="B175" s="26">
        <v>44825</v>
      </c>
      <c r="C175" s="27" t="s">
        <v>529</v>
      </c>
      <c r="D175" s="105">
        <v>190000</v>
      </c>
      <c r="E175" s="2" t="s">
        <v>530</v>
      </c>
      <c r="F175" s="21" t="s">
        <v>217</v>
      </c>
    </row>
    <row r="176" spans="1:6" x14ac:dyDescent="0.3">
      <c r="A176" s="104">
        <v>2</v>
      </c>
      <c r="B176" s="26">
        <v>44826</v>
      </c>
      <c r="C176" s="27" t="s">
        <v>531</v>
      </c>
      <c r="D176" s="105">
        <v>150000</v>
      </c>
      <c r="E176" s="2" t="s">
        <v>530</v>
      </c>
      <c r="F176" s="21" t="s">
        <v>217</v>
      </c>
    </row>
    <row r="177" spans="1:6" x14ac:dyDescent="0.3">
      <c r="A177" s="106">
        <v>3</v>
      </c>
      <c r="B177" s="58">
        <v>44834</v>
      </c>
      <c r="C177" s="59" t="s">
        <v>532</v>
      </c>
      <c r="D177" s="60">
        <v>263000</v>
      </c>
      <c r="E177" s="25" t="s">
        <v>530</v>
      </c>
      <c r="F177" s="23" t="s">
        <v>220</v>
      </c>
    </row>
  </sheetData>
  <mergeCells count="1">
    <mergeCell ref="K3:L3"/>
  </mergeCells>
  <phoneticPr fontId="6" type="noConversion"/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07B7A-767A-494C-9943-361A7F5762BF}">
  <dimension ref="B2:N53"/>
  <sheetViews>
    <sheetView topLeftCell="A3" workbookViewId="0">
      <selection activeCell="F41" sqref="F41"/>
    </sheetView>
  </sheetViews>
  <sheetFormatPr defaultRowHeight="14.4" x14ac:dyDescent="0.3"/>
  <cols>
    <col min="1" max="1" width="2.6640625" customWidth="1"/>
    <col min="3" max="3" width="16.77734375" bestFit="1" customWidth="1"/>
    <col min="4" max="4" width="56.88671875" bestFit="1" customWidth="1"/>
    <col min="5" max="5" width="12.88671875" bestFit="1" customWidth="1"/>
  </cols>
  <sheetData>
    <row r="2" spans="2:14" x14ac:dyDescent="0.3">
      <c r="B2" s="61" t="s">
        <v>366</v>
      </c>
      <c r="C2" s="176" t="s">
        <v>982</v>
      </c>
      <c r="D2" s="176"/>
    </row>
    <row r="3" spans="2:14" x14ac:dyDescent="0.3">
      <c r="B3" s="61" t="s">
        <v>361</v>
      </c>
      <c r="C3" s="176" t="s">
        <v>981</v>
      </c>
      <c r="D3" s="176"/>
    </row>
    <row r="5" spans="2:14" x14ac:dyDescent="0.3">
      <c r="B5" s="111" t="s">
        <v>7</v>
      </c>
      <c r="C5" s="108" t="s">
        <v>8</v>
      </c>
      <c r="D5" s="108" t="s">
        <v>9</v>
      </c>
      <c r="E5" s="108" t="s">
        <v>10</v>
      </c>
      <c r="F5" s="108" t="s">
        <v>215</v>
      </c>
      <c r="G5" s="108" t="s">
        <v>528</v>
      </c>
      <c r="H5" s="125" t="s">
        <v>768</v>
      </c>
    </row>
    <row r="6" spans="2:14" x14ac:dyDescent="0.3">
      <c r="B6" s="134">
        <v>1</v>
      </c>
      <c r="C6" s="135">
        <v>44950</v>
      </c>
      <c r="D6" s="62" t="s">
        <v>983</v>
      </c>
      <c r="E6" s="142">
        <v>288000</v>
      </c>
      <c r="F6" s="121" t="s">
        <v>1031</v>
      </c>
      <c r="G6" s="2" t="s">
        <v>220</v>
      </c>
    </row>
    <row r="7" spans="2:14" hidden="1" x14ac:dyDescent="0.3">
      <c r="B7" s="134">
        <v>2</v>
      </c>
      <c r="C7" s="135">
        <v>44958</v>
      </c>
      <c r="D7" s="62" t="s">
        <v>984</v>
      </c>
      <c r="E7" s="142">
        <v>100000</v>
      </c>
      <c r="F7" s="121" t="s">
        <v>1031</v>
      </c>
      <c r="G7" s="2" t="s">
        <v>221</v>
      </c>
    </row>
    <row r="8" spans="2:14" hidden="1" x14ac:dyDescent="0.3">
      <c r="B8" s="134">
        <v>3</v>
      </c>
      <c r="C8" s="135">
        <v>44958</v>
      </c>
      <c r="D8" s="62" t="s">
        <v>985</v>
      </c>
      <c r="E8" s="142">
        <v>190000</v>
      </c>
      <c r="F8" s="121" t="s">
        <v>1031</v>
      </c>
      <c r="G8" s="2" t="s">
        <v>217</v>
      </c>
    </row>
    <row r="9" spans="2:14" hidden="1" x14ac:dyDescent="0.3">
      <c r="B9" s="134">
        <v>4</v>
      </c>
      <c r="C9" s="135">
        <v>44959</v>
      </c>
      <c r="D9" s="62" t="s">
        <v>986</v>
      </c>
      <c r="E9" s="142">
        <v>150000</v>
      </c>
      <c r="F9" s="121" t="s">
        <v>1031</v>
      </c>
      <c r="G9" s="2" t="s">
        <v>217</v>
      </c>
    </row>
    <row r="10" spans="2:14" hidden="1" x14ac:dyDescent="0.3">
      <c r="B10" s="134">
        <v>5</v>
      </c>
      <c r="C10" s="135">
        <v>44966</v>
      </c>
      <c r="D10" s="62" t="s">
        <v>987</v>
      </c>
      <c r="E10" s="142">
        <v>190000</v>
      </c>
      <c r="F10" s="121" t="s">
        <v>1031</v>
      </c>
      <c r="G10" s="2" t="s">
        <v>217</v>
      </c>
      <c r="L10" s="63"/>
      <c r="N10" s="64"/>
    </row>
    <row r="11" spans="2:14" hidden="1" x14ac:dyDescent="0.3">
      <c r="B11" s="134">
        <v>6</v>
      </c>
      <c r="C11" s="135">
        <v>44967</v>
      </c>
      <c r="D11" s="62" t="s">
        <v>988</v>
      </c>
      <c r="E11" s="142">
        <v>150000</v>
      </c>
      <c r="F11" s="121" t="s">
        <v>1031</v>
      </c>
      <c r="G11" s="2" t="s">
        <v>217</v>
      </c>
      <c r="L11" s="63"/>
      <c r="N11" s="64"/>
    </row>
    <row r="12" spans="2:14" hidden="1" x14ac:dyDescent="0.3">
      <c r="B12" s="134">
        <v>7</v>
      </c>
      <c r="C12" s="135">
        <v>44970</v>
      </c>
      <c r="D12" s="62" t="s">
        <v>989</v>
      </c>
      <c r="E12" s="142">
        <v>39000</v>
      </c>
      <c r="F12" s="121" t="s">
        <v>1031</v>
      </c>
      <c r="G12" s="2" t="s">
        <v>228</v>
      </c>
    </row>
    <row r="13" spans="2:14" hidden="1" x14ac:dyDescent="0.3">
      <c r="B13" s="134">
        <v>8</v>
      </c>
      <c r="C13" s="135">
        <v>44972</v>
      </c>
      <c r="D13" s="62" t="s">
        <v>990</v>
      </c>
      <c r="E13" s="142">
        <v>25000</v>
      </c>
      <c r="F13" s="121" t="s">
        <v>1031</v>
      </c>
      <c r="G13" s="2" t="s">
        <v>442</v>
      </c>
    </row>
    <row r="14" spans="2:14" hidden="1" x14ac:dyDescent="0.3">
      <c r="B14" s="134">
        <v>9</v>
      </c>
      <c r="C14" s="135">
        <v>44973</v>
      </c>
      <c r="D14" s="62" t="s">
        <v>991</v>
      </c>
      <c r="E14" s="142">
        <v>17000</v>
      </c>
      <c r="F14" s="121" t="s">
        <v>1031</v>
      </c>
      <c r="G14" s="2" t="s">
        <v>231</v>
      </c>
    </row>
    <row r="15" spans="2:14" hidden="1" x14ac:dyDescent="0.3">
      <c r="B15" s="134">
        <v>10</v>
      </c>
      <c r="C15" s="135">
        <v>44973</v>
      </c>
      <c r="D15" s="62" t="s">
        <v>992</v>
      </c>
      <c r="E15" s="142">
        <v>150000</v>
      </c>
      <c r="F15" s="121" t="s">
        <v>1031</v>
      </c>
      <c r="G15" s="2" t="s">
        <v>217</v>
      </c>
    </row>
    <row r="16" spans="2:14" hidden="1" x14ac:dyDescent="0.3">
      <c r="B16" s="134">
        <v>11</v>
      </c>
      <c r="C16" s="135">
        <v>44973</v>
      </c>
      <c r="D16" s="62" t="s">
        <v>993</v>
      </c>
      <c r="E16" s="142">
        <v>190000</v>
      </c>
      <c r="F16" s="121" t="s">
        <v>1031</v>
      </c>
      <c r="G16" s="2" t="s">
        <v>217</v>
      </c>
    </row>
    <row r="17" spans="2:7" hidden="1" x14ac:dyDescent="0.3">
      <c r="B17" s="134">
        <v>12</v>
      </c>
      <c r="C17" s="135">
        <v>44974</v>
      </c>
      <c r="D17" s="62" t="s">
        <v>994</v>
      </c>
      <c r="E17" s="142">
        <v>18500</v>
      </c>
      <c r="F17" s="121" t="s">
        <v>1031</v>
      </c>
      <c r="G17" s="2" t="s">
        <v>228</v>
      </c>
    </row>
    <row r="18" spans="2:7" hidden="1" x14ac:dyDescent="0.3">
      <c r="B18" s="134">
        <v>13</v>
      </c>
      <c r="C18" s="135">
        <v>44974</v>
      </c>
      <c r="D18" s="62" t="s">
        <v>995</v>
      </c>
      <c r="E18" s="142">
        <v>37000</v>
      </c>
      <c r="F18" s="121" t="s">
        <v>1031</v>
      </c>
      <c r="G18" s="2" t="s">
        <v>228</v>
      </c>
    </row>
    <row r="19" spans="2:7" hidden="1" x14ac:dyDescent="0.3">
      <c r="B19" s="134">
        <v>14</v>
      </c>
      <c r="C19" s="135">
        <v>44974</v>
      </c>
      <c r="D19" s="62" t="s">
        <v>996</v>
      </c>
      <c r="E19" s="142">
        <v>100000</v>
      </c>
      <c r="F19" s="121" t="s">
        <v>1031</v>
      </c>
      <c r="G19" s="2" t="s">
        <v>231</v>
      </c>
    </row>
    <row r="20" spans="2:7" hidden="1" x14ac:dyDescent="0.3">
      <c r="B20" s="134">
        <v>15</v>
      </c>
      <c r="C20" s="135">
        <v>44975</v>
      </c>
      <c r="D20" s="62" t="s">
        <v>997</v>
      </c>
      <c r="E20" s="142">
        <v>200000</v>
      </c>
      <c r="F20" s="121" t="s">
        <v>1031</v>
      </c>
      <c r="G20" s="2" t="s">
        <v>231</v>
      </c>
    </row>
    <row r="21" spans="2:7" hidden="1" x14ac:dyDescent="0.3">
      <c r="B21" s="134">
        <v>16</v>
      </c>
      <c r="C21" s="135">
        <v>44975</v>
      </c>
      <c r="D21" s="62" t="s">
        <v>998</v>
      </c>
      <c r="E21" s="142">
        <v>36000</v>
      </c>
      <c r="F21" s="121" t="s">
        <v>1031</v>
      </c>
      <c r="G21" s="2" t="s">
        <v>228</v>
      </c>
    </row>
    <row r="22" spans="2:7" hidden="1" x14ac:dyDescent="0.3">
      <c r="B22" s="134">
        <v>17</v>
      </c>
      <c r="C22" s="135">
        <v>44976</v>
      </c>
      <c r="D22" s="62" t="s">
        <v>999</v>
      </c>
      <c r="E22" s="142">
        <v>180000</v>
      </c>
      <c r="F22" s="121" t="s">
        <v>1031</v>
      </c>
      <c r="G22" s="2" t="s">
        <v>356</v>
      </c>
    </row>
    <row r="23" spans="2:7" hidden="1" x14ac:dyDescent="0.3">
      <c r="B23" s="134">
        <v>18</v>
      </c>
      <c r="C23" s="135">
        <v>44976</v>
      </c>
      <c r="D23" s="62" t="s">
        <v>1000</v>
      </c>
      <c r="E23" s="142">
        <v>190000</v>
      </c>
      <c r="F23" s="121" t="s">
        <v>1031</v>
      </c>
      <c r="G23" s="2" t="s">
        <v>221</v>
      </c>
    </row>
    <row r="24" spans="2:7" hidden="1" x14ac:dyDescent="0.3">
      <c r="B24" s="134">
        <v>19</v>
      </c>
      <c r="C24" s="135">
        <v>44976</v>
      </c>
      <c r="D24" s="62" t="s">
        <v>1001</v>
      </c>
      <c r="E24" s="142">
        <v>24000</v>
      </c>
      <c r="F24" s="121" t="s">
        <v>1031</v>
      </c>
      <c r="G24" s="2" t="s">
        <v>221</v>
      </c>
    </row>
    <row r="25" spans="2:7" hidden="1" x14ac:dyDescent="0.3">
      <c r="B25" s="134">
        <v>20</v>
      </c>
      <c r="C25" s="135">
        <v>44976</v>
      </c>
      <c r="D25" s="62" t="s">
        <v>1002</v>
      </c>
      <c r="E25" s="142">
        <v>164000</v>
      </c>
      <c r="F25" s="121" t="s">
        <v>1031</v>
      </c>
      <c r="G25" s="2" t="s">
        <v>229</v>
      </c>
    </row>
    <row r="26" spans="2:7" hidden="1" x14ac:dyDescent="0.3">
      <c r="B26" s="134">
        <v>21</v>
      </c>
      <c r="C26" s="135">
        <v>44976</v>
      </c>
      <c r="D26" s="62" t="s">
        <v>1003</v>
      </c>
      <c r="E26" s="142">
        <v>303000</v>
      </c>
      <c r="F26" s="121" t="s">
        <v>1031</v>
      </c>
      <c r="G26" s="2" t="s">
        <v>226</v>
      </c>
    </row>
    <row r="27" spans="2:7" hidden="1" x14ac:dyDescent="0.3">
      <c r="B27" s="134">
        <v>22</v>
      </c>
      <c r="C27" s="135">
        <v>44976</v>
      </c>
      <c r="D27" s="62" t="s">
        <v>1004</v>
      </c>
      <c r="E27" s="142">
        <v>150000</v>
      </c>
      <c r="F27" s="121" t="s">
        <v>1031</v>
      </c>
      <c r="G27" s="2" t="s">
        <v>231</v>
      </c>
    </row>
    <row r="28" spans="2:7" hidden="1" x14ac:dyDescent="0.3">
      <c r="B28" s="134">
        <v>23</v>
      </c>
      <c r="C28" s="135">
        <v>44977</v>
      </c>
      <c r="D28" s="62" t="s">
        <v>1005</v>
      </c>
      <c r="E28" s="142">
        <v>60000</v>
      </c>
      <c r="F28" s="121" t="s">
        <v>1031</v>
      </c>
      <c r="G28" s="2" t="s">
        <v>231</v>
      </c>
    </row>
    <row r="29" spans="2:7" hidden="1" x14ac:dyDescent="0.3">
      <c r="B29" s="134">
        <v>24</v>
      </c>
      <c r="C29" s="135">
        <v>44977</v>
      </c>
      <c r="D29" s="62" t="s">
        <v>1006</v>
      </c>
      <c r="E29" s="142">
        <v>100000</v>
      </c>
      <c r="F29" s="121" t="s">
        <v>1031</v>
      </c>
      <c r="G29" s="2" t="s">
        <v>219</v>
      </c>
    </row>
    <row r="30" spans="2:7" hidden="1" x14ac:dyDescent="0.3">
      <c r="B30" s="134">
        <v>25</v>
      </c>
      <c r="C30" s="135">
        <v>44977</v>
      </c>
      <c r="D30" s="62" t="s">
        <v>1007</v>
      </c>
      <c r="E30" s="142">
        <v>175000</v>
      </c>
      <c r="F30" s="121" t="s">
        <v>1031</v>
      </c>
      <c r="G30" s="2" t="s">
        <v>228</v>
      </c>
    </row>
    <row r="31" spans="2:7" hidden="1" x14ac:dyDescent="0.3">
      <c r="B31" s="134">
        <v>26</v>
      </c>
      <c r="C31" s="135">
        <v>44977</v>
      </c>
      <c r="D31" s="62" t="s">
        <v>1008</v>
      </c>
      <c r="E31" s="142">
        <v>85000</v>
      </c>
      <c r="F31" s="121" t="s">
        <v>1031</v>
      </c>
      <c r="G31" s="2" t="s">
        <v>219</v>
      </c>
    </row>
    <row r="32" spans="2:7" hidden="1" x14ac:dyDescent="0.3">
      <c r="B32" s="134">
        <v>27</v>
      </c>
      <c r="C32" s="135">
        <v>44977</v>
      </c>
      <c r="D32" s="62" t="s">
        <v>1009</v>
      </c>
      <c r="E32" s="142">
        <v>50000</v>
      </c>
      <c r="F32" s="121" t="s">
        <v>1031</v>
      </c>
      <c r="G32" s="2" t="s">
        <v>219</v>
      </c>
    </row>
    <row r="33" spans="2:7" hidden="1" x14ac:dyDescent="0.3">
      <c r="B33" s="134">
        <v>28</v>
      </c>
      <c r="C33" s="135">
        <v>44977</v>
      </c>
      <c r="D33" s="62" t="s">
        <v>1010</v>
      </c>
      <c r="E33" s="142">
        <v>40000</v>
      </c>
      <c r="F33" s="121" t="s">
        <v>1031</v>
      </c>
      <c r="G33" s="2" t="s">
        <v>221</v>
      </c>
    </row>
    <row r="34" spans="2:7" hidden="1" x14ac:dyDescent="0.3">
      <c r="B34" s="134">
        <v>29</v>
      </c>
      <c r="C34" s="135">
        <v>44977</v>
      </c>
      <c r="D34" s="62" t="s">
        <v>1011</v>
      </c>
      <c r="E34" s="142">
        <v>117000</v>
      </c>
      <c r="F34" s="121" t="s">
        <v>1031</v>
      </c>
      <c r="G34" s="2" t="s">
        <v>356</v>
      </c>
    </row>
    <row r="35" spans="2:7" hidden="1" x14ac:dyDescent="0.3">
      <c r="B35" s="134">
        <v>30</v>
      </c>
      <c r="C35" s="135">
        <v>44978</v>
      </c>
      <c r="D35" s="62" t="s">
        <v>1012</v>
      </c>
      <c r="E35" s="142">
        <v>100000</v>
      </c>
      <c r="F35" s="121" t="s">
        <v>1031</v>
      </c>
      <c r="G35" s="2" t="s">
        <v>231</v>
      </c>
    </row>
    <row r="36" spans="2:7" hidden="1" x14ac:dyDescent="0.3">
      <c r="B36" s="134">
        <v>31</v>
      </c>
      <c r="C36" s="135">
        <v>44978</v>
      </c>
      <c r="D36" s="62" t="s">
        <v>1013</v>
      </c>
      <c r="E36" s="142">
        <v>141000</v>
      </c>
      <c r="F36" s="121" t="s">
        <v>1031</v>
      </c>
      <c r="G36" s="2" t="s">
        <v>231</v>
      </c>
    </row>
    <row r="37" spans="2:7" hidden="1" x14ac:dyDescent="0.3">
      <c r="B37" s="134">
        <v>32</v>
      </c>
      <c r="C37" s="135">
        <v>44979</v>
      </c>
      <c r="D37" s="62" t="s">
        <v>1014</v>
      </c>
      <c r="E37" s="142">
        <v>119000</v>
      </c>
      <c r="F37" s="121" t="s">
        <v>1031</v>
      </c>
      <c r="G37" s="2" t="s">
        <v>231</v>
      </c>
    </row>
    <row r="38" spans="2:7" hidden="1" x14ac:dyDescent="0.3">
      <c r="B38" s="134">
        <v>33</v>
      </c>
      <c r="C38" s="135">
        <v>44979</v>
      </c>
      <c r="D38" s="62" t="s">
        <v>1015</v>
      </c>
      <c r="E38" s="142">
        <v>100000</v>
      </c>
      <c r="F38" s="121" t="s">
        <v>1031</v>
      </c>
      <c r="G38" s="2" t="s">
        <v>219</v>
      </c>
    </row>
    <row r="39" spans="2:7" hidden="1" x14ac:dyDescent="0.3">
      <c r="B39" s="134">
        <v>34</v>
      </c>
      <c r="C39" s="135">
        <v>44979</v>
      </c>
      <c r="D39" s="62" t="s">
        <v>1016</v>
      </c>
      <c r="E39" s="142">
        <v>60000</v>
      </c>
      <c r="F39" s="121" t="s">
        <v>1031</v>
      </c>
      <c r="G39" s="2" t="s">
        <v>219</v>
      </c>
    </row>
    <row r="40" spans="2:7" hidden="1" x14ac:dyDescent="0.3">
      <c r="B40" s="134">
        <v>35</v>
      </c>
      <c r="C40" s="135">
        <v>44979</v>
      </c>
      <c r="D40" s="62" t="s">
        <v>1017</v>
      </c>
      <c r="E40" s="142">
        <v>120000</v>
      </c>
      <c r="F40" s="121" t="s">
        <v>1031</v>
      </c>
      <c r="G40" s="2" t="s">
        <v>219</v>
      </c>
    </row>
    <row r="41" spans="2:7" x14ac:dyDescent="0.3">
      <c r="B41" s="134">
        <v>36</v>
      </c>
      <c r="C41" s="135">
        <v>44979</v>
      </c>
      <c r="D41" s="62" t="s">
        <v>1018</v>
      </c>
      <c r="E41" s="142">
        <v>201500</v>
      </c>
      <c r="F41" s="121" t="s">
        <v>1031</v>
      </c>
      <c r="G41" s="2" t="s">
        <v>220</v>
      </c>
    </row>
    <row r="42" spans="2:7" x14ac:dyDescent="0.3">
      <c r="B42" s="134">
        <v>37</v>
      </c>
      <c r="C42" s="135">
        <v>44979</v>
      </c>
      <c r="D42" s="62" t="s">
        <v>1019</v>
      </c>
      <c r="E42" s="142">
        <v>201500</v>
      </c>
      <c r="F42" s="121" t="s">
        <v>1031</v>
      </c>
      <c r="G42" s="2" t="s">
        <v>220</v>
      </c>
    </row>
    <row r="43" spans="2:7" hidden="1" x14ac:dyDescent="0.3">
      <c r="B43" s="134">
        <v>38</v>
      </c>
      <c r="C43" s="135">
        <v>44980</v>
      </c>
      <c r="D43" s="62" t="s">
        <v>1020</v>
      </c>
      <c r="E43" s="142">
        <v>150000</v>
      </c>
      <c r="F43" s="121" t="s">
        <v>1031</v>
      </c>
      <c r="G43" s="2" t="s">
        <v>217</v>
      </c>
    </row>
    <row r="44" spans="2:7" hidden="1" x14ac:dyDescent="0.3">
      <c r="B44" s="134">
        <v>39</v>
      </c>
      <c r="C44" s="135">
        <v>44980</v>
      </c>
      <c r="D44" s="62" t="s">
        <v>1021</v>
      </c>
      <c r="E44" s="142">
        <v>190000</v>
      </c>
      <c r="F44" s="121" t="s">
        <v>1031</v>
      </c>
      <c r="G44" s="2" t="s">
        <v>217</v>
      </c>
    </row>
    <row r="45" spans="2:7" hidden="1" x14ac:dyDescent="0.3">
      <c r="B45" s="134">
        <v>40</v>
      </c>
      <c r="C45" s="135">
        <v>44980</v>
      </c>
      <c r="D45" s="62" t="s">
        <v>1022</v>
      </c>
      <c r="E45" s="142">
        <v>310000</v>
      </c>
      <c r="F45" s="121" t="s">
        <v>1031</v>
      </c>
      <c r="G45" s="2" t="s">
        <v>226</v>
      </c>
    </row>
    <row r="46" spans="2:7" hidden="1" x14ac:dyDescent="0.3">
      <c r="B46" s="134">
        <v>41</v>
      </c>
      <c r="C46" s="135">
        <v>44981</v>
      </c>
      <c r="D46" s="62" t="s">
        <v>1023</v>
      </c>
      <c r="E46" s="142">
        <v>82000</v>
      </c>
      <c r="F46" s="121" t="s">
        <v>1031</v>
      </c>
      <c r="G46" s="2" t="s">
        <v>356</v>
      </c>
    </row>
    <row r="47" spans="2:7" hidden="1" x14ac:dyDescent="0.3">
      <c r="B47" s="134">
        <v>42</v>
      </c>
      <c r="C47" s="135">
        <v>44982</v>
      </c>
      <c r="D47" s="62" t="s">
        <v>1024</v>
      </c>
      <c r="E47" s="142">
        <v>30000</v>
      </c>
      <c r="F47" s="121" t="s">
        <v>1031</v>
      </c>
      <c r="G47" s="2" t="s">
        <v>219</v>
      </c>
    </row>
    <row r="48" spans="2:7" hidden="1" x14ac:dyDescent="0.3">
      <c r="B48" s="134">
        <v>43</v>
      </c>
      <c r="C48" s="135">
        <v>44982</v>
      </c>
      <c r="D48" s="62" t="s">
        <v>1025</v>
      </c>
      <c r="E48" s="142">
        <v>48000</v>
      </c>
      <c r="F48" s="121" t="s">
        <v>1031</v>
      </c>
      <c r="G48" s="2" t="s">
        <v>231</v>
      </c>
    </row>
    <row r="49" spans="2:7" hidden="1" x14ac:dyDescent="0.3">
      <c r="B49" s="134">
        <v>44</v>
      </c>
      <c r="C49" s="135">
        <v>44982</v>
      </c>
      <c r="D49" s="62" t="s">
        <v>1026</v>
      </c>
      <c r="E49" s="103">
        <v>75000</v>
      </c>
      <c r="F49" s="121" t="s">
        <v>1031</v>
      </c>
      <c r="G49" s="2" t="s">
        <v>221</v>
      </c>
    </row>
    <row r="50" spans="2:7" hidden="1" x14ac:dyDescent="0.3">
      <c r="B50" s="134">
        <v>45</v>
      </c>
      <c r="C50" s="135">
        <v>44983</v>
      </c>
      <c r="D50" s="62" t="s">
        <v>1027</v>
      </c>
      <c r="E50" s="95">
        <v>60000</v>
      </c>
      <c r="F50" s="121" t="s">
        <v>1031</v>
      </c>
      <c r="G50" s="2" t="s">
        <v>217</v>
      </c>
    </row>
    <row r="51" spans="2:7" hidden="1" x14ac:dyDescent="0.3">
      <c r="B51" s="134">
        <v>46</v>
      </c>
      <c r="C51" s="135">
        <v>44983</v>
      </c>
      <c r="D51" s="62" t="s">
        <v>1028</v>
      </c>
      <c r="E51" s="95">
        <v>190000</v>
      </c>
      <c r="F51" s="121" t="s">
        <v>1031</v>
      </c>
      <c r="G51" s="2" t="s">
        <v>217</v>
      </c>
    </row>
    <row r="52" spans="2:7" x14ac:dyDescent="0.3">
      <c r="B52" s="134">
        <v>47</v>
      </c>
      <c r="C52" s="135">
        <v>44984</v>
      </c>
      <c r="D52" s="62" t="s">
        <v>1029</v>
      </c>
      <c r="E52" s="95">
        <v>377800</v>
      </c>
      <c r="F52" s="121" t="s">
        <v>1031</v>
      </c>
      <c r="G52" s="2" t="s">
        <v>220</v>
      </c>
    </row>
    <row r="53" spans="2:7" hidden="1" x14ac:dyDescent="0.3">
      <c r="B53" s="134">
        <v>48</v>
      </c>
      <c r="C53" s="135">
        <v>44985</v>
      </c>
      <c r="D53" s="62" t="s">
        <v>1030</v>
      </c>
      <c r="E53" s="95">
        <v>345000</v>
      </c>
      <c r="F53" s="121" t="s">
        <v>1031</v>
      </c>
      <c r="G53" s="2" t="s">
        <v>221</v>
      </c>
    </row>
  </sheetData>
  <mergeCells count="2">
    <mergeCell ref="C2:D2"/>
    <mergeCell ref="C3:D3"/>
  </mergeCells>
  <phoneticPr fontId="6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089D5-FADF-4B15-B1F7-2CC0CAA46797}">
  <dimension ref="B2:N27"/>
  <sheetViews>
    <sheetView workbookViewId="0">
      <selection activeCell="K7" sqref="K7"/>
    </sheetView>
  </sheetViews>
  <sheetFormatPr defaultRowHeight="14.4" x14ac:dyDescent="0.3"/>
  <cols>
    <col min="1" max="1" width="2.6640625" customWidth="1"/>
    <col min="3" max="3" width="16.77734375" bestFit="1" customWidth="1"/>
    <col min="4" max="4" width="56.88671875" bestFit="1" customWidth="1"/>
    <col min="5" max="5" width="12.88671875" bestFit="1" customWidth="1"/>
  </cols>
  <sheetData>
    <row r="2" spans="2:14" x14ac:dyDescent="0.3">
      <c r="B2" s="61" t="s">
        <v>366</v>
      </c>
      <c r="C2" s="176" t="s">
        <v>1032</v>
      </c>
      <c r="D2" s="176"/>
    </row>
    <row r="3" spans="2:14" x14ac:dyDescent="0.3">
      <c r="B3" s="61" t="s">
        <v>361</v>
      </c>
      <c r="C3" s="176" t="s">
        <v>1057</v>
      </c>
      <c r="D3" s="176"/>
    </row>
    <row r="5" spans="2:14" x14ac:dyDescent="0.3">
      <c r="B5" s="111" t="s">
        <v>7</v>
      </c>
      <c r="C5" s="108" t="s">
        <v>8</v>
      </c>
      <c r="D5" s="108" t="s">
        <v>9</v>
      </c>
      <c r="E5" s="108" t="s">
        <v>10</v>
      </c>
      <c r="F5" s="108" t="s">
        <v>215</v>
      </c>
      <c r="G5" s="108" t="s">
        <v>528</v>
      </c>
      <c r="H5" s="125" t="s">
        <v>768</v>
      </c>
    </row>
    <row r="6" spans="2:14" x14ac:dyDescent="0.3">
      <c r="B6" s="2">
        <v>1</v>
      </c>
      <c r="C6" s="89">
        <v>44935</v>
      </c>
      <c r="D6" s="1" t="s">
        <v>1033</v>
      </c>
      <c r="E6" s="123">
        <v>25000</v>
      </c>
      <c r="F6" s="2" t="s">
        <v>1034</v>
      </c>
      <c r="G6" s="2" t="s">
        <v>223</v>
      </c>
      <c r="H6" s="1"/>
    </row>
    <row r="7" spans="2:14" x14ac:dyDescent="0.3">
      <c r="B7" s="2">
        <v>2</v>
      </c>
      <c r="C7" s="89">
        <v>44938</v>
      </c>
      <c r="D7" s="1" t="s">
        <v>1035</v>
      </c>
      <c r="E7" s="123">
        <v>380000</v>
      </c>
      <c r="F7" s="2" t="s">
        <v>1034</v>
      </c>
      <c r="G7" s="2" t="s">
        <v>217</v>
      </c>
      <c r="H7" s="1"/>
    </row>
    <row r="8" spans="2:14" x14ac:dyDescent="0.3">
      <c r="B8" s="2">
        <v>3</v>
      </c>
      <c r="C8" s="89">
        <v>44938</v>
      </c>
      <c r="D8" s="1" t="s">
        <v>1036</v>
      </c>
      <c r="E8" s="123">
        <v>102000</v>
      </c>
      <c r="F8" s="2" t="s">
        <v>1034</v>
      </c>
      <c r="G8" s="2" t="s">
        <v>231</v>
      </c>
      <c r="H8" s="1"/>
    </row>
    <row r="9" spans="2:14" x14ac:dyDescent="0.3">
      <c r="B9" s="2">
        <v>4</v>
      </c>
      <c r="C9" s="89">
        <v>44939</v>
      </c>
      <c r="D9" s="1" t="s">
        <v>1037</v>
      </c>
      <c r="E9" s="124">
        <v>150000</v>
      </c>
      <c r="F9" s="2" t="s">
        <v>1034</v>
      </c>
      <c r="G9" s="2" t="s">
        <v>217</v>
      </c>
      <c r="H9" s="1"/>
    </row>
    <row r="10" spans="2:14" x14ac:dyDescent="0.3">
      <c r="B10" s="2">
        <v>5</v>
      </c>
      <c r="C10" s="89">
        <v>44947</v>
      </c>
      <c r="D10" s="1" t="s">
        <v>1038</v>
      </c>
      <c r="E10" s="123">
        <v>357700</v>
      </c>
      <c r="F10" s="2" t="s">
        <v>1034</v>
      </c>
      <c r="G10" s="2" t="s">
        <v>220</v>
      </c>
      <c r="H10" s="1"/>
      <c r="L10" s="63"/>
      <c r="N10" s="64"/>
    </row>
    <row r="11" spans="2:14" x14ac:dyDescent="0.3">
      <c r="B11" s="2">
        <v>6</v>
      </c>
      <c r="C11" s="89">
        <v>44956</v>
      </c>
      <c r="D11" s="1" t="s">
        <v>1039</v>
      </c>
      <c r="E11" s="123">
        <v>608350</v>
      </c>
      <c r="F11" s="2" t="s">
        <v>1034</v>
      </c>
      <c r="G11" s="2" t="s">
        <v>356</v>
      </c>
      <c r="H11" s="1"/>
      <c r="L11" s="63"/>
      <c r="N11" s="64"/>
    </row>
    <row r="12" spans="2:14" x14ac:dyDescent="0.3">
      <c r="B12" s="2">
        <v>7</v>
      </c>
      <c r="C12" s="89">
        <v>44965</v>
      </c>
      <c r="D12" s="1" t="s">
        <v>761</v>
      </c>
      <c r="E12" s="123">
        <v>150000</v>
      </c>
      <c r="F12" s="2" t="s">
        <v>1034</v>
      </c>
      <c r="G12" s="2" t="s">
        <v>356</v>
      </c>
      <c r="H12" s="1"/>
    </row>
    <row r="13" spans="2:14" x14ac:dyDescent="0.3">
      <c r="B13" s="2">
        <v>8</v>
      </c>
      <c r="C13" s="89">
        <v>44965</v>
      </c>
      <c r="D13" s="1" t="s">
        <v>1040</v>
      </c>
      <c r="E13" s="124">
        <v>60000</v>
      </c>
      <c r="F13" s="2" t="s">
        <v>1034</v>
      </c>
      <c r="G13" s="2" t="s">
        <v>228</v>
      </c>
      <c r="H13" s="1"/>
    </row>
    <row r="14" spans="2:14" x14ac:dyDescent="0.3">
      <c r="B14" s="2">
        <v>9</v>
      </c>
      <c r="C14" s="89">
        <v>44965</v>
      </c>
      <c r="D14" s="1" t="s">
        <v>1041</v>
      </c>
      <c r="E14" s="124">
        <v>150000</v>
      </c>
      <c r="F14" s="2" t="s">
        <v>1034</v>
      </c>
      <c r="G14" s="2" t="s">
        <v>217</v>
      </c>
      <c r="H14" s="1"/>
    </row>
    <row r="15" spans="2:14" x14ac:dyDescent="0.3">
      <c r="B15" s="2">
        <v>10</v>
      </c>
      <c r="C15" s="89">
        <v>44968</v>
      </c>
      <c r="D15" s="1" t="s">
        <v>1042</v>
      </c>
      <c r="E15" s="123">
        <v>299000</v>
      </c>
      <c r="F15" s="2" t="s">
        <v>1034</v>
      </c>
      <c r="G15" s="2" t="s">
        <v>356</v>
      </c>
      <c r="H15" s="1"/>
    </row>
    <row r="16" spans="2:14" x14ac:dyDescent="0.3">
      <c r="B16" s="2">
        <v>11</v>
      </c>
      <c r="C16" s="89">
        <v>44937</v>
      </c>
      <c r="D16" s="1" t="s">
        <v>1043</v>
      </c>
      <c r="E16" s="124">
        <v>2000000</v>
      </c>
      <c r="F16" s="2" t="s">
        <v>1034</v>
      </c>
      <c r="G16" s="2" t="s">
        <v>356</v>
      </c>
      <c r="H16" s="1"/>
    </row>
    <row r="17" spans="2:8" x14ac:dyDescent="0.3">
      <c r="B17" s="2">
        <v>12</v>
      </c>
      <c r="C17" s="89">
        <v>44937</v>
      </c>
      <c r="D17" s="1" t="s">
        <v>1044</v>
      </c>
      <c r="E17" s="124">
        <v>2000000</v>
      </c>
      <c r="F17" s="2" t="s">
        <v>1034</v>
      </c>
      <c r="G17" s="2" t="s">
        <v>356</v>
      </c>
      <c r="H17" s="1"/>
    </row>
    <row r="18" spans="2:8" x14ac:dyDescent="0.3">
      <c r="B18" s="2">
        <v>13</v>
      </c>
      <c r="C18" s="89">
        <v>44937</v>
      </c>
      <c r="D18" s="1" t="s">
        <v>1045</v>
      </c>
      <c r="E18" s="124">
        <v>1000000</v>
      </c>
      <c r="F18" s="2" t="s">
        <v>1034</v>
      </c>
      <c r="G18" s="2" t="s">
        <v>356</v>
      </c>
      <c r="H18" s="1"/>
    </row>
    <row r="19" spans="2:8" x14ac:dyDescent="0.3">
      <c r="B19" s="2">
        <v>14</v>
      </c>
      <c r="C19" s="89">
        <v>44965</v>
      </c>
      <c r="D19" s="1" t="s">
        <v>1046</v>
      </c>
      <c r="E19" s="123">
        <v>190000</v>
      </c>
      <c r="F19" s="2" t="s">
        <v>1034</v>
      </c>
      <c r="G19" s="2" t="s">
        <v>217</v>
      </c>
      <c r="H19" s="1"/>
    </row>
    <row r="20" spans="2:8" x14ac:dyDescent="0.3">
      <c r="B20" s="93" t="s">
        <v>1047</v>
      </c>
      <c r="C20" s="94">
        <v>44969</v>
      </c>
      <c r="D20" s="11" t="s">
        <v>1055</v>
      </c>
      <c r="E20" s="103">
        <v>190000</v>
      </c>
      <c r="F20" s="2" t="s">
        <v>1034</v>
      </c>
      <c r="G20" s="2" t="s">
        <v>217</v>
      </c>
      <c r="H20" s="1"/>
    </row>
    <row r="21" spans="2:8" x14ac:dyDescent="0.3">
      <c r="B21" s="93">
        <v>2</v>
      </c>
      <c r="C21" s="94">
        <v>44970</v>
      </c>
      <c r="D21" s="11" t="s">
        <v>1048</v>
      </c>
      <c r="E21" s="103">
        <v>150000</v>
      </c>
      <c r="F21" s="2" t="s">
        <v>1034</v>
      </c>
      <c r="G21" s="2" t="s">
        <v>217</v>
      </c>
      <c r="H21" s="1"/>
    </row>
    <row r="22" spans="2:8" x14ac:dyDescent="0.3">
      <c r="B22" s="93">
        <v>3</v>
      </c>
      <c r="C22" s="94">
        <v>44970</v>
      </c>
      <c r="D22" s="11" t="s">
        <v>1049</v>
      </c>
      <c r="E22" s="103">
        <v>190000</v>
      </c>
      <c r="F22" s="2" t="s">
        <v>1034</v>
      </c>
      <c r="G22" s="2" t="s">
        <v>217</v>
      </c>
      <c r="H22" s="1"/>
    </row>
    <row r="23" spans="2:8" x14ac:dyDescent="0.3">
      <c r="B23" s="93">
        <v>4</v>
      </c>
      <c r="C23" s="94">
        <v>44971</v>
      </c>
      <c r="D23" s="11" t="s">
        <v>1050</v>
      </c>
      <c r="E23" s="103">
        <v>150000</v>
      </c>
      <c r="F23" s="2" t="s">
        <v>1034</v>
      </c>
      <c r="G23" s="2" t="s">
        <v>217</v>
      </c>
      <c r="H23" s="1"/>
    </row>
    <row r="24" spans="2:8" x14ac:dyDescent="0.3">
      <c r="B24" s="93">
        <v>5</v>
      </c>
      <c r="C24" s="94">
        <v>44978</v>
      </c>
      <c r="D24" s="11" t="s">
        <v>1051</v>
      </c>
      <c r="E24" s="103">
        <v>150000</v>
      </c>
      <c r="F24" s="2" t="s">
        <v>1034</v>
      </c>
      <c r="G24" s="2" t="s">
        <v>217</v>
      </c>
      <c r="H24" s="1"/>
    </row>
    <row r="25" spans="2:8" x14ac:dyDescent="0.3">
      <c r="B25" s="93">
        <v>6</v>
      </c>
      <c r="C25" s="94">
        <v>44978</v>
      </c>
      <c r="D25" s="11" t="s">
        <v>1052</v>
      </c>
      <c r="E25" s="103">
        <v>190000</v>
      </c>
      <c r="F25" s="2" t="s">
        <v>1034</v>
      </c>
      <c r="G25" s="2" t="s">
        <v>217</v>
      </c>
      <c r="H25" s="1"/>
    </row>
    <row r="26" spans="2:8" x14ac:dyDescent="0.3">
      <c r="B26" s="93">
        <v>7</v>
      </c>
      <c r="C26" s="94">
        <v>44982</v>
      </c>
      <c r="D26" s="11" t="s">
        <v>1053</v>
      </c>
      <c r="E26" s="103">
        <v>190000</v>
      </c>
      <c r="F26" s="2" t="s">
        <v>1034</v>
      </c>
      <c r="G26" s="2" t="s">
        <v>217</v>
      </c>
      <c r="H26" s="1"/>
    </row>
    <row r="27" spans="2:8" x14ac:dyDescent="0.3">
      <c r="B27" s="93">
        <v>8</v>
      </c>
      <c r="C27" s="94">
        <v>44983</v>
      </c>
      <c r="D27" s="11" t="s">
        <v>1054</v>
      </c>
      <c r="E27" s="103">
        <v>150000</v>
      </c>
      <c r="F27" s="2" t="s">
        <v>1034</v>
      </c>
      <c r="G27" s="2" t="s">
        <v>217</v>
      </c>
      <c r="H27" s="1"/>
    </row>
  </sheetData>
  <mergeCells count="2">
    <mergeCell ref="C2:D2"/>
    <mergeCell ref="C3:D3"/>
  </mergeCells>
  <phoneticPr fontId="6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C25AD-D23C-4526-9EB8-21203A638067}">
  <dimension ref="B2:N57"/>
  <sheetViews>
    <sheetView topLeftCell="A31" workbookViewId="0">
      <selection activeCell="E6" sqref="E6:E57"/>
    </sheetView>
  </sheetViews>
  <sheetFormatPr defaultRowHeight="14.4" x14ac:dyDescent="0.3"/>
  <cols>
    <col min="1" max="1" width="2.6640625" customWidth="1"/>
    <col min="3" max="3" width="16.77734375" bestFit="1" customWidth="1"/>
    <col min="4" max="4" width="56.88671875" bestFit="1" customWidth="1"/>
    <col min="5" max="5" width="12.88671875" bestFit="1" customWidth="1"/>
  </cols>
  <sheetData>
    <row r="2" spans="2:14" x14ac:dyDescent="0.3">
      <c r="B2" s="61" t="s">
        <v>366</v>
      </c>
      <c r="C2" s="176" t="s">
        <v>1059</v>
      </c>
      <c r="D2" s="176"/>
    </row>
    <row r="3" spans="2:14" x14ac:dyDescent="0.3">
      <c r="B3" s="61" t="s">
        <v>361</v>
      </c>
      <c r="C3" s="176" t="s">
        <v>1058</v>
      </c>
      <c r="D3" s="176"/>
    </row>
    <row r="5" spans="2:14" x14ac:dyDescent="0.3">
      <c r="B5" s="111" t="s">
        <v>7</v>
      </c>
      <c r="C5" s="108" t="s">
        <v>8</v>
      </c>
      <c r="D5" s="108" t="s">
        <v>9</v>
      </c>
      <c r="E5" s="108" t="s">
        <v>10</v>
      </c>
      <c r="F5" s="108" t="s">
        <v>215</v>
      </c>
      <c r="G5" s="108" t="s">
        <v>528</v>
      </c>
      <c r="H5" s="125" t="s">
        <v>768</v>
      </c>
    </row>
    <row r="6" spans="2:14" x14ac:dyDescent="0.3">
      <c r="B6" s="134">
        <v>9</v>
      </c>
      <c r="C6" s="135">
        <v>44986</v>
      </c>
      <c r="D6" s="62" t="s">
        <v>1078</v>
      </c>
      <c r="E6" s="136">
        <v>50000</v>
      </c>
      <c r="F6" s="2" t="s">
        <v>1123</v>
      </c>
      <c r="G6" s="2" t="s">
        <v>231</v>
      </c>
      <c r="H6" s="1"/>
    </row>
    <row r="7" spans="2:14" x14ac:dyDescent="0.3">
      <c r="B7" s="134">
        <v>10</v>
      </c>
      <c r="C7" s="135">
        <v>44987</v>
      </c>
      <c r="D7" s="62" t="s">
        <v>1079</v>
      </c>
      <c r="E7" s="136">
        <v>75000</v>
      </c>
      <c r="F7" s="2" t="s">
        <v>1123</v>
      </c>
      <c r="G7" s="2" t="s">
        <v>219</v>
      </c>
      <c r="H7" s="1"/>
    </row>
    <row r="8" spans="2:14" x14ac:dyDescent="0.3">
      <c r="B8" s="134">
        <v>12</v>
      </c>
      <c r="C8" s="135">
        <v>44987</v>
      </c>
      <c r="D8" s="62" t="s">
        <v>1080</v>
      </c>
      <c r="E8" s="136">
        <v>40000</v>
      </c>
      <c r="F8" s="2" t="s">
        <v>1123</v>
      </c>
      <c r="G8" s="2" t="s">
        <v>221</v>
      </c>
      <c r="H8" s="1"/>
    </row>
    <row r="9" spans="2:14" x14ac:dyDescent="0.3">
      <c r="B9" s="134">
        <v>13</v>
      </c>
      <c r="C9" s="135">
        <v>44988</v>
      </c>
      <c r="D9" s="62" t="s">
        <v>871</v>
      </c>
      <c r="E9" s="136">
        <v>103500</v>
      </c>
      <c r="F9" s="2" t="s">
        <v>1123</v>
      </c>
      <c r="G9" s="2" t="s">
        <v>221</v>
      </c>
      <c r="H9" s="1"/>
    </row>
    <row r="10" spans="2:14" x14ac:dyDescent="0.3">
      <c r="B10" s="134">
        <v>14</v>
      </c>
      <c r="C10" s="135">
        <v>44988</v>
      </c>
      <c r="D10" s="62" t="s">
        <v>1081</v>
      </c>
      <c r="E10" s="136">
        <v>100000</v>
      </c>
      <c r="F10" s="2" t="s">
        <v>1123</v>
      </c>
      <c r="G10" s="2" t="s">
        <v>231</v>
      </c>
      <c r="H10" s="1"/>
      <c r="L10" s="63"/>
      <c r="N10" s="64"/>
    </row>
    <row r="11" spans="2:14" x14ac:dyDescent="0.3">
      <c r="B11" s="134">
        <v>15</v>
      </c>
      <c r="C11" s="135">
        <v>44988</v>
      </c>
      <c r="D11" s="62" t="s">
        <v>1082</v>
      </c>
      <c r="E11" s="136">
        <v>120000</v>
      </c>
      <c r="F11" s="2" t="s">
        <v>1123</v>
      </c>
      <c r="G11" s="2" t="s">
        <v>229</v>
      </c>
      <c r="H11" s="1"/>
      <c r="L11" s="63"/>
      <c r="N11" s="64"/>
    </row>
    <row r="12" spans="2:14" x14ac:dyDescent="0.3">
      <c r="B12" s="134">
        <v>16</v>
      </c>
      <c r="C12" s="135">
        <v>44988</v>
      </c>
      <c r="D12" s="62" t="s">
        <v>1083</v>
      </c>
      <c r="E12" s="136">
        <v>100000</v>
      </c>
      <c r="F12" s="2" t="s">
        <v>1123</v>
      </c>
      <c r="G12" s="2" t="s">
        <v>228</v>
      </c>
      <c r="H12" s="1"/>
    </row>
    <row r="13" spans="2:14" x14ac:dyDescent="0.3">
      <c r="B13" s="134">
        <v>17</v>
      </c>
      <c r="C13" s="135">
        <v>44989</v>
      </c>
      <c r="D13" s="62" t="s">
        <v>1084</v>
      </c>
      <c r="E13" s="136">
        <v>18500</v>
      </c>
      <c r="F13" s="2" t="s">
        <v>1123</v>
      </c>
      <c r="G13" s="2" t="s">
        <v>228</v>
      </c>
      <c r="H13" s="1"/>
    </row>
    <row r="14" spans="2:14" x14ac:dyDescent="0.3">
      <c r="B14" s="134">
        <v>18</v>
      </c>
      <c r="C14" s="135">
        <v>44990</v>
      </c>
      <c r="D14" s="62" t="s">
        <v>1085</v>
      </c>
      <c r="E14" s="136">
        <v>35000</v>
      </c>
      <c r="F14" s="2" t="s">
        <v>1123</v>
      </c>
      <c r="G14" s="2" t="s">
        <v>219</v>
      </c>
      <c r="H14" s="1"/>
    </row>
    <row r="15" spans="2:14" x14ac:dyDescent="0.3">
      <c r="B15" s="134">
        <v>19</v>
      </c>
      <c r="C15" s="135">
        <v>44990</v>
      </c>
      <c r="D15" s="62" t="s">
        <v>1086</v>
      </c>
      <c r="E15" s="136">
        <v>18000</v>
      </c>
      <c r="F15" s="2" t="s">
        <v>1123</v>
      </c>
      <c r="G15" s="2" t="s">
        <v>221</v>
      </c>
      <c r="H15" s="1"/>
    </row>
    <row r="16" spans="2:14" x14ac:dyDescent="0.3">
      <c r="B16" s="134">
        <v>20</v>
      </c>
      <c r="C16" s="135">
        <v>44990</v>
      </c>
      <c r="D16" s="62" t="s">
        <v>1087</v>
      </c>
      <c r="E16" s="136">
        <v>150000</v>
      </c>
      <c r="F16" s="2" t="s">
        <v>1123</v>
      </c>
      <c r="G16" s="2" t="s">
        <v>217</v>
      </c>
      <c r="H16" s="1"/>
    </row>
    <row r="17" spans="2:8" x14ac:dyDescent="0.3">
      <c r="B17" s="134">
        <v>21</v>
      </c>
      <c r="C17" s="135">
        <v>44990</v>
      </c>
      <c r="D17" s="62" t="s">
        <v>1088</v>
      </c>
      <c r="E17" s="136">
        <v>190000</v>
      </c>
      <c r="F17" s="2" t="s">
        <v>1123</v>
      </c>
      <c r="G17" s="2" t="s">
        <v>217</v>
      </c>
      <c r="H17" s="1"/>
    </row>
    <row r="18" spans="2:8" x14ac:dyDescent="0.3">
      <c r="B18" s="134">
        <v>22</v>
      </c>
      <c r="C18" s="135">
        <v>44990</v>
      </c>
      <c r="D18" s="62" t="s">
        <v>1089</v>
      </c>
      <c r="E18" s="136">
        <v>190000</v>
      </c>
      <c r="F18" s="2" t="s">
        <v>1123</v>
      </c>
      <c r="G18" s="2" t="s">
        <v>217</v>
      </c>
      <c r="H18" s="1"/>
    </row>
    <row r="19" spans="2:8" x14ac:dyDescent="0.3">
      <c r="B19" s="134">
        <v>23</v>
      </c>
      <c r="C19" s="135">
        <v>44991</v>
      </c>
      <c r="D19" s="62" t="s">
        <v>1090</v>
      </c>
      <c r="E19" s="136">
        <v>150000</v>
      </c>
      <c r="F19" s="2" t="s">
        <v>1123</v>
      </c>
      <c r="G19" s="2" t="s">
        <v>217</v>
      </c>
      <c r="H19" s="1"/>
    </row>
    <row r="20" spans="2:8" x14ac:dyDescent="0.3">
      <c r="B20" s="134">
        <v>24</v>
      </c>
      <c r="C20" s="135">
        <v>44991</v>
      </c>
      <c r="D20" s="62" t="s">
        <v>1091</v>
      </c>
      <c r="E20" s="136">
        <v>32000</v>
      </c>
      <c r="F20" s="2" t="s">
        <v>1123</v>
      </c>
      <c r="G20" s="2" t="s">
        <v>231</v>
      </c>
      <c r="H20" s="1"/>
    </row>
    <row r="21" spans="2:8" x14ac:dyDescent="0.3">
      <c r="B21" s="134">
        <v>25</v>
      </c>
      <c r="C21" s="135">
        <v>44991</v>
      </c>
      <c r="D21" s="62" t="s">
        <v>1092</v>
      </c>
      <c r="E21" s="136">
        <v>28000</v>
      </c>
      <c r="F21" s="2" t="s">
        <v>1123</v>
      </c>
      <c r="G21" s="2" t="s">
        <v>231</v>
      </c>
      <c r="H21" s="1"/>
    </row>
    <row r="22" spans="2:8" x14ac:dyDescent="0.3">
      <c r="B22" s="134">
        <v>26</v>
      </c>
      <c r="C22" s="135">
        <v>44991</v>
      </c>
      <c r="D22" s="62" t="s">
        <v>1093</v>
      </c>
      <c r="E22" s="136">
        <v>30000</v>
      </c>
      <c r="F22" s="2" t="s">
        <v>1123</v>
      </c>
      <c r="G22" s="2" t="s">
        <v>231</v>
      </c>
      <c r="H22" s="1"/>
    </row>
    <row r="23" spans="2:8" x14ac:dyDescent="0.3">
      <c r="B23" s="134">
        <v>27</v>
      </c>
      <c r="C23" s="135">
        <v>44991</v>
      </c>
      <c r="D23" s="62" t="s">
        <v>1094</v>
      </c>
      <c r="E23" s="136">
        <v>26000</v>
      </c>
      <c r="F23" s="2" t="s">
        <v>1123</v>
      </c>
      <c r="G23" s="2" t="s">
        <v>231</v>
      </c>
      <c r="H23" s="1"/>
    </row>
    <row r="24" spans="2:8" x14ac:dyDescent="0.3">
      <c r="B24" s="134">
        <v>28</v>
      </c>
      <c r="C24" s="135">
        <v>44991</v>
      </c>
      <c r="D24" s="62" t="s">
        <v>1095</v>
      </c>
      <c r="E24" s="136">
        <v>8000</v>
      </c>
      <c r="F24" s="2" t="s">
        <v>1123</v>
      </c>
      <c r="G24" s="2" t="s">
        <v>225</v>
      </c>
      <c r="H24" s="1"/>
    </row>
    <row r="25" spans="2:8" x14ac:dyDescent="0.3">
      <c r="B25" s="134">
        <v>29</v>
      </c>
      <c r="C25" s="135">
        <v>44991</v>
      </c>
      <c r="D25" s="62" t="s">
        <v>1096</v>
      </c>
      <c r="E25" s="136">
        <v>92500</v>
      </c>
      <c r="F25" s="2" t="s">
        <v>1123</v>
      </c>
      <c r="G25" s="2" t="s">
        <v>228</v>
      </c>
      <c r="H25" s="1"/>
    </row>
    <row r="26" spans="2:8" x14ac:dyDescent="0.3">
      <c r="B26" s="134">
        <v>30</v>
      </c>
      <c r="C26" s="135">
        <v>44991</v>
      </c>
      <c r="D26" s="62" t="s">
        <v>1097</v>
      </c>
      <c r="E26" s="136">
        <v>417000</v>
      </c>
      <c r="F26" s="2" t="s">
        <v>1123</v>
      </c>
      <c r="G26" s="2" t="s">
        <v>221</v>
      </c>
      <c r="H26" s="1"/>
    </row>
    <row r="27" spans="2:8" x14ac:dyDescent="0.3">
      <c r="B27" s="134">
        <v>31</v>
      </c>
      <c r="C27" s="135">
        <v>44992</v>
      </c>
      <c r="D27" s="62" t="s">
        <v>1098</v>
      </c>
      <c r="E27" s="136">
        <v>90000</v>
      </c>
      <c r="F27" s="2" t="s">
        <v>1123</v>
      </c>
      <c r="G27" s="2" t="s">
        <v>231</v>
      </c>
      <c r="H27" s="1"/>
    </row>
    <row r="28" spans="2:8" x14ac:dyDescent="0.3">
      <c r="B28" s="134">
        <v>32</v>
      </c>
      <c r="C28" s="135">
        <v>44992</v>
      </c>
      <c r="D28" s="62" t="s">
        <v>1127</v>
      </c>
      <c r="E28" s="136">
        <v>25000</v>
      </c>
      <c r="F28" s="2" t="s">
        <v>1123</v>
      </c>
      <c r="G28" s="2" t="s">
        <v>219</v>
      </c>
      <c r="H28" s="1"/>
    </row>
    <row r="29" spans="2:8" x14ac:dyDescent="0.3">
      <c r="B29" s="134">
        <v>32</v>
      </c>
      <c r="C29" s="135">
        <v>44992</v>
      </c>
      <c r="D29" s="62" t="s">
        <v>1125</v>
      </c>
      <c r="E29" s="136">
        <v>45000</v>
      </c>
      <c r="F29" s="2" t="s">
        <v>1123</v>
      </c>
      <c r="G29" s="2" t="s">
        <v>596</v>
      </c>
      <c r="H29" s="1"/>
    </row>
    <row r="30" spans="2:8" x14ac:dyDescent="0.3">
      <c r="B30" s="134">
        <v>33</v>
      </c>
      <c r="C30" s="135">
        <v>44992</v>
      </c>
      <c r="D30" s="62" t="s">
        <v>1126</v>
      </c>
      <c r="E30" s="136">
        <v>75000</v>
      </c>
      <c r="F30" s="2" t="s">
        <v>1123</v>
      </c>
      <c r="G30" s="2" t="s">
        <v>596</v>
      </c>
      <c r="H30" s="1"/>
    </row>
    <row r="31" spans="2:8" x14ac:dyDescent="0.3">
      <c r="B31" s="134">
        <v>33</v>
      </c>
      <c r="C31" s="135">
        <v>44992</v>
      </c>
      <c r="D31" s="62" t="s">
        <v>1128</v>
      </c>
      <c r="E31" s="136">
        <v>55000</v>
      </c>
      <c r="F31" s="2" t="s">
        <v>1123</v>
      </c>
      <c r="G31" s="2" t="s">
        <v>221</v>
      </c>
      <c r="H31" s="1"/>
    </row>
    <row r="32" spans="2:8" x14ac:dyDescent="0.3">
      <c r="B32" s="134">
        <v>34</v>
      </c>
      <c r="C32" s="135">
        <v>44993</v>
      </c>
      <c r="D32" s="62" t="s">
        <v>1099</v>
      </c>
      <c r="E32" s="136">
        <v>200000</v>
      </c>
      <c r="F32" s="2" t="s">
        <v>1123</v>
      </c>
      <c r="G32" s="2" t="s">
        <v>221</v>
      </c>
      <c r="H32" s="1"/>
    </row>
    <row r="33" spans="2:8" x14ac:dyDescent="0.3">
      <c r="B33" s="134">
        <v>35</v>
      </c>
      <c r="C33" s="135">
        <v>44993</v>
      </c>
      <c r="D33" s="62" t="s">
        <v>1100</v>
      </c>
      <c r="E33" s="136">
        <v>263000</v>
      </c>
      <c r="F33" s="2" t="s">
        <v>1123</v>
      </c>
      <c r="G33" s="2" t="s">
        <v>220</v>
      </c>
      <c r="H33" s="1"/>
    </row>
    <row r="34" spans="2:8" x14ac:dyDescent="0.3">
      <c r="B34" s="134">
        <v>36</v>
      </c>
      <c r="C34" s="135">
        <v>44993</v>
      </c>
      <c r="D34" s="62" t="s">
        <v>1101</v>
      </c>
      <c r="E34" s="136">
        <v>33000</v>
      </c>
      <c r="F34" s="2" t="s">
        <v>1123</v>
      </c>
      <c r="G34" s="2" t="s">
        <v>228</v>
      </c>
      <c r="H34" s="1"/>
    </row>
    <row r="35" spans="2:8" x14ac:dyDescent="0.3">
      <c r="B35" s="134">
        <v>37</v>
      </c>
      <c r="C35" s="135">
        <v>44993</v>
      </c>
      <c r="D35" s="62" t="s">
        <v>1102</v>
      </c>
      <c r="E35" s="136">
        <v>38500</v>
      </c>
      <c r="F35" s="2" t="s">
        <v>1123</v>
      </c>
      <c r="G35" s="2" t="s">
        <v>226</v>
      </c>
      <c r="H35" s="1"/>
    </row>
    <row r="36" spans="2:8" x14ac:dyDescent="0.3">
      <c r="B36" s="134">
        <v>38</v>
      </c>
      <c r="C36" s="135">
        <v>44994</v>
      </c>
      <c r="D36" s="62" t="s">
        <v>1103</v>
      </c>
      <c r="E36" s="136">
        <v>37000</v>
      </c>
      <c r="F36" s="2" t="s">
        <v>1123</v>
      </c>
      <c r="G36" s="2" t="s">
        <v>228</v>
      </c>
      <c r="H36" s="1"/>
    </row>
    <row r="37" spans="2:8" x14ac:dyDescent="0.3">
      <c r="B37" s="134">
        <v>39</v>
      </c>
      <c r="C37" s="135">
        <v>44994</v>
      </c>
      <c r="D37" s="62" t="s">
        <v>1104</v>
      </c>
      <c r="E37" s="136">
        <v>60000</v>
      </c>
      <c r="F37" s="2" t="s">
        <v>1123</v>
      </c>
      <c r="G37" s="2" t="s">
        <v>229</v>
      </c>
      <c r="H37" s="1"/>
    </row>
    <row r="38" spans="2:8" x14ac:dyDescent="0.3">
      <c r="B38" s="134">
        <v>40</v>
      </c>
      <c r="C38" s="135">
        <v>44994</v>
      </c>
      <c r="D38" s="62" t="s">
        <v>1105</v>
      </c>
      <c r="E38" s="136">
        <v>100000</v>
      </c>
      <c r="F38" s="2" t="s">
        <v>1123</v>
      </c>
      <c r="G38" s="2" t="s">
        <v>231</v>
      </c>
      <c r="H38" s="1"/>
    </row>
    <row r="39" spans="2:8" x14ac:dyDescent="0.3">
      <c r="B39" s="134">
        <v>41</v>
      </c>
      <c r="C39" s="135">
        <v>44994</v>
      </c>
      <c r="D39" s="62" t="s">
        <v>1106</v>
      </c>
      <c r="E39" s="136">
        <v>22000</v>
      </c>
      <c r="F39" s="2" t="s">
        <v>1123</v>
      </c>
      <c r="G39" s="2" t="s">
        <v>231</v>
      </c>
      <c r="H39" s="1"/>
    </row>
    <row r="40" spans="2:8" x14ac:dyDescent="0.3">
      <c r="B40" s="134">
        <v>42</v>
      </c>
      <c r="C40" s="135">
        <v>44995</v>
      </c>
      <c r="D40" s="62" t="s">
        <v>1107</v>
      </c>
      <c r="E40" s="136">
        <v>35000</v>
      </c>
      <c r="F40" s="2" t="s">
        <v>1123</v>
      </c>
      <c r="G40" s="2" t="s">
        <v>231</v>
      </c>
      <c r="H40" s="1"/>
    </row>
    <row r="41" spans="2:8" x14ac:dyDescent="0.3">
      <c r="B41" s="134">
        <v>43</v>
      </c>
      <c r="C41" s="135">
        <v>44995</v>
      </c>
      <c r="D41" s="62" t="s">
        <v>1108</v>
      </c>
      <c r="E41" s="136">
        <v>33000</v>
      </c>
      <c r="F41" s="2" t="s">
        <v>1123</v>
      </c>
      <c r="G41" s="2" t="s">
        <v>231</v>
      </c>
      <c r="H41" s="1"/>
    </row>
    <row r="42" spans="2:8" x14ac:dyDescent="0.3">
      <c r="B42" s="134">
        <v>44</v>
      </c>
      <c r="C42" s="135">
        <v>44995</v>
      </c>
      <c r="D42" s="62" t="s">
        <v>1109</v>
      </c>
      <c r="E42" s="136">
        <v>8000</v>
      </c>
      <c r="F42" s="2" t="s">
        <v>1123</v>
      </c>
      <c r="G42" s="2" t="s">
        <v>225</v>
      </c>
      <c r="H42" s="1"/>
    </row>
    <row r="43" spans="2:8" x14ac:dyDescent="0.3">
      <c r="B43" s="134">
        <v>45</v>
      </c>
      <c r="C43" s="135">
        <v>44996</v>
      </c>
      <c r="D43" s="62" t="s">
        <v>1124</v>
      </c>
      <c r="E43" s="136">
        <v>18000</v>
      </c>
      <c r="F43" s="2" t="s">
        <v>1123</v>
      </c>
      <c r="G43" s="2" t="s">
        <v>229</v>
      </c>
      <c r="H43" s="1"/>
    </row>
    <row r="44" spans="2:8" x14ac:dyDescent="0.3">
      <c r="B44" s="134">
        <v>46</v>
      </c>
      <c r="C44" s="135">
        <v>44996</v>
      </c>
      <c r="D44" s="62" t="s">
        <v>1110</v>
      </c>
      <c r="E44" s="136">
        <v>300000</v>
      </c>
      <c r="F44" s="2" t="s">
        <v>1123</v>
      </c>
      <c r="G44" s="2" t="s">
        <v>219</v>
      </c>
      <c r="H44" s="1"/>
    </row>
    <row r="45" spans="2:8" x14ac:dyDescent="0.3">
      <c r="B45" s="134">
        <v>47</v>
      </c>
      <c r="C45" s="135">
        <v>44996</v>
      </c>
      <c r="D45" s="62" t="s">
        <v>1078</v>
      </c>
      <c r="E45" s="136">
        <v>64000</v>
      </c>
      <c r="F45" s="2" t="s">
        <v>1123</v>
      </c>
      <c r="G45" s="2" t="s">
        <v>231</v>
      </c>
      <c r="H45" s="1"/>
    </row>
    <row r="46" spans="2:8" x14ac:dyDescent="0.3">
      <c r="B46" s="134">
        <v>48</v>
      </c>
      <c r="C46" s="135">
        <v>44997</v>
      </c>
      <c r="D46" s="62" t="s">
        <v>1111</v>
      </c>
      <c r="E46" s="136">
        <v>215000</v>
      </c>
      <c r="F46" s="2" t="s">
        <v>1123</v>
      </c>
      <c r="G46" s="2" t="s">
        <v>221</v>
      </c>
      <c r="H46" s="1"/>
    </row>
    <row r="47" spans="2:8" x14ac:dyDescent="0.3">
      <c r="B47" s="134">
        <v>49</v>
      </c>
      <c r="C47" s="135">
        <v>44998</v>
      </c>
      <c r="D47" s="62" t="s">
        <v>1112</v>
      </c>
      <c r="E47" s="136">
        <v>170000</v>
      </c>
      <c r="F47" s="2" t="s">
        <v>1123</v>
      </c>
      <c r="G47" s="2" t="s">
        <v>596</v>
      </c>
      <c r="H47" s="1"/>
    </row>
    <row r="48" spans="2:8" x14ac:dyDescent="0.3">
      <c r="B48" s="134">
        <v>50</v>
      </c>
      <c r="C48" s="135">
        <v>44998</v>
      </c>
      <c r="D48" s="62" t="s">
        <v>1113</v>
      </c>
      <c r="E48" s="136">
        <v>85000</v>
      </c>
      <c r="F48" s="2" t="s">
        <v>1123</v>
      </c>
      <c r="G48" s="2" t="s">
        <v>596</v>
      </c>
      <c r="H48" s="1"/>
    </row>
    <row r="49" spans="2:8" x14ac:dyDescent="0.3">
      <c r="B49" s="134">
        <v>51</v>
      </c>
      <c r="C49" s="135">
        <v>44998</v>
      </c>
      <c r="D49" s="62" t="s">
        <v>1114</v>
      </c>
      <c r="E49" s="136">
        <v>184000</v>
      </c>
      <c r="F49" s="2" t="s">
        <v>1123</v>
      </c>
      <c r="G49" s="2" t="s">
        <v>226</v>
      </c>
      <c r="H49" s="1"/>
    </row>
    <row r="50" spans="2:8" x14ac:dyDescent="0.3">
      <c r="B50" s="134">
        <v>52</v>
      </c>
      <c r="C50" s="135">
        <v>44999</v>
      </c>
      <c r="D50" s="62" t="s">
        <v>1115</v>
      </c>
      <c r="E50" s="136">
        <v>248000</v>
      </c>
      <c r="F50" s="2" t="s">
        <v>1123</v>
      </c>
      <c r="G50" s="2" t="s">
        <v>226</v>
      </c>
      <c r="H50" s="1"/>
    </row>
    <row r="51" spans="2:8" x14ac:dyDescent="0.3">
      <c r="B51" s="134">
        <v>53</v>
      </c>
      <c r="C51" s="135">
        <v>44999</v>
      </c>
      <c r="D51" s="62" t="s">
        <v>1116</v>
      </c>
      <c r="E51" s="136">
        <v>75000</v>
      </c>
      <c r="F51" s="2" t="s">
        <v>1123</v>
      </c>
      <c r="G51" s="2" t="s">
        <v>226</v>
      </c>
      <c r="H51" s="1"/>
    </row>
    <row r="52" spans="2:8" x14ac:dyDescent="0.3">
      <c r="B52" s="134">
        <v>54</v>
      </c>
      <c r="C52" s="135">
        <v>44999</v>
      </c>
      <c r="D52" s="62" t="s">
        <v>1117</v>
      </c>
      <c r="E52" s="136">
        <v>206000</v>
      </c>
      <c r="F52" s="2" t="s">
        <v>1123</v>
      </c>
      <c r="G52" s="2" t="s">
        <v>228</v>
      </c>
      <c r="H52" s="1"/>
    </row>
    <row r="53" spans="2:8" x14ac:dyDescent="0.3">
      <c r="B53" s="134">
        <v>55</v>
      </c>
      <c r="C53" s="135">
        <v>44999</v>
      </c>
      <c r="D53" s="62" t="s">
        <v>1118</v>
      </c>
      <c r="E53" s="136">
        <v>150000</v>
      </c>
      <c r="F53" s="2" t="s">
        <v>1123</v>
      </c>
      <c r="G53" s="2" t="s">
        <v>217</v>
      </c>
      <c r="H53" s="1"/>
    </row>
    <row r="54" spans="2:8" x14ac:dyDescent="0.3">
      <c r="B54" s="134">
        <v>56</v>
      </c>
      <c r="C54" s="135">
        <v>45000</v>
      </c>
      <c r="D54" s="62" t="s">
        <v>1119</v>
      </c>
      <c r="E54" s="136">
        <v>190000</v>
      </c>
      <c r="F54" s="2" t="s">
        <v>1123</v>
      </c>
      <c r="G54" s="2" t="s">
        <v>217</v>
      </c>
      <c r="H54" s="1"/>
    </row>
    <row r="55" spans="2:8" x14ac:dyDescent="0.3">
      <c r="B55" s="134">
        <v>57</v>
      </c>
      <c r="C55" s="135">
        <v>45000</v>
      </c>
      <c r="D55" s="62" t="s">
        <v>1120</v>
      </c>
      <c r="E55" s="136">
        <v>70000</v>
      </c>
      <c r="F55" s="2" t="s">
        <v>1123</v>
      </c>
      <c r="G55" s="2" t="s">
        <v>226</v>
      </c>
      <c r="H55" s="1"/>
    </row>
    <row r="56" spans="2:8" x14ac:dyDescent="0.3">
      <c r="B56" s="134">
        <v>58</v>
      </c>
      <c r="C56" s="135">
        <v>45000</v>
      </c>
      <c r="D56" s="62" t="s">
        <v>1121</v>
      </c>
      <c r="E56" s="136">
        <v>125000</v>
      </c>
      <c r="F56" s="2" t="s">
        <v>1123</v>
      </c>
      <c r="G56" s="2" t="s">
        <v>221</v>
      </c>
      <c r="H56" s="1"/>
    </row>
    <row r="57" spans="2:8" x14ac:dyDescent="0.3">
      <c r="B57" s="134">
        <v>59</v>
      </c>
      <c r="C57" s="135">
        <v>45000</v>
      </c>
      <c r="D57" s="62" t="s">
        <v>1122</v>
      </c>
      <c r="E57" s="136">
        <v>50000</v>
      </c>
      <c r="F57" s="2" t="s">
        <v>1123</v>
      </c>
      <c r="G57" s="2" t="s">
        <v>231</v>
      </c>
      <c r="H57" s="1"/>
    </row>
  </sheetData>
  <mergeCells count="2">
    <mergeCell ref="C2:D2"/>
    <mergeCell ref="C3:D3"/>
  </mergeCells>
  <phoneticPr fontId="6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67883-858B-4907-A61C-611518817A95}">
  <dimension ref="B2:N40"/>
  <sheetViews>
    <sheetView workbookViewId="0">
      <selection activeCell="F6" sqref="F6"/>
    </sheetView>
  </sheetViews>
  <sheetFormatPr defaultRowHeight="14.4" x14ac:dyDescent="0.3"/>
  <cols>
    <col min="1" max="1" width="2.6640625" customWidth="1"/>
    <col min="3" max="3" width="16.77734375" bestFit="1" customWidth="1"/>
    <col min="4" max="4" width="56.88671875" bestFit="1" customWidth="1"/>
    <col min="5" max="5" width="12.88671875" bestFit="1" customWidth="1"/>
  </cols>
  <sheetData>
    <row r="2" spans="2:14" x14ac:dyDescent="0.3">
      <c r="B2" s="61" t="s">
        <v>366</v>
      </c>
      <c r="C2" s="176" t="s">
        <v>1056</v>
      </c>
      <c r="D2" s="176"/>
    </row>
    <row r="3" spans="2:14" x14ac:dyDescent="0.3">
      <c r="B3" s="61" t="s">
        <v>361</v>
      </c>
      <c r="C3" s="176" t="s">
        <v>1146</v>
      </c>
      <c r="D3" s="176"/>
    </row>
    <row r="5" spans="2:14" x14ac:dyDescent="0.3">
      <c r="B5" s="111" t="s">
        <v>7</v>
      </c>
      <c r="C5" s="108" t="s">
        <v>8</v>
      </c>
      <c r="D5" s="108" t="s">
        <v>9</v>
      </c>
      <c r="E5" s="108" t="s">
        <v>10</v>
      </c>
      <c r="F5" s="108" t="s">
        <v>215</v>
      </c>
      <c r="G5" s="108" t="s">
        <v>528</v>
      </c>
      <c r="H5" s="125" t="s">
        <v>768</v>
      </c>
    </row>
    <row r="6" spans="2:14" x14ac:dyDescent="0.3">
      <c r="B6" s="93">
        <v>60</v>
      </c>
      <c r="C6" s="94">
        <v>45001</v>
      </c>
      <c r="D6" s="11" t="s">
        <v>1060</v>
      </c>
      <c r="E6" s="103">
        <v>100000</v>
      </c>
      <c r="F6" s="2" t="s">
        <v>1077</v>
      </c>
      <c r="G6" s="2" t="s">
        <v>231</v>
      </c>
      <c r="H6" s="1"/>
    </row>
    <row r="7" spans="2:14" x14ac:dyDescent="0.3">
      <c r="B7" s="93">
        <v>61</v>
      </c>
      <c r="C7" s="94">
        <v>45001</v>
      </c>
      <c r="D7" s="11" t="s">
        <v>1061</v>
      </c>
      <c r="E7" s="103">
        <v>20000</v>
      </c>
      <c r="F7" s="2" t="s">
        <v>1077</v>
      </c>
      <c r="G7" s="2" t="s">
        <v>225</v>
      </c>
      <c r="H7" s="1"/>
    </row>
    <row r="8" spans="2:14" x14ac:dyDescent="0.3">
      <c r="B8" s="93">
        <v>62</v>
      </c>
      <c r="C8" s="94">
        <v>45003</v>
      </c>
      <c r="D8" s="11" t="s">
        <v>1062</v>
      </c>
      <c r="E8" s="103">
        <v>100000</v>
      </c>
      <c r="F8" s="2" t="s">
        <v>1077</v>
      </c>
      <c r="G8" s="2" t="s">
        <v>231</v>
      </c>
      <c r="H8" s="1"/>
    </row>
    <row r="9" spans="2:14" x14ac:dyDescent="0.3">
      <c r="B9" s="93">
        <v>63</v>
      </c>
      <c r="C9" s="94">
        <v>45003</v>
      </c>
      <c r="D9" s="11" t="s">
        <v>1063</v>
      </c>
      <c r="E9" s="103">
        <v>30000</v>
      </c>
      <c r="F9" s="2" t="s">
        <v>1077</v>
      </c>
      <c r="G9" s="2" t="s">
        <v>225</v>
      </c>
      <c r="H9" s="1"/>
    </row>
    <row r="10" spans="2:14" x14ac:dyDescent="0.3">
      <c r="B10" s="93">
        <v>64</v>
      </c>
      <c r="C10" s="94">
        <v>45003</v>
      </c>
      <c r="D10" s="11" t="s">
        <v>826</v>
      </c>
      <c r="E10" s="103">
        <v>18500</v>
      </c>
      <c r="F10" s="2" t="s">
        <v>1077</v>
      </c>
      <c r="G10" s="2" t="s">
        <v>228</v>
      </c>
      <c r="H10" s="1"/>
      <c r="L10" s="63"/>
      <c r="N10" s="64"/>
    </row>
    <row r="11" spans="2:14" x14ac:dyDescent="0.3">
      <c r="B11" s="93">
        <v>65</v>
      </c>
      <c r="C11" s="94">
        <v>45004</v>
      </c>
      <c r="D11" s="11" t="s">
        <v>1064</v>
      </c>
      <c r="E11" s="103">
        <v>65000</v>
      </c>
      <c r="F11" s="2" t="s">
        <v>1077</v>
      </c>
      <c r="G11" s="2" t="s">
        <v>231</v>
      </c>
      <c r="H11" s="1"/>
      <c r="L11" s="63"/>
      <c r="N11" s="64"/>
    </row>
    <row r="12" spans="2:14" x14ac:dyDescent="0.3">
      <c r="B12" s="93">
        <v>66</v>
      </c>
      <c r="C12" s="94">
        <v>45005</v>
      </c>
      <c r="D12" s="11" t="s">
        <v>1065</v>
      </c>
      <c r="E12" s="103">
        <v>519000</v>
      </c>
      <c r="F12" s="2" t="s">
        <v>1077</v>
      </c>
      <c r="G12" s="2" t="s">
        <v>226</v>
      </c>
      <c r="H12" s="1"/>
    </row>
    <row r="13" spans="2:14" x14ac:dyDescent="0.3">
      <c r="B13" s="93">
        <v>67</v>
      </c>
      <c r="C13" s="94">
        <v>45005</v>
      </c>
      <c r="D13" s="11" t="s">
        <v>1066</v>
      </c>
      <c r="E13" s="103">
        <v>163000</v>
      </c>
      <c r="F13" s="2" t="s">
        <v>1077</v>
      </c>
      <c r="G13" s="2" t="s">
        <v>221</v>
      </c>
      <c r="H13" s="1"/>
    </row>
    <row r="14" spans="2:14" x14ac:dyDescent="0.3">
      <c r="B14" s="93">
        <v>68</v>
      </c>
      <c r="C14" s="94">
        <v>45005</v>
      </c>
      <c r="D14" s="11" t="s">
        <v>1067</v>
      </c>
      <c r="E14" s="103">
        <v>30000</v>
      </c>
      <c r="F14" s="2" t="s">
        <v>1077</v>
      </c>
      <c r="G14" s="2" t="s">
        <v>228</v>
      </c>
      <c r="H14" s="1"/>
    </row>
    <row r="15" spans="2:14" x14ac:dyDescent="0.3">
      <c r="B15" s="93">
        <v>69</v>
      </c>
      <c r="C15" s="94">
        <v>45005</v>
      </c>
      <c r="D15" s="11" t="s">
        <v>1068</v>
      </c>
      <c r="E15" s="103">
        <v>61700</v>
      </c>
      <c r="F15" s="2" t="s">
        <v>1077</v>
      </c>
      <c r="G15" s="2" t="s">
        <v>231</v>
      </c>
      <c r="H15" s="1"/>
    </row>
    <row r="16" spans="2:14" x14ac:dyDescent="0.3">
      <c r="B16" s="93">
        <v>70</v>
      </c>
      <c r="C16" s="94">
        <v>45005</v>
      </c>
      <c r="D16" s="11" t="s">
        <v>1069</v>
      </c>
      <c r="E16" s="103">
        <v>8000</v>
      </c>
      <c r="F16" s="2" t="s">
        <v>1077</v>
      </c>
      <c r="G16" s="2" t="s">
        <v>225</v>
      </c>
      <c r="H16" s="1"/>
    </row>
    <row r="17" spans="2:8" x14ac:dyDescent="0.3">
      <c r="B17" s="93">
        <v>71</v>
      </c>
      <c r="C17" s="94">
        <v>45005</v>
      </c>
      <c r="D17" s="11" t="s">
        <v>1070</v>
      </c>
      <c r="E17" s="103">
        <v>300000</v>
      </c>
      <c r="F17" s="2" t="s">
        <v>1077</v>
      </c>
      <c r="G17" s="2" t="s">
        <v>226</v>
      </c>
      <c r="H17" s="1"/>
    </row>
    <row r="18" spans="2:8" x14ac:dyDescent="0.3">
      <c r="B18" s="93">
        <v>72</v>
      </c>
      <c r="C18" s="94">
        <v>45006</v>
      </c>
      <c r="D18" s="11" t="s">
        <v>1071</v>
      </c>
      <c r="E18" s="103">
        <v>60000</v>
      </c>
      <c r="F18" s="2" t="s">
        <v>1077</v>
      </c>
      <c r="G18" s="2" t="s">
        <v>219</v>
      </c>
      <c r="H18" s="1"/>
    </row>
    <row r="19" spans="2:8" x14ac:dyDescent="0.3">
      <c r="B19" s="93">
        <v>73</v>
      </c>
      <c r="C19" s="94">
        <v>45006</v>
      </c>
      <c r="D19" s="11" t="s">
        <v>1072</v>
      </c>
      <c r="E19" s="103">
        <v>100000</v>
      </c>
      <c r="F19" s="2" t="s">
        <v>1077</v>
      </c>
      <c r="G19" s="2" t="s">
        <v>231</v>
      </c>
      <c r="H19" s="1"/>
    </row>
    <row r="20" spans="2:8" x14ac:dyDescent="0.3">
      <c r="B20" s="93">
        <v>74</v>
      </c>
      <c r="C20" s="94">
        <v>45009</v>
      </c>
      <c r="D20" s="11" t="s">
        <v>1073</v>
      </c>
      <c r="E20" s="103">
        <v>200000</v>
      </c>
      <c r="F20" s="2" t="s">
        <v>1077</v>
      </c>
      <c r="G20" s="2" t="s">
        <v>227</v>
      </c>
      <c r="H20" s="1"/>
    </row>
    <row r="21" spans="2:8" x14ac:dyDescent="0.3">
      <c r="B21" s="93">
        <v>75</v>
      </c>
      <c r="C21" s="94">
        <v>45010</v>
      </c>
      <c r="D21" s="11" t="s">
        <v>1074</v>
      </c>
      <c r="E21" s="103">
        <v>85000</v>
      </c>
      <c r="F21" s="2" t="s">
        <v>1077</v>
      </c>
      <c r="G21" s="2" t="s">
        <v>229</v>
      </c>
      <c r="H21" s="1"/>
    </row>
    <row r="22" spans="2:8" x14ac:dyDescent="0.3">
      <c r="B22" s="93">
        <v>76</v>
      </c>
      <c r="C22" s="94">
        <v>45010</v>
      </c>
      <c r="D22" s="11" t="s">
        <v>1075</v>
      </c>
      <c r="E22" s="103">
        <v>208000</v>
      </c>
      <c r="F22" s="2" t="s">
        <v>1077</v>
      </c>
      <c r="G22" s="2" t="s">
        <v>228</v>
      </c>
      <c r="H22" s="1"/>
    </row>
    <row r="23" spans="2:8" x14ac:dyDescent="0.3">
      <c r="B23" s="93">
        <v>77</v>
      </c>
      <c r="C23" s="94">
        <v>45010</v>
      </c>
      <c r="D23" s="11" t="s">
        <v>1076</v>
      </c>
      <c r="E23" s="103">
        <v>37000</v>
      </c>
      <c r="F23" s="2" t="s">
        <v>1077</v>
      </c>
      <c r="G23" s="2" t="s">
        <v>228</v>
      </c>
      <c r="H23" s="1"/>
    </row>
    <row r="24" spans="2:8" x14ac:dyDescent="0.3">
      <c r="B24" s="93">
        <v>1</v>
      </c>
      <c r="C24" s="94">
        <v>45010</v>
      </c>
      <c r="D24" s="11" t="s">
        <v>1129</v>
      </c>
      <c r="E24" s="95">
        <v>200000</v>
      </c>
      <c r="F24" s="2" t="s">
        <v>1077</v>
      </c>
      <c r="G24" s="2" t="s">
        <v>217</v>
      </c>
      <c r="H24" s="1"/>
    </row>
    <row r="25" spans="2:8" x14ac:dyDescent="0.3">
      <c r="B25" s="93">
        <v>2</v>
      </c>
      <c r="C25" s="94">
        <v>45011</v>
      </c>
      <c r="D25" s="11" t="s">
        <v>1130</v>
      </c>
      <c r="E25" s="103">
        <v>150000</v>
      </c>
      <c r="F25" s="2" t="s">
        <v>1077</v>
      </c>
      <c r="G25" s="2" t="s">
        <v>217</v>
      </c>
      <c r="H25" s="1"/>
    </row>
    <row r="26" spans="2:8" x14ac:dyDescent="0.3">
      <c r="B26" s="93">
        <v>3</v>
      </c>
      <c r="C26" s="94">
        <v>45011</v>
      </c>
      <c r="D26" s="11" t="s">
        <v>1131</v>
      </c>
      <c r="E26" s="103">
        <v>268000</v>
      </c>
      <c r="F26" s="2" t="s">
        <v>1077</v>
      </c>
      <c r="G26" s="2" t="s">
        <v>220</v>
      </c>
      <c r="H26" s="1"/>
    </row>
    <row r="27" spans="2:8" x14ac:dyDescent="0.3">
      <c r="B27" s="93">
        <v>4</v>
      </c>
      <c r="C27" s="94">
        <v>45011</v>
      </c>
      <c r="D27" s="11" t="s">
        <v>1132</v>
      </c>
      <c r="E27" s="103">
        <v>33000</v>
      </c>
      <c r="F27" s="2" t="s">
        <v>1077</v>
      </c>
      <c r="G27" s="2" t="s">
        <v>228</v>
      </c>
      <c r="H27" s="1"/>
    </row>
    <row r="28" spans="2:8" x14ac:dyDescent="0.3">
      <c r="B28" s="93">
        <v>5</v>
      </c>
      <c r="C28" s="94">
        <v>45011</v>
      </c>
      <c r="D28" s="11" t="s">
        <v>1133</v>
      </c>
      <c r="E28" s="95">
        <v>200000</v>
      </c>
      <c r="F28" s="2" t="s">
        <v>1077</v>
      </c>
      <c r="G28" s="2" t="s">
        <v>217</v>
      </c>
      <c r="H28" s="1"/>
    </row>
    <row r="29" spans="2:8" x14ac:dyDescent="0.3">
      <c r="B29" s="93">
        <v>6</v>
      </c>
      <c r="C29" s="94">
        <v>45012</v>
      </c>
      <c r="D29" s="11" t="s">
        <v>1134</v>
      </c>
      <c r="E29" s="103">
        <v>150000</v>
      </c>
      <c r="F29" s="2" t="s">
        <v>1077</v>
      </c>
      <c r="G29" s="2" t="s">
        <v>217</v>
      </c>
      <c r="H29" s="1"/>
    </row>
    <row r="30" spans="2:8" x14ac:dyDescent="0.3">
      <c r="B30" s="93">
        <v>7</v>
      </c>
      <c r="C30" s="94">
        <v>45012</v>
      </c>
      <c r="D30" s="11" t="s">
        <v>1135</v>
      </c>
      <c r="E30" s="103">
        <v>75000</v>
      </c>
      <c r="F30" s="2" t="s">
        <v>1077</v>
      </c>
      <c r="G30" s="2" t="s">
        <v>219</v>
      </c>
      <c r="H30" s="1"/>
    </row>
    <row r="31" spans="2:8" x14ac:dyDescent="0.3">
      <c r="B31" s="93">
        <v>8</v>
      </c>
      <c r="C31" s="94">
        <v>45012</v>
      </c>
      <c r="D31" s="11" t="s">
        <v>1136</v>
      </c>
      <c r="E31" s="103">
        <v>25000</v>
      </c>
      <c r="F31" s="2" t="s">
        <v>1077</v>
      </c>
      <c r="G31" s="2" t="s">
        <v>231</v>
      </c>
      <c r="H31" s="1"/>
    </row>
    <row r="32" spans="2:8" x14ac:dyDescent="0.3">
      <c r="B32" s="93">
        <v>9</v>
      </c>
      <c r="C32" s="94">
        <v>45012</v>
      </c>
      <c r="D32" s="11" t="s">
        <v>1137</v>
      </c>
      <c r="E32" s="103">
        <v>243000</v>
      </c>
      <c r="F32" s="2" t="s">
        <v>1077</v>
      </c>
      <c r="G32" s="2" t="s">
        <v>226</v>
      </c>
      <c r="H32" s="1"/>
    </row>
    <row r="33" spans="2:8" x14ac:dyDescent="0.3">
      <c r="B33" s="93">
        <v>10</v>
      </c>
      <c r="C33" s="94">
        <v>45013</v>
      </c>
      <c r="D33" s="11" t="s">
        <v>1138</v>
      </c>
      <c r="E33" s="103">
        <v>72000</v>
      </c>
      <c r="F33" s="2" t="s">
        <v>1077</v>
      </c>
      <c r="G33" s="2" t="s">
        <v>231</v>
      </c>
      <c r="H33" s="1"/>
    </row>
    <row r="34" spans="2:8" x14ac:dyDescent="0.3">
      <c r="B34" s="93">
        <v>11</v>
      </c>
      <c r="C34" s="94">
        <v>45013</v>
      </c>
      <c r="D34" s="11" t="s">
        <v>1139</v>
      </c>
      <c r="E34" s="103">
        <v>129500</v>
      </c>
      <c r="F34" s="2" t="s">
        <v>1077</v>
      </c>
      <c r="G34" s="2" t="s">
        <v>228</v>
      </c>
      <c r="H34" s="1"/>
    </row>
    <row r="35" spans="2:8" x14ac:dyDescent="0.3">
      <c r="B35" s="93">
        <v>12</v>
      </c>
      <c r="C35" s="94">
        <v>45014</v>
      </c>
      <c r="D35" s="11" t="s">
        <v>1140</v>
      </c>
      <c r="E35" s="103">
        <v>18500</v>
      </c>
      <c r="F35" s="2" t="s">
        <v>1077</v>
      </c>
      <c r="G35" s="2" t="s">
        <v>228</v>
      </c>
      <c r="H35" s="1"/>
    </row>
    <row r="36" spans="2:8" x14ac:dyDescent="0.3">
      <c r="B36" s="93">
        <v>13</v>
      </c>
      <c r="C36" s="94">
        <v>45014</v>
      </c>
      <c r="D36" s="11" t="s">
        <v>1141</v>
      </c>
      <c r="E36" s="103">
        <v>72000</v>
      </c>
      <c r="F36" s="2" t="s">
        <v>1077</v>
      </c>
      <c r="G36" s="2" t="s">
        <v>231</v>
      </c>
      <c r="H36" s="1"/>
    </row>
    <row r="37" spans="2:8" x14ac:dyDescent="0.3">
      <c r="B37" s="93">
        <v>14</v>
      </c>
      <c r="C37" s="94">
        <v>45014</v>
      </c>
      <c r="D37" s="11" t="s">
        <v>1142</v>
      </c>
      <c r="E37" s="103">
        <v>75000</v>
      </c>
      <c r="F37" s="2" t="s">
        <v>1077</v>
      </c>
      <c r="G37" s="2" t="s">
        <v>1147</v>
      </c>
      <c r="H37" s="1"/>
    </row>
    <row r="38" spans="2:8" x14ac:dyDescent="0.3">
      <c r="B38" s="93">
        <v>15</v>
      </c>
      <c r="C38" s="94">
        <v>45014</v>
      </c>
      <c r="D38" s="11" t="s">
        <v>1143</v>
      </c>
      <c r="E38" s="103">
        <v>150000</v>
      </c>
      <c r="F38" s="2" t="s">
        <v>1077</v>
      </c>
      <c r="G38" s="2" t="s">
        <v>1147</v>
      </c>
      <c r="H38" s="1"/>
    </row>
    <row r="39" spans="2:8" x14ac:dyDescent="0.3">
      <c r="B39" s="93">
        <v>16</v>
      </c>
      <c r="C39" s="94">
        <v>45014</v>
      </c>
      <c r="D39" s="11" t="s">
        <v>1144</v>
      </c>
      <c r="E39" s="103">
        <v>190000</v>
      </c>
      <c r="F39" s="2" t="s">
        <v>1077</v>
      </c>
      <c r="G39" s="2" t="s">
        <v>1147</v>
      </c>
      <c r="H39" s="1"/>
    </row>
    <row r="40" spans="2:8" x14ac:dyDescent="0.3">
      <c r="B40" s="93">
        <v>17</v>
      </c>
      <c r="C40" s="94">
        <v>45014</v>
      </c>
      <c r="D40" s="11" t="s">
        <v>1145</v>
      </c>
      <c r="E40" s="103">
        <v>30000</v>
      </c>
      <c r="F40" s="2" t="s">
        <v>1077</v>
      </c>
      <c r="G40" s="2" t="s">
        <v>1147</v>
      </c>
      <c r="H40" s="1"/>
    </row>
  </sheetData>
  <mergeCells count="2">
    <mergeCell ref="C2:D2"/>
    <mergeCell ref="C3:D3"/>
  </mergeCells>
  <phoneticPr fontId="6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3532F-276B-4F3A-B36E-90FACF14D13E}">
  <dimension ref="B2:H19"/>
  <sheetViews>
    <sheetView workbookViewId="0">
      <selection activeCell="E6" sqref="E6:E19"/>
    </sheetView>
  </sheetViews>
  <sheetFormatPr defaultRowHeight="14.4" x14ac:dyDescent="0.3"/>
  <cols>
    <col min="1" max="1" width="2.6640625" customWidth="1"/>
    <col min="3" max="3" width="16.77734375" bestFit="1" customWidth="1"/>
    <col min="4" max="4" width="56.88671875" bestFit="1" customWidth="1"/>
    <col min="5" max="5" width="12.88671875" bestFit="1" customWidth="1"/>
  </cols>
  <sheetData>
    <row r="2" spans="2:8" x14ac:dyDescent="0.3">
      <c r="B2" s="61" t="s">
        <v>366</v>
      </c>
      <c r="C2" s="176" t="s">
        <v>1160</v>
      </c>
      <c r="D2" s="176"/>
    </row>
    <row r="3" spans="2:8" x14ac:dyDescent="0.3">
      <c r="B3" s="61" t="s">
        <v>361</v>
      </c>
      <c r="C3" s="176" t="s">
        <v>1148</v>
      </c>
      <c r="D3" s="176"/>
    </row>
    <row r="5" spans="2:8" x14ac:dyDescent="0.3">
      <c r="B5" s="111" t="s">
        <v>7</v>
      </c>
      <c r="C5" s="108" t="s">
        <v>8</v>
      </c>
      <c r="D5" s="108" t="s">
        <v>9</v>
      </c>
      <c r="E5" s="108" t="s">
        <v>10</v>
      </c>
      <c r="F5" s="108" t="s">
        <v>215</v>
      </c>
      <c r="G5" s="108" t="s">
        <v>528</v>
      </c>
      <c r="H5" s="125" t="s">
        <v>768</v>
      </c>
    </row>
    <row r="6" spans="2:8" x14ac:dyDescent="0.3">
      <c r="B6" s="113">
        <v>1</v>
      </c>
      <c r="C6" s="144">
        <v>44986</v>
      </c>
      <c r="D6" s="145" t="s">
        <v>1149</v>
      </c>
      <c r="E6" s="146">
        <v>80000</v>
      </c>
      <c r="F6" s="143" t="s">
        <v>1159</v>
      </c>
      <c r="G6" s="143" t="s">
        <v>217</v>
      </c>
      <c r="H6" s="7"/>
    </row>
    <row r="7" spans="2:8" x14ac:dyDescent="0.3">
      <c r="B7" s="113">
        <v>2</v>
      </c>
      <c r="C7" s="144">
        <v>44987</v>
      </c>
      <c r="D7" s="145" t="s">
        <v>1151</v>
      </c>
      <c r="E7" s="146">
        <v>1200000</v>
      </c>
      <c r="F7" s="143" t="s">
        <v>1159</v>
      </c>
      <c r="G7" s="143" t="s">
        <v>867</v>
      </c>
      <c r="H7" s="7"/>
    </row>
    <row r="8" spans="2:8" x14ac:dyDescent="0.3">
      <c r="B8" s="113">
        <v>3</v>
      </c>
      <c r="C8" s="144">
        <v>44987</v>
      </c>
      <c r="D8" s="145" t="s">
        <v>1150</v>
      </c>
      <c r="E8" s="146">
        <v>550000</v>
      </c>
      <c r="F8" s="143" t="s">
        <v>1159</v>
      </c>
      <c r="G8" s="143" t="s">
        <v>224</v>
      </c>
      <c r="H8" s="7"/>
    </row>
    <row r="9" spans="2:8" x14ac:dyDescent="0.3">
      <c r="B9" s="113">
        <v>4</v>
      </c>
      <c r="C9" s="144">
        <v>44987</v>
      </c>
      <c r="D9" s="145" t="s">
        <v>1156</v>
      </c>
      <c r="E9" s="146">
        <v>21000</v>
      </c>
      <c r="F9" s="143" t="s">
        <v>1159</v>
      </c>
      <c r="G9" s="143" t="s">
        <v>223</v>
      </c>
      <c r="H9" s="7"/>
    </row>
    <row r="10" spans="2:8" x14ac:dyDescent="0.3">
      <c r="B10" s="113">
        <v>5</v>
      </c>
      <c r="C10" s="144">
        <v>44989</v>
      </c>
      <c r="D10" s="145" t="s">
        <v>1154</v>
      </c>
      <c r="E10" s="146">
        <v>28000</v>
      </c>
      <c r="F10" s="143" t="s">
        <v>1159</v>
      </c>
      <c r="G10" s="143" t="s">
        <v>221</v>
      </c>
      <c r="H10" s="7"/>
    </row>
    <row r="11" spans="2:8" x14ac:dyDescent="0.3">
      <c r="B11" s="113">
        <v>6</v>
      </c>
      <c r="C11" s="144">
        <v>44991</v>
      </c>
      <c r="D11" s="145" t="s">
        <v>1155</v>
      </c>
      <c r="E11" s="146">
        <v>22750</v>
      </c>
      <c r="F11" s="143" t="s">
        <v>1159</v>
      </c>
      <c r="G11" s="143" t="s">
        <v>221</v>
      </c>
      <c r="H11" s="7"/>
    </row>
    <row r="12" spans="2:8" x14ac:dyDescent="0.3">
      <c r="B12" s="113">
        <v>7</v>
      </c>
      <c r="C12" s="144">
        <v>44996</v>
      </c>
      <c r="D12" s="145" t="s">
        <v>1152</v>
      </c>
      <c r="E12" s="146">
        <v>60000</v>
      </c>
      <c r="F12" s="143" t="s">
        <v>1159</v>
      </c>
      <c r="G12" s="143" t="s">
        <v>867</v>
      </c>
      <c r="H12" s="7"/>
    </row>
    <row r="13" spans="2:8" x14ac:dyDescent="0.3">
      <c r="B13" s="113">
        <v>8</v>
      </c>
      <c r="C13" s="144">
        <v>44997</v>
      </c>
      <c r="D13" s="145" t="s">
        <v>1153</v>
      </c>
      <c r="E13" s="146">
        <v>60000</v>
      </c>
      <c r="F13" s="143" t="s">
        <v>1159</v>
      </c>
      <c r="G13" s="143" t="s">
        <v>224</v>
      </c>
      <c r="H13" s="7"/>
    </row>
    <row r="14" spans="2:8" x14ac:dyDescent="0.3">
      <c r="B14" s="113">
        <v>9</v>
      </c>
      <c r="C14" s="144">
        <v>45004</v>
      </c>
      <c r="D14" s="145" t="s">
        <v>1155</v>
      </c>
      <c r="E14" s="146">
        <v>22750</v>
      </c>
      <c r="F14" s="143" t="s">
        <v>1159</v>
      </c>
      <c r="G14" s="143" t="s">
        <v>221</v>
      </c>
      <c r="H14" s="7"/>
    </row>
    <row r="15" spans="2:8" x14ac:dyDescent="0.3">
      <c r="B15" s="113">
        <v>10</v>
      </c>
      <c r="C15" s="144">
        <v>45004</v>
      </c>
      <c r="D15" s="145" t="s">
        <v>1156</v>
      </c>
      <c r="E15" s="146">
        <v>21500</v>
      </c>
      <c r="F15" s="143" t="s">
        <v>1159</v>
      </c>
      <c r="G15" s="143" t="s">
        <v>223</v>
      </c>
      <c r="H15" s="7"/>
    </row>
    <row r="16" spans="2:8" x14ac:dyDescent="0.3">
      <c r="B16" s="113">
        <v>11</v>
      </c>
      <c r="C16" s="144">
        <v>45006</v>
      </c>
      <c r="D16" s="145" t="s">
        <v>1153</v>
      </c>
      <c r="E16" s="146">
        <v>60000</v>
      </c>
      <c r="F16" s="143" t="s">
        <v>1159</v>
      </c>
      <c r="G16" s="143" t="s">
        <v>217</v>
      </c>
      <c r="H16" s="7"/>
    </row>
    <row r="17" spans="2:8" x14ac:dyDescent="0.3">
      <c r="B17" s="113">
        <v>12</v>
      </c>
      <c r="C17" s="144">
        <v>45007</v>
      </c>
      <c r="D17" s="145" t="s">
        <v>1153</v>
      </c>
      <c r="E17" s="146">
        <v>60000</v>
      </c>
      <c r="F17" s="143" t="s">
        <v>1159</v>
      </c>
      <c r="G17" s="143" t="s">
        <v>217</v>
      </c>
      <c r="H17" s="7"/>
    </row>
    <row r="18" spans="2:8" x14ac:dyDescent="0.3">
      <c r="B18" s="113">
        <v>13</v>
      </c>
      <c r="C18" s="144">
        <v>45010</v>
      </c>
      <c r="D18" s="145" t="s">
        <v>1157</v>
      </c>
      <c r="E18" s="146">
        <v>60000</v>
      </c>
      <c r="F18" s="143" t="s">
        <v>1159</v>
      </c>
      <c r="G18" s="143" t="s">
        <v>228</v>
      </c>
      <c r="H18" s="7"/>
    </row>
    <row r="19" spans="2:8" x14ac:dyDescent="0.3">
      <c r="B19" s="113">
        <v>14</v>
      </c>
      <c r="C19" s="144">
        <v>45010</v>
      </c>
      <c r="D19" s="145" t="s">
        <v>1158</v>
      </c>
      <c r="E19" s="146">
        <v>176000</v>
      </c>
      <c r="F19" s="143" t="s">
        <v>1159</v>
      </c>
      <c r="G19" s="143" t="s">
        <v>225</v>
      </c>
      <c r="H19" s="7"/>
    </row>
  </sheetData>
  <mergeCells count="2">
    <mergeCell ref="C2:D2"/>
    <mergeCell ref="C3:D3"/>
  </mergeCells>
  <phoneticPr fontId="6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007BD-A04F-4013-8C41-ECF52A399509}">
  <dimension ref="B2:N48"/>
  <sheetViews>
    <sheetView workbookViewId="0">
      <selection activeCell="C3" sqref="C3:D3"/>
    </sheetView>
  </sheetViews>
  <sheetFormatPr defaultRowHeight="14.4" x14ac:dyDescent="0.3"/>
  <cols>
    <col min="1" max="1" width="2.6640625" customWidth="1"/>
    <col min="3" max="3" width="16.77734375" bestFit="1" customWidth="1"/>
    <col min="4" max="4" width="56.88671875" bestFit="1" customWidth="1"/>
    <col min="5" max="5" width="12.88671875" bestFit="1" customWidth="1"/>
  </cols>
  <sheetData>
    <row r="2" spans="2:14" x14ac:dyDescent="0.3">
      <c r="B2" s="61" t="s">
        <v>366</v>
      </c>
      <c r="C2" s="176" t="s">
        <v>1200</v>
      </c>
      <c r="D2" s="176"/>
    </row>
    <row r="3" spans="2:14" x14ac:dyDescent="0.3">
      <c r="B3" s="61" t="s">
        <v>361</v>
      </c>
      <c r="C3" s="176" t="s">
        <v>1201</v>
      </c>
      <c r="D3" s="176"/>
    </row>
    <row r="5" spans="2:14" x14ac:dyDescent="0.3">
      <c r="B5" s="111" t="s">
        <v>7</v>
      </c>
      <c r="C5" s="108" t="s">
        <v>8</v>
      </c>
      <c r="D5" s="108" t="s">
        <v>9</v>
      </c>
      <c r="E5" s="108" t="s">
        <v>10</v>
      </c>
      <c r="F5" s="108" t="s">
        <v>215</v>
      </c>
      <c r="G5" s="108" t="s">
        <v>528</v>
      </c>
      <c r="H5" s="125" t="s">
        <v>768</v>
      </c>
    </row>
    <row r="6" spans="2:14" x14ac:dyDescent="0.3">
      <c r="B6" s="93">
        <v>1</v>
      </c>
      <c r="C6" s="94">
        <v>44995</v>
      </c>
      <c r="D6" s="11" t="s">
        <v>1161</v>
      </c>
      <c r="E6" s="103">
        <v>103500</v>
      </c>
      <c r="F6" s="2" t="s">
        <v>1197</v>
      </c>
      <c r="G6" s="2" t="s">
        <v>221</v>
      </c>
      <c r="H6" s="1"/>
    </row>
    <row r="7" spans="2:14" x14ac:dyDescent="0.3">
      <c r="B7" s="134">
        <v>2</v>
      </c>
      <c r="C7" s="135">
        <v>45013</v>
      </c>
      <c r="D7" s="62" t="s">
        <v>1162</v>
      </c>
      <c r="E7" s="136">
        <v>37000</v>
      </c>
      <c r="F7" s="2" t="s">
        <v>1197</v>
      </c>
      <c r="G7" s="2" t="s">
        <v>228</v>
      </c>
      <c r="H7" s="1"/>
    </row>
    <row r="8" spans="2:14" x14ac:dyDescent="0.3">
      <c r="B8" s="134">
        <v>3</v>
      </c>
      <c r="C8" s="135">
        <v>45014</v>
      </c>
      <c r="D8" s="62" t="s">
        <v>1163</v>
      </c>
      <c r="E8" s="136">
        <v>200000</v>
      </c>
      <c r="F8" s="2" t="s">
        <v>1197</v>
      </c>
      <c r="G8" s="2" t="s">
        <v>225</v>
      </c>
      <c r="H8" s="1"/>
    </row>
    <row r="9" spans="2:14" x14ac:dyDescent="0.3">
      <c r="B9" s="134">
        <v>4</v>
      </c>
      <c r="C9" s="135">
        <v>45015</v>
      </c>
      <c r="D9" s="62" t="s">
        <v>1164</v>
      </c>
      <c r="E9" s="136">
        <v>350500</v>
      </c>
      <c r="F9" s="2" t="s">
        <v>1197</v>
      </c>
      <c r="G9" s="2" t="s">
        <v>225</v>
      </c>
      <c r="H9" s="1"/>
    </row>
    <row r="10" spans="2:14" x14ac:dyDescent="0.3">
      <c r="B10" s="134">
        <v>5</v>
      </c>
      <c r="C10" s="135">
        <v>45015</v>
      </c>
      <c r="D10" s="62" t="s">
        <v>1165</v>
      </c>
      <c r="E10" s="136">
        <v>164000</v>
      </c>
      <c r="F10" s="2" t="s">
        <v>1197</v>
      </c>
      <c r="G10" s="2" t="s">
        <v>225</v>
      </c>
      <c r="H10" s="1"/>
      <c r="L10" s="63"/>
      <c r="N10" s="64"/>
    </row>
    <row r="11" spans="2:14" x14ac:dyDescent="0.3">
      <c r="B11" s="134">
        <v>6</v>
      </c>
      <c r="C11" s="135">
        <v>45016</v>
      </c>
      <c r="D11" s="62" t="s">
        <v>1166</v>
      </c>
      <c r="E11" s="136">
        <v>150000</v>
      </c>
      <c r="F11" s="2" t="s">
        <v>1197</v>
      </c>
      <c r="G11" s="2" t="s">
        <v>442</v>
      </c>
      <c r="H11" s="1"/>
      <c r="L11" s="63"/>
      <c r="N11" s="64"/>
    </row>
    <row r="12" spans="2:14" x14ac:dyDescent="0.3">
      <c r="B12" s="134">
        <v>7</v>
      </c>
      <c r="C12" s="94">
        <v>45018</v>
      </c>
      <c r="D12" s="62" t="s">
        <v>1167</v>
      </c>
      <c r="E12" s="136">
        <v>320500</v>
      </c>
      <c r="F12" s="2" t="s">
        <v>1197</v>
      </c>
      <c r="G12" s="2" t="s">
        <v>225</v>
      </c>
      <c r="H12" s="1"/>
    </row>
    <row r="13" spans="2:14" x14ac:dyDescent="0.3">
      <c r="B13" s="134">
        <v>8</v>
      </c>
      <c r="C13" s="94">
        <v>45018</v>
      </c>
      <c r="D13" s="62" t="s">
        <v>1168</v>
      </c>
      <c r="E13" s="136">
        <v>200000</v>
      </c>
      <c r="F13" s="2" t="s">
        <v>1197</v>
      </c>
      <c r="G13" s="2" t="s">
        <v>225</v>
      </c>
      <c r="H13" s="1"/>
    </row>
    <row r="14" spans="2:14" x14ac:dyDescent="0.3">
      <c r="B14" s="134">
        <v>9</v>
      </c>
      <c r="C14" s="94">
        <v>45021</v>
      </c>
      <c r="D14" s="62" t="s">
        <v>1169</v>
      </c>
      <c r="E14" s="136">
        <v>200000</v>
      </c>
      <c r="F14" s="2" t="s">
        <v>1197</v>
      </c>
      <c r="G14" s="2" t="s">
        <v>225</v>
      </c>
      <c r="H14" s="1"/>
    </row>
    <row r="15" spans="2:14" x14ac:dyDescent="0.3">
      <c r="B15" s="134">
        <v>10</v>
      </c>
      <c r="C15" s="94">
        <v>45022</v>
      </c>
      <c r="D15" s="62" t="s">
        <v>1170</v>
      </c>
      <c r="E15" s="136">
        <v>138200</v>
      </c>
      <c r="F15" s="2" t="s">
        <v>1197</v>
      </c>
      <c r="G15" s="2" t="s">
        <v>220</v>
      </c>
      <c r="H15" s="1"/>
    </row>
    <row r="16" spans="2:14" x14ac:dyDescent="0.3">
      <c r="B16" s="134">
        <v>11</v>
      </c>
      <c r="C16" s="94">
        <v>45022</v>
      </c>
      <c r="D16" s="62" t="s">
        <v>1171</v>
      </c>
      <c r="E16" s="136">
        <v>200000</v>
      </c>
      <c r="F16" s="2" t="s">
        <v>1197</v>
      </c>
      <c r="G16" s="2" t="s">
        <v>217</v>
      </c>
      <c r="H16" s="1"/>
    </row>
    <row r="17" spans="2:8" x14ac:dyDescent="0.3">
      <c r="B17" s="134">
        <v>12</v>
      </c>
      <c r="C17" s="94">
        <v>45023</v>
      </c>
      <c r="D17" s="62" t="s">
        <v>1172</v>
      </c>
      <c r="E17" s="136">
        <v>150000</v>
      </c>
      <c r="F17" s="2" t="s">
        <v>1197</v>
      </c>
      <c r="G17" s="2" t="s">
        <v>217</v>
      </c>
      <c r="H17" s="1"/>
    </row>
    <row r="18" spans="2:8" x14ac:dyDescent="0.3">
      <c r="B18" s="134">
        <v>13</v>
      </c>
      <c r="C18" s="94">
        <v>45023</v>
      </c>
      <c r="D18" s="62" t="s">
        <v>1173</v>
      </c>
      <c r="E18" s="136">
        <v>125000</v>
      </c>
      <c r="F18" s="2" t="s">
        <v>1197</v>
      </c>
      <c r="G18" s="2" t="s">
        <v>228</v>
      </c>
      <c r="H18" s="1"/>
    </row>
    <row r="19" spans="2:8" x14ac:dyDescent="0.3">
      <c r="B19" s="134">
        <v>14</v>
      </c>
      <c r="C19" s="94">
        <v>45024</v>
      </c>
      <c r="D19" s="62" t="s">
        <v>1174</v>
      </c>
      <c r="E19" s="136">
        <v>33000</v>
      </c>
      <c r="F19" s="2" t="s">
        <v>1197</v>
      </c>
      <c r="G19" s="2" t="s">
        <v>228</v>
      </c>
      <c r="H19" s="1"/>
    </row>
    <row r="20" spans="2:8" x14ac:dyDescent="0.3">
      <c r="B20" s="134">
        <v>15</v>
      </c>
      <c r="C20" s="94">
        <v>45025</v>
      </c>
      <c r="D20" s="62" t="s">
        <v>1175</v>
      </c>
      <c r="E20" s="136">
        <v>300000</v>
      </c>
      <c r="F20" s="2" t="s">
        <v>1197</v>
      </c>
      <c r="G20" s="2" t="s">
        <v>219</v>
      </c>
      <c r="H20" s="1"/>
    </row>
    <row r="21" spans="2:8" x14ac:dyDescent="0.3">
      <c r="B21" s="134">
        <v>16</v>
      </c>
      <c r="C21" s="94">
        <v>45026</v>
      </c>
      <c r="D21" s="62" t="s">
        <v>1176</v>
      </c>
      <c r="E21" s="136">
        <v>125000</v>
      </c>
      <c r="F21" s="2" t="s">
        <v>1197</v>
      </c>
      <c r="G21" s="2" t="s">
        <v>221</v>
      </c>
      <c r="H21" s="1"/>
    </row>
    <row r="22" spans="2:8" x14ac:dyDescent="0.3">
      <c r="B22" s="134">
        <v>17</v>
      </c>
      <c r="C22" s="94">
        <v>45026</v>
      </c>
      <c r="D22" s="62" t="s">
        <v>1177</v>
      </c>
      <c r="E22" s="136">
        <v>40000</v>
      </c>
      <c r="F22" s="2" t="s">
        <v>1197</v>
      </c>
      <c r="G22" s="2" t="s">
        <v>231</v>
      </c>
      <c r="H22" s="1"/>
    </row>
    <row r="23" spans="2:8" x14ac:dyDescent="0.3">
      <c r="B23" s="134">
        <v>18</v>
      </c>
      <c r="C23" s="94">
        <v>45027</v>
      </c>
      <c r="D23" s="62" t="s">
        <v>1178</v>
      </c>
      <c r="E23" s="136">
        <v>900000</v>
      </c>
      <c r="F23" s="2" t="s">
        <v>1197</v>
      </c>
      <c r="G23" s="2" t="s">
        <v>351</v>
      </c>
      <c r="H23" s="1"/>
    </row>
    <row r="24" spans="2:8" x14ac:dyDescent="0.3">
      <c r="B24" s="134">
        <v>19</v>
      </c>
      <c r="C24" s="94">
        <v>45027</v>
      </c>
      <c r="D24" s="62" t="s">
        <v>1179</v>
      </c>
      <c r="E24" s="136">
        <v>96000</v>
      </c>
      <c r="F24" s="2" t="s">
        <v>1197</v>
      </c>
      <c r="G24" s="2" t="s">
        <v>231</v>
      </c>
      <c r="H24" s="1"/>
    </row>
    <row r="25" spans="2:8" x14ac:dyDescent="0.3">
      <c r="B25" s="134">
        <v>20</v>
      </c>
      <c r="C25" s="94">
        <v>45027</v>
      </c>
      <c r="D25" s="62" t="s">
        <v>856</v>
      </c>
      <c r="E25" s="136">
        <v>55500</v>
      </c>
      <c r="F25" s="2" t="s">
        <v>1197</v>
      </c>
      <c r="G25" s="2" t="s">
        <v>228</v>
      </c>
      <c r="H25" s="1"/>
    </row>
    <row r="26" spans="2:8" x14ac:dyDescent="0.3">
      <c r="B26" s="134">
        <v>21</v>
      </c>
      <c r="C26" s="94">
        <v>45027</v>
      </c>
      <c r="D26" s="62" t="s">
        <v>850</v>
      </c>
      <c r="E26" s="136">
        <v>92500</v>
      </c>
      <c r="F26" s="2" t="s">
        <v>1197</v>
      </c>
      <c r="G26" s="2" t="s">
        <v>228</v>
      </c>
      <c r="H26" s="1"/>
    </row>
    <row r="27" spans="2:8" x14ac:dyDescent="0.3">
      <c r="B27" s="134">
        <v>22</v>
      </c>
      <c r="C27" s="94">
        <v>45028</v>
      </c>
      <c r="D27" s="62" t="s">
        <v>1179</v>
      </c>
      <c r="E27" s="136">
        <v>96000</v>
      </c>
      <c r="F27" s="2" t="s">
        <v>1197</v>
      </c>
      <c r="G27" s="2" t="s">
        <v>231</v>
      </c>
      <c r="H27" s="1"/>
    </row>
    <row r="28" spans="2:8" x14ac:dyDescent="0.3">
      <c r="B28" s="134">
        <v>23</v>
      </c>
      <c r="C28" s="94">
        <v>45028</v>
      </c>
      <c r="D28" s="62" t="s">
        <v>856</v>
      </c>
      <c r="E28" s="136">
        <v>55500</v>
      </c>
      <c r="F28" s="2" t="s">
        <v>1197</v>
      </c>
      <c r="G28" s="2" t="s">
        <v>228</v>
      </c>
      <c r="H28" s="1"/>
    </row>
    <row r="29" spans="2:8" x14ac:dyDescent="0.3">
      <c r="B29" s="134">
        <v>24</v>
      </c>
      <c r="C29" s="94">
        <v>45028</v>
      </c>
      <c r="D29" s="62" t="s">
        <v>1180</v>
      </c>
      <c r="E29" s="136">
        <v>100000</v>
      </c>
      <c r="F29" s="2" t="s">
        <v>1197</v>
      </c>
      <c r="G29" s="2" t="s">
        <v>357</v>
      </c>
      <c r="H29" s="1"/>
    </row>
    <row r="30" spans="2:8" x14ac:dyDescent="0.3">
      <c r="B30" s="134">
        <v>25</v>
      </c>
      <c r="C30" s="94">
        <v>45028</v>
      </c>
      <c r="D30" s="62" t="s">
        <v>1181</v>
      </c>
      <c r="E30" s="136">
        <v>510000</v>
      </c>
      <c r="F30" s="2" t="s">
        <v>1197</v>
      </c>
      <c r="G30" s="2" t="s">
        <v>231</v>
      </c>
      <c r="H30" s="1"/>
    </row>
    <row r="31" spans="2:8" x14ac:dyDescent="0.3">
      <c r="B31" s="134">
        <v>26</v>
      </c>
      <c r="C31" s="94">
        <v>45028</v>
      </c>
      <c r="D31" s="62" t="s">
        <v>1198</v>
      </c>
      <c r="E31" s="136">
        <v>30000</v>
      </c>
      <c r="F31" s="2" t="s">
        <v>1197</v>
      </c>
      <c r="G31" s="2" t="s">
        <v>442</v>
      </c>
      <c r="H31" s="1"/>
    </row>
    <row r="32" spans="2:8" x14ac:dyDescent="0.3">
      <c r="B32" s="134">
        <v>26</v>
      </c>
      <c r="C32" s="94">
        <v>45028</v>
      </c>
      <c r="D32" s="62" t="s">
        <v>1199</v>
      </c>
      <c r="E32" s="136">
        <v>45000</v>
      </c>
      <c r="F32" s="2" t="s">
        <v>1197</v>
      </c>
      <c r="G32" s="2" t="s">
        <v>219</v>
      </c>
      <c r="H32" s="1"/>
    </row>
    <row r="33" spans="2:8" x14ac:dyDescent="0.3">
      <c r="B33" s="134">
        <v>27</v>
      </c>
      <c r="C33" s="94">
        <v>45028</v>
      </c>
      <c r="D33" s="62" t="s">
        <v>1182</v>
      </c>
      <c r="E33" s="136">
        <v>50000</v>
      </c>
      <c r="F33" s="2" t="s">
        <v>1197</v>
      </c>
      <c r="G33" s="2" t="s">
        <v>231</v>
      </c>
      <c r="H33" s="1"/>
    </row>
    <row r="34" spans="2:8" x14ac:dyDescent="0.3">
      <c r="B34" s="134">
        <v>28</v>
      </c>
      <c r="C34" s="94">
        <v>45028</v>
      </c>
      <c r="D34" s="62" t="s">
        <v>1183</v>
      </c>
      <c r="E34" s="136">
        <v>180000</v>
      </c>
      <c r="F34" s="2" t="s">
        <v>1197</v>
      </c>
      <c r="G34" s="2" t="s">
        <v>228</v>
      </c>
      <c r="H34" s="1"/>
    </row>
    <row r="35" spans="2:8" x14ac:dyDescent="0.3">
      <c r="B35" s="134">
        <v>29</v>
      </c>
      <c r="C35" s="94">
        <v>45028</v>
      </c>
      <c r="D35" s="62" t="s">
        <v>1184</v>
      </c>
      <c r="E35" s="136">
        <v>1330000</v>
      </c>
      <c r="F35" s="2" t="s">
        <v>1197</v>
      </c>
      <c r="G35" s="2" t="s">
        <v>351</v>
      </c>
      <c r="H35" s="1"/>
    </row>
    <row r="36" spans="2:8" x14ac:dyDescent="0.3">
      <c r="B36" s="134">
        <v>30</v>
      </c>
      <c r="C36" s="94">
        <v>45029</v>
      </c>
      <c r="D36" s="62" t="s">
        <v>1185</v>
      </c>
      <c r="E36" s="136">
        <v>200000</v>
      </c>
      <c r="F36" s="2" t="s">
        <v>1197</v>
      </c>
      <c r="G36" s="2" t="s">
        <v>217</v>
      </c>
      <c r="H36" s="1"/>
    </row>
    <row r="37" spans="2:8" x14ac:dyDescent="0.3">
      <c r="B37" s="134">
        <v>31</v>
      </c>
      <c r="C37" s="94">
        <v>45029</v>
      </c>
      <c r="D37" s="62" t="s">
        <v>1186</v>
      </c>
      <c r="E37" s="136">
        <v>150000</v>
      </c>
      <c r="F37" s="2" t="s">
        <v>1197</v>
      </c>
      <c r="G37" s="2" t="s">
        <v>221</v>
      </c>
      <c r="H37" s="1"/>
    </row>
    <row r="38" spans="2:8" x14ac:dyDescent="0.3">
      <c r="B38" s="134">
        <v>32</v>
      </c>
      <c r="C38" s="94">
        <v>45029</v>
      </c>
      <c r="D38" s="62" t="s">
        <v>1187</v>
      </c>
      <c r="E38" s="136">
        <v>55500</v>
      </c>
      <c r="F38" s="2" t="s">
        <v>1197</v>
      </c>
      <c r="G38" s="2" t="s">
        <v>228</v>
      </c>
      <c r="H38" s="1"/>
    </row>
    <row r="39" spans="2:8" x14ac:dyDescent="0.3">
      <c r="B39" s="134">
        <v>33</v>
      </c>
      <c r="C39" s="94">
        <v>45029</v>
      </c>
      <c r="D39" s="62" t="s">
        <v>1188</v>
      </c>
      <c r="E39" s="136">
        <v>85000</v>
      </c>
      <c r="F39" s="2" t="s">
        <v>1197</v>
      </c>
      <c r="G39" s="2" t="s">
        <v>219</v>
      </c>
      <c r="H39" s="1"/>
    </row>
    <row r="40" spans="2:8" x14ac:dyDescent="0.3">
      <c r="B40" s="134">
        <v>34</v>
      </c>
      <c r="C40" s="94">
        <v>45031</v>
      </c>
      <c r="D40" s="62" t="s">
        <v>1189</v>
      </c>
      <c r="E40" s="136">
        <v>200000</v>
      </c>
      <c r="F40" s="2" t="s">
        <v>1197</v>
      </c>
      <c r="G40" s="2" t="s">
        <v>217</v>
      </c>
      <c r="H40" s="1"/>
    </row>
    <row r="41" spans="2:8" x14ac:dyDescent="0.3">
      <c r="B41" s="134">
        <v>35</v>
      </c>
      <c r="C41" s="94">
        <v>45031</v>
      </c>
      <c r="D41" s="62" t="s">
        <v>1190</v>
      </c>
      <c r="E41" s="136">
        <v>200000</v>
      </c>
      <c r="F41" s="2" t="s">
        <v>1197</v>
      </c>
      <c r="G41" s="2" t="s">
        <v>356</v>
      </c>
      <c r="H41" s="1"/>
    </row>
    <row r="42" spans="2:8" x14ac:dyDescent="0.3">
      <c r="B42" s="93">
        <v>36</v>
      </c>
      <c r="C42" s="94">
        <v>45032</v>
      </c>
      <c r="D42" s="11" t="s">
        <v>1191</v>
      </c>
      <c r="E42" s="103">
        <v>200000</v>
      </c>
      <c r="F42" s="2" t="s">
        <v>1197</v>
      </c>
      <c r="G42" s="2" t="s">
        <v>217</v>
      </c>
      <c r="H42" s="1"/>
    </row>
    <row r="43" spans="2:8" x14ac:dyDescent="0.3">
      <c r="B43" s="93">
        <v>37</v>
      </c>
      <c r="C43" s="94">
        <v>45032</v>
      </c>
      <c r="D43" s="11" t="s">
        <v>1161</v>
      </c>
      <c r="E43" s="103">
        <v>203500</v>
      </c>
      <c r="F43" s="2" t="s">
        <v>1197</v>
      </c>
      <c r="G43" s="2" t="s">
        <v>221</v>
      </c>
      <c r="H43" s="1"/>
    </row>
    <row r="44" spans="2:8" x14ac:dyDescent="0.3">
      <c r="B44" s="93">
        <v>38</v>
      </c>
      <c r="C44" s="94">
        <v>45032</v>
      </c>
      <c r="D44" s="11" t="s">
        <v>1192</v>
      </c>
      <c r="E44" s="103">
        <v>100000</v>
      </c>
      <c r="F44" s="2" t="s">
        <v>1197</v>
      </c>
      <c r="G44" s="2" t="s">
        <v>231</v>
      </c>
      <c r="H44" s="1"/>
    </row>
    <row r="45" spans="2:8" x14ac:dyDescent="0.3">
      <c r="B45" s="93">
        <v>39</v>
      </c>
      <c r="C45" s="94">
        <v>45034</v>
      </c>
      <c r="D45" s="11" t="s">
        <v>1193</v>
      </c>
      <c r="E45" s="103">
        <v>225000</v>
      </c>
      <c r="F45" s="2" t="s">
        <v>1197</v>
      </c>
      <c r="G45" s="2" t="s">
        <v>231</v>
      </c>
      <c r="H45" s="1"/>
    </row>
    <row r="46" spans="2:8" x14ac:dyDescent="0.3">
      <c r="B46" s="93">
        <v>40</v>
      </c>
      <c r="C46" s="94">
        <v>45034</v>
      </c>
      <c r="D46" s="11" t="s">
        <v>1194</v>
      </c>
      <c r="E46" s="103">
        <v>8000</v>
      </c>
      <c r="F46" s="2" t="s">
        <v>1197</v>
      </c>
      <c r="G46" s="2" t="s">
        <v>225</v>
      </c>
      <c r="H46" s="1"/>
    </row>
    <row r="47" spans="2:8" x14ac:dyDescent="0.3">
      <c r="B47" s="93">
        <v>41</v>
      </c>
      <c r="C47" s="94">
        <v>45034</v>
      </c>
      <c r="D47" s="11" t="s">
        <v>1195</v>
      </c>
      <c r="E47" s="103">
        <v>8000</v>
      </c>
      <c r="F47" s="2" t="s">
        <v>1197</v>
      </c>
      <c r="G47" s="2" t="s">
        <v>225</v>
      </c>
      <c r="H47" s="1"/>
    </row>
    <row r="48" spans="2:8" x14ac:dyDescent="0.3">
      <c r="B48" s="93">
        <v>42</v>
      </c>
      <c r="C48" s="94">
        <v>45034</v>
      </c>
      <c r="D48" s="11" t="s">
        <v>1196</v>
      </c>
      <c r="E48" s="103">
        <v>32000</v>
      </c>
      <c r="F48" s="2" t="s">
        <v>1197</v>
      </c>
      <c r="G48" s="2" t="s">
        <v>231</v>
      </c>
      <c r="H48" s="1"/>
    </row>
  </sheetData>
  <mergeCells count="2">
    <mergeCell ref="C2:D2"/>
    <mergeCell ref="C3:D3"/>
  </mergeCells>
  <phoneticPr fontId="6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03AA6-9FE6-4CD8-B1F2-0BB3DA246631}">
  <dimension ref="B2:N43"/>
  <sheetViews>
    <sheetView topLeftCell="A5" workbookViewId="0">
      <selection activeCell="O28" sqref="O28"/>
    </sheetView>
  </sheetViews>
  <sheetFormatPr defaultRowHeight="14.4" x14ac:dyDescent="0.3"/>
  <cols>
    <col min="1" max="1" width="2.6640625" customWidth="1"/>
    <col min="3" max="3" width="16.77734375" bestFit="1" customWidth="1"/>
    <col min="4" max="4" width="56.88671875" bestFit="1" customWidth="1"/>
    <col min="5" max="5" width="12.88671875" bestFit="1" customWidth="1"/>
  </cols>
  <sheetData>
    <row r="2" spans="2:14" x14ac:dyDescent="0.3">
      <c r="B2" s="61" t="s">
        <v>366</v>
      </c>
      <c r="C2" s="176" t="s">
        <v>1202</v>
      </c>
      <c r="D2" s="176"/>
    </row>
    <row r="3" spans="2:14" x14ac:dyDescent="0.3">
      <c r="B3" s="61" t="s">
        <v>361</v>
      </c>
      <c r="C3" s="176" t="s">
        <v>1203</v>
      </c>
      <c r="D3" s="176"/>
    </row>
    <row r="5" spans="2:14" x14ac:dyDescent="0.3">
      <c r="B5" s="111" t="s">
        <v>7</v>
      </c>
      <c r="C5" s="108" t="s">
        <v>8</v>
      </c>
      <c r="D5" s="108" t="s">
        <v>9</v>
      </c>
      <c r="E5" s="108" t="s">
        <v>10</v>
      </c>
      <c r="F5" s="108" t="s">
        <v>215</v>
      </c>
      <c r="G5" s="108" t="s">
        <v>528</v>
      </c>
      <c r="H5" s="125" t="s">
        <v>768</v>
      </c>
    </row>
    <row r="6" spans="2:14" x14ac:dyDescent="0.3">
      <c r="B6" s="2">
        <v>1</v>
      </c>
      <c r="C6" s="89">
        <v>44963</v>
      </c>
      <c r="D6" s="1" t="s">
        <v>1204</v>
      </c>
      <c r="E6" s="149">
        <v>2000000</v>
      </c>
      <c r="F6" s="2" t="s">
        <v>1230</v>
      </c>
      <c r="G6" s="2" t="s">
        <v>356</v>
      </c>
      <c r="H6" s="1"/>
    </row>
    <row r="7" spans="2:14" x14ac:dyDescent="0.3">
      <c r="B7" s="2">
        <v>2</v>
      </c>
      <c r="C7" s="89">
        <v>44963</v>
      </c>
      <c r="D7" s="1" t="s">
        <v>1205</v>
      </c>
      <c r="E7" s="149">
        <v>2000000</v>
      </c>
      <c r="F7" s="2" t="s">
        <v>1230</v>
      </c>
      <c r="G7" s="2" t="s">
        <v>356</v>
      </c>
      <c r="H7" s="1"/>
    </row>
    <row r="8" spans="2:14" x14ac:dyDescent="0.3">
      <c r="B8" s="2">
        <v>3</v>
      </c>
      <c r="C8" s="89">
        <v>44963</v>
      </c>
      <c r="D8" s="1" t="s">
        <v>1206</v>
      </c>
      <c r="E8" s="149">
        <v>1000000</v>
      </c>
      <c r="F8" s="2" t="s">
        <v>1230</v>
      </c>
      <c r="G8" s="2" t="s">
        <v>356</v>
      </c>
      <c r="H8" s="1"/>
    </row>
    <row r="9" spans="2:14" x14ac:dyDescent="0.3">
      <c r="B9" s="2">
        <v>4</v>
      </c>
      <c r="C9" s="89">
        <v>44973</v>
      </c>
      <c r="D9" s="1" t="s">
        <v>453</v>
      </c>
      <c r="E9" s="149">
        <v>33000</v>
      </c>
      <c r="F9" s="2" t="s">
        <v>1230</v>
      </c>
      <c r="G9" s="2" t="s">
        <v>228</v>
      </c>
      <c r="H9" s="1"/>
    </row>
    <row r="10" spans="2:14" x14ac:dyDescent="0.3">
      <c r="B10" s="2">
        <v>5</v>
      </c>
      <c r="C10" s="89">
        <v>44982</v>
      </c>
      <c r="D10" s="1" t="s">
        <v>1207</v>
      </c>
      <c r="E10" s="149">
        <v>288000</v>
      </c>
      <c r="F10" s="2" t="s">
        <v>1230</v>
      </c>
      <c r="G10" s="2" t="s">
        <v>356</v>
      </c>
      <c r="H10" s="1"/>
      <c r="L10" s="63"/>
      <c r="N10" s="64"/>
    </row>
    <row r="11" spans="2:14" x14ac:dyDescent="0.3">
      <c r="B11" s="2">
        <v>6</v>
      </c>
      <c r="C11" s="89">
        <v>44989</v>
      </c>
      <c r="D11" s="1" t="s">
        <v>1232</v>
      </c>
      <c r="E11" s="149">
        <v>169000</v>
      </c>
      <c r="F11" s="2" t="s">
        <v>1230</v>
      </c>
      <c r="G11" s="2" t="s">
        <v>356</v>
      </c>
      <c r="H11" s="1"/>
      <c r="L11" s="63"/>
      <c r="N11" s="64"/>
    </row>
    <row r="12" spans="2:14" x14ac:dyDescent="0.3">
      <c r="B12" s="2">
        <v>7</v>
      </c>
      <c r="C12" s="89">
        <v>44993</v>
      </c>
      <c r="D12" s="1" t="s">
        <v>453</v>
      </c>
      <c r="E12" s="149">
        <v>39000</v>
      </c>
      <c r="F12" s="2" t="s">
        <v>1230</v>
      </c>
      <c r="G12" s="2" t="s">
        <v>228</v>
      </c>
      <c r="H12" s="1"/>
    </row>
    <row r="13" spans="2:14" x14ac:dyDescent="0.3">
      <c r="B13" s="2">
        <v>8</v>
      </c>
      <c r="C13" s="89">
        <v>44993</v>
      </c>
      <c r="D13" s="1" t="s">
        <v>1208</v>
      </c>
      <c r="E13" s="149">
        <v>500000</v>
      </c>
      <c r="F13" s="2" t="s">
        <v>1230</v>
      </c>
      <c r="G13" s="2" t="s">
        <v>356</v>
      </c>
      <c r="H13" s="1"/>
    </row>
    <row r="14" spans="2:14" x14ac:dyDescent="0.3">
      <c r="B14" s="2">
        <v>9</v>
      </c>
      <c r="C14" s="89">
        <v>44996</v>
      </c>
      <c r="D14" s="1" t="s">
        <v>1207</v>
      </c>
      <c r="E14" s="148">
        <v>127000</v>
      </c>
      <c r="F14" s="2" t="s">
        <v>1230</v>
      </c>
      <c r="G14" s="2" t="s">
        <v>356</v>
      </c>
      <c r="H14" s="1"/>
    </row>
    <row r="15" spans="2:14" x14ac:dyDescent="0.3">
      <c r="B15" s="93">
        <v>1</v>
      </c>
      <c r="C15" s="94">
        <v>44998</v>
      </c>
      <c r="D15" s="11" t="s">
        <v>1216</v>
      </c>
      <c r="E15" s="103">
        <v>150000</v>
      </c>
      <c r="F15" s="2" t="s">
        <v>1230</v>
      </c>
      <c r="G15" s="2" t="s">
        <v>217</v>
      </c>
      <c r="H15" s="1"/>
    </row>
    <row r="16" spans="2:14" x14ac:dyDescent="0.3">
      <c r="B16" s="93">
        <v>2</v>
      </c>
      <c r="C16" s="94">
        <v>44998</v>
      </c>
      <c r="D16" s="11" t="s">
        <v>1217</v>
      </c>
      <c r="E16" s="103">
        <v>190000</v>
      </c>
      <c r="F16" s="2" t="s">
        <v>1230</v>
      </c>
      <c r="G16" s="2" t="s">
        <v>217</v>
      </c>
      <c r="H16" s="1"/>
    </row>
    <row r="17" spans="2:8" x14ac:dyDescent="0.3">
      <c r="B17" s="2">
        <v>10</v>
      </c>
      <c r="C17" s="89">
        <v>45002</v>
      </c>
      <c r="D17" s="1" t="s">
        <v>1209</v>
      </c>
      <c r="E17" s="149">
        <v>344500</v>
      </c>
      <c r="F17" s="2" t="s">
        <v>1230</v>
      </c>
      <c r="G17" s="2" t="s">
        <v>231</v>
      </c>
      <c r="H17" s="1"/>
    </row>
    <row r="18" spans="2:8" x14ac:dyDescent="0.3">
      <c r="B18" s="2">
        <v>11</v>
      </c>
      <c r="C18" s="89">
        <v>45003</v>
      </c>
      <c r="D18" s="1" t="s">
        <v>1209</v>
      </c>
      <c r="E18" s="149">
        <v>120000</v>
      </c>
      <c r="F18" s="2" t="s">
        <v>1230</v>
      </c>
      <c r="G18" s="2" t="s">
        <v>231</v>
      </c>
      <c r="H18" s="1"/>
    </row>
    <row r="19" spans="2:8" x14ac:dyDescent="0.3">
      <c r="B19" s="2">
        <v>12</v>
      </c>
      <c r="C19" s="89">
        <v>45003</v>
      </c>
      <c r="D19" s="1" t="s">
        <v>1210</v>
      </c>
      <c r="E19" s="149">
        <v>300000</v>
      </c>
      <c r="F19" s="2" t="s">
        <v>1230</v>
      </c>
      <c r="G19" s="2" t="s">
        <v>357</v>
      </c>
      <c r="H19" s="1"/>
    </row>
    <row r="20" spans="2:8" x14ac:dyDescent="0.3">
      <c r="B20" s="2">
        <v>13</v>
      </c>
      <c r="C20" s="89">
        <v>45003</v>
      </c>
      <c r="D20" s="1" t="s">
        <v>1211</v>
      </c>
      <c r="E20" s="149">
        <v>350000</v>
      </c>
      <c r="F20" s="2" t="s">
        <v>1230</v>
      </c>
      <c r="G20" s="2" t="s">
        <v>224</v>
      </c>
      <c r="H20" s="1"/>
    </row>
    <row r="21" spans="2:8" x14ac:dyDescent="0.3">
      <c r="B21" s="2">
        <v>14</v>
      </c>
      <c r="C21" s="89">
        <v>45004</v>
      </c>
      <c r="D21" s="1" t="s">
        <v>1211</v>
      </c>
      <c r="E21" s="149">
        <v>350000</v>
      </c>
      <c r="F21" s="2" t="s">
        <v>1230</v>
      </c>
      <c r="G21" s="2" t="s">
        <v>224</v>
      </c>
      <c r="H21" s="1"/>
    </row>
    <row r="22" spans="2:8" x14ac:dyDescent="0.3">
      <c r="B22" s="2">
        <v>15</v>
      </c>
      <c r="C22" s="89">
        <v>45004</v>
      </c>
      <c r="D22" s="1" t="s">
        <v>453</v>
      </c>
      <c r="E22" s="149">
        <v>33000</v>
      </c>
      <c r="F22" s="2" t="s">
        <v>1230</v>
      </c>
      <c r="G22" s="2" t="s">
        <v>228</v>
      </c>
      <c r="H22" s="1"/>
    </row>
    <row r="23" spans="2:8" x14ac:dyDescent="0.3">
      <c r="B23" s="2">
        <v>16</v>
      </c>
      <c r="C23" s="89">
        <v>45006</v>
      </c>
      <c r="D23" s="1" t="s">
        <v>453</v>
      </c>
      <c r="E23" s="149">
        <v>39000</v>
      </c>
      <c r="F23" s="2" t="s">
        <v>1230</v>
      </c>
      <c r="G23" s="2" t="s">
        <v>228</v>
      </c>
      <c r="H23" s="1"/>
    </row>
    <row r="24" spans="2:8" x14ac:dyDescent="0.3">
      <c r="B24" s="2">
        <v>17</v>
      </c>
      <c r="C24" s="89">
        <v>45010</v>
      </c>
      <c r="D24" s="1" t="s">
        <v>1212</v>
      </c>
      <c r="E24" s="148">
        <v>322000</v>
      </c>
      <c r="F24" s="2" t="s">
        <v>1230</v>
      </c>
      <c r="G24" s="2" t="s">
        <v>231</v>
      </c>
      <c r="H24" s="1"/>
    </row>
    <row r="25" spans="2:8" x14ac:dyDescent="0.3">
      <c r="B25" s="2">
        <v>18</v>
      </c>
      <c r="C25" s="89">
        <v>45011</v>
      </c>
      <c r="D25" s="1" t="s">
        <v>1038</v>
      </c>
      <c r="E25" s="149">
        <v>373700</v>
      </c>
      <c r="F25" s="2" t="s">
        <v>1230</v>
      </c>
      <c r="G25" s="2" t="s">
        <v>220</v>
      </c>
      <c r="H25" s="1"/>
    </row>
    <row r="26" spans="2:8" x14ac:dyDescent="0.3">
      <c r="B26" s="2">
        <v>19</v>
      </c>
      <c r="C26" s="89">
        <v>45012</v>
      </c>
      <c r="D26" s="1" t="s">
        <v>1213</v>
      </c>
      <c r="E26" s="149">
        <v>48000</v>
      </c>
      <c r="F26" s="2" t="s">
        <v>1230</v>
      </c>
      <c r="G26" s="2" t="s">
        <v>223</v>
      </c>
      <c r="H26" s="1"/>
    </row>
    <row r="27" spans="2:8" x14ac:dyDescent="0.3">
      <c r="B27" s="2">
        <v>20</v>
      </c>
      <c r="C27" s="89">
        <v>45012</v>
      </c>
      <c r="D27" s="1" t="s">
        <v>1212</v>
      </c>
      <c r="E27" s="148">
        <v>392000</v>
      </c>
      <c r="F27" s="2" t="s">
        <v>1230</v>
      </c>
      <c r="G27" s="2" t="s">
        <v>231</v>
      </c>
      <c r="H27" s="1"/>
    </row>
    <row r="28" spans="2:8" x14ac:dyDescent="0.3">
      <c r="B28" s="2">
        <v>21</v>
      </c>
      <c r="C28" s="89">
        <v>45014</v>
      </c>
      <c r="D28" s="1" t="s">
        <v>1214</v>
      </c>
      <c r="E28" s="148">
        <v>144000</v>
      </c>
      <c r="F28" s="2" t="s">
        <v>1230</v>
      </c>
      <c r="G28" s="2" t="s">
        <v>231</v>
      </c>
      <c r="H28" s="1"/>
    </row>
    <row r="29" spans="2:8" x14ac:dyDescent="0.3">
      <c r="B29" s="147">
        <v>22</v>
      </c>
      <c r="C29" s="89">
        <v>45015</v>
      </c>
      <c r="D29" s="1" t="s">
        <v>1215</v>
      </c>
      <c r="E29" s="149">
        <v>540100</v>
      </c>
      <c r="F29" s="2" t="s">
        <v>1230</v>
      </c>
      <c r="G29" s="2" t="s">
        <v>356</v>
      </c>
      <c r="H29" s="1"/>
    </row>
    <row r="30" spans="2:8" x14ac:dyDescent="0.3">
      <c r="B30" s="134">
        <v>3</v>
      </c>
      <c r="C30" s="94">
        <v>45015</v>
      </c>
      <c r="D30" s="11" t="s">
        <v>1218</v>
      </c>
      <c r="E30" s="103">
        <v>100000</v>
      </c>
      <c r="F30" s="2" t="s">
        <v>1230</v>
      </c>
      <c r="G30" s="2" t="s">
        <v>231</v>
      </c>
      <c r="H30" s="1"/>
    </row>
    <row r="31" spans="2:8" x14ac:dyDescent="0.3">
      <c r="B31" s="134">
        <v>4</v>
      </c>
      <c r="C31" s="94">
        <v>45017</v>
      </c>
      <c r="D31" s="11" t="s">
        <v>1219</v>
      </c>
      <c r="E31" s="103">
        <v>100000</v>
      </c>
      <c r="F31" s="2" t="s">
        <v>1230</v>
      </c>
      <c r="G31" s="2" t="s">
        <v>231</v>
      </c>
      <c r="H31" s="1"/>
    </row>
    <row r="32" spans="2:8" x14ac:dyDescent="0.3">
      <c r="B32" s="134">
        <v>5</v>
      </c>
      <c r="C32" s="94">
        <v>45017</v>
      </c>
      <c r="D32" s="11" t="s">
        <v>1220</v>
      </c>
      <c r="E32" s="103">
        <v>100000</v>
      </c>
      <c r="F32" s="2" t="s">
        <v>1230</v>
      </c>
      <c r="G32" s="2" t="s">
        <v>231</v>
      </c>
      <c r="H32" s="1"/>
    </row>
    <row r="33" spans="2:8" x14ac:dyDescent="0.3">
      <c r="B33" s="134">
        <v>6</v>
      </c>
      <c r="C33" s="94">
        <v>45017</v>
      </c>
      <c r="D33" s="11" t="s">
        <v>1221</v>
      </c>
      <c r="E33" s="103">
        <v>70000</v>
      </c>
      <c r="F33" s="2" t="s">
        <v>1230</v>
      </c>
      <c r="G33" s="2" t="s">
        <v>219</v>
      </c>
      <c r="H33" s="1"/>
    </row>
    <row r="34" spans="2:8" x14ac:dyDescent="0.3">
      <c r="B34" s="134">
        <v>7</v>
      </c>
      <c r="C34" s="94">
        <v>45017</v>
      </c>
      <c r="D34" s="62" t="s">
        <v>1222</v>
      </c>
      <c r="E34" s="136">
        <v>33000</v>
      </c>
      <c r="F34" s="2" t="s">
        <v>1230</v>
      </c>
      <c r="G34" s="2" t="s">
        <v>228</v>
      </c>
      <c r="H34" s="1"/>
    </row>
    <row r="35" spans="2:8" x14ac:dyDescent="0.3">
      <c r="B35" s="134">
        <v>8</v>
      </c>
      <c r="C35" s="94">
        <v>45017</v>
      </c>
      <c r="D35" s="11" t="s">
        <v>1223</v>
      </c>
      <c r="E35" s="103">
        <v>203500</v>
      </c>
      <c r="F35" s="2" t="s">
        <v>1230</v>
      </c>
      <c r="G35" s="2" t="s">
        <v>221</v>
      </c>
      <c r="H35" s="1"/>
    </row>
    <row r="36" spans="2:8" x14ac:dyDescent="0.3">
      <c r="B36" s="134">
        <v>9</v>
      </c>
      <c r="C36" s="94">
        <v>45019</v>
      </c>
      <c r="D36" s="11" t="s">
        <v>1224</v>
      </c>
      <c r="E36" s="103">
        <v>170000</v>
      </c>
      <c r="F36" s="2" t="s">
        <v>1230</v>
      </c>
      <c r="G36" s="2" t="s">
        <v>221</v>
      </c>
      <c r="H36" s="1"/>
    </row>
    <row r="37" spans="2:8" x14ac:dyDescent="0.3">
      <c r="B37" s="134">
        <v>10</v>
      </c>
      <c r="C37" s="94">
        <v>45020</v>
      </c>
      <c r="D37" s="11" t="s">
        <v>1225</v>
      </c>
      <c r="E37" s="103">
        <v>252000</v>
      </c>
      <c r="F37" s="2" t="s">
        <v>1230</v>
      </c>
      <c r="G37" s="2" t="s">
        <v>221</v>
      </c>
      <c r="H37" s="1"/>
    </row>
    <row r="38" spans="2:8" x14ac:dyDescent="0.3">
      <c r="B38" s="134">
        <v>11</v>
      </c>
      <c r="C38" s="94">
        <v>45020</v>
      </c>
      <c r="D38" s="11" t="s">
        <v>1226</v>
      </c>
      <c r="E38" s="103">
        <v>10000</v>
      </c>
      <c r="F38" s="2" t="s">
        <v>1230</v>
      </c>
      <c r="G38" s="2" t="s">
        <v>219</v>
      </c>
      <c r="H38" s="1"/>
    </row>
    <row r="39" spans="2:8" x14ac:dyDescent="0.3">
      <c r="B39" s="134">
        <v>12</v>
      </c>
      <c r="C39" s="94">
        <v>45020</v>
      </c>
      <c r="D39" s="11" t="s">
        <v>1231</v>
      </c>
      <c r="E39" s="103">
        <v>289000</v>
      </c>
      <c r="F39" s="2" t="s">
        <v>1230</v>
      </c>
      <c r="G39" s="2" t="s">
        <v>221</v>
      </c>
      <c r="H39" s="1"/>
    </row>
    <row r="40" spans="2:8" x14ac:dyDescent="0.3">
      <c r="B40" s="147">
        <v>23</v>
      </c>
      <c r="C40" s="89">
        <v>45021</v>
      </c>
      <c r="D40" s="150" t="s">
        <v>453</v>
      </c>
      <c r="E40" s="151">
        <v>36000</v>
      </c>
      <c r="F40" s="2" t="s">
        <v>1230</v>
      </c>
      <c r="G40" s="2" t="s">
        <v>228</v>
      </c>
      <c r="H40" s="1"/>
    </row>
    <row r="41" spans="2:8" x14ac:dyDescent="0.3">
      <c r="B41" s="134">
        <v>13</v>
      </c>
      <c r="C41" s="94">
        <v>45021</v>
      </c>
      <c r="D41" s="62" t="s">
        <v>1227</v>
      </c>
      <c r="E41" s="136">
        <v>65000</v>
      </c>
      <c r="F41" s="2" t="s">
        <v>1230</v>
      </c>
      <c r="G41" s="2" t="s">
        <v>220</v>
      </c>
      <c r="H41" s="1"/>
    </row>
    <row r="42" spans="2:8" x14ac:dyDescent="0.3">
      <c r="B42" s="134">
        <v>14</v>
      </c>
      <c r="C42" s="94">
        <v>45022</v>
      </c>
      <c r="D42" s="62" t="s">
        <v>1228</v>
      </c>
      <c r="E42" s="136">
        <v>18500</v>
      </c>
      <c r="F42" s="2" t="s">
        <v>1230</v>
      </c>
      <c r="G42" s="2" t="s">
        <v>228</v>
      </c>
      <c r="H42" s="1"/>
    </row>
    <row r="43" spans="2:8" x14ac:dyDescent="0.3">
      <c r="B43" s="134">
        <v>15</v>
      </c>
      <c r="C43" s="94">
        <v>45024</v>
      </c>
      <c r="D43" s="62" t="s">
        <v>1229</v>
      </c>
      <c r="E43" s="136">
        <v>20000</v>
      </c>
      <c r="F43" s="2" t="s">
        <v>1230</v>
      </c>
      <c r="G43" s="2" t="s">
        <v>221</v>
      </c>
      <c r="H43" s="1"/>
    </row>
  </sheetData>
  <mergeCells count="2">
    <mergeCell ref="C2:D2"/>
    <mergeCell ref="C3:D3"/>
  </mergeCells>
  <phoneticPr fontId="6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82469-40AF-40A5-A695-2D703DB5BF0F}">
  <dimension ref="B2:N27"/>
  <sheetViews>
    <sheetView topLeftCell="A4" workbookViewId="0">
      <selection activeCell="E6" sqref="E6:E27"/>
    </sheetView>
  </sheetViews>
  <sheetFormatPr defaultRowHeight="14.4" x14ac:dyDescent="0.3"/>
  <cols>
    <col min="1" max="1" width="2.6640625" customWidth="1"/>
    <col min="3" max="3" width="16.77734375" bestFit="1" customWidth="1"/>
    <col min="4" max="4" width="56.88671875" bestFit="1" customWidth="1"/>
    <col min="5" max="5" width="12.88671875" bestFit="1" customWidth="1"/>
  </cols>
  <sheetData>
    <row r="2" spans="2:14" x14ac:dyDescent="0.3">
      <c r="B2" t="s">
        <v>366</v>
      </c>
      <c r="C2" s="177" t="s">
        <v>1233</v>
      </c>
      <c r="D2" s="177"/>
    </row>
    <row r="3" spans="2:14" x14ac:dyDescent="0.3">
      <c r="B3" t="s">
        <v>361</v>
      </c>
      <c r="C3" s="177" t="s">
        <v>1234</v>
      </c>
      <c r="D3" s="177"/>
    </row>
    <row r="5" spans="2:14" x14ac:dyDescent="0.3">
      <c r="B5" s="111" t="s">
        <v>7</v>
      </c>
      <c r="C5" s="108" t="s">
        <v>8</v>
      </c>
      <c r="D5" s="108" t="s">
        <v>9</v>
      </c>
      <c r="E5" s="108" t="s">
        <v>10</v>
      </c>
      <c r="F5" s="108" t="s">
        <v>215</v>
      </c>
      <c r="G5" s="108" t="s">
        <v>528</v>
      </c>
      <c r="H5" s="125" t="s">
        <v>768</v>
      </c>
    </row>
    <row r="6" spans="2:14" x14ac:dyDescent="0.3">
      <c r="B6" s="134">
        <v>1</v>
      </c>
      <c r="C6" s="135">
        <v>45027</v>
      </c>
      <c r="D6" s="62" t="s">
        <v>1235</v>
      </c>
      <c r="E6" s="152">
        <f>150000*5</f>
        <v>750000</v>
      </c>
      <c r="F6" s="2" t="s">
        <v>1256</v>
      </c>
      <c r="G6" s="2" t="s">
        <v>217</v>
      </c>
      <c r="H6" s="1"/>
    </row>
    <row r="7" spans="2:14" x14ac:dyDescent="0.3">
      <c r="B7" s="134">
        <v>2</v>
      </c>
      <c r="C7" s="135">
        <v>45028</v>
      </c>
      <c r="D7" s="62" t="s">
        <v>1236</v>
      </c>
      <c r="E7" s="152">
        <f>150000*7</f>
        <v>1050000</v>
      </c>
      <c r="F7" s="2" t="s">
        <v>1256</v>
      </c>
      <c r="G7" s="2" t="s">
        <v>217</v>
      </c>
      <c r="H7" s="1"/>
    </row>
    <row r="8" spans="2:14" x14ac:dyDescent="0.3">
      <c r="B8" s="134">
        <v>3</v>
      </c>
      <c r="C8" s="135">
        <v>45028</v>
      </c>
      <c r="D8" s="62" t="s">
        <v>1237</v>
      </c>
      <c r="E8" s="136">
        <v>200000</v>
      </c>
      <c r="F8" s="2" t="s">
        <v>1256</v>
      </c>
      <c r="G8" s="2" t="s">
        <v>217</v>
      </c>
      <c r="H8" s="1"/>
    </row>
    <row r="9" spans="2:14" x14ac:dyDescent="0.3">
      <c r="B9" s="134">
        <v>4</v>
      </c>
      <c r="C9" s="135">
        <v>45028</v>
      </c>
      <c r="D9" s="62" t="s">
        <v>1238</v>
      </c>
      <c r="E9" s="136">
        <v>150000</v>
      </c>
      <c r="F9" s="2" t="s">
        <v>1256</v>
      </c>
      <c r="G9" s="2" t="s">
        <v>217</v>
      </c>
      <c r="H9" s="1"/>
    </row>
    <row r="10" spans="2:14" x14ac:dyDescent="0.3">
      <c r="B10" s="134">
        <v>5</v>
      </c>
      <c r="C10" s="135">
        <v>45029</v>
      </c>
      <c r="D10" s="62" t="s">
        <v>1239</v>
      </c>
      <c r="E10" s="136">
        <v>200000</v>
      </c>
      <c r="F10" s="2" t="s">
        <v>1256</v>
      </c>
      <c r="G10" s="2" t="s">
        <v>217</v>
      </c>
      <c r="H10" s="1"/>
      <c r="L10" s="63"/>
      <c r="N10" s="64"/>
    </row>
    <row r="11" spans="2:14" x14ac:dyDescent="0.3">
      <c r="B11" s="134">
        <v>6</v>
      </c>
      <c r="C11" s="135">
        <v>45029</v>
      </c>
      <c r="D11" s="62" t="s">
        <v>1240</v>
      </c>
      <c r="E11" s="136">
        <v>400000</v>
      </c>
      <c r="F11" s="2" t="s">
        <v>1256</v>
      </c>
      <c r="G11" s="2" t="s">
        <v>217</v>
      </c>
      <c r="H11" s="1"/>
      <c r="L11" s="63"/>
      <c r="N11" s="64"/>
    </row>
    <row r="12" spans="2:14" x14ac:dyDescent="0.3">
      <c r="B12" s="134">
        <v>7</v>
      </c>
      <c r="C12" s="135">
        <v>45029</v>
      </c>
      <c r="D12" s="62" t="s">
        <v>1241</v>
      </c>
      <c r="E12" s="136">
        <v>300000</v>
      </c>
      <c r="F12" s="2" t="s">
        <v>1256</v>
      </c>
      <c r="G12" s="2" t="s">
        <v>217</v>
      </c>
      <c r="H12" s="1"/>
    </row>
    <row r="13" spans="2:14" x14ac:dyDescent="0.3">
      <c r="B13" s="134">
        <v>8</v>
      </c>
      <c r="C13" s="135">
        <v>45031</v>
      </c>
      <c r="D13" s="62" t="s">
        <v>1242</v>
      </c>
      <c r="E13" s="136">
        <v>150000</v>
      </c>
      <c r="F13" s="2" t="s">
        <v>1256</v>
      </c>
      <c r="G13" s="2" t="s">
        <v>217</v>
      </c>
      <c r="H13" s="1"/>
    </row>
    <row r="14" spans="2:14" x14ac:dyDescent="0.3">
      <c r="B14" s="134">
        <v>9</v>
      </c>
      <c r="C14" s="135">
        <v>45032</v>
      </c>
      <c r="D14" s="62" t="s">
        <v>1243</v>
      </c>
      <c r="E14" s="136">
        <v>150000</v>
      </c>
      <c r="F14" s="2" t="s">
        <v>1256</v>
      </c>
      <c r="G14" s="2" t="s">
        <v>217</v>
      </c>
      <c r="H14" s="1"/>
    </row>
    <row r="15" spans="2:14" x14ac:dyDescent="0.3">
      <c r="B15" s="134">
        <v>10</v>
      </c>
      <c r="C15" s="135">
        <v>45034</v>
      </c>
      <c r="D15" s="62" t="s">
        <v>1244</v>
      </c>
      <c r="E15" s="136">
        <v>350000</v>
      </c>
      <c r="F15" s="2" t="s">
        <v>1256</v>
      </c>
      <c r="G15" s="2" t="s">
        <v>217</v>
      </c>
      <c r="H15" s="1"/>
    </row>
    <row r="16" spans="2:14" x14ac:dyDescent="0.3">
      <c r="B16" s="134">
        <v>11</v>
      </c>
      <c r="C16" s="135">
        <v>45035</v>
      </c>
      <c r="D16" s="62" t="s">
        <v>1245</v>
      </c>
      <c r="E16" s="136">
        <v>240000</v>
      </c>
      <c r="F16" s="2" t="s">
        <v>1256</v>
      </c>
      <c r="G16" s="2" t="s">
        <v>217</v>
      </c>
      <c r="H16" s="1"/>
    </row>
    <row r="17" spans="2:8" x14ac:dyDescent="0.3">
      <c r="B17" s="134">
        <v>12</v>
      </c>
      <c r="C17" s="135">
        <v>45035</v>
      </c>
      <c r="D17" s="62" t="s">
        <v>1246</v>
      </c>
      <c r="E17" s="136">
        <f>240000*3</f>
        <v>720000</v>
      </c>
      <c r="F17" s="2" t="s">
        <v>1256</v>
      </c>
      <c r="G17" s="2" t="s">
        <v>217</v>
      </c>
      <c r="H17" s="1"/>
    </row>
    <row r="18" spans="2:8" x14ac:dyDescent="0.3">
      <c r="B18" s="134">
        <v>13</v>
      </c>
      <c r="C18" s="135">
        <v>45035</v>
      </c>
      <c r="D18" s="62" t="s">
        <v>1247</v>
      </c>
      <c r="E18" s="136">
        <f>150000*3</f>
        <v>450000</v>
      </c>
      <c r="F18" s="2" t="s">
        <v>1256</v>
      </c>
      <c r="G18" s="2" t="s">
        <v>217</v>
      </c>
      <c r="H18" s="1"/>
    </row>
    <row r="19" spans="2:8" x14ac:dyDescent="0.3">
      <c r="B19" s="134">
        <v>14</v>
      </c>
      <c r="C19" s="135">
        <v>45035</v>
      </c>
      <c r="D19" s="62" t="s">
        <v>1248</v>
      </c>
      <c r="E19" s="136">
        <v>240000</v>
      </c>
      <c r="F19" s="2" t="s">
        <v>1256</v>
      </c>
      <c r="G19" s="2" t="s">
        <v>217</v>
      </c>
      <c r="H19" s="1"/>
    </row>
    <row r="20" spans="2:8" x14ac:dyDescent="0.3">
      <c r="B20" s="134">
        <v>15</v>
      </c>
      <c r="C20" s="135">
        <v>45035</v>
      </c>
      <c r="D20" s="62" t="s">
        <v>988</v>
      </c>
      <c r="E20" s="136">
        <v>150000</v>
      </c>
      <c r="F20" s="2" t="s">
        <v>1256</v>
      </c>
      <c r="G20" s="2" t="s">
        <v>217</v>
      </c>
      <c r="H20" s="1"/>
    </row>
    <row r="21" spans="2:8" x14ac:dyDescent="0.3">
      <c r="B21" s="134">
        <v>16</v>
      </c>
      <c r="C21" s="135">
        <v>45037</v>
      </c>
      <c r="D21" s="62" t="s">
        <v>1249</v>
      </c>
      <c r="E21" s="136">
        <f>7*240000</f>
        <v>1680000</v>
      </c>
      <c r="F21" s="2" t="s">
        <v>1256</v>
      </c>
      <c r="G21" s="2" t="s">
        <v>217</v>
      </c>
      <c r="H21" s="1"/>
    </row>
    <row r="22" spans="2:8" x14ac:dyDescent="0.3">
      <c r="B22" s="134">
        <v>17</v>
      </c>
      <c r="C22" s="135">
        <v>45037</v>
      </c>
      <c r="D22" s="62" t="s">
        <v>1250</v>
      </c>
      <c r="E22" s="136">
        <f>7*150000</f>
        <v>1050000</v>
      </c>
      <c r="F22" s="2" t="s">
        <v>1256</v>
      </c>
      <c r="G22" s="2" t="s">
        <v>217</v>
      </c>
      <c r="H22" s="1"/>
    </row>
    <row r="23" spans="2:8" x14ac:dyDescent="0.3">
      <c r="B23" s="134">
        <v>18</v>
      </c>
      <c r="C23" s="135">
        <v>45042</v>
      </c>
      <c r="D23" s="62" t="s">
        <v>1251</v>
      </c>
      <c r="E23" s="136">
        <v>150000</v>
      </c>
      <c r="F23" s="2" t="s">
        <v>1256</v>
      </c>
      <c r="G23" s="2" t="s">
        <v>217</v>
      </c>
      <c r="H23" s="1"/>
    </row>
    <row r="24" spans="2:8" x14ac:dyDescent="0.3">
      <c r="B24" s="134">
        <v>19</v>
      </c>
      <c r="C24" s="135">
        <v>45042</v>
      </c>
      <c r="D24" s="62" t="s">
        <v>1252</v>
      </c>
      <c r="E24" s="136">
        <v>240000</v>
      </c>
      <c r="F24" s="2" t="s">
        <v>1256</v>
      </c>
      <c r="G24" s="2" t="s">
        <v>217</v>
      </c>
      <c r="H24" s="1"/>
    </row>
    <row r="25" spans="2:8" x14ac:dyDescent="0.3">
      <c r="B25" s="134">
        <v>20</v>
      </c>
      <c r="C25" s="135">
        <v>45046</v>
      </c>
      <c r="D25" s="62" t="s">
        <v>1253</v>
      </c>
      <c r="E25" s="136">
        <f>150000*8</f>
        <v>1200000</v>
      </c>
      <c r="F25" s="2" t="s">
        <v>1256</v>
      </c>
      <c r="G25" s="2" t="s">
        <v>217</v>
      </c>
      <c r="H25" s="1"/>
    </row>
    <row r="26" spans="2:8" x14ac:dyDescent="0.3">
      <c r="B26" s="134">
        <v>21</v>
      </c>
      <c r="C26" s="135">
        <v>45046</v>
      </c>
      <c r="D26" s="62" t="s">
        <v>1254</v>
      </c>
      <c r="E26" s="136">
        <f>150000*5</f>
        <v>750000</v>
      </c>
      <c r="F26" s="2" t="s">
        <v>1256</v>
      </c>
      <c r="G26" s="2" t="s">
        <v>217</v>
      </c>
      <c r="H26" s="1"/>
    </row>
    <row r="27" spans="2:8" x14ac:dyDescent="0.3">
      <c r="B27" s="134">
        <v>22</v>
      </c>
      <c r="C27" s="135">
        <v>45046</v>
      </c>
      <c r="D27" s="62" t="s">
        <v>1255</v>
      </c>
      <c r="E27" s="136">
        <f>200000*13</f>
        <v>2600000</v>
      </c>
      <c r="F27" s="2" t="s">
        <v>1256</v>
      </c>
      <c r="G27" s="2" t="s">
        <v>217</v>
      </c>
      <c r="H27" s="1"/>
    </row>
  </sheetData>
  <mergeCells count="2">
    <mergeCell ref="C2:D2"/>
    <mergeCell ref="C3:D3"/>
  </mergeCells>
  <phoneticPr fontId="6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30060-202F-429B-BCC1-A5A33786C715}">
  <dimension ref="B2:N27"/>
  <sheetViews>
    <sheetView topLeftCell="A4" workbookViewId="0">
      <selection activeCell="E6" sqref="E6:E27"/>
    </sheetView>
  </sheetViews>
  <sheetFormatPr defaultRowHeight="14.4" x14ac:dyDescent="0.3"/>
  <cols>
    <col min="1" max="1" width="2.6640625" customWidth="1"/>
    <col min="3" max="3" width="16.77734375" bestFit="1" customWidth="1"/>
    <col min="4" max="4" width="56.88671875" bestFit="1" customWidth="1"/>
    <col min="5" max="5" width="12.88671875" bestFit="1" customWidth="1"/>
  </cols>
  <sheetData>
    <row r="2" spans="2:14" x14ac:dyDescent="0.3">
      <c r="B2" t="s">
        <v>366</v>
      </c>
      <c r="C2" s="177" t="s">
        <v>1258</v>
      </c>
      <c r="D2" s="177"/>
    </row>
    <row r="3" spans="2:14" x14ac:dyDescent="0.3">
      <c r="B3" t="s">
        <v>361</v>
      </c>
      <c r="C3" s="177" t="s">
        <v>1259</v>
      </c>
      <c r="D3" s="177"/>
    </row>
    <row r="5" spans="2:14" x14ac:dyDescent="0.3">
      <c r="B5" s="111" t="s">
        <v>7</v>
      </c>
      <c r="C5" s="108" t="s">
        <v>8</v>
      </c>
      <c r="D5" s="108" t="s">
        <v>9</v>
      </c>
      <c r="E5" s="108" t="s">
        <v>10</v>
      </c>
      <c r="F5" s="108" t="s">
        <v>215</v>
      </c>
      <c r="G5" s="108" t="s">
        <v>528</v>
      </c>
      <c r="H5" s="125" t="s">
        <v>768</v>
      </c>
    </row>
    <row r="6" spans="2:14" x14ac:dyDescent="0.3">
      <c r="B6" s="134">
        <v>1</v>
      </c>
      <c r="C6" s="135">
        <v>45048</v>
      </c>
      <c r="D6" s="62" t="s">
        <v>1260</v>
      </c>
      <c r="E6" s="136">
        <v>268000</v>
      </c>
      <c r="F6" s="2" t="s">
        <v>1257</v>
      </c>
      <c r="G6" s="2" t="s">
        <v>220</v>
      </c>
      <c r="H6" s="1"/>
    </row>
    <row r="7" spans="2:14" x14ac:dyDescent="0.3">
      <c r="B7" s="134">
        <v>2</v>
      </c>
      <c r="C7" s="135">
        <v>45048</v>
      </c>
      <c r="D7" s="62" t="s">
        <v>1261</v>
      </c>
      <c r="E7" s="136">
        <v>50000</v>
      </c>
      <c r="F7" s="2" t="s">
        <v>1257</v>
      </c>
      <c r="G7" s="2" t="s">
        <v>231</v>
      </c>
      <c r="H7" s="1"/>
    </row>
    <row r="8" spans="2:14" x14ac:dyDescent="0.3">
      <c r="B8" s="134">
        <v>3</v>
      </c>
      <c r="C8" s="135">
        <v>45048</v>
      </c>
      <c r="D8" s="62" t="s">
        <v>1262</v>
      </c>
      <c r="E8" s="136">
        <v>400000</v>
      </c>
      <c r="F8" s="2" t="s">
        <v>1257</v>
      </c>
      <c r="G8" s="2" t="s">
        <v>1280</v>
      </c>
      <c r="H8" s="1"/>
    </row>
    <row r="9" spans="2:14" x14ac:dyDescent="0.3">
      <c r="B9" s="134">
        <v>4</v>
      </c>
      <c r="C9" s="135">
        <v>45048</v>
      </c>
      <c r="D9" s="62" t="s">
        <v>1263</v>
      </c>
      <c r="E9" s="136">
        <v>150000</v>
      </c>
      <c r="F9" s="2" t="s">
        <v>1257</v>
      </c>
      <c r="G9" s="2" t="s">
        <v>217</v>
      </c>
      <c r="H9" s="1"/>
    </row>
    <row r="10" spans="2:14" x14ac:dyDescent="0.3">
      <c r="B10" s="134">
        <v>5</v>
      </c>
      <c r="C10" s="135">
        <v>45048</v>
      </c>
      <c r="D10" s="62" t="s">
        <v>1028</v>
      </c>
      <c r="E10" s="136">
        <v>200000</v>
      </c>
      <c r="F10" s="2" t="s">
        <v>1257</v>
      </c>
      <c r="G10" s="2" t="s">
        <v>217</v>
      </c>
      <c r="H10" s="1"/>
      <c r="L10" s="63"/>
      <c r="N10" s="64"/>
    </row>
    <row r="11" spans="2:14" x14ac:dyDescent="0.3">
      <c r="B11" s="134">
        <v>6</v>
      </c>
      <c r="C11" s="135">
        <v>45049</v>
      </c>
      <c r="D11" s="62" t="s">
        <v>1264</v>
      </c>
      <c r="E11" s="136">
        <v>150000</v>
      </c>
      <c r="F11" s="2" t="s">
        <v>1257</v>
      </c>
      <c r="G11" s="2" t="s">
        <v>217</v>
      </c>
      <c r="H11" s="1"/>
      <c r="L11" s="63"/>
      <c r="N11" s="64"/>
    </row>
    <row r="12" spans="2:14" x14ac:dyDescent="0.3">
      <c r="B12" s="134">
        <v>7</v>
      </c>
      <c r="C12" s="135">
        <v>45049</v>
      </c>
      <c r="D12" s="62" t="s">
        <v>1265</v>
      </c>
      <c r="E12" s="136">
        <v>200000</v>
      </c>
      <c r="F12" s="2" t="s">
        <v>1257</v>
      </c>
      <c r="G12" s="2" t="s">
        <v>217</v>
      </c>
      <c r="H12" s="1"/>
    </row>
    <row r="13" spans="2:14" x14ac:dyDescent="0.3">
      <c r="B13" s="134">
        <v>8</v>
      </c>
      <c r="C13" s="135">
        <v>45050</v>
      </c>
      <c r="D13" s="62" t="s">
        <v>1266</v>
      </c>
      <c r="E13" s="136">
        <v>300000</v>
      </c>
      <c r="F13" s="2" t="s">
        <v>1257</v>
      </c>
      <c r="G13" s="2" t="s">
        <v>217</v>
      </c>
      <c r="H13" s="1"/>
    </row>
    <row r="14" spans="2:14" x14ac:dyDescent="0.3">
      <c r="B14" s="134">
        <v>9</v>
      </c>
      <c r="C14" s="135">
        <v>45050</v>
      </c>
      <c r="D14" s="62" t="s">
        <v>1267</v>
      </c>
      <c r="E14" s="136">
        <v>400000</v>
      </c>
      <c r="F14" s="2" t="s">
        <v>1257</v>
      </c>
      <c r="G14" s="2" t="s">
        <v>217</v>
      </c>
      <c r="H14" s="1"/>
    </row>
    <row r="15" spans="2:14" x14ac:dyDescent="0.3">
      <c r="B15" s="134">
        <v>10</v>
      </c>
      <c r="C15" s="135">
        <v>45051</v>
      </c>
      <c r="D15" s="62" t="s">
        <v>1281</v>
      </c>
      <c r="E15" s="136">
        <v>100000</v>
      </c>
      <c r="F15" s="2" t="s">
        <v>1257</v>
      </c>
      <c r="G15" s="2" t="s">
        <v>356</v>
      </c>
      <c r="H15" s="1"/>
    </row>
    <row r="16" spans="2:14" x14ac:dyDescent="0.3">
      <c r="B16" s="134">
        <v>11</v>
      </c>
      <c r="C16" s="135">
        <v>45052</v>
      </c>
      <c r="D16" s="62" t="s">
        <v>1268</v>
      </c>
      <c r="E16" s="136">
        <v>150000</v>
      </c>
      <c r="F16" s="2" t="s">
        <v>1257</v>
      </c>
      <c r="G16" s="2" t="s">
        <v>217</v>
      </c>
      <c r="H16" s="1"/>
    </row>
    <row r="17" spans="2:8" x14ac:dyDescent="0.3">
      <c r="B17" s="134">
        <v>12</v>
      </c>
      <c r="C17" s="135">
        <v>45052</v>
      </c>
      <c r="D17" s="62" t="s">
        <v>1269</v>
      </c>
      <c r="E17" s="136">
        <v>467500</v>
      </c>
      <c r="F17" s="2" t="s">
        <v>1257</v>
      </c>
      <c r="G17" s="2" t="s">
        <v>217</v>
      </c>
      <c r="H17" s="1"/>
    </row>
    <row r="18" spans="2:8" x14ac:dyDescent="0.3">
      <c r="B18" s="134">
        <v>13</v>
      </c>
      <c r="C18" s="135">
        <v>45052</v>
      </c>
      <c r="D18" s="62" t="s">
        <v>1270</v>
      </c>
      <c r="E18" s="136">
        <v>400000</v>
      </c>
      <c r="F18" s="2" t="s">
        <v>1257</v>
      </c>
      <c r="G18" s="2" t="s">
        <v>217</v>
      </c>
      <c r="H18" s="1"/>
    </row>
    <row r="19" spans="2:8" x14ac:dyDescent="0.3">
      <c r="B19" s="134">
        <v>14</v>
      </c>
      <c r="C19" s="135">
        <v>45053</v>
      </c>
      <c r="D19" s="62" t="s">
        <v>1271</v>
      </c>
      <c r="E19" s="136">
        <v>35000</v>
      </c>
      <c r="F19" s="2" t="s">
        <v>1257</v>
      </c>
      <c r="G19" s="2" t="s">
        <v>220</v>
      </c>
      <c r="H19" s="1"/>
    </row>
    <row r="20" spans="2:8" x14ac:dyDescent="0.3">
      <c r="B20" s="134">
        <v>15</v>
      </c>
      <c r="C20" s="135">
        <v>45054</v>
      </c>
      <c r="D20" s="62" t="s">
        <v>1272</v>
      </c>
      <c r="E20" s="136">
        <v>50000</v>
      </c>
      <c r="F20" s="2" t="s">
        <v>1257</v>
      </c>
      <c r="G20" s="2" t="s">
        <v>231</v>
      </c>
      <c r="H20" s="1"/>
    </row>
    <row r="21" spans="2:8" x14ac:dyDescent="0.3">
      <c r="B21" s="134">
        <v>16</v>
      </c>
      <c r="C21" s="135">
        <v>45054</v>
      </c>
      <c r="D21" s="62" t="s">
        <v>1273</v>
      </c>
      <c r="E21" s="136">
        <v>144000</v>
      </c>
      <c r="F21" s="2" t="s">
        <v>1257</v>
      </c>
      <c r="G21" s="2" t="s">
        <v>228</v>
      </c>
      <c r="H21" s="1"/>
    </row>
    <row r="22" spans="2:8" x14ac:dyDescent="0.3">
      <c r="B22" s="134">
        <v>17</v>
      </c>
      <c r="C22" s="135">
        <v>45054</v>
      </c>
      <c r="D22" s="62" t="s">
        <v>1274</v>
      </c>
      <c r="E22" s="153">
        <v>200000</v>
      </c>
      <c r="F22" s="2" t="s">
        <v>1257</v>
      </c>
      <c r="G22" s="2" t="s">
        <v>217</v>
      </c>
      <c r="H22" s="1"/>
    </row>
    <row r="23" spans="2:8" x14ac:dyDescent="0.3">
      <c r="B23" s="134">
        <v>18</v>
      </c>
      <c r="C23" s="135">
        <v>45055</v>
      </c>
      <c r="D23" s="62" t="s">
        <v>1275</v>
      </c>
      <c r="E23" s="136">
        <v>300000</v>
      </c>
      <c r="F23" s="2" t="s">
        <v>1257</v>
      </c>
      <c r="G23" s="2" t="s">
        <v>217</v>
      </c>
      <c r="H23" s="1"/>
    </row>
    <row r="24" spans="2:8" x14ac:dyDescent="0.3">
      <c r="B24" s="134">
        <v>19</v>
      </c>
      <c r="C24" s="135">
        <v>45055</v>
      </c>
      <c r="D24" s="62" t="s">
        <v>1276</v>
      </c>
      <c r="E24" s="153">
        <v>400000</v>
      </c>
      <c r="F24" s="2" t="s">
        <v>1257</v>
      </c>
      <c r="G24" s="2" t="s">
        <v>217</v>
      </c>
      <c r="H24" s="1"/>
    </row>
    <row r="25" spans="2:8" x14ac:dyDescent="0.3">
      <c r="B25" s="134">
        <v>20</v>
      </c>
      <c r="C25" s="135">
        <v>45055</v>
      </c>
      <c r="D25" s="62" t="s">
        <v>1277</v>
      </c>
      <c r="E25" s="136">
        <v>60000</v>
      </c>
      <c r="F25" s="2" t="s">
        <v>1257</v>
      </c>
      <c r="G25" s="2" t="s">
        <v>1282</v>
      </c>
      <c r="H25" s="1"/>
    </row>
    <row r="26" spans="2:8" x14ac:dyDescent="0.3">
      <c r="B26" s="134">
        <v>21</v>
      </c>
      <c r="C26" s="135">
        <v>45057</v>
      </c>
      <c r="D26" s="62" t="s">
        <v>1278</v>
      </c>
      <c r="E26" s="136">
        <v>100000</v>
      </c>
      <c r="F26" s="2" t="s">
        <v>1257</v>
      </c>
      <c r="G26" s="2" t="s">
        <v>228</v>
      </c>
      <c r="H26" s="1"/>
    </row>
    <row r="27" spans="2:8" x14ac:dyDescent="0.3">
      <c r="B27" s="134">
        <v>22</v>
      </c>
      <c r="C27" s="135">
        <v>45057</v>
      </c>
      <c r="D27" s="62" t="s">
        <v>1279</v>
      </c>
      <c r="E27" s="136">
        <v>86000</v>
      </c>
      <c r="F27" s="2" t="s">
        <v>1257</v>
      </c>
      <c r="G27" s="2" t="s">
        <v>228</v>
      </c>
      <c r="H27" s="1"/>
    </row>
  </sheetData>
  <mergeCells count="2">
    <mergeCell ref="C2:D2"/>
    <mergeCell ref="C3:D3"/>
  </mergeCells>
  <phoneticPr fontId="6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21BC-2192-488A-9962-FE9512E0B6EC}">
  <dimension ref="B2:N21"/>
  <sheetViews>
    <sheetView workbookViewId="0">
      <selection activeCell="E6" sqref="E6:E21"/>
    </sheetView>
  </sheetViews>
  <sheetFormatPr defaultRowHeight="14.4" x14ac:dyDescent="0.3"/>
  <cols>
    <col min="1" max="1" width="2.6640625" customWidth="1"/>
    <col min="3" max="3" width="16.77734375" bestFit="1" customWidth="1"/>
    <col min="4" max="4" width="56.88671875" bestFit="1" customWidth="1"/>
    <col min="5" max="5" width="12.88671875" bestFit="1" customWidth="1"/>
  </cols>
  <sheetData>
    <row r="2" spans="2:14" x14ac:dyDescent="0.3">
      <c r="B2" t="s">
        <v>366</v>
      </c>
      <c r="C2" s="177" t="s">
        <v>1258</v>
      </c>
      <c r="D2" s="177"/>
    </row>
    <row r="3" spans="2:14" x14ac:dyDescent="0.3">
      <c r="B3" t="s">
        <v>361</v>
      </c>
      <c r="C3" s="177" t="s">
        <v>1259</v>
      </c>
      <c r="D3" s="177"/>
    </row>
    <row r="5" spans="2:14" x14ac:dyDescent="0.3">
      <c r="B5" s="111" t="s">
        <v>7</v>
      </c>
      <c r="C5" s="108" t="s">
        <v>8</v>
      </c>
      <c r="D5" s="108" t="s">
        <v>9</v>
      </c>
      <c r="E5" s="108" t="s">
        <v>10</v>
      </c>
      <c r="F5" s="108" t="s">
        <v>215</v>
      </c>
      <c r="G5" s="108" t="s">
        <v>528</v>
      </c>
      <c r="H5" s="125" t="s">
        <v>768</v>
      </c>
    </row>
    <row r="6" spans="2:14" x14ac:dyDescent="0.3">
      <c r="B6" s="2">
        <v>1</v>
      </c>
      <c r="C6" s="89">
        <v>45009</v>
      </c>
      <c r="D6" s="1" t="s">
        <v>1283</v>
      </c>
      <c r="E6" s="154">
        <v>2000000</v>
      </c>
      <c r="F6" s="2" t="s">
        <v>1295</v>
      </c>
      <c r="G6" s="2" t="s">
        <v>356</v>
      </c>
      <c r="H6" s="1"/>
    </row>
    <row r="7" spans="2:14" x14ac:dyDescent="0.3">
      <c r="B7" s="2">
        <v>2</v>
      </c>
      <c r="C7" s="89">
        <v>45009</v>
      </c>
      <c r="D7" s="1" t="s">
        <v>1284</v>
      </c>
      <c r="E7" s="154">
        <v>2000000</v>
      </c>
      <c r="F7" s="2" t="s">
        <v>1295</v>
      </c>
      <c r="G7" s="2" t="s">
        <v>356</v>
      </c>
      <c r="H7" s="1"/>
    </row>
    <row r="8" spans="2:14" x14ac:dyDescent="0.3">
      <c r="B8" s="2">
        <v>3</v>
      </c>
      <c r="C8" s="89">
        <v>45011</v>
      </c>
      <c r="D8" s="1" t="s">
        <v>1285</v>
      </c>
      <c r="E8" s="154">
        <v>1000000</v>
      </c>
      <c r="F8" s="2" t="s">
        <v>1295</v>
      </c>
      <c r="G8" s="2" t="s">
        <v>356</v>
      </c>
      <c r="H8" s="1"/>
    </row>
    <row r="9" spans="2:14" x14ac:dyDescent="0.3">
      <c r="B9" s="2">
        <v>4</v>
      </c>
      <c r="C9" s="89">
        <v>45024</v>
      </c>
      <c r="D9" s="1" t="s">
        <v>1286</v>
      </c>
      <c r="E9" s="90">
        <v>375000</v>
      </c>
      <c r="F9" s="2" t="s">
        <v>1295</v>
      </c>
      <c r="G9" s="2" t="s">
        <v>231</v>
      </c>
      <c r="H9" s="1"/>
    </row>
    <row r="10" spans="2:14" x14ac:dyDescent="0.3">
      <c r="B10" s="2">
        <v>5</v>
      </c>
      <c r="C10" s="89">
        <v>45026</v>
      </c>
      <c r="D10" s="1" t="s">
        <v>1287</v>
      </c>
      <c r="E10" s="90">
        <v>331000</v>
      </c>
      <c r="F10" s="2" t="s">
        <v>1295</v>
      </c>
      <c r="G10" s="2" t="s">
        <v>231</v>
      </c>
      <c r="H10" s="1"/>
      <c r="L10" s="63"/>
      <c r="N10" s="64"/>
    </row>
    <row r="11" spans="2:14" x14ac:dyDescent="0.3">
      <c r="B11" s="2">
        <v>6</v>
      </c>
      <c r="C11" s="89">
        <v>45028</v>
      </c>
      <c r="D11" s="1" t="s">
        <v>1286</v>
      </c>
      <c r="E11" s="90">
        <v>595000</v>
      </c>
      <c r="F11" s="2" t="s">
        <v>1295</v>
      </c>
      <c r="G11" s="2" t="s">
        <v>231</v>
      </c>
      <c r="H11" s="1"/>
      <c r="L11" s="63"/>
      <c r="N11" s="64"/>
    </row>
    <row r="12" spans="2:14" x14ac:dyDescent="0.3">
      <c r="B12" s="2">
        <v>7</v>
      </c>
      <c r="C12" s="89">
        <v>45030</v>
      </c>
      <c r="D12" s="1" t="s">
        <v>1288</v>
      </c>
      <c r="E12" s="90">
        <v>524000</v>
      </c>
      <c r="F12" s="2" t="s">
        <v>1295</v>
      </c>
      <c r="G12" s="2" t="s">
        <v>356</v>
      </c>
      <c r="H12" s="1"/>
    </row>
    <row r="13" spans="2:14" x14ac:dyDescent="0.3">
      <c r="B13" s="2">
        <v>8</v>
      </c>
      <c r="C13" s="89">
        <v>45032</v>
      </c>
      <c r="D13" s="1" t="s">
        <v>1286</v>
      </c>
      <c r="E13" s="90">
        <v>288000</v>
      </c>
      <c r="F13" s="2" t="s">
        <v>1295</v>
      </c>
      <c r="G13" s="2" t="s">
        <v>231</v>
      </c>
      <c r="H13" s="1"/>
    </row>
    <row r="14" spans="2:14" x14ac:dyDescent="0.3">
      <c r="B14" s="2">
        <v>9</v>
      </c>
      <c r="C14" s="89">
        <v>45034</v>
      </c>
      <c r="D14" s="1" t="s">
        <v>1286</v>
      </c>
      <c r="E14" s="90">
        <v>191000</v>
      </c>
      <c r="F14" s="2" t="s">
        <v>1295</v>
      </c>
      <c r="G14" s="2" t="s">
        <v>231</v>
      </c>
      <c r="H14" s="1"/>
    </row>
    <row r="15" spans="2:14" x14ac:dyDescent="0.3">
      <c r="B15" s="2">
        <v>10</v>
      </c>
      <c r="C15" s="89">
        <v>45036</v>
      </c>
      <c r="D15" s="1" t="s">
        <v>1286</v>
      </c>
      <c r="E15" s="90">
        <v>333000</v>
      </c>
      <c r="F15" s="2" t="s">
        <v>1295</v>
      </c>
      <c r="G15" s="2" t="s">
        <v>231</v>
      </c>
      <c r="H15" s="1"/>
    </row>
    <row r="16" spans="2:14" x14ac:dyDescent="0.3">
      <c r="B16" s="2">
        <v>11</v>
      </c>
      <c r="C16" s="89">
        <v>45040</v>
      </c>
      <c r="D16" s="1" t="s">
        <v>1289</v>
      </c>
      <c r="E16" s="90">
        <v>371200</v>
      </c>
      <c r="F16" s="2" t="s">
        <v>1295</v>
      </c>
      <c r="G16" s="2" t="s">
        <v>220</v>
      </c>
      <c r="H16" s="1"/>
    </row>
    <row r="17" spans="2:8" x14ac:dyDescent="0.3">
      <c r="B17" s="2">
        <v>12</v>
      </c>
      <c r="C17" s="89">
        <v>45043</v>
      </c>
      <c r="D17" s="1" t="s">
        <v>1290</v>
      </c>
      <c r="E17" s="90">
        <v>923000</v>
      </c>
      <c r="F17" s="2" t="s">
        <v>1295</v>
      </c>
      <c r="G17" s="2" t="s">
        <v>356</v>
      </c>
      <c r="H17" s="1"/>
    </row>
    <row r="18" spans="2:8" x14ac:dyDescent="0.3">
      <c r="B18" s="2">
        <v>13</v>
      </c>
      <c r="C18" s="89">
        <v>45046</v>
      </c>
      <c r="D18" s="1" t="s">
        <v>1291</v>
      </c>
      <c r="E18" s="90">
        <v>130000</v>
      </c>
      <c r="F18" s="2" t="s">
        <v>1295</v>
      </c>
      <c r="G18" s="2" t="s">
        <v>219</v>
      </c>
      <c r="H18" s="1"/>
    </row>
    <row r="19" spans="2:8" x14ac:dyDescent="0.3">
      <c r="B19" s="2">
        <v>14</v>
      </c>
      <c r="C19" s="89">
        <v>45049</v>
      </c>
      <c r="D19" s="1" t="s">
        <v>1292</v>
      </c>
      <c r="E19" s="90">
        <v>200000</v>
      </c>
      <c r="F19" s="2" t="s">
        <v>1295</v>
      </c>
      <c r="G19" s="2" t="s">
        <v>217</v>
      </c>
      <c r="H19" s="1"/>
    </row>
    <row r="20" spans="2:8" x14ac:dyDescent="0.3">
      <c r="B20" s="2">
        <v>15</v>
      </c>
      <c r="C20" s="89">
        <v>45050</v>
      </c>
      <c r="D20" s="1" t="s">
        <v>1293</v>
      </c>
      <c r="E20" s="90">
        <v>280000</v>
      </c>
      <c r="F20" s="2" t="s">
        <v>1295</v>
      </c>
      <c r="G20" s="2" t="s">
        <v>217</v>
      </c>
      <c r="H20" s="1"/>
    </row>
    <row r="21" spans="2:8" x14ac:dyDescent="0.3">
      <c r="B21" s="2">
        <v>16</v>
      </c>
      <c r="C21" s="89">
        <v>45053</v>
      </c>
      <c r="D21" s="1" t="s">
        <v>1294</v>
      </c>
      <c r="E21" s="90">
        <v>274000</v>
      </c>
      <c r="F21" s="2" t="s">
        <v>1295</v>
      </c>
      <c r="G21" s="2" t="s">
        <v>356</v>
      </c>
      <c r="H21" s="1"/>
    </row>
  </sheetData>
  <mergeCells count="2">
    <mergeCell ref="C2:D2"/>
    <mergeCell ref="C3:D3"/>
  </mergeCells>
  <phoneticPr fontId="6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63AE3-2D4F-4242-ADED-F021D394C585}">
  <dimension ref="A3:K172"/>
  <sheetViews>
    <sheetView topLeftCell="A144" zoomScaleNormal="100" zoomScaleSheetLayoutView="90" workbookViewId="0">
      <selection activeCell="A144" sqref="A144:F172"/>
    </sheetView>
  </sheetViews>
  <sheetFormatPr defaultRowHeight="14.4" x14ac:dyDescent="0.3"/>
  <cols>
    <col min="2" max="2" width="14.6640625" bestFit="1" customWidth="1"/>
    <col min="3" max="3" width="47.88671875" bestFit="1" customWidth="1"/>
    <col min="4" max="4" width="12.88671875" bestFit="1" customWidth="1"/>
    <col min="5" max="5" width="8.88671875" style="16"/>
    <col min="6" max="6" width="10.88671875" style="16" bestFit="1" customWidth="1"/>
    <col min="8" max="8" width="17.6640625" bestFit="1" customWidth="1"/>
    <col min="11" max="11" width="17.6640625" bestFit="1" customWidth="1"/>
  </cols>
  <sheetData>
    <row r="3" spans="1:11" x14ac:dyDescent="0.3">
      <c r="A3" s="17" t="s">
        <v>7</v>
      </c>
      <c r="B3" s="18" t="s">
        <v>8</v>
      </c>
      <c r="C3" s="18" t="s">
        <v>9</v>
      </c>
      <c r="D3" s="54" t="s">
        <v>10</v>
      </c>
      <c r="E3" s="18" t="s">
        <v>215</v>
      </c>
      <c r="F3" s="19" t="s">
        <v>218</v>
      </c>
    </row>
    <row r="4" spans="1:11" hidden="1" x14ac:dyDescent="0.3">
      <c r="A4" s="20">
        <v>1</v>
      </c>
      <c r="B4" s="10">
        <v>44835</v>
      </c>
      <c r="C4" s="11" t="s">
        <v>165</v>
      </c>
      <c r="D4" s="72">
        <v>50000</v>
      </c>
      <c r="E4" s="2" t="s">
        <v>353</v>
      </c>
      <c r="F4" s="21" t="s">
        <v>354</v>
      </c>
    </row>
    <row r="5" spans="1:11" hidden="1" x14ac:dyDescent="0.3">
      <c r="A5" s="20">
        <v>2</v>
      </c>
      <c r="B5" s="10">
        <v>44836</v>
      </c>
      <c r="C5" s="11" t="s">
        <v>166</v>
      </c>
      <c r="D5" s="72">
        <v>94000</v>
      </c>
      <c r="E5" s="2" t="s">
        <v>353</v>
      </c>
      <c r="F5" s="21" t="s">
        <v>356</v>
      </c>
    </row>
    <row r="6" spans="1:11" hidden="1" x14ac:dyDescent="0.3">
      <c r="A6" s="20">
        <v>3</v>
      </c>
      <c r="B6" s="10">
        <v>44836</v>
      </c>
      <c r="C6" s="11" t="s">
        <v>167</v>
      </c>
      <c r="D6" s="72">
        <v>70000</v>
      </c>
      <c r="E6" s="2" t="s">
        <v>353</v>
      </c>
      <c r="F6" s="21" t="s">
        <v>356</v>
      </c>
    </row>
    <row r="7" spans="1:11" hidden="1" x14ac:dyDescent="0.3">
      <c r="A7" s="20">
        <v>4</v>
      </c>
      <c r="B7" s="10">
        <v>44836</v>
      </c>
      <c r="C7" s="11" t="s">
        <v>168</v>
      </c>
      <c r="D7" s="72">
        <v>127000</v>
      </c>
      <c r="E7" s="2" t="s">
        <v>353</v>
      </c>
      <c r="F7" s="21" t="s">
        <v>220</v>
      </c>
    </row>
    <row r="8" spans="1:11" hidden="1" x14ac:dyDescent="0.3">
      <c r="A8" s="20">
        <v>5</v>
      </c>
      <c r="B8" s="10">
        <v>44836</v>
      </c>
      <c r="C8" s="11" t="s">
        <v>169</v>
      </c>
      <c r="D8" s="72">
        <v>47000</v>
      </c>
      <c r="E8" s="2" t="s">
        <v>353</v>
      </c>
      <c r="F8" s="21" t="s">
        <v>356</v>
      </c>
      <c r="J8" s="175" t="s">
        <v>214</v>
      </c>
      <c r="K8" s="175"/>
    </row>
    <row r="9" spans="1:11" hidden="1" x14ac:dyDescent="0.3">
      <c r="A9" s="20">
        <v>6</v>
      </c>
      <c r="B9" s="10">
        <v>44837</v>
      </c>
      <c r="C9" s="11" t="s">
        <v>170</v>
      </c>
      <c r="D9" s="72">
        <v>225000</v>
      </c>
      <c r="E9" s="2" t="s">
        <v>353</v>
      </c>
      <c r="F9" s="21" t="s">
        <v>231</v>
      </c>
      <c r="J9" s="30"/>
      <c r="K9" s="1" t="s">
        <v>213</v>
      </c>
    </row>
    <row r="10" spans="1:11" hidden="1" x14ac:dyDescent="0.3">
      <c r="A10" s="20">
        <v>7</v>
      </c>
      <c r="B10" s="10">
        <v>44837</v>
      </c>
      <c r="C10" s="11" t="s">
        <v>171</v>
      </c>
      <c r="D10" s="72">
        <v>96000</v>
      </c>
      <c r="E10" s="2" t="s">
        <v>353</v>
      </c>
      <c r="F10" s="21" t="s">
        <v>356</v>
      </c>
      <c r="J10" s="33"/>
      <c r="K10" s="1" t="s">
        <v>352</v>
      </c>
    </row>
    <row r="11" spans="1:11" hidden="1" x14ac:dyDescent="0.3">
      <c r="A11" s="20">
        <v>8</v>
      </c>
      <c r="B11" s="10">
        <v>44837</v>
      </c>
      <c r="C11" s="11" t="s">
        <v>172</v>
      </c>
      <c r="D11" s="72">
        <v>28000</v>
      </c>
      <c r="E11" s="2" t="s">
        <v>353</v>
      </c>
      <c r="F11" s="21" t="s">
        <v>356</v>
      </c>
    </row>
    <row r="12" spans="1:11" hidden="1" x14ac:dyDescent="0.3">
      <c r="A12" s="20">
        <v>9</v>
      </c>
      <c r="B12" s="10">
        <v>44837</v>
      </c>
      <c r="C12" s="11" t="s">
        <v>173</v>
      </c>
      <c r="D12" s="72">
        <v>40000</v>
      </c>
      <c r="E12" s="2" t="s">
        <v>353</v>
      </c>
      <c r="F12" s="21" t="s">
        <v>356</v>
      </c>
    </row>
    <row r="13" spans="1:11" hidden="1" x14ac:dyDescent="0.3">
      <c r="A13" s="20">
        <v>10</v>
      </c>
      <c r="B13" s="10">
        <v>44837</v>
      </c>
      <c r="C13" s="11" t="s">
        <v>174</v>
      </c>
      <c r="D13" s="72">
        <v>57000</v>
      </c>
      <c r="E13" s="2" t="s">
        <v>353</v>
      </c>
      <c r="F13" s="21" t="s">
        <v>356</v>
      </c>
    </row>
    <row r="14" spans="1:11" hidden="1" x14ac:dyDescent="0.3">
      <c r="A14" s="20">
        <v>11</v>
      </c>
      <c r="B14" s="10">
        <v>44837</v>
      </c>
      <c r="C14" s="11" t="s">
        <v>175</v>
      </c>
      <c r="D14" s="72">
        <v>64000</v>
      </c>
      <c r="E14" s="2" t="s">
        <v>353</v>
      </c>
      <c r="F14" s="21" t="s">
        <v>356</v>
      </c>
    </row>
    <row r="15" spans="1:11" hidden="1" x14ac:dyDescent="0.3">
      <c r="A15" s="20">
        <v>12</v>
      </c>
      <c r="B15" s="10">
        <v>44837</v>
      </c>
      <c r="C15" s="11" t="s">
        <v>176</v>
      </c>
      <c r="D15" s="72">
        <v>40000</v>
      </c>
      <c r="E15" s="2" t="s">
        <v>353</v>
      </c>
      <c r="F15" s="21" t="s">
        <v>228</v>
      </c>
    </row>
    <row r="16" spans="1:11" hidden="1" x14ac:dyDescent="0.3">
      <c r="A16" s="20">
        <v>13</v>
      </c>
      <c r="B16" s="10">
        <v>44838</v>
      </c>
      <c r="C16" s="11" t="s">
        <v>177</v>
      </c>
      <c r="D16" s="72">
        <v>74000</v>
      </c>
      <c r="E16" s="2" t="s">
        <v>353</v>
      </c>
      <c r="F16" s="21" t="s">
        <v>228</v>
      </c>
    </row>
    <row r="17" spans="1:6" hidden="1" x14ac:dyDescent="0.3">
      <c r="A17" s="20">
        <v>14</v>
      </c>
      <c r="B17" s="10">
        <v>44838</v>
      </c>
      <c r="C17" s="11" t="s">
        <v>178</v>
      </c>
      <c r="D17" s="72">
        <v>190000</v>
      </c>
      <c r="E17" s="2" t="s">
        <v>353</v>
      </c>
      <c r="F17" s="21" t="s">
        <v>217</v>
      </c>
    </row>
    <row r="18" spans="1:6" hidden="1" x14ac:dyDescent="0.3">
      <c r="A18" s="20">
        <v>15</v>
      </c>
      <c r="B18" s="10">
        <v>44838</v>
      </c>
      <c r="C18" s="11" t="s">
        <v>211</v>
      </c>
      <c r="D18" s="72">
        <v>30000</v>
      </c>
      <c r="E18" s="2" t="s">
        <v>353</v>
      </c>
      <c r="F18" s="21" t="s">
        <v>231</v>
      </c>
    </row>
    <row r="19" spans="1:6" hidden="1" x14ac:dyDescent="0.3">
      <c r="A19" s="20">
        <v>16</v>
      </c>
      <c r="B19" s="10">
        <v>44839</v>
      </c>
      <c r="C19" s="11" t="s">
        <v>179</v>
      </c>
      <c r="D19" s="72">
        <v>150000</v>
      </c>
      <c r="E19" s="2" t="s">
        <v>353</v>
      </c>
      <c r="F19" s="21" t="s">
        <v>217</v>
      </c>
    </row>
    <row r="20" spans="1:6" hidden="1" x14ac:dyDescent="0.3">
      <c r="A20" s="20">
        <v>17</v>
      </c>
      <c r="B20" s="10">
        <v>44839</v>
      </c>
      <c r="C20" s="11" t="s">
        <v>180</v>
      </c>
      <c r="D20" s="72">
        <v>103500</v>
      </c>
      <c r="E20" s="2" t="s">
        <v>353</v>
      </c>
      <c r="F20" s="21" t="s">
        <v>221</v>
      </c>
    </row>
    <row r="21" spans="1:6" hidden="1" x14ac:dyDescent="0.3">
      <c r="A21" s="20">
        <v>18</v>
      </c>
      <c r="B21" s="10">
        <v>44839</v>
      </c>
      <c r="C21" s="11" t="s">
        <v>181</v>
      </c>
      <c r="D21" s="72">
        <v>55000</v>
      </c>
      <c r="E21" s="2" t="s">
        <v>353</v>
      </c>
      <c r="F21" s="21" t="s">
        <v>225</v>
      </c>
    </row>
    <row r="22" spans="1:6" hidden="1" x14ac:dyDescent="0.3">
      <c r="A22" s="20">
        <v>19</v>
      </c>
      <c r="B22" s="10">
        <v>44839</v>
      </c>
      <c r="C22" s="11" t="s">
        <v>182</v>
      </c>
      <c r="D22" s="72">
        <v>136000</v>
      </c>
      <c r="E22" s="2" t="s">
        <v>353</v>
      </c>
      <c r="F22" s="21" t="s">
        <v>231</v>
      </c>
    </row>
    <row r="23" spans="1:6" hidden="1" x14ac:dyDescent="0.3">
      <c r="A23" s="20">
        <v>20</v>
      </c>
      <c r="B23" s="10">
        <v>44839</v>
      </c>
      <c r="C23" s="11" t="s">
        <v>369</v>
      </c>
      <c r="D23" s="73">
        <v>190000</v>
      </c>
      <c r="E23" s="2" t="s">
        <v>353</v>
      </c>
      <c r="F23" s="21" t="s">
        <v>217</v>
      </c>
    </row>
    <row r="24" spans="1:6" hidden="1" x14ac:dyDescent="0.3">
      <c r="A24" s="20">
        <v>21</v>
      </c>
      <c r="B24" s="10">
        <v>44840</v>
      </c>
      <c r="C24" s="11" t="s">
        <v>370</v>
      </c>
      <c r="D24" s="73">
        <v>150000</v>
      </c>
      <c r="E24" s="2" t="s">
        <v>353</v>
      </c>
      <c r="F24" s="21" t="s">
        <v>217</v>
      </c>
    </row>
    <row r="25" spans="1:6" hidden="1" x14ac:dyDescent="0.3">
      <c r="A25" s="20">
        <v>22</v>
      </c>
      <c r="B25" s="10">
        <v>44840</v>
      </c>
      <c r="C25" s="11" t="s">
        <v>183</v>
      </c>
      <c r="D25" s="72">
        <v>600000</v>
      </c>
      <c r="E25" s="2" t="s">
        <v>353</v>
      </c>
      <c r="F25" s="21" t="s">
        <v>355</v>
      </c>
    </row>
    <row r="26" spans="1:6" hidden="1" x14ac:dyDescent="0.3">
      <c r="A26" s="20">
        <v>23</v>
      </c>
      <c r="B26" s="10">
        <v>44840</v>
      </c>
      <c r="C26" s="11" t="s">
        <v>184</v>
      </c>
      <c r="D26" s="72">
        <v>528000</v>
      </c>
      <c r="E26" s="2" t="s">
        <v>353</v>
      </c>
      <c r="F26" s="21" t="s">
        <v>231</v>
      </c>
    </row>
    <row r="27" spans="1:6" hidden="1" x14ac:dyDescent="0.3">
      <c r="A27" s="20">
        <v>24</v>
      </c>
      <c r="B27" s="10">
        <v>44840</v>
      </c>
      <c r="C27" s="11" t="s">
        <v>188</v>
      </c>
      <c r="D27" s="72">
        <v>200000</v>
      </c>
      <c r="E27" s="2" t="s">
        <v>353</v>
      </c>
      <c r="F27" s="21" t="s">
        <v>356</v>
      </c>
    </row>
    <row r="28" spans="1:6" hidden="1" x14ac:dyDescent="0.3">
      <c r="A28" s="20">
        <v>25</v>
      </c>
      <c r="B28" s="10">
        <v>44840</v>
      </c>
      <c r="C28" s="11" t="s">
        <v>189</v>
      </c>
      <c r="D28" s="72">
        <v>40000</v>
      </c>
      <c r="E28" s="2" t="s">
        <v>353</v>
      </c>
      <c r="F28" s="21" t="s">
        <v>219</v>
      </c>
    </row>
    <row r="29" spans="1:6" hidden="1" x14ac:dyDescent="0.3">
      <c r="A29" s="20">
        <v>26</v>
      </c>
      <c r="B29" s="10">
        <v>44840</v>
      </c>
      <c r="C29" s="11" t="s">
        <v>190</v>
      </c>
      <c r="D29" s="72">
        <v>60000</v>
      </c>
      <c r="E29" s="2" t="s">
        <v>353</v>
      </c>
      <c r="F29" s="21" t="s">
        <v>227</v>
      </c>
    </row>
    <row r="30" spans="1:6" hidden="1" x14ac:dyDescent="0.3">
      <c r="A30" s="20">
        <v>27</v>
      </c>
      <c r="B30" s="10">
        <v>44840</v>
      </c>
      <c r="C30" s="11" t="s">
        <v>191</v>
      </c>
      <c r="D30" s="72">
        <v>25000</v>
      </c>
      <c r="E30" s="2" t="s">
        <v>353</v>
      </c>
      <c r="F30" s="21" t="s">
        <v>356</v>
      </c>
    </row>
    <row r="31" spans="1:6" hidden="1" x14ac:dyDescent="0.3">
      <c r="A31" s="20">
        <v>28</v>
      </c>
      <c r="B31" s="10">
        <v>44841</v>
      </c>
      <c r="C31" s="11" t="s">
        <v>185</v>
      </c>
      <c r="D31" s="72">
        <v>420000</v>
      </c>
      <c r="E31" s="2" t="s">
        <v>353</v>
      </c>
      <c r="F31" s="21" t="s">
        <v>231</v>
      </c>
    </row>
    <row r="32" spans="1:6" hidden="1" x14ac:dyDescent="0.3">
      <c r="A32" s="20">
        <v>29</v>
      </c>
      <c r="B32" s="10">
        <v>44841</v>
      </c>
      <c r="C32" s="11" t="s">
        <v>186</v>
      </c>
      <c r="D32" s="72">
        <v>100000</v>
      </c>
      <c r="E32" s="2" t="s">
        <v>353</v>
      </c>
      <c r="F32" s="21" t="s">
        <v>356</v>
      </c>
    </row>
    <row r="33" spans="1:6" hidden="1" x14ac:dyDescent="0.3">
      <c r="A33" s="20">
        <v>30</v>
      </c>
      <c r="B33" s="10">
        <v>44841</v>
      </c>
      <c r="C33" s="11" t="s">
        <v>187</v>
      </c>
      <c r="D33" s="72">
        <v>100000</v>
      </c>
      <c r="E33" s="2" t="s">
        <v>353</v>
      </c>
      <c r="F33" s="21" t="s">
        <v>228</v>
      </c>
    </row>
    <row r="34" spans="1:6" hidden="1" x14ac:dyDescent="0.3">
      <c r="A34" s="20">
        <v>31</v>
      </c>
      <c r="B34" s="10">
        <v>44841</v>
      </c>
      <c r="C34" s="11" t="s">
        <v>192</v>
      </c>
      <c r="D34" s="72">
        <v>30000</v>
      </c>
      <c r="E34" s="2" t="s">
        <v>353</v>
      </c>
      <c r="F34" s="21" t="s">
        <v>356</v>
      </c>
    </row>
    <row r="35" spans="1:6" hidden="1" x14ac:dyDescent="0.3">
      <c r="A35" s="20">
        <v>32</v>
      </c>
      <c r="B35" s="10">
        <v>44841</v>
      </c>
      <c r="C35" s="11" t="s">
        <v>193</v>
      </c>
      <c r="D35" s="72">
        <v>33000</v>
      </c>
      <c r="E35" s="2" t="s">
        <v>353</v>
      </c>
      <c r="F35" s="21" t="s">
        <v>356</v>
      </c>
    </row>
    <row r="36" spans="1:6" hidden="1" x14ac:dyDescent="0.3">
      <c r="A36" s="20">
        <v>33</v>
      </c>
      <c r="B36" s="10">
        <v>44841</v>
      </c>
      <c r="C36" s="11" t="s">
        <v>194</v>
      </c>
      <c r="D36" s="72">
        <v>79600</v>
      </c>
      <c r="E36" s="2" t="s">
        <v>353</v>
      </c>
      <c r="F36" s="21" t="s">
        <v>232</v>
      </c>
    </row>
    <row r="37" spans="1:6" hidden="1" x14ac:dyDescent="0.3">
      <c r="A37" s="20">
        <v>34</v>
      </c>
      <c r="B37" s="10">
        <v>44841</v>
      </c>
      <c r="C37" s="11" t="s">
        <v>195</v>
      </c>
      <c r="D37" s="72">
        <v>174000</v>
      </c>
      <c r="E37" s="2" t="s">
        <v>353</v>
      </c>
      <c r="F37" s="21" t="s">
        <v>227</v>
      </c>
    </row>
    <row r="38" spans="1:6" hidden="1" x14ac:dyDescent="0.3">
      <c r="A38" s="20">
        <v>35</v>
      </c>
      <c r="B38" s="10">
        <v>44841</v>
      </c>
      <c r="C38" s="11" t="s">
        <v>196</v>
      </c>
      <c r="D38" s="72">
        <v>170000</v>
      </c>
      <c r="E38" s="2" t="s">
        <v>353</v>
      </c>
      <c r="F38" s="21" t="s">
        <v>229</v>
      </c>
    </row>
    <row r="39" spans="1:6" hidden="1" x14ac:dyDescent="0.3">
      <c r="A39" s="20">
        <v>36</v>
      </c>
      <c r="B39" s="3">
        <v>44842</v>
      </c>
      <c r="C39" s="1" t="s">
        <v>0</v>
      </c>
      <c r="D39" s="74">
        <v>182904</v>
      </c>
      <c r="E39" s="2" t="s">
        <v>353</v>
      </c>
      <c r="F39" s="21" t="s">
        <v>356</v>
      </c>
    </row>
    <row r="40" spans="1:6" hidden="1" x14ac:dyDescent="0.3">
      <c r="A40" s="20">
        <v>37</v>
      </c>
      <c r="B40" s="3">
        <v>44842</v>
      </c>
      <c r="C40" s="1" t="s">
        <v>1</v>
      </c>
      <c r="D40" s="75">
        <v>212888</v>
      </c>
      <c r="E40" s="2" t="s">
        <v>353</v>
      </c>
      <c r="F40" s="21" t="s">
        <v>217</v>
      </c>
    </row>
    <row r="41" spans="1:6" hidden="1" x14ac:dyDescent="0.3">
      <c r="A41" s="20">
        <v>38</v>
      </c>
      <c r="B41" s="3">
        <v>44842</v>
      </c>
      <c r="C41" s="1" t="s">
        <v>2</v>
      </c>
      <c r="D41" s="74">
        <v>2000000</v>
      </c>
      <c r="E41" s="2" t="s">
        <v>353</v>
      </c>
      <c r="F41" s="21" t="s">
        <v>356</v>
      </c>
    </row>
    <row r="42" spans="1:6" hidden="1" x14ac:dyDescent="0.3">
      <c r="A42" s="20">
        <v>39</v>
      </c>
      <c r="B42" s="10">
        <v>44842</v>
      </c>
      <c r="C42" s="11" t="s">
        <v>197</v>
      </c>
      <c r="D42" s="72">
        <v>150000</v>
      </c>
      <c r="E42" s="2" t="s">
        <v>353</v>
      </c>
      <c r="F42" s="21" t="s">
        <v>219</v>
      </c>
    </row>
    <row r="43" spans="1:6" hidden="1" x14ac:dyDescent="0.3">
      <c r="A43" s="20">
        <v>40</v>
      </c>
      <c r="B43" s="10">
        <v>44842</v>
      </c>
      <c r="C43" s="11" t="s">
        <v>198</v>
      </c>
      <c r="D43" s="72">
        <f>30000*6</f>
        <v>180000</v>
      </c>
      <c r="E43" s="2" t="s">
        <v>353</v>
      </c>
      <c r="F43" s="21" t="s">
        <v>219</v>
      </c>
    </row>
    <row r="44" spans="1:6" hidden="1" x14ac:dyDescent="0.3">
      <c r="A44" s="20">
        <v>41</v>
      </c>
      <c r="B44" s="10">
        <v>44842</v>
      </c>
      <c r="C44" s="11" t="s">
        <v>199</v>
      </c>
      <c r="D44" s="72">
        <v>95000</v>
      </c>
      <c r="E44" s="2" t="s">
        <v>353</v>
      </c>
      <c r="F44" s="21" t="s">
        <v>219</v>
      </c>
    </row>
    <row r="45" spans="1:6" hidden="1" x14ac:dyDescent="0.3">
      <c r="A45" s="20">
        <v>42</v>
      </c>
      <c r="B45" s="10">
        <v>44842</v>
      </c>
      <c r="C45" s="11" t="s">
        <v>211</v>
      </c>
      <c r="D45" s="72">
        <v>25000</v>
      </c>
      <c r="E45" s="2" t="s">
        <v>353</v>
      </c>
      <c r="F45" s="21" t="s">
        <v>231</v>
      </c>
    </row>
    <row r="46" spans="1:6" hidden="1" x14ac:dyDescent="0.3">
      <c r="A46" s="20">
        <v>43</v>
      </c>
      <c r="B46" s="10">
        <v>44843</v>
      </c>
      <c r="C46" s="11" t="s">
        <v>200</v>
      </c>
      <c r="D46" s="72">
        <v>27000</v>
      </c>
      <c r="E46" s="2" t="s">
        <v>353</v>
      </c>
      <c r="F46" s="21" t="s">
        <v>356</v>
      </c>
    </row>
    <row r="47" spans="1:6" hidden="1" x14ac:dyDescent="0.3">
      <c r="A47" s="20">
        <v>44</v>
      </c>
      <c r="B47" s="10">
        <v>44843</v>
      </c>
      <c r="C47" s="11" t="s">
        <v>201</v>
      </c>
      <c r="D47" s="72">
        <v>90000</v>
      </c>
      <c r="E47" s="2" t="s">
        <v>353</v>
      </c>
      <c r="F47" s="21" t="s">
        <v>356</v>
      </c>
    </row>
    <row r="48" spans="1:6" hidden="1" x14ac:dyDescent="0.3">
      <c r="A48" s="20">
        <v>45</v>
      </c>
      <c r="B48" s="10">
        <v>44843</v>
      </c>
      <c r="C48" s="11" t="s">
        <v>210</v>
      </c>
      <c r="D48" s="72">
        <v>121000</v>
      </c>
      <c r="E48" s="2" t="s">
        <v>353</v>
      </c>
      <c r="F48" s="21" t="s">
        <v>356</v>
      </c>
    </row>
    <row r="49" spans="1:11" hidden="1" x14ac:dyDescent="0.3">
      <c r="A49" s="20">
        <v>46</v>
      </c>
      <c r="B49" s="10">
        <v>44844</v>
      </c>
      <c r="C49" s="11" t="s">
        <v>171</v>
      </c>
      <c r="D49" s="72">
        <v>62000</v>
      </c>
      <c r="E49" s="2" t="s">
        <v>353</v>
      </c>
      <c r="F49" s="21" t="s">
        <v>356</v>
      </c>
    </row>
    <row r="50" spans="1:11" hidden="1" x14ac:dyDescent="0.3">
      <c r="A50" s="20">
        <v>47</v>
      </c>
      <c r="B50" s="10">
        <v>44844</v>
      </c>
      <c r="C50" s="11" t="s">
        <v>202</v>
      </c>
      <c r="D50" s="72">
        <v>100000</v>
      </c>
      <c r="E50" s="2" t="s">
        <v>353</v>
      </c>
      <c r="F50" s="21" t="s">
        <v>356</v>
      </c>
    </row>
    <row r="51" spans="1:11" hidden="1" x14ac:dyDescent="0.3">
      <c r="A51" s="20">
        <v>48</v>
      </c>
      <c r="B51" s="10">
        <v>44844</v>
      </c>
      <c r="C51" s="11" t="s">
        <v>203</v>
      </c>
      <c r="D51" s="72">
        <v>122000</v>
      </c>
      <c r="E51" s="2" t="s">
        <v>353</v>
      </c>
      <c r="F51" s="21" t="s">
        <v>356</v>
      </c>
    </row>
    <row r="52" spans="1:11" hidden="1" x14ac:dyDescent="0.3">
      <c r="A52" s="20">
        <v>49</v>
      </c>
      <c r="B52" s="10">
        <v>44844</v>
      </c>
      <c r="C52" s="11" t="s">
        <v>204</v>
      </c>
      <c r="D52" s="72">
        <v>14400</v>
      </c>
      <c r="E52" s="2" t="s">
        <v>353</v>
      </c>
      <c r="F52" s="21" t="s">
        <v>356</v>
      </c>
    </row>
    <row r="53" spans="1:11" hidden="1" x14ac:dyDescent="0.3">
      <c r="A53" s="20">
        <v>50</v>
      </c>
      <c r="B53" s="10">
        <v>44844</v>
      </c>
      <c r="C53" s="11" t="s">
        <v>205</v>
      </c>
      <c r="D53" s="72">
        <v>165000</v>
      </c>
      <c r="E53" s="2" t="s">
        <v>353</v>
      </c>
      <c r="F53" s="21" t="s">
        <v>219</v>
      </c>
    </row>
    <row r="54" spans="1:11" hidden="1" x14ac:dyDescent="0.3">
      <c r="A54" s="20">
        <v>51</v>
      </c>
      <c r="B54" s="10">
        <v>44844</v>
      </c>
      <c r="C54" s="11" t="s">
        <v>206</v>
      </c>
      <c r="D54" s="72">
        <v>50000</v>
      </c>
      <c r="E54" s="2" t="s">
        <v>353</v>
      </c>
      <c r="F54" s="21" t="s">
        <v>219</v>
      </c>
    </row>
    <row r="55" spans="1:11" hidden="1" x14ac:dyDescent="0.3">
      <c r="A55" s="20">
        <v>52</v>
      </c>
      <c r="B55" s="10">
        <v>44844</v>
      </c>
      <c r="C55" s="11" t="s">
        <v>207</v>
      </c>
      <c r="D55" s="72">
        <v>60000</v>
      </c>
      <c r="E55" s="2" t="s">
        <v>353</v>
      </c>
      <c r="F55" s="21" t="s">
        <v>231</v>
      </c>
    </row>
    <row r="56" spans="1:11" hidden="1" x14ac:dyDescent="0.3">
      <c r="A56" s="20">
        <v>53</v>
      </c>
      <c r="B56" s="10">
        <v>44844</v>
      </c>
      <c r="C56" s="11" t="s">
        <v>209</v>
      </c>
      <c r="D56" s="72">
        <v>42000</v>
      </c>
      <c r="E56" s="2" t="s">
        <v>353</v>
      </c>
      <c r="F56" s="21" t="s">
        <v>356</v>
      </c>
    </row>
    <row r="57" spans="1:11" hidden="1" x14ac:dyDescent="0.3">
      <c r="A57" s="20">
        <v>54</v>
      </c>
      <c r="B57" s="9">
        <v>44844</v>
      </c>
      <c r="C57" s="13" t="s">
        <v>212</v>
      </c>
      <c r="D57" s="76">
        <v>100000</v>
      </c>
      <c r="E57" s="12"/>
      <c r="F57" s="24"/>
    </row>
    <row r="58" spans="1:11" hidden="1" x14ac:dyDescent="0.3">
      <c r="A58" s="20">
        <v>55</v>
      </c>
      <c r="B58" s="71">
        <v>44844</v>
      </c>
      <c r="C58" s="62" t="s">
        <v>371</v>
      </c>
      <c r="D58" s="77">
        <v>85000</v>
      </c>
      <c r="E58" s="2" t="s">
        <v>353</v>
      </c>
      <c r="F58" s="21" t="s">
        <v>231</v>
      </c>
    </row>
    <row r="59" spans="1:11" hidden="1" x14ac:dyDescent="0.3">
      <c r="A59" s="20">
        <v>56</v>
      </c>
      <c r="B59" s="3">
        <v>44845</v>
      </c>
      <c r="C59" s="1" t="s">
        <v>3</v>
      </c>
      <c r="D59" s="74">
        <v>150000</v>
      </c>
      <c r="E59" s="2" t="s">
        <v>353</v>
      </c>
      <c r="F59" s="21" t="s">
        <v>217</v>
      </c>
      <c r="H59" s="65"/>
      <c r="I59" s="66"/>
      <c r="J59" s="67"/>
      <c r="K59" s="68"/>
    </row>
    <row r="60" spans="1:11" hidden="1" x14ac:dyDescent="0.3">
      <c r="A60" s="20">
        <v>57</v>
      </c>
      <c r="B60" s="3">
        <v>44845</v>
      </c>
      <c r="C60" s="1" t="s">
        <v>4</v>
      </c>
      <c r="D60" s="74">
        <v>570000</v>
      </c>
      <c r="E60" s="2" t="s">
        <v>353</v>
      </c>
      <c r="F60" s="21" t="s">
        <v>217</v>
      </c>
    </row>
    <row r="61" spans="1:11" hidden="1" x14ac:dyDescent="0.3">
      <c r="A61" s="20">
        <v>58</v>
      </c>
      <c r="B61" s="3">
        <v>44845</v>
      </c>
      <c r="C61" s="1" t="s">
        <v>5</v>
      </c>
      <c r="D61" s="74">
        <v>105000</v>
      </c>
      <c r="E61" s="2" t="s">
        <v>353</v>
      </c>
      <c r="F61" s="21" t="s">
        <v>231</v>
      </c>
    </row>
    <row r="62" spans="1:11" hidden="1" x14ac:dyDescent="0.3">
      <c r="A62" s="20">
        <v>59</v>
      </c>
      <c r="B62" s="10">
        <v>44845</v>
      </c>
      <c r="C62" s="11" t="s">
        <v>208</v>
      </c>
      <c r="D62" s="72">
        <v>15000</v>
      </c>
      <c r="E62" s="2" t="s">
        <v>353</v>
      </c>
      <c r="F62" s="21" t="s">
        <v>219</v>
      </c>
    </row>
    <row r="63" spans="1:11" hidden="1" x14ac:dyDescent="0.3">
      <c r="A63" s="20">
        <v>60</v>
      </c>
      <c r="B63" s="10">
        <v>44845</v>
      </c>
      <c r="C63" s="11" t="s">
        <v>211</v>
      </c>
      <c r="D63" s="72">
        <v>30000</v>
      </c>
      <c r="E63" s="2" t="s">
        <v>353</v>
      </c>
      <c r="F63" s="21" t="s">
        <v>231</v>
      </c>
    </row>
    <row r="64" spans="1:11" hidden="1" x14ac:dyDescent="0.3">
      <c r="A64" s="20">
        <v>61</v>
      </c>
      <c r="B64" s="71">
        <v>44846</v>
      </c>
      <c r="C64" s="62" t="s">
        <v>383</v>
      </c>
      <c r="D64" s="78">
        <v>150000</v>
      </c>
      <c r="E64" s="2" t="s">
        <v>353</v>
      </c>
      <c r="F64" s="21" t="s">
        <v>217</v>
      </c>
    </row>
    <row r="65" spans="1:6" hidden="1" x14ac:dyDescent="0.3">
      <c r="A65" s="20">
        <v>62</v>
      </c>
      <c r="B65" s="71">
        <v>44846</v>
      </c>
      <c r="C65" s="62" t="s">
        <v>384</v>
      </c>
      <c r="D65" s="78">
        <v>150000</v>
      </c>
      <c r="E65" s="2" t="s">
        <v>353</v>
      </c>
      <c r="F65" s="21" t="s">
        <v>217</v>
      </c>
    </row>
    <row r="66" spans="1:6" hidden="1" x14ac:dyDescent="0.3">
      <c r="A66" s="20">
        <v>63</v>
      </c>
      <c r="B66" s="71">
        <v>44848</v>
      </c>
      <c r="C66" s="62" t="s">
        <v>372</v>
      </c>
      <c r="D66" s="77">
        <v>190000</v>
      </c>
      <c r="E66" s="2" t="s">
        <v>353</v>
      </c>
      <c r="F66" s="21" t="s">
        <v>217</v>
      </c>
    </row>
    <row r="67" spans="1:6" hidden="1" x14ac:dyDescent="0.3">
      <c r="A67" s="20">
        <v>64</v>
      </c>
      <c r="B67" s="71">
        <v>44848</v>
      </c>
      <c r="C67" s="62" t="s">
        <v>373</v>
      </c>
      <c r="D67" s="77">
        <v>150000</v>
      </c>
      <c r="E67" s="2" t="s">
        <v>353</v>
      </c>
      <c r="F67" s="21" t="s">
        <v>217</v>
      </c>
    </row>
    <row r="68" spans="1:6" hidden="1" x14ac:dyDescent="0.3">
      <c r="A68" s="20">
        <v>65</v>
      </c>
      <c r="B68" s="71">
        <v>44848</v>
      </c>
      <c r="C68" s="62" t="s">
        <v>374</v>
      </c>
      <c r="D68" s="77">
        <v>190000</v>
      </c>
      <c r="E68" s="2" t="s">
        <v>353</v>
      </c>
      <c r="F68" s="21" t="s">
        <v>217</v>
      </c>
    </row>
    <row r="69" spans="1:6" hidden="1" x14ac:dyDescent="0.3">
      <c r="A69" s="20">
        <v>66</v>
      </c>
      <c r="B69" s="71">
        <v>44848</v>
      </c>
      <c r="C69" s="62" t="s">
        <v>375</v>
      </c>
      <c r="D69" s="77">
        <v>150000</v>
      </c>
      <c r="E69" s="2" t="s">
        <v>353</v>
      </c>
      <c r="F69" s="21" t="s">
        <v>217</v>
      </c>
    </row>
    <row r="70" spans="1:6" hidden="1" x14ac:dyDescent="0.3">
      <c r="A70" s="20">
        <v>67</v>
      </c>
      <c r="B70" s="71">
        <v>44848</v>
      </c>
      <c r="C70" s="62" t="s">
        <v>180</v>
      </c>
      <c r="D70" s="77">
        <v>203500</v>
      </c>
      <c r="E70" s="2" t="s">
        <v>353</v>
      </c>
      <c r="F70" s="21" t="s">
        <v>221</v>
      </c>
    </row>
    <row r="71" spans="1:6" hidden="1" x14ac:dyDescent="0.3">
      <c r="A71" s="20">
        <v>68</v>
      </c>
      <c r="B71" s="69">
        <v>44848</v>
      </c>
      <c r="C71" s="70" t="s">
        <v>376</v>
      </c>
      <c r="D71" s="80">
        <v>75000</v>
      </c>
      <c r="E71" s="2" t="s">
        <v>353</v>
      </c>
      <c r="F71" s="21" t="s">
        <v>231</v>
      </c>
    </row>
    <row r="72" spans="1:6" hidden="1" x14ac:dyDescent="0.3">
      <c r="A72" s="20">
        <v>69</v>
      </c>
      <c r="B72" s="10">
        <v>44848</v>
      </c>
      <c r="C72" s="11" t="s">
        <v>377</v>
      </c>
      <c r="D72" s="78">
        <v>25000</v>
      </c>
      <c r="E72" s="2" t="s">
        <v>353</v>
      </c>
      <c r="F72" s="21" t="s">
        <v>231</v>
      </c>
    </row>
    <row r="73" spans="1:6" hidden="1" x14ac:dyDescent="0.3">
      <c r="A73" s="20">
        <v>70</v>
      </c>
      <c r="B73" s="3">
        <v>44849</v>
      </c>
      <c r="C73" s="1" t="s">
        <v>6</v>
      </c>
      <c r="D73" s="74">
        <v>86000</v>
      </c>
      <c r="E73" s="2" t="s">
        <v>353</v>
      </c>
      <c r="F73" s="21" t="s">
        <v>356</v>
      </c>
    </row>
    <row r="74" spans="1:6" hidden="1" x14ac:dyDescent="0.3">
      <c r="A74" s="20">
        <v>71</v>
      </c>
      <c r="B74" s="10">
        <v>44849</v>
      </c>
      <c r="C74" s="11" t="s">
        <v>377</v>
      </c>
      <c r="D74" s="73">
        <v>20000</v>
      </c>
      <c r="E74" s="2" t="s">
        <v>353</v>
      </c>
      <c r="F74" s="21" t="s">
        <v>231</v>
      </c>
    </row>
    <row r="75" spans="1:6" hidden="1" x14ac:dyDescent="0.3">
      <c r="A75" s="20">
        <v>72</v>
      </c>
      <c r="B75" s="10">
        <v>44849</v>
      </c>
      <c r="C75" s="11" t="s">
        <v>378</v>
      </c>
      <c r="D75" s="73">
        <v>74000</v>
      </c>
      <c r="E75" s="2" t="s">
        <v>353</v>
      </c>
      <c r="F75" s="21" t="s">
        <v>219</v>
      </c>
    </row>
    <row r="76" spans="1:6" hidden="1" x14ac:dyDescent="0.3">
      <c r="A76" s="20">
        <v>73</v>
      </c>
      <c r="B76" s="10">
        <v>44849</v>
      </c>
      <c r="C76" s="11" t="s">
        <v>379</v>
      </c>
      <c r="D76" s="73">
        <v>102400</v>
      </c>
      <c r="E76" s="2" t="s">
        <v>353</v>
      </c>
      <c r="F76" s="21" t="s">
        <v>229</v>
      </c>
    </row>
    <row r="77" spans="1:6" hidden="1" x14ac:dyDescent="0.3">
      <c r="A77" s="20">
        <v>74</v>
      </c>
      <c r="B77" s="69">
        <v>44849</v>
      </c>
      <c r="C77" s="70" t="s">
        <v>380</v>
      </c>
      <c r="D77" s="79">
        <v>190000</v>
      </c>
      <c r="E77" s="2" t="s">
        <v>353</v>
      </c>
      <c r="F77" s="21" t="s">
        <v>217</v>
      </c>
    </row>
    <row r="78" spans="1:6" hidden="1" x14ac:dyDescent="0.3">
      <c r="A78" s="20">
        <v>75</v>
      </c>
      <c r="B78" s="10">
        <v>44849</v>
      </c>
      <c r="C78" s="11" t="s">
        <v>381</v>
      </c>
      <c r="D78" s="73">
        <v>150000</v>
      </c>
      <c r="E78" s="2" t="s">
        <v>353</v>
      </c>
      <c r="F78" s="21" t="s">
        <v>217</v>
      </c>
    </row>
    <row r="79" spans="1:6" hidden="1" x14ac:dyDescent="0.3">
      <c r="A79" s="20">
        <v>76</v>
      </c>
      <c r="B79" s="10">
        <v>44849</v>
      </c>
      <c r="C79" s="11" t="s">
        <v>382</v>
      </c>
      <c r="D79" s="73">
        <v>99000</v>
      </c>
      <c r="E79" s="2" t="s">
        <v>353</v>
      </c>
      <c r="F79" s="21" t="s">
        <v>220</v>
      </c>
    </row>
    <row r="80" spans="1:6" hidden="1" x14ac:dyDescent="0.3">
      <c r="A80" s="20">
        <v>77</v>
      </c>
      <c r="B80" s="10">
        <v>44849</v>
      </c>
      <c r="C80" s="11" t="s">
        <v>388</v>
      </c>
      <c r="D80" s="73">
        <v>26000</v>
      </c>
      <c r="E80" s="2" t="s">
        <v>353</v>
      </c>
      <c r="F80" s="21" t="s">
        <v>231</v>
      </c>
    </row>
    <row r="81" spans="1:6" hidden="1" x14ac:dyDescent="0.3">
      <c r="A81" s="20">
        <v>78</v>
      </c>
      <c r="B81" s="10">
        <v>44850</v>
      </c>
      <c r="C81" s="11" t="s">
        <v>385</v>
      </c>
      <c r="D81" s="73">
        <v>20000</v>
      </c>
      <c r="E81" s="2" t="s">
        <v>441</v>
      </c>
      <c r="F81" s="2" t="s">
        <v>225</v>
      </c>
    </row>
    <row r="82" spans="1:6" hidden="1" x14ac:dyDescent="0.3">
      <c r="A82" s="20">
        <v>79</v>
      </c>
      <c r="B82" s="10">
        <v>44850</v>
      </c>
      <c r="C82" s="11" t="s">
        <v>386</v>
      </c>
      <c r="D82" s="73">
        <v>45000</v>
      </c>
      <c r="E82" s="2" t="s">
        <v>441</v>
      </c>
      <c r="F82" s="21" t="s">
        <v>225</v>
      </c>
    </row>
    <row r="83" spans="1:6" hidden="1" x14ac:dyDescent="0.3">
      <c r="A83" s="20">
        <v>80</v>
      </c>
      <c r="B83" s="10">
        <v>44850</v>
      </c>
      <c r="C83" s="11" t="s">
        <v>387</v>
      </c>
      <c r="D83" s="73">
        <v>25000</v>
      </c>
      <c r="E83" s="2" t="s">
        <v>441</v>
      </c>
      <c r="F83" s="21" t="s">
        <v>231</v>
      </c>
    </row>
    <row r="84" spans="1:6" hidden="1" x14ac:dyDescent="0.3">
      <c r="A84" s="20">
        <v>81</v>
      </c>
      <c r="B84" s="10">
        <v>44850</v>
      </c>
      <c r="C84" s="11" t="s">
        <v>389</v>
      </c>
      <c r="D84" s="73">
        <v>26000</v>
      </c>
      <c r="E84" s="2" t="s">
        <v>441</v>
      </c>
      <c r="F84" s="21" t="s">
        <v>231</v>
      </c>
    </row>
    <row r="85" spans="1:6" hidden="1" x14ac:dyDescent="0.3">
      <c r="A85" s="20">
        <v>82</v>
      </c>
      <c r="B85" s="10">
        <v>44850</v>
      </c>
      <c r="C85" s="11" t="s">
        <v>390</v>
      </c>
      <c r="D85" s="73">
        <v>86000</v>
      </c>
      <c r="E85" s="2" t="s">
        <v>441</v>
      </c>
      <c r="F85" s="21" t="s">
        <v>229</v>
      </c>
    </row>
    <row r="86" spans="1:6" hidden="1" x14ac:dyDescent="0.3">
      <c r="A86" s="20">
        <v>83</v>
      </c>
      <c r="B86" s="10">
        <v>44850</v>
      </c>
      <c r="C86" s="11" t="s">
        <v>391</v>
      </c>
      <c r="D86" s="73">
        <v>80000</v>
      </c>
      <c r="E86" s="2" t="s">
        <v>441</v>
      </c>
      <c r="F86" s="21" t="s">
        <v>229</v>
      </c>
    </row>
    <row r="87" spans="1:6" hidden="1" x14ac:dyDescent="0.3">
      <c r="A87" s="20">
        <v>84</v>
      </c>
      <c r="B87" s="10">
        <v>44850</v>
      </c>
      <c r="C87" s="11" t="s">
        <v>392</v>
      </c>
      <c r="D87" s="73">
        <v>30000</v>
      </c>
      <c r="E87" s="2" t="s">
        <v>441</v>
      </c>
      <c r="F87" s="21" t="s">
        <v>220</v>
      </c>
    </row>
    <row r="88" spans="1:6" hidden="1" x14ac:dyDescent="0.3">
      <c r="A88" s="20">
        <v>85</v>
      </c>
      <c r="B88" s="10">
        <v>44851</v>
      </c>
      <c r="C88" s="11" t="s">
        <v>393</v>
      </c>
      <c r="D88" s="73">
        <v>200000</v>
      </c>
      <c r="E88" s="2" t="s">
        <v>441</v>
      </c>
      <c r="F88" s="21" t="s">
        <v>231</v>
      </c>
    </row>
    <row r="89" spans="1:6" hidden="1" x14ac:dyDescent="0.3">
      <c r="A89" s="20">
        <v>86</v>
      </c>
      <c r="B89" s="10">
        <v>44851</v>
      </c>
      <c r="C89" s="11" t="s">
        <v>394</v>
      </c>
      <c r="D89" s="73">
        <v>150000</v>
      </c>
      <c r="E89" s="2" t="s">
        <v>441</v>
      </c>
      <c r="F89" s="21" t="s">
        <v>231</v>
      </c>
    </row>
    <row r="90" spans="1:6" hidden="1" x14ac:dyDescent="0.3">
      <c r="A90" s="20">
        <v>87</v>
      </c>
      <c r="B90" s="10">
        <v>44851</v>
      </c>
      <c r="C90" s="11" t="s">
        <v>395</v>
      </c>
      <c r="D90" s="73">
        <v>166500</v>
      </c>
      <c r="E90" s="2" t="s">
        <v>441</v>
      </c>
      <c r="F90" s="21" t="s">
        <v>228</v>
      </c>
    </row>
    <row r="91" spans="1:6" hidden="1" x14ac:dyDescent="0.3">
      <c r="A91" s="20">
        <v>88</v>
      </c>
      <c r="B91" s="10">
        <v>44851</v>
      </c>
      <c r="C91" s="11" t="s">
        <v>396</v>
      </c>
      <c r="D91" s="73">
        <v>25000</v>
      </c>
      <c r="E91" s="2" t="s">
        <v>441</v>
      </c>
      <c r="F91" s="21" t="s">
        <v>228</v>
      </c>
    </row>
    <row r="92" spans="1:6" hidden="1" x14ac:dyDescent="0.3">
      <c r="A92" s="20">
        <v>89</v>
      </c>
      <c r="B92" s="10">
        <v>44851</v>
      </c>
      <c r="C92" s="11" t="s">
        <v>397</v>
      </c>
      <c r="D92" s="73">
        <v>50000</v>
      </c>
      <c r="E92" s="2" t="s">
        <v>441</v>
      </c>
      <c r="F92" s="21" t="s">
        <v>231</v>
      </c>
    </row>
    <row r="93" spans="1:6" hidden="1" x14ac:dyDescent="0.3">
      <c r="A93" s="20">
        <v>90</v>
      </c>
      <c r="B93" s="10">
        <v>44852</v>
      </c>
      <c r="C93" s="11" t="s">
        <v>398</v>
      </c>
      <c r="D93" s="73">
        <v>168000</v>
      </c>
      <c r="E93" s="2" t="s">
        <v>441</v>
      </c>
      <c r="F93" s="21" t="s">
        <v>219</v>
      </c>
    </row>
    <row r="94" spans="1:6" hidden="1" x14ac:dyDescent="0.3">
      <c r="A94" s="20">
        <v>91</v>
      </c>
      <c r="B94" s="10">
        <v>44852</v>
      </c>
      <c r="C94" s="11" t="s">
        <v>399</v>
      </c>
      <c r="D94" s="73">
        <v>30000</v>
      </c>
      <c r="E94" s="2" t="s">
        <v>441</v>
      </c>
      <c r="F94" s="21" t="s">
        <v>231</v>
      </c>
    </row>
    <row r="95" spans="1:6" hidden="1" x14ac:dyDescent="0.3">
      <c r="A95" s="20">
        <v>92</v>
      </c>
      <c r="B95" s="10">
        <v>44853</v>
      </c>
      <c r="C95" s="11" t="s">
        <v>400</v>
      </c>
      <c r="D95" s="73">
        <v>300000</v>
      </c>
      <c r="E95" s="2" t="s">
        <v>441</v>
      </c>
      <c r="F95" s="21" t="s">
        <v>231</v>
      </c>
    </row>
    <row r="96" spans="1:6" hidden="1" x14ac:dyDescent="0.3">
      <c r="A96" s="20">
        <v>93</v>
      </c>
      <c r="B96" s="10">
        <v>44853</v>
      </c>
      <c r="C96" s="11" t="s">
        <v>401</v>
      </c>
      <c r="D96" s="73">
        <v>144100</v>
      </c>
      <c r="E96" s="2" t="s">
        <v>441</v>
      </c>
      <c r="F96" s="21" t="s">
        <v>219</v>
      </c>
    </row>
    <row r="97" spans="1:6" hidden="1" x14ac:dyDescent="0.3">
      <c r="A97" s="20">
        <v>94</v>
      </c>
      <c r="B97" s="10">
        <v>44853</v>
      </c>
      <c r="C97" s="11" t="s">
        <v>402</v>
      </c>
      <c r="D97" s="73">
        <v>18500</v>
      </c>
      <c r="E97" s="2" t="s">
        <v>441</v>
      </c>
      <c r="F97" s="21" t="s">
        <v>228</v>
      </c>
    </row>
    <row r="98" spans="1:6" hidden="1" x14ac:dyDescent="0.3">
      <c r="A98" s="20">
        <v>95</v>
      </c>
      <c r="B98" s="10">
        <v>44853</v>
      </c>
      <c r="C98" s="11" t="s">
        <v>436</v>
      </c>
      <c r="D98" s="73">
        <v>194284</v>
      </c>
      <c r="E98" s="2" t="s">
        <v>441</v>
      </c>
      <c r="F98" s="21" t="s">
        <v>220</v>
      </c>
    </row>
    <row r="99" spans="1:6" hidden="1" x14ac:dyDescent="0.3">
      <c r="A99" s="20">
        <v>96</v>
      </c>
      <c r="B99" s="10">
        <v>44853</v>
      </c>
      <c r="C99" s="11" t="s">
        <v>437</v>
      </c>
      <c r="D99" s="73">
        <v>406150</v>
      </c>
      <c r="E99" s="2" t="s">
        <v>441</v>
      </c>
      <c r="F99" s="21" t="s">
        <v>220</v>
      </c>
    </row>
    <row r="100" spans="1:6" hidden="1" x14ac:dyDescent="0.3">
      <c r="A100" s="20">
        <v>97</v>
      </c>
      <c r="B100" s="10">
        <v>44854</v>
      </c>
      <c r="C100" s="11" t="s">
        <v>438</v>
      </c>
      <c r="D100" s="73">
        <v>111280</v>
      </c>
      <c r="E100" s="2" t="s">
        <v>441</v>
      </c>
      <c r="F100" s="21" t="s">
        <v>220</v>
      </c>
    </row>
    <row r="101" spans="1:6" hidden="1" x14ac:dyDescent="0.3">
      <c r="A101" s="20">
        <v>98</v>
      </c>
      <c r="B101" s="10">
        <v>44856</v>
      </c>
      <c r="C101" s="11" t="s">
        <v>403</v>
      </c>
      <c r="D101" s="73">
        <v>280000</v>
      </c>
      <c r="E101" s="2" t="s">
        <v>441</v>
      </c>
      <c r="F101" s="21" t="s">
        <v>220</v>
      </c>
    </row>
    <row r="102" spans="1:6" hidden="1" x14ac:dyDescent="0.3">
      <c r="A102" s="20">
        <v>99</v>
      </c>
      <c r="B102" s="10">
        <v>44856</v>
      </c>
      <c r="C102" s="11" t="s">
        <v>404</v>
      </c>
      <c r="D102" s="73">
        <v>300000</v>
      </c>
      <c r="E102" s="2" t="s">
        <v>441</v>
      </c>
      <c r="F102" s="21" t="s">
        <v>231</v>
      </c>
    </row>
    <row r="103" spans="1:6" hidden="1" x14ac:dyDescent="0.3">
      <c r="A103" s="20">
        <v>100</v>
      </c>
      <c r="B103" s="10">
        <v>44856</v>
      </c>
      <c r="C103" s="11" t="s">
        <v>405</v>
      </c>
      <c r="D103" s="73">
        <v>328000</v>
      </c>
      <c r="E103" s="2" t="s">
        <v>441</v>
      </c>
      <c r="F103" s="21" t="s">
        <v>231</v>
      </c>
    </row>
    <row r="104" spans="1:6" hidden="1" x14ac:dyDescent="0.3">
      <c r="A104" s="20">
        <v>101</v>
      </c>
      <c r="B104" s="10">
        <v>44856</v>
      </c>
      <c r="C104" s="11" t="s">
        <v>406</v>
      </c>
      <c r="D104" s="73">
        <v>26000</v>
      </c>
      <c r="E104" s="2" t="s">
        <v>441</v>
      </c>
      <c r="F104" s="21" t="s">
        <v>231</v>
      </c>
    </row>
    <row r="105" spans="1:6" hidden="1" x14ac:dyDescent="0.3">
      <c r="A105" s="20">
        <v>102</v>
      </c>
      <c r="B105" s="10">
        <v>44856</v>
      </c>
      <c r="C105" s="11" t="s">
        <v>407</v>
      </c>
      <c r="D105" s="73">
        <v>100000</v>
      </c>
      <c r="E105" s="2" t="s">
        <v>441</v>
      </c>
      <c r="F105" s="21" t="s">
        <v>356</v>
      </c>
    </row>
    <row r="106" spans="1:6" hidden="1" x14ac:dyDescent="0.3">
      <c r="A106" s="20">
        <v>103</v>
      </c>
      <c r="B106" s="10">
        <v>44858</v>
      </c>
      <c r="C106" s="11" t="s">
        <v>408</v>
      </c>
      <c r="D106" s="73">
        <v>89400</v>
      </c>
      <c r="E106" s="2" t="s">
        <v>441</v>
      </c>
      <c r="F106" s="21" t="s">
        <v>226</v>
      </c>
    </row>
    <row r="107" spans="1:6" hidden="1" x14ac:dyDescent="0.3">
      <c r="A107" s="20">
        <v>104</v>
      </c>
      <c r="B107" s="10">
        <v>44858</v>
      </c>
      <c r="C107" s="11" t="s">
        <v>409</v>
      </c>
      <c r="D107" s="73">
        <v>83000</v>
      </c>
      <c r="E107" s="2" t="s">
        <v>441</v>
      </c>
      <c r="F107" s="21" t="s">
        <v>219</v>
      </c>
    </row>
    <row r="108" spans="1:6" hidden="1" x14ac:dyDescent="0.3">
      <c r="A108" s="20">
        <v>105</v>
      </c>
      <c r="B108" s="10">
        <v>44858</v>
      </c>
      <c r="C108" s="11" t="s">
        <v>410</v>
      </c>
      <c r="D108" s="73">
        <v>600000</v>
      </c>
      <c r="E108" s="2" t="s">
        <v>441</v>
      </c>
      <c r="F108" s="21" t="s">
        <v>228</v>
      </c>
    </row>
    <row r="109" spans="1:6" hidden="1" x14ac:dyDescent="0.3">
      <c r="A109" s="20">
        <v>106</v>
      </c>
      <c r="B109" s="10">
        <v>44858</v>
      </c>
      <c r="C109" s="11" t="s">
        <v>411</v>
      </c>
      <c r="D109" s="73">
        <v>730000</v>
      </c>
      <c r="E109" s="2" t="s">
        <v>441</v>
      </c>
      <c r="F109" s="21" t="s">
        <v>219</v>
      </c>
    </row>
    <row r="110" spans="1:6" hidden="1" x14ac:dyDescent="0.3">
      <c r="A110" s="20">
        <v>107</v>
      </c>
      <c r="B110" s="10">
        <v>44858</v>
      </c>
      <c r="C110" s="11" t="s">
        <v>412</v>
      </c>
      <c r="D110" s="73">
        <v>114000</v>
      </c>
      <c r="E110" s="2" t="s">
        <v>441</v>
      </c>
      <c r="F110" s="21" t="s">
        <v>226</v>
      </c>
    </row>
    <row r="111" spans="1:6" hidden="1" x14ac:dyDescent="0.3">
      <c r="A111" s="20">
        <v>108</v>
      </c>
      <c r="B111" s="10">
        <v>44858</v>
      </c>
      <c r="C111" s="11" t="s">
        <v>413</v>
      </c>
      <c r="D111" s="73">
        <v>90000</v>
      </c>
      <c r="E111" s="2" t="s">
        <v>441</v>
      </c>
      <c r="F111" s="21" t="s">
        <v>219</v>
      </c>
    </row>
    <row r="112" spans="1:6" hidden="1" x14ac:dyDescent="0.3">
      <c r="A112" s="20">
        <v>109</v>
      </c>
      <c r="B112" s="10">
        <v>44858</v>
      </c>
      <c r="C112" s="11" t="s">
        <v>414</v>
      </c>
      <c r="D112" s="73">
        <v>26000</v>
      </c>
      <c r="E112" s="2" t="s">
        <v>441</v>
      </c>
      <c r="F112" s="21" t="s">
        <v>228</v>
      </c>
    </row>
    <row r="113" spans="1:6" hidden="1" x14ac:dyDescent="0.3">
      <c r="A113" s="20">
        <v>110</v>
      </c>
      <c r="B113" s="10">
        <v>44858</v>
      </c>
      <c r="C113" s="11" t="s">
        <v>415</v>
      </c>
      <c r="D113" s="73">
        <v>75000</v>
      </c>
      <c r="E113" s="2" t="s">
        <v>441</v>
      </c>
      <c r="F113" s="21" t="s">
        <v>231</v>
      </c>
    </row>
    <row r="114" spans="1:6" hidden="1" x14ac:dyDescent="0.3">
      <c r="A114" s="20">
        <v>111</v>
      </c>
      <c r="B114" s="10">
        <v>44858</v>
      </c>
      <c r="C114" s="11" t="s">
        <v>416</v>
      </c>
      <c r="D114" s="73">
        <v>15000</v>
      </c>
      <c r="E114" s="2" t="s">
        <v>441</v>
      </c>
      <c r="F114" s="21" t="s">
        <v>223</v>
      </c>
    </row>
    <row r="115" spans="1:6" hidden="1" x14ac:dyDescent="0.3">
      <c r="A115" s="20">
        <v>112</v>
      </c>
      <c r="B115" s="10">
        <v>44858</v>
      </c>
      <c r="C115" s="11" t="s">
        <v>417</v>
      </c>
      <c r="D115" s="73">
        <v>60000</v>
      </c>
      <c r="E115" s="2" t="s">
        <v>441</v>
      </c>
      <c r="F115" s="21" t="s">
        <v>442</v>
      </c>
    </row>
    <row r="116" spans="1:6" hidden="1" x14ac:dyDescent="0.3">
      <c r="A116" s="20">
        <v>113</v>
      </c>
      <c r="B116" s="10">
        <v>44858</v>
      </c>
      <c r="C116" s="11" t="s">
        <v>418</v>
      </c>
      <c r="D116" s="73">
        <v>200000</v>
      </c>
      <c r="E116" s="2" t="s">
        <v>441</v>
      </c>
      <c r="F116" s="21" t="s">
        <v>231</v>
      </c>
    </row>
    <row r="117" spans="1:6" hidden="1" x14ac:dyDescent="0.3">
      <c r="A117" s="20">
        <v>114</v>
      </c>
      <c r="B117" s="10">
        <v>44858</v>
      </c>
      <c r="C117" s="11" t="s">
        <v>419</v>
      </c>
      <c r="D117" s="73">
        <v>25000</v>
      </c>
      <c r="E117" s="2" t="s">
        <v>441</v>
      </c>
      <c r="F117" s="21" t="s">
        <v>442</v>
      </c>
    </row>
    <row r="118" spans="1:6" hidden="1" x14ac:dyDescent="0.3">
      <c r="A118" s="20">
        <v>115</v>
      </c>
      <c r="B118" s="10">
        <v>44858</v>
      </c>
      <c r="C118" s="11" t="s">
        <v>420</v>
      </c>
      <c r="D118" s="73">
        <v>20000</v>
      </c>
      <c r="E118" s="2" t="s">
        <v>441</v>
      </c>
      <c r="F118" s="21" t="s">
        <v>231</v>
      </c>
    </row>
    <row r="119" spans="1:6" hidden="1" x14ac:dyDescent="0.3">
      <c r="A119" s="20">
        <v>116</v>
      </c>
      <c r="B119" s="10">
        <v>44859</v>
      </c>
      <c r="C119" s="11" t="s">
        <v>420</v>
      </c>
      <c r="D119" s="73">
        <v>20000</v>
      </c>
      <c r="E119" s="2" t="s">
        <v>441</v>
      </c>
      <c r="F119" s="21" t="s">
        <v>231</v>
      </c>
    </row>
    <row r="120" spans="1:6" hidden="1" x14ac:dyDescent="0.3">
      <c r="A120" s="20">
        <v>117</v>
      </c>
      <c r="B120" s="10">
        <v>44859</v>
      </c>
      <c r="C120" s="11" t="s">
        <v>421</v>
      </c>
      <c r="D120" s="73">
        <v>39000</v>
      </c>
      <c r="E120" s="2" t="s">
        <v>441</v>
      </c>
      <c r="F120" s="21" t="s">
        <v>231</v>
      </c>
    </row>
    <row r="121" spans="1:6" hidden="1" x14ac:dyDescent="0.3">
      <c r="A121" s="20">
        <v>118</v>
      </c>
      <c r="B121" s="10">
        <v>44859</v>
      </c>
      <c r="C121" s="11" t="s">
        <v>422</v>
      </c>
      <c r="D121" s="73">
        <v>35000</v>
      </c>
      <c r="E121" s="2" t="s">
        <v>441</v>
      </c>
      <c r="F121" s="21" t="s">
        <v>226</v>
      </c>
    </row>
    <row r="122" spans="1:6" hidden="1" x14ac:dyDescent="0.3">
      <c r="A122" s="20">
        <v>119</v>
      </c>
      <c r="B122" s="10">
        <v>44860</v>
      </c>
      <c r="C122" s="11" t="s">
        <v>420</v>
      </c>
      <c r="D122" s="73">
        <v>26000</v>
      </c>
      <c r="E122" s="2" t="s">
        <v>441</v>
      </c>
      <c r="F122" s="21" t="s">
        <v>231</v>
      </c>
    </row>
    <row r="123" spans="1:6" hidden="1" x14ac:dyDescent="0.3">
      <c r="A123" s="20">
        <v>120</v>
      </c>
      <c r="B123" s="10">
        <v>44860</v>
      </c>
      <c r="C123" s="11" t="s">
        <v>423</v>
      </c>
      <c r="D123" s="73">
        <v>40000</v>
      </c>
      <c r="E123" s="2" t="s">
        <v>441</v>
      </c>
      <c r="F123" s="21" t="s">
        <v>231</v>
      </c>
    </row>
    <row r="124" spans="1:6" hidden="1" x14ac:dyDescent="0.3">
      <c r="A124" s="20">
        <v>121</v>
      </c>
      <c r="B124" s="10">
        <v>44860</v>
      </c>
      <c r="C124" s="11" t="s">
        <v>424</v>
      </c>
      <c r="D124" s="73">
        <v>51000</v>
      </c>
      <c r="E124" s="2" t="s">
        <v>441</v>
      </c>
      <c r="F124" s="21" t="s">
        <v>231</v>
      </c>
    </row>
    <row r="125" spans="1:6" hidden="1" x14ac:dyDescent="0.3">
      <c r="A125" s="20">
        <v>122</v>
      </c>
      <c r="B125" s="10">
        <v>44860</v>
      </c>
      <c r="C125" s="11" t="s">
        <v>425</v>
      </c>
      <c r="D125" s="73">
        <v>170000</v>
      </c>
      <c r="E125" s="2" t="s">
        <v>441</v>
      </c>
      <c r="F125" s="21" t="s">
        <v>356</v>
      </c>
    </row>
    <row r="126" spans="1:6" hidden="1" x14ac:dyDescent="0.3">
      <c r="A126" s="20">
        <v>123</v>
      </c>
      <c r="B126" s="10">
        <v>44860</v>
      </c>
      <c r="C126" s="11" t="s">
        <v>426</v>
      </c>
      <c r="D126" s="73">
        <v>148000</v>
      </c>
      <c r="E126" s="2" t="s">
        <v>441</v>
      </c>
      <c r="F126" s="21" t="s">
        <v>356</v>
      </c>
    </row>
    <row r="127" spans="1:6" hidden="1" x14ac:dyDescent="0.3">
      <c r="A127" s="20">
        <v>124</v>
      </c>
      <c r="B127" s="10">
        <v>44858</v>
      </c>
      <c r="C127" s="11" t="s">
        <v>429</v>
      </c>
      <c r="D127" s="73">
        <v>271000</v>
      </c>
      <c r="E127" s="2" t="s">
        <v>441</v>
      </c>
      <c r="F127" s="21" t="s">
        <v>226</v>
      </c>
    </row>
    <row r="128" spans="1:6" hidden="1" x14ac:dyDescent="0.3">
      <c r="A128" s="20">
        <v>125</v>
      </c>
      <c r="B128" s="10">
        <v>44861</v>
      </c>
      <c r="C128" s="11" t="s">
        <v>420</v>
      </c>
      <c r="D128" s="73">
        <v>20000</v>
      </c>
      <c r="E128" s="2" t="s">
        <v>441</v>
      </c>
      <c r="F128" s="21" t="s">
        <v>231</v>
      </c>
    </row>
    <row r="129" spans="1:6" hidden="1" x14ac:dyDescent="0.3">
      <c r="A129" s="20">
        <v>126</v>
      </c>
      <c r="B129" s="10">
        <v>44861</v>
      </c>
      <c r="C129" s="11" t="s">
        <v>419</v>
      </c>
      <c r="D129" s="73">
        <v>30000</v>
      </c>
      <c r="E129" s="2" t="s">
        <v>441</v>
      </c>
      <c r="F129" s="21" t="s">
        <v>442</v>
      </c>
    </row>
    <row r="130" spans="1:6" hidden="1" x14ac:dyDescent="0.3">
      <c r="A130" s="20">
        <v>127</v>
      </c>
      <c r="B130" s="10">
        <v>44861</v>
      </c>
      <c r="C130" s="11" t="s">
        <v>427</v>
      </c>
      <c r="D130" s="73">
        <v>99000</v>
      </c>
      <c r="E130" s="2" t="s">
        <v>441</v>
      </c>
      <c r="F130" s="21" t="s">
        <v>231</v>
      </c>
    </row>
    <row r="131" spans="1:6" hidden="1" x14ac:dyDescent="0.3">
      <c r="A131" s="20">
        <v>128</v>
      </c>
      <c r="B131" s="10">
        <v>44861</v>
      </c>
      <c r="C131" s="11" t="s">
        <v>428</v>
      </c>
      <c r="D131" s="73">
        <v>72000</v>
      </c>
      <c r="E131" s="2" t="s">
        <v>441</v>
      </c>
      <c r="F131" s="21" t="s">
        <v>231</v>
      </c>
    </row>
    <row r="132" spans="1:6" hidden="1" x14ac:dyDescent="0.3">
      <c r="A132" s="20">
        <v>129</v>
      </c>
      <c r="B132" s="10">
        <v>44861</v>
      </c>
      <c r="C132" s="11" t="s">
        <v>426</v>
      </c>
      <c r="D132" s="73">
        <v>99000</v>
      </c>
      <c r="E132" s="2" t="s">
        <v>441</v>
      </c>
      <c r="F132" s="21" t="s">
        <v>231</v>
      </c>
    </row>
    <row r="133" spans="1:6" hidden="1" x14ac:dyDescent="0.3">
      <c r="A133" s="20">
        <v>130</v>
      </c>
      <c r="B133" s="10">
        <v>44861</v>
      </c>
      <c r="C133" s="11" t="s">
        <v>430</v>
      </c>
      <c r="D133" s="73">
        <v>500000</v>
      </c>
      <c r="E133" s="2" t="s">
        <v>441</v>
      </c>
      <c r="F133" s="21" t="s">
        <v>231</v>
      </c>
    </row>
    <row r="134" spans="1:6" hidden="1" x14ac:dyDescent="0.3">
      <c r="A134" s="20">
        <v>131</v>
      </c>
      <c r="B134" s="10">
        <v>44861</v>
      </c>
      <c r="C134" s="11" t="s">
        <v>180</v>
      </c>
      <c r="D134" s="73">
        <v>203000</v>
      </c>
      <c r="E134" s="2" t="s">
        <v>441</v>
      </c>
      <c r="F134" s="21" t="s">
        <v>229</v>
      </c>
    </row>
    <row r="135" spans="1:6" hidden="1" x14ac:dyDescent="0.3">
      <c r="A135" s="20">
        <v>132</v>
      </c>
      <c r="B135" s="10">
        <v>44861</v>
      </c>
      <c r="C135" s="11" t="s">
        <v>431</v>
      </c>
      <c r="D135" s="73">
        <v>40000</v>
      </c>
      <c r="E135" s="2" t="s">
        <v>441</v>
      </c>
      <c r="F135" s="21" t="s">
        <v>226</v>
      </c>
    </row>
    <row r="136" spans="1:6" hidden="1" x14ac:dyDescent="0.3">
      <c r="A136" s="20">
        <v>133</v>
      </c>
      <c r="B136" s="69">
        <v>44862</v>
      </c>
      <c r="C136" s="70" t="s">
        <v>420</v>
      </c>
      <c r="D136" s="79">
        <v>20000</v>
      </c>
      <c r="E136" s="2" t="s">
        <v>441</v>
      </c>
      <c r="F136" s="21" t="s">
        <v>231</v>
      </c>
    </row>
    <row r="137" spans="1:6" hidden="1" x14ac:dyDescent="0.3">
      <c r="A137" s="20">
        <v>134</v>
      </c>
      <c r="B137" s="10">
        <v>44862</v>
      </c>
      <c r="C137" s="11" t="s">
        <v>432</v>
      </c>
      <c r="D137" s="73">
        <v>30000</v>
      </c>
      <c r="E137" s="2" t="s">
        <v>441</v>
      </c>
      <c r="F137" s="21" t="s">
        <v>231</v>
      </c>
    </row>
    <row r="138" spans="1:6" hidden="1" x14ac:dyDescent="0.3">
      <c r="A138" s="20">
        <v>135</v>
      </c>
      <c r="B138" s="10">
        <v>44862</v>
      </c>
      <c r="C138" s="11" t="s">
        <v>433</v>
      </c>
      <c r="D138" s="73">
        <v>30000</v>
      </c>
      <c r="E138" s="2" t="s">
        <v>441</v>
      </c>
      <c r="F138" s="21" t="s">
        <v>356</v>
      </c>
    </row>
    <row r="139" spans="1:6" hidden="1" x14ac:dyDescent="0.3">
      <c r="A139" s="20">
        <v>136</v>
      </c>
      <c r="B139" s="10">
        <v>44862</v>
      </c>
      <c r="C139" s="11" t="s">
        <v>434</v>
      </c>
      <c r="D139" s="73">
        <v>30000</v>
      </c>
      <c r="E139" s="2" t="s">
        <v>441</v>
      </c>
      <c r="F139" s="21" t="s">
        <v>225</v>
      </c>
    </row>
    <row r="140" spans="1:6" hidden="1" x14ac:dyDescent="0.3">
      <c r="A140" s="20">
        <v>137</v>
      </c>
      <c r="B140" s="10">
        <v>44862</v>
      </c>
      <c r="C140" s="11" t="s">
        <v>181</v>
      </c>
      <c r="D140" s="73">
        <v>55000</v>
      </c>
      <c r="E140" s="2" t="s">
        <v>441</v>
      </c>
      <c r="F140" s="21" t="s">
        <v>225</v>
      </c>
    </row>
    <row r="141" spans="1:6" hidden="1" x14ac:dyDescent="0.3">
      <c r="A141" s="20">
        <v>138</v>
      </c>
      <c r="B141" s="10">
        <v>44862</v>
      </c>
      <c r="C141" s="11" t="s">
        <v>435</v>
      </c>
      <c r="D141" s="73">
        <v>52000</v>
      </c>
      <c r="E141" s="2" t="s">
        <v>441</v>
      </c>
      <c r="F141" s="21" t="s">
        <v>356</v>
      </c>
    </row>
    <row r="142" spans="1:6" hidden="1" x14ac:dyDescent="0.3">
      <c r="A142" s="20">
        <v>139</v>
      </c>
      <c r="B142" s="10">
        <v>44864</v>
      </c>
      <c r="C142" s="11" t="s">
        <v>439</v>
      </c>
      <c r="D142" s="73">
        <v>87120</v>
      </c>
      <c r="E142" s="2" t="s">
        <v>441</v>
      </c>
      <c r="F142" s="21" t="s">
        <v>226</v>
      </c>
    </row>
    <row r="143" spans="1:6" hidden="1" x14ac:dyDescent="0.3">
      <c r="A143" s="20">
        <v>140</v>
      </c>
      <c r="B143" s="69">
        <v>44864</v>
      </c>
      <c r="C143" s="70" t="s">
        <v>440</v>
      </c>
      <c r="D143" s="79">
        <v>73000</v>
      </c>
      <c r="E143" s="2" t="s">
        <v>441</v>
      </c>
      <c r="F143" s="21" t="s">
        <v>220</v>
      </c>
    </row>
    <row r="144" spans="1:6" x14ac:dyDescent="0.3">
      <c r="A144" s="82">
        <v>1</v>
      </c>
      <c r="B144" s="10">
        <v>44845</v>
      </c>
      <c r="C144" s="11" t="s">
        <v>446</v>
      </c>
      <c r="D144" s="73">
        <v>190000</v>
      </c>
      <c r="E144" s="81" t="s">
        <v>445</v>
      </c>
      <c r="F144" s="84" t="s">
        <v>217</v>
      </c>
    </row>
    <row r="145" spans="1:6" x14ac:dyDescent="0.3">
      <c r="A145" s="82">
        <v>2</v>
      </c>
      <c r="B145" s="10">
        <v>44846</v>
      </c>
      <c r="C145" s="11" t="s">
        <v>447</v>
      </c>
      <c r="D145" s="73">
        <v>150000</v>
      </c>
      <c r="E145" s="81" t="s">
        <v>445</v>
      </c>
      <c r="F145" s="84" t="s">
        <v>217</v>
      </c>
    </row>
    <row r="146" spans="1:6" x14ac:dyDescent="0.3">
      <c r="A146" s="82">
        <v>3</v>
      </c>
      <c r="B146" s="10">
        <v>44854</v>
      </c>
      <c r="C146" s="11" t="s">
        <v>448</v>
      </c>
      <c r="D146" s="83">
        <v>150000</v>
      </c>
      <c r="E146" s="81" t="s">
        <v>445</v>
      </c>
      <c r="F146" s="84" t="s">
        <v>217</v>
      </c>
    </row>
    <row r="147" spans="1:6" x14ac:dyDescent="0.3">
      <c r="A147" s="85">
        <v>4</v>
      </c>
      <c r="B147" s="69">
        <v>44854</v>
      </c>
      <c r="C147" s="70" t="s">
        <v>449</v>
      </c>
      <c r="D147" s="86">
        <v>190000</v>
      </c>
      <c r="E147" s="87" t="s">
        <v>445</v>
      </c>
      <c r="F147" s="88" t="s">
        <v>217</v>
      </c>
    </row>
    <row r="148" spans="1:6" x14ac:dyDescent="0.3">
      <c r="A148" s="20">
        <v>2</v>
      </c>
      <c r="B148" s="3">
        <v>44845</v>
      </c>
      <c r="C148" s="1" t="s">
        <v>450</v>
      </c>
      <c r="D148" s="74">
        <v>570000</v>
      </c>
      <c r="E148" s="2" t="s">
        <v>445</v>
      </c>
      <c r="F148" s="21" t="s">
        <v>217</v>
      </c>
    </row>
    <row r="149" spans="1:6" x14ac:dyDescent="0.3">
      <c r="A149" s="20">
        <v>3</v>
      </c>
      <c r="B149" s="3">
        <v>44845</v>
      </c>
      <c r="C149" s="1" t="s">
        <v>451</v>
      </c>
      <c r="D149" s="74">
        <v>150000</v>
      </c>
      <c r="E149" s="2" t="s">
        <v>445</v>
      </c>
      <c r="F149" s="21" t="s">
        <v>217</v>
      </c>
    </row>
    <row r="150" spans="1:6" x14ac:dyDescent="0.3">
      <c r="A150" s="20">
        <v>4</v>
      </c>
      <c r="B150" s="3">
        <v>44850</v>
      </c>
      <c r="C150" s="1" t="s">
        <v>452</v>
      </c>
      <c r="D150" s="74">
        <v>190000</v>
      </c>
      <c r="E150" s="2" t="s">
        <v>445</v>
      </c>
      <c r="F150" s="21" t="s">
        <v>217</v>
      </c>
    </row>
    <row r="151" spans="1:6" x14ac:dyDescent="0.3">
      <c r="A151" s="20">
        <v>5</v>
      </c>
      <c r="B151" s="3">
        <v>44854</v>
      </c>
      <c r="C151" s="1" t="s">
        <v>453</v>
      </c>
      <c r="D151" s="74">
        <v>27750</v>
      </c>
      <c r="E151" s="2" t="s">
        <v>445</v>
      </c>
      <c r="F151" s="21" t="s">
        <v>228</v>
      </c>
    </row>
    <row r="152" spans="1:6" x14ac:dyDescent="0.3">
      <c r="A152" s="20">
        <v>6</v>
      </c>
      <c r="B152" s="3">
        <v>44854</v>
      </c>
      <c r="C152" s="1" t="s">
        <v>454</v>
      </c>
      <c r="D152" s="74">
        <v>100000</v>
      </c>
      <c r="E152" s="2" t="s">
        <v>445</v>
      </c>
      <c r="F152" s="21" t="s">
        <v>231</v>
      </c>
    </row>
    <row r="153" spans="1:6" x14ac:dyDescent="0.3">
      <c r="A153" s="20">
        <v>7</v>
      </c>
      <c r="B153" s="3">
        <v>44856</v>
      </c>
      <c r="C153" s="1" t="s">
        <v>455</v>
      </c>
      <c r="D153" s="74">
        <v>355200</v>
      </c>
      <c r="E153" s="2" t="s">
        <v>445</v>
      </c>
      <c r="F153" s="21" t="s">
        <v>220</v>
      </c>
    </row>
    <row r="154" spans="1:6" x14ac:dyDescent="0.3">
      <c r="A154" s="20">
        <v>8</v>
      </c>
      <c r="B154" s="3">
        <v>44857</v>
      </c>
      <c r="C154" s="1" t="s">
        <v>456</v>
      </c>
      <c r="D154" s="74">
        <v>28500</v>
      </c>
      <c r="E154" s="2" t="s">
        <v>445</v>
      </c>
      <c r="F154" s="21" t="s">
        <v>231</v>
      </c>
    </row>
    <row r="155" spans="1:6" x14ac:dyDescent="0.3">
      <c r="A155" s="20">
        <v>9</v>
      </c>
      <c r="B155" s="3">
        <v>44857</v>
      </c>
      <c r="C155" s="1" t="s">
        <v>457</v>
      </c>
      <c r="D155" s="74">
        <v>130000</v>
      </c>
      <c r="E155" s="2" t="s">
        <v>445</v>
      </c>
      <c r="F155" s="21" t="s">
        <v>231</v>
      </c>
    </row>
    <row r="156" spans="1:6" x14ac:dyDescent="0.3">
      <c r="A156" s="20">
        <v>10</v>
      </c>
      <c r="B156" s="3">
        <v>44857</v>
      </c>
      <c r="C156" s="1" t="s">
        <v>457</v>
      </c>
      <c r="D156" s="74">
        <v>357500</v>
      </c>
      <c r="E156" s="2" t="s">
        <v>445</v>
      </c>
      <c r="F156" s="21" t="s">
        <v>356</v>
      </c>
    </row>
    <row r="157" spans="1:6" x14ac:dyDescent="0.3">
      <c r="A157" s="20">
        <v>11</v>
      </c>
      <c r="B157" s="3">
        <v>44857</v>
      </c>
      <c r="C157" s="1" t="s">
        <v>458</v>
      </c>
      <c r="D157" s="74">
        <v>310000</v>
      </c>
      <c r="E157" s="2" t="s">
        <v>445</v>
      </c>
      <c r="F157" s="21" t="s">
        <v>225</v>
      </c>
    </row>
    <row r="158" spans="1:6" x14ac:dyDescent="0.3">
      <c r="A158" s="20">
        <v>12</v>
      </c>
      <c r="B158" s="3">
        <v>44858</v>
      </c>
      <c r="C158" s="1" t="s">
        <v>459</v>
      </c>
      <c r="D158" s="74">
        <v>500000</v>
      </c>
      <c r="E158" s="2" t="s">
        <v>445</v>
      </c>
      <c r="F158" s="21" t="s">
        <v>357</v>
      </c>
    </row>
    <row r="159" spans="1:6" x14ac:dyDescent="0.3">
      <c r="A159" s="20">
        <v>13</v>
      </c>
      <c r="B159" s="3">
        <v>44858</v>
      </c>
      <c r="C159" s="1" t="s">
        <v>457</v>
      </c>
      <c r="D159" s="74">
        <v>81000</v>
      </c>
      <c r="E159" s="2" t="s">
        <v>445</v>
      </c>
      <c r="F159" s="21" t="s">
        <v>231</v>
      </c>
    </row>
    <row r="160" spans="1:6" x14ac:dyDescent="0.3">
      <c r="A160" s="20">
        <v>14</v>
      </c>
      <c r="B160" s="3">
        <v>44858</v>
      </c>
      <c r="C160" s="1" t="s">
        <v>460</v>
      </c>
      <c r="D160" s="74">
        <v>261000</v>
      </c>
      <c r="E160" s="2" t="s">
        <v>445</v>
      </c>
      <c r="F160" s="21" t="s">
        <v>356</v>
      </c>
    </row>
    <row r="161" spans="1:6" x14ac:dyDescent="0.3">
      <c r="A161" s="20">
        <v>15</v>
      </c>
      <c r="B161" s="3">
        <v>44858</v>
      </c>
      <c r="C161" s="1" t="s">
        <v>458</v>
      </c>
      <c r="D161" s="74">
        <v>301000</v>
      </c>
      <c r="E161" s="2" t="s">
        <v>445</v>
      </c>
      <c r="F161" s="21" t="s">
        <v>225</v>
      </c>
    </row>
    <row r="162" spans="1:6" x14ac:dyDescent="0.3">
      <c r="A162" s="20">
        <v>16</v>
      </c>
      <c r="B162" s="3">
        <v>44858</v>
      </c>
      <c r="C162" s="1" t="s">
        <v>461</v>
      </c>
      <c r="D162" s="74">
        <v>111500</v>
      </c>
      <c r="E162" s="2" t="s">
        <v>445</v>
      </c>
      <c r="F162" s="21" t="s">
        <v>225</v>
      </c>
    </row>
    <row r="163" spans="1:6" x14ac:dyDescent="0.3">
      <c r="A163" s="20">
        <v>17</v>
      </c>
      <c r="B163" s="3">
        <v>44858</v>
      </c>
      <c r="C163" s="1" t="s">
        <v>457</v>
      </c>
      <c r="D163" s="74">
        <v>160000</v>
      </c>
      <c r="E163" s="2" t="s">
        <v>445</v>
      </c>
      <c r="F163" s="21" t="s">
        <v>231</v>
      </c>
    </row>
    <row r="164" spans="1:6" x14ac:dyDescent="0.3">
      <c r="A164" s="20">
        <v>18</v>
      </c>
      <c r="B164" s="3">
        <v>44859</v>
      </c>
      <c r="C164" s="1" t="s">
        <v>453</v>
      </c>
      <c r="D164" s="74">
        <v>27750</v>
      </c>
      <c r="E164" s="2" t="s">
        <v>445</v>
      </c>
      <c r="F164" s="21" t="s">
        <v>228</v>
      </c>
    </row>
    <row r="165" spans="1:6" x14ac:dyDescent="0.3">
      <c r="A165" s="20">
        <v>19</v>
      </c>
      <c r="B165" s="3">
        <v>44860</v>
      </c>
      <c r="C165" s="1" t="s">
        <v>462</v>
      </c>
      <c r="D165" s="74">
        <v>1000000</v>
      </c>
      <c r="E165" s="2" t="s">
        <v>445</v>
      </c>
      <c r="F165" s="21" t="s">
        <v>356</v>
      </c>
    </row>
    <row r="166" spans="1:6" x14ac:dyDescent="0.3">
      <c r="A166" s="20">
        <v>20</v>
      </c>
      <c r="B166" s="3">
        <v>44860</v>
      </c>
      <c r="C166" s="1" t="s">
        <v>463</v>
      </c>
      <c r="D166" s="74">
        <v>200000</v>
      </c>
      <c r="E166" s="2" t="s">
        <v>445</v>
      </c>
      <c r="F166" s="21" t="s">
        <v>231</v>
      </c>
    </row>
    <row r="167" spans="1:6" x14ac:dyDescent="0.3">
      <c r="A167" s="20">
        <v>21</v>
      </c>
      <c r="B167" s="3">
        <v>44863</v>
      </c>
      <c r="C167" s="1" t="s">
        <v>318</v>
      </c>
      <c r="D167" s="74">
        <v>38000</v>
      </c>
      <c r="E167" s="2" t="s">
        <v>445</v>
      </c>
      <c r="F167" s="21" t="s">
        <v>228</v>
      </c>
    </row>
    <row r="168" spans="1:6" x14ac:dyDescent="0.3">
      <c r="A168" s="20">
        <v>22</v>
      </c>
      <c r="B168" s="3">
        <v>44865</v>
      </c>
      <c r="C168" s="1" t="s">
        <v>457</v>
      </c>
      <c r="D168" s="74">
        <v>206800</v>
      </c>
      <c r="E168" s="2" t="s">
        <v>445</v>
      </c>
      <c r="F168" s="21" t="s">
        <v>231</v>
      </c>
    </row>
    <row r="169" spans="1:6" x14ac:dyDescent="0.3">
      <c r="A169" s="20">
        <v>23</v>
      </c>
      <c r="B169" s="3">
        <v>44865</v>
      </c>
      <c r="C169" s="1" t="s">
        <v>457</v>
      </c>
      <c r="D169" s="74">
        <v>165000</v>
      </c>
      <c r="E169" s="2" t="s">
        <v>445</v>
      </c>
      <c r="F169" s="21" t="s">
        <v>231</v>
      </c>
    </row>
    <row r="170" spans="1:6" x14ac:dyDescent="0.3">
      <c r="A170" s="20">
        <v>24</v>
      </c>
      <c r="B170" s="3">
        <v>44865</v>
      </c>
      <c r="C170" s="1" t="s">
        <v>457</v>
      </c>
      <c r="D170" s="74">
        <v>95000</v>
      </c>
      <c r="E170" s="2" t="s">
        <v>445</v>
      </c>
      <c r="F170" s="21" t="s">
        <v>231</v>
      </c>
    </row>
    <row r="171" spans="1:6" x14ac:dyDescent="0.3">
      <c r="A171" s="20">
        <v>25</v>
      </c>
      <c r="B171" s="3">
        <v>44865</v>
      </c>
      <c r="C171" s="1" t="s">
        <v>457</v>
      </c>
      <c r="D171" s="74">
        <v>105000</v>
      </c>
      <c r="E171" s="2" t="s">
        <v>445</v>
      </c>
      <c r="F171" s="21" t="s">
        <v>231</v>
      </c>
    </row>
    <row r="172" spans="1:6" x14ac:dyDescent="0.3">
      <c r="A172" s="55">
        <v>26</v>
      </c>
      <c r="B172" s="39">
        <v>44865</v>
      </c>
      <c r="C172" s="40" t="s">
        <v>464</v>
      </c>
      <c r="D172" s="91">
        <v>200000</v>
      </c>
      <c r="E172" s="25" t="s">
        <v>445</v>
      </c>
      <c r="F172" s="23" t="s">
        <v>356</v>
      </c>
    </row>
  </sheetData>
  <mergeCells count="1">
    <mergeCell ref="J8:K8"/>
  </mergeCell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27BA2-E351-401D-BE4B-8DD06DEFBD3D}">
  <dimension ref="B2:N20"/>
  <sheetViews>
    <sheetView topLeftCell="A4" workbookViewId="0">
      <selection activeCell="E6" sqref="E6:E20"/>
    </sheetView>
  </sheetViews>
  <sheetFormatPr defaultRowHeight="14.4" x14ac:dyDescent="0.3"/>
  <cols>
    <col min="1" max="1" width="2.6640625" customWidth="1"/>
    <col min="3" max="3" width="16.77734375" bestFit="1" customWidth="1"/>
    <col min="4" max="4" width="64.5546875" bestFit="1" customWidth="1"/>
    <col min="5" max="5" width="12.88671875" bestFit="1" customWidth="1"/>
  </cols>
  <sheetData>
    <row r="2" spans="2:14" x14ac:dyDescent="0.3">
      <c r="B2" t="s">
        <v>366</v>
      </c>
      <c r="C2" s="177" t="s">
        <v>1305</v>
      </c>
      <c r="D2" s="177"/>
    </row>
    <row r="3" spans="2:14" x14ac:dyDescent="0.3">
      <c r="B3" t="s">
        <v>361</v>
      </c>
      <c r="C3" s="177" t="s">
        <v>1296</v>
      </c>
      <c r="D3" s="177"/>
    </row>
    <row r="5" spans="2:14" x14ac:dyDescent="0.3">
      <c r="B5" s="111" t="s">
        <v>7</v>
      </c>
      <c r="C5" s="108" t="s">
        <v>8</v>
      </c>
      <c r="D5" s="108" t="s">
        <v>9</v>
      </c>
      <c r="E5" s="108" t="s">
        <v>10</v>
      </c>
      <c r="F5" s="108" t="s">
        <v>215</v>
      </c>
      <c r="G5" s="108" t="s">
        <v>528</v>
      </c>
      <c r="H5" s="125" t="s">
        <v>768</v>
      </c>
    </row>
    <row r="6" spans="2:14" x14ac:dyDescent="0.3">
      <c r="B6" s="2">
        <v>1</v>
      </c>
      <c r="C6" s="89">
        <v>45036</v>
      </c>
      <c r="D6" s="1" t="s">
        <v>1297</v>
      </c>
      <c r="E6" s="154">
        <v>2000000</v>
      </c>
      <c r="F6" s="2" t="s">
        <v>1306</v>
      </c>
      <c r="G6" s="2" t="s">
        <v>356</v>
      </c>
      <c r="H6" s="1"/>
    </row>
    <row r="7" spans="2:14" x14ac:dyDescent="0.3">
      <c r="B7" s="2">
        <v>2</v>
      </c>
      <c r="C7" s="89">
        <v>45036</v>
      </c>
      <c r="D7" s="1" t="s">
        <v>1298</v>
      </c>
      <c r="E7" s="154">
        <v>2000000</v>
      </c>
      <c r="F7" s="2" t="s">
        <v>1306</v>
      </c>
      <c r="G7" s="2" t="s">
        <v>356</v>
      </c>
      <c r="H7" s="1"/>
    </row>
    <row r="8" spans="2:14" x14ac:dyDescent="0.3">
      <c r="B8" s="2">
        <v>3</v>
      </c>
      <c r="C8" s="89">
        <v>45031</v>
      </c>
      <c r="D8" s="1" t="s">
        <v>1299</v>
      </c>
      <c r="E8" s="154">
        <v>1000000</v>
      </c>
      <c r="F8" s="2" t="s">
        <v>1306</v>
      </c>
      <c r="G8" s="2" t="s">
        <v>356</v>
      </c>
      <c r="H8" s="1"/>
    </row>
    <row r="9" spans="2:14" x14ac:dyDescent="0.3">
      <c r="B9" s="2">
        <v>4</v>
      </c>
      <c r="C9" s="89">
        <v>45059</v>
      </c>
      <c r="D9" s="1" t="s">
        <v>1300</v>
      </c>
      <c r="E9" s="90">
        <v>175000</v>
      </c>
      <c r="F9" s="2" t="s">
        <v>1306</v>
      </c>
      <c r="G9" s="2" t="s">
        <v>356</v>
      </c>
      <c r="H9" s="1"/>
    </row>
    <row r="10" spans="2:14" x14ac:dyDescent="0.3">
      <c r="B10" s="2">
        <v>5</v>
      </c>
      <c r="C10" s="89">
        <v>45061</v>
      </c>
      <c r="D10" s="1" t="s">
        <v>1303</v>
      </c>
      <c r="E10" s="90">
        <v>140000</v>
      </c>
      <c r="F10" s="2" t="s">
        <v>1306</v>
      </c>
      <c r="G10" s="2" t="s">
        <v>231</v>
      </c>
      <c r="H10" s="1"/>
      <c r="L10" s="63"/>
      <c r="N10" s="64"/>
    </row>
    <row r="11" spans="2:14" x14ac:dyDescent="0.3">
      <c r="B11" s="2">
        <v>6</v>
      </c>
      <c r="C11" s="89">
        <v>45061</v>
      </c>
      <c r="D11" s="1" t="s">
        <v>1301</v>
      </c>
      <c r="E11" s="90">
        <v>600000</v>
      </c>
      <c r="F11" s="2" t="s">
        <v>1306</v>
      </c>
      <c r="G11" s="2" t="s">
        <v>358</v>
      </c>
      <c r="H11" s="1"/>
      <c r="L11" s="63"/>
      <c r="N11" s="64"/>
    </row>
    <row r="12" spans="2:14" x14ac:dyDescent="0.3">
      <c r="B12" s="2">
        <v>7</v>
      </c>
      <c r="C12" s="89">
        <v>45061</v>
      </c>
      <c r="D12" s="1" t="s">
        <v>1304</v>
      </c>
      <c r="E12" s="90">
        <v>570000</v>
      </c>
      <c r="F12" s="2" t="s">
        <v>1306</v>
      </c>
      <c r="G12" s="2" t="s">
        <v>224</v>
      </c>
      <c r="H12" s="1"/>
    </row>
    <row r="13" spans="2:14" x14ac:dyDescent="0.3">
      <c r="B13" s="2">
        <v>8</v>
      </c>
      <c r="C13" s="89">
        <v>45061</v>
      </c>
      <c r="D13" s="1" t="s">
        <v>1302</v>
      </c>
      <c r="E13" s="90">
        <v>400000</v>
      </c>
      <c r="F13" s="2" t="s">
        <v>1306</v>
      </c>
      <c r="G13" s="2" t="s">
        <v>357</v>
      </c>
      <c r="H13" s="1"/>
    </row>
    <row r="14" spans="2:14" x14ac:dyDescent="0.3">
      <c r="B14" s="2">
        <v>9</v>
      </c>
      <c r="C14" s="89">
        <v>45061</v>
      </c>
      <c r="D14" s="1" t="s">
        <v>1307</v>
      </c>
      <c r="E14" s="90">
        <v>25000</v>
      </c>
      <c r="F14" s="2" t="s">
        <v>1306</v>
      </c>
      <c r="G14" s="2" t="s">
        <v>228</v>
      </c>
      <c r="H14" s="1"/>
    </row>
    <row r="15" spans="2:14" x14ac:dyDescent="0.3">
      <c r="B15" s="2">
        <v>10</v>
      </c>
      <c r="C15" s="89">
        <v>45061</v>
      </c>
      <c r="D15" s="1" t="s">
        <v>1303</v>
      </c>
      <c r="E15" s="90">
        <v>57800</v>
      </c>
      <c r="F15" s="2" t="s">
        <v>1306</v>
      </c>
      <c r="G15" s="2" t="s">
        <v>231</v>
      </c>
      <c r="H15" s="1"/>
    </row>
    <row r="16" spans="2:14" x14ac:dyDescent="0.3">
      <c r="B16" s="2">
        <v>11</v>
      </c>
      <c r="C16" s="89">
        <v>45061</v>
      </c>
      <c r="D16" s="1" t="s">
        <v>1303</v>
      </c>
      <c r="E16" s="90">
        <v>169000</v>
      </c>
      <c r="F16" s="2" t="s">
        <v>1306</v>
      </c>
      <c r="G16" s="2" t="s">
        <v>231</v>
      </c>
      <c r="H16" s="1"/>
    </row>
    <row r="17" spans="2:8" x14ac:dyDescent="0.3">
      <c r="B17" s="2">
        <v>12</v>
      </c>
      <c r="C17" s="89">
        <v>45062</v>
      </c>
      <c r="D17" s="1" t="s">
        <v>1303</v>
      </c>
      <c r="E17" s="90">
        <v>457600</v>
      </c>
      <c r="F17" s="2" t="s">
        <v>1306</v>
      </c>
      <c r="G17" s="2" t="s">
        <v>231</v>
      </c>
      <c r="H17" s="1"/>
    </row>
    <row r="18" spans="2:8" x14ac:dyDescent="0.3">
      <c r="B18" s="2">
        <v>13</v>
      </c>
      <c r="C18" s="89">
        <v>45062</v>
      </c>
      <c r="D18" s="1" t="s">
        <v>1304</v>
      </c>
      <c r="E18" s="90">
        <v>600000</v>
      </c>
      <c r="F18" s="2" t="s">
        <v>1306</v>
      </c>
      <c r="G18" s="2" t="s">
        <v>224</v>
      </c>
      <c r="H18" s="1"/>
    </row>
    <row r="19" spans="2:8" x14ac:dyDescent="0.3">
      <c r="B19" s="2">
        <v>14</v>
      </c>
      <c r="C19" s="89">
        <v>45063</v>
      </c>
      <c r="D19" s="1" t="s">
        <v>1302</v>
      </c>
      <c r="E19" s="90">
        <v>300000</v>
      </c>
      <c r="F19" s="2" t="s">
        <v>1306</v>
      </c>
      <c r="G19" s="2" t="s">
        <v>357</v>
      </c>
      <c r="H19" s="1"/>
    </row>
    <row r="20" spans="2:8" x14ac:dyDescent="0.3">
      <c r="B20" s="2">
        <v>15</v>
      </c>
      <c r="C20" s="89">
        <v>45063</v>
      </c>
      <c r="D20" s="1" t="s">
        <v>1303</v>
      </c>
      <c r="E20" s="90">
        <v>116000</v>
      </c>
      <c r="F20" s="2" t="s">
        <v>1306</v>
      </c>
      <c r="G20" s="2" t="s">
        <v>231</v>
      </c>
      <c r="H20" s="1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8D39E-1156-424B-B317-FEDA7C72CB56}">
  <dimension ref="B2:P41"/>
  <sheetViews>
    <sheetView topLeftCell="A18" workbookViewId="0">
      <selection activeCell="E6" sqref="E6:E41"/>
    </sheetView>
  </sheetViews>
  <sheetFormatPr defaultRowHeight="14.4" x14ac:dyDescent="0.3"/>
  <cols>
    <col min="1" max="1" width="2.6640625" customWidth="1"/>
    <col min="3" max="3" width="16.77734375" bestFit="1" customWidth="1"/>
    <col min="4" max="4" width="64.5546875" bestFit="1" customWidth="1"/>
    <col min="5" max="5" width="12.88671875" bestFit="1" customWidth="1"/>
    <col min="16" max="16" width="10.44140625" style="155" bestFit="1" customWidth="1"/>
  </cols>
  <sheetData>
    <row r="2" spans="2:14" x14ac:dyDescent="0.3">
      <c r="B2" t="s">
        <v>366</v>
      </c>
      <c r="C2" s="177" t="s">
        <v>1305</v>
      </c>
      <c r="D2" s="177"/>
    </row>
    <row r="3" spans="2:14" x14ac:dyDescent="0.3">
      <c r="B3" t="s">
        <v>361</v>
      </c>
      <c r="C3" s="177" t="s">
        <v>1296</v>
      </c>
      <c r="D3" s="177"/>
    </row>
    <row r="5" spans="2:14" x14ac:dyDescent="0.3">
      <c r="B5" s="111" t="s">
        <v>7</v>
      </c>
      <c r="C5" s="108" t="s">
        <v>8</v>
      </c>
      <c r="D5" s="108" t="s">
        <v>9</v>
      </c>
      <c r="E5" s="108" t="s">
        <v>10</v>
      </c>
      <c r="F5" s="108" t="s">
        <v>215</v>
      </c>
      <c r="G5" s="108" t="s">
        <v>528</v>
      </c>
      <c r="H5" s="125" t="s">
        <v>768</v>
      </c>
    </row>
    <row r="6" spans="2:14" x14ac:dyDescent="0.3">
      <c r="B6" s="134">
        <v>1</v>
      </c>
      <c r="C6" s="135">
        <v>45059</v>
      </c>
      <c r="D6" s="62" t="s">
        <v>1308</v>
      </c>
      <c r="E6" s="136">
        <v>90000</v>
      </c>
      <c r="F6" s="2" t="s">
        <v>1343</v>
      </c>
      <c r="G6" s="2" t="s">
        <v>228</v>
      </c>
      <c r="H6" s="1"/>
    </row>
    <row r="7" spans="2:14" x14ac:dyDescent="0.3">
      <c r="B7" s="134">
        <v>2</v>
      </c>
      <c r="C7" s="135">
        <v>45059</v>
      </c>
      <c r="D7" s="62" t="s">
        <v>1309</v>
      </c>
      <c r="E7" s="136">
        <v>33000</v>
      </c>
      <c r="F7" s="2" t="s">
        <v>1343</v>
      </c>
      <c r="G7" s="2" t="s">
        <v>228</v>
      </c>
      <c r="H7" s="1"/>
    </row>
    <row r="8" spans="2:14" x14ac:dyDescent="0.3">
      <c r="B8" s="134">
        <v>3</v>
      </c>
      <c r="C8" s="135">
        <v>45059</v>
      </c>
      <c r="D8" s="62" t="s">
        <v>1310</v>
      </c>
      <c r="E8" s="136">
        <v>50000</v>
      </c>
      <c r="F8" s="2" t="s">
        <v>1343</v>
      </c>
      <c r="G8" s="2" t="s">
        <v>356</v>
      </c>
      <c r="H8" s="1"/>
    </row>
    <row r="9" spans="2:14" x14ac:dyDescent="0.3">
      <c r="B9" s="134">
        <v>4</v>
      </c>
      <c r="C9" s="135">
        <v>45060</v>
      </c>
      <c r="D9" s="62" t="s">
        <v>1311</v>
      </c>
      <c r="E9" s="136">
        <v>48000</v>
      </c>
      <c r="F9" s="2" t="s">
        <v>1343</v>
      </c>
      <c r="G9" s="2" t="s">
        <v>228</v>
      </c>
      <c r="H9" s="1"/>
    </row>
    <row r="10" spans="2:14" x14ac:dyDescent="0.3">
      <c r="B10" s="134">
        <v>5</v>
      </c>
      <c r="C10" s="135">
        <v>45060</v>
      </c>
      <c r="D10" s="62" t="s">
        <v>1312</v>
      </c>
      <c r="E10" s="136">
        <v>133500</v>
      </c>
      <c r="F10" s="2" t="s">
        <v>1343</v>
      </c>
      <c r="G10" s="2" t="s">
        <v>596</v>
      </c>
      <c r="H10" s="1"/>
      <c r="L10" s="63"/>
      <c r="N10" s="64"/>
    </row>
    <row r="11" spans="2:14" x14ac:dyDescent="0.3">
      <c r="B11" s="134">
        <v>6</v>
      </c>
      <c r="C11" s="135">
        <v>45060</v>
      </c>
      <c r="D11" s="62" t="s">
        <v>1313</v>
      </c>
      <c r="E11" s="136">
        <v>88800</v>
      </c>
      <c r="F11" s="2" t="s">
        <v>1343</v>
      </c>
      <c r="G11" s="2" t="s">
        <v>220</v>
      </c>
      <c r="H11" s="1"/>
      <c r="L11" s="63"/>
      <c r="N11" s="64"/>
    </row>
    <row r="12" spans="2:14" x14ac:dyDescent="0.3">
      <c r="B12" s="134">
        <v>7</v>
      </c>
      <c r="C12" s="135">
        <v>45061</v>
      </c>
      <c r="D12" s="62" t="s">
        <v>1314</v>
      </c>
      <c r="E12" s="136">
        <v>30000</v>
      </c>
      <c r="F12" s="2" t="s">
        <v>1343</v>
      </c>
      <c r="G12" s="2" t="s">
        <v>219</v>
      </c>
      <c r="H12" s="1"/>
    </row>
    <row r="13" spans="2:14" x14ac:dyDescent="0.3">
      <c r="B13" s="134">
        <v>8</v>
      </c>
      <c r="C13" s="135">
        <v>45061</v>
      </c>
      <c r="D13" s="62" t="s">
        <v>1315</v>
      </c>
      <c r="E13" s="136">
        <v>170000</v>
      </c>
      <c r="F13" s="2" t="s">
        <v>1343</v>
      </c>
      <c r="G13" s="2" t="s">
        <v>229</v>
      </c>
      <c r="H13" s="1"/>
    </row>
    <row r="14" spans="2:14" x14ac:dyDescent="0.3">
      <c r="B14" s="134">
        <v>9</v>
      </c>
      <c r="C14" s="135">
        <v>45061</v>
      </c>
      <c r="D14" s="62" t="s">
        <v>1316</v>
      </c>
      <c r="E14" s="136">
        <v>850000</v>
      </c>
      <c r="F14" s="2" t="s">
        <v>1343</v>
      </c>
      <c r="G14" s="2" t="s">
        <v>1147</v>
      </c>
      <c r="H14" s="1"/>
    </row>
    <row r="15" spans="2:14" x14ac:dyDescent="0.3">
      <c r="B15" s="134">
        <v>10</v>
      </c>
      <c r="C15" s="135">
        <v>45062</v>
      </c>
      <c r="D15" s="62" t="s">
        <v>1317</v>
      </c>
      <c r="E15" s="136">
        <v>320000</v>
      </c>
      <c r="F15" s="2" t="s">
        <v>1343</v>
      </c>
      <c r="G15" s="2" t="s">
        <v>1344</v>
      </c>
      <c r="H15" s="1"/>
    </row>
    <row r="16" spans="2:14" x14ac:dyDescent="0.3">
      <c r="B16" s="134">
        <v>11</v>
      </c>
      <c r="C16" s="135">
        <v>45063</v>
      </c>
      <c r="D16" s="62" t="s">
        <v>1318</v>
      </c>
      <c r="E16" s="136">
        <v>224000</v>
      </c>
      <c r="F16" s="2" t="s">
        <v>1343</v>
      </c>
      <c r="G16" s="2" t="s">
        <v>1147</v>
      </c>
      <c r="H16" s="1"/>
    </row>
    <row r="17" spans="2:8" x14ac:dyDescent="0.3">
      <c r="B17" s="134">
        <v>12</v>
      </c>
      <c r="C17" s="135">
        <v>45063</v>
      </c>
      <c r="D17" s="62" t="s">
        <v>1319</v>
      </c>
      <c r="E17" s="136">
        <v>105000</v>
      </c>
      <c r="F17" s="2" t="s">
        <v>1343</v>
      </c>
      <c r="G17" s="2" t="s">
        <v>231</v>
      </c>
      <c r="H17" s="1"/>
    </row>
    <row r="18" spans="2:8" x14ac:dyDescent="0.3">
      <c r="B18" s="134">
        <v>13</v>
      </c>
      <c r="C18" s="135">
        <v>45063</v>
      </c>
      <c r="D18" s="62" t="s">
        <v>1320</v>
      </c>
      <c r="E18" s="136">
        <v>75000</v>
      </c>
      <c r="F18" s="2" t="s">
        <v>1343</v>
      </c>
      <c r="G18" s="2" t="s">
        <v>225</v>
      </c>
      <c r="H18" s="1"/>
    </row>
    <row r="19" spans="2:8" x14ac:dyDescent="0.3">
      <c r="B19" s="134">
        <v>14</v>
      </c>
      <c r="C19" s="135">
        <v>45065</v>
      </c>
      <c r="D19" s="11" t="s">
        <v>1321</v>
      </c>
      <c r="E19" s="103">
        <v>150000</v>
      </c>
      <c r="F19" s="2" t="s">
        <v>1343</v>
      </c>
      <c r="G19" s="2" t="s">
        <v>219</v>
      </c>
      <c r="H19" s="1"/>
    </row>
    <row r="20" spans="2:8" x14ac:dyDescent="0.3">
      <c r="B20" s="134">
        <v>15</v>
      </c>
      <c r="C20" s="135">
        <v>45065</v>
      </c>
      <c r="D20" s="11" t="s">
        <v>1322</v>
      </c>
      <c r="E20" s="103">
        <v>71000</v>
      </c>
      <c r="F20" s="2" t="s">
        <v>1343</v>
      </c>
      <c r="G20" s="2" t="s">
        <v>231</v>
      </c>
      <c r="H20" s="1"/>
    </row>
    <row r="21" spans="2:8" x14ac:dyDescent="0.3">
      <c r="B21" s="93">
        <v>16</v>
      </c>
      <c r="C21" s="94">
        <v>45065</v>
      </c>
      <c r="D21" s="11" t="s">
        <v>1323</v>
      </c>
      <c r="E21" s="103">
        <v>200000</v>
      </c>
      <c r="F21" s="2" t="s">
        <v>1343</v>
      </c>
      <c r="G21" s="2" t="s">
        <v>217</v>
      </c>
      <c r="H21" s="1"/>
    </row>
    <row r="22" spans="2:8" x14ac:dyDescent="0.3">
      <c r="B22" s="93">
        <v>17</v>
      </c>
      <c r="C22" s="94">
        <v>45066</v>
      </c>
      <c r="D22" s="11" t="s">
        <v>1324</v>
      </c>
      <c r="E22" s="103">
        <v>150000</v>
      </c>
      <c r="F22" s="2" t="s">
        <v>1343</v>
      </c>
      <c r="G22" s="2" t="s">
        <v>217</v>
      </c>
      <c r="H22" s="1"/>
    </row>
    <row r="23" spans="2:8" x14ac:dyDescent="0.3">
      <c r="B23" s="93">
        <v>18</v>
      </c>
      <c r="C23" s="94">
        <v>45066</v>
      </c>
      <c r="D23" s="11" t="s">
        <v>1325</v>
      </c>
      <c r="E23" s="103">
        <v>50000</v>
      </c>
      <c r="F23" s="2" t="s">
        <v>1343</v>
      </c>
      <c r="G23" s="2" t="s">
        <v>220</v>
      </c>
      <c r="H23" s="1"/>
    </row>
    <row r="24" spans="2:8" x14ac:dyDescent="0.3">
      <c r="B24" s="93">
        <v>19</v>
      </c>
      <c r="C24" s="94">
        <v>45066</v>
      </c>
      <c r="D24" s="11" t="s">
        <v>1326</v>
      </c>
      <c r="E24" s="103">
        <v>93000</v>
      </c>
      <c r="F24" s="2" t="s">
        <v>1343</v>
      </c>
      <c r="G24" s="2" t="s">
        <v>220</v>
      </c>
      <c r="H24" s="1"/>
    </row>
    <row r="25" spans="2:8" x14ac:dyDescent="0.3">
      <c r="B25" s="93">
        <v>20</v>
      </c>
      <c r="C25" s="94">
        <v>45066</v>
      </c>
      <c r="D25" s="11" t="s">
        <v>1327</v>
      </c>
      <c r="E25" s="103">
        <v>170000</v>
      </c>
      <c r="F25" s="2" t="s">
        <v>1343</v>
      </c>
      <c r="G25" s="2" t="s">
        <v>228</v>
      </c>
      <c r="H25" s="1"/>
    </row>
    <row r="26" spans="2:8" x14ac:dyDescent="0.3">
      <c r="B26" s="93">
        <v>21</v>
      </c>
      <c r="C26" s="94">
        <v>45066</v>
      </c>
      <c r="D26" s="11" t="s">
        <v>1328</v>
      </c>
      <c r="E26" s="103">
        <v>429000</v>
      </c>
      <c r="F26" s="2" t="s">
        <v>1343</v>
      </c>
      <c r="G26" s="2" t="s">
        <v>221</v>
      </c>
      <c r="H26" s="1"/>
    </row>
    <row r="27" spans="2:8" x14ac:dyDescent="0.3">
      <c r="B27" s="93">
        <v>22</v>
      </c>
      <c r="C27" s="94">
        <v>45066</v>
      </c>
      <c r="D27" s="11" t="s">
        <v>1329</v>
      </c>
      <c r="E27" s="103">
        <v>105000</v>
      </c>
      <c r="F27" s="2" t="s">
        <v>1343</v>
      </c>
      <c r="G27" s="2" t="s">
        <v>229</v>
      </c>
      <c r="H27" s="1"/>
    </row>
    <row r="28" spans="2:8" x14ac:dyDescent="0.3">
      <c r="B28" s="93">
        <v>23</v>
      </c>
      <c r="C28" s="94">
        <v>45066</v>
      </c>
      <c r="D28" s="11" t="s">
        <v>1330</v>
      </c>
      <c r="E28" s="103">
        <v>160000</v>
      </c>
      <c r="F28" s="2" t="s">
        <v>1343</v>
      </c>
      <c r="G28" s="2" t="s">
        <v>219</v>
      </c>
      <c r="H28" s="1"/>
    </row>
    <row r="29" spans="2:8" x14ac:dyDescent="0.3">
      <c r="B29" s="156">
        <v>24</v>
      </c>
      <c r="C29" s="157">
        <v>45068</v>
      </c>
      <c r="D29" s="158" t="s">
        <v>1345</v>
      </c>
      <c r="E29" s="159">
        <v>0</v>
      </c>
      <c r="F29" s="160" t="s">
        <v>1343</v>
      </c>
      <c r="G29" s="160" t="s">
        <v>228</v>
      </c>
      <c r="H29" s="161"/>
    </row>
    <row r="30" spans="2:8" x14ac:dyDescent="0.3">
      <c r="B30" s="93">
        <v>25</v>
      </c>
      <c r="C30" s="94">
        <v>45068</v>
      </c>
      <c r="D30" s="11" t="s">
        <v>1331</v>
      </c>
      <c r="E30" s="103">
        <v>50000</v>
      </c>
      <c r="F30" s="2" t="s">
        <v>1343</v>
      </c>
      <c r="G30" s="2" t="s">
        <v>225</v>
      </c>
      <c r="H30" s="1"/>
    </row>
    <row r="31" spans="2:8" x14ac:dyDescent="0.3">
      <c r="B31" s="93">
        <v>26</v>
      </c>
      <c r="C31" s="94">
        <v>45070</v>
      </c>
      <c r="D31" s="11" t="s">
        <v>1332</v>
      </c>
      <c r="E31" s="103">
        <v>100000</v>
      </c>
      <c r="F31" s="2" t="s">
        <v>1343</v>
      </c>
      <c r="G31" s="2" t="s">
        <v>231</v>
      </c>
      <c r="H31" s="1"/>
    </row>
    <row r="32" spans="2:8" x14ac:dyDescent="0.3">
      <c r="B32" s="93">
        <v>27</v>
      </c>
      <c r="C32" s="94">
        <v>45070</v>
      </c>
      <c r="D32" s="11" t="s">
        <v>1333</v>
      </c>
      <c r="E32" s="103">
        <v>50000</v>
      </c>
      <c r="F32" s="2" t="s">
        <v>1343</v>
      </c>
      <c r="G32" s="2" t="s">
        <v>356</v>
      </c>
      <c r="H32" s="1"/>
    </row>
    <row r="33" spans="2:8" x14ac:dyDescent="0.3">
      <c r="B33" s="93">
        <v>28</v>
      </c>
      <c r="C33" s="94">
        <v>45071</v>
      </c>
      <c r="D33" s="11" t="s">
        <v>1334</v>
      </c>
      <c r="E33" s="103">
        <v>105000</v>
      </c>
      <c r="F33" s="2" t="s">
        <v>1343</v>
      </c>
      <c r="G33" s="2" t="s">
        <v>231</v>
      </c>
      <c r="H33" s="1"/>
    </row>
    <row r="34" spans="2:8" x14ac:dyDescent="0.3">
      <c r="B34" s="93">
        <v>29</v>
      </c>
      <c r="C34" s="94">
        <v>45075</v>
      </c>
      <c r="D34" s="11" t="s">
        <v>1335</v>
      </c>
      <c r="E34" s="103">
        <v>150000</v>
      </c>
      <c r="F34" s="2" t="s">
        <v>1343</v>
      </c>
      <c r="G34" s="2" t="s">
        <v>217</v>
      </c>
      <c r="H34" s="1"/>
    </row>
    <row r="35" spans="2:8" x14ac:dyDescent="0.3">
      <c r="B35" s="93">
        <v>30</v>
      </c>
      <c r="C35" s="94">
        <v>45075</v>
      </c>
      <c r="D35" s="11" t="s">
        <v>1336</v>
      </c>
      <c r="E35" s="103">
        <v>200000</v>
      </c>
      <c r="F35" s="2" t="s">
        <v>1343</v>
      </c>
      <c r="G35" s="2" t="s">
        <v>217</v>
      </c>
      <c r="H35" s="1"/>
    </row>
    <row r="36" spans="2:8" x14ac:dyDescent="0.3">
      <c r="B36" s="93">
        <v>31</v>
      </c>
      <c r="C36" s="94">
        <v>45076</v>
      </c>
      <c r="D36" s="11" t="s">
        <v>1337</v>
      </c>
      <c r="E36" s="103">
        <v>75000</v>
      </c>
      <c r="F36" s="2" t="s">
        <v>1343</v>
      </c>
      <c r="G36" s="2" t="s">
        <v>219</v>
      </c>
      <c r="H36" s="1"/>
    </row>
    <row r="37" spans="2:8" x14ac:dyDescent="0.3">
      <c r="B37" s="93">
        <v>32</v>
      </c>
      <c r="C37" s="94">
        <v>45076</v>
      </c>
      <c r="D37" s="11" t="s">
        <v>1338</v>
      </c>
      <c r="E37" s="103">
        <v>75000</v>
      </c>
      <c r="F37" s="2" t="s">
        <v>1343</v>
      </c>
      <c r="G37" s="2" t="s">
        <v>596</v>
      </c>
      <c r="H37" s="1"/>
    </row>
    <row r="38" spans="2:8" x14ac:dyDescent="0.3">
      <c r="B38" s="93">
        <v>33</v>
      </c>
      <c r="C38" s="94">
        <v>45076</v>
      </c>
      <c r="D38" s="11" t="s">
        <v>1339</v>
      </c>
      <c r="E38" s="103">
        <v>43000</v>
      </c>
      <c r="F38" s="2" t="s">
        <v>1343</v>
      </c>
      <c r="G38" s="2" t="s">
        <v>231</v>
      </c>
      <c r="H38" s="1"/>
    </row>
    <row r="39" spans="2:8" x14ac:dyDescent="0.3">
      <c r="B39" s="93">
        <v>34</v>
      </c>
      <c r="C39" s="94">
        <v>45076</v>
      </c>
      <c r="D39" s="11" t="s">
        <v>1340</v>
      </c>
      <c r="E39" s="103">
        <v>52500</v>
      </c>
      <c r="F39" s="2" t="s">
        <v>1343</v>
      </c>
      <c r="G39" s="2" t="s">
        <v>226</v>
      </c>
      <c r="H39" s="1"/>
    </row>
    <row r="40" spans="2:8" x14ac:dyDescent="0.3">
      <c r="B40" s="93">
        <v>35</v>
      </c>
      <c r="C40" s="94">
        <v>45076</v>
      </c>
      <c r="D40" s="11" t="s">
        <v>1341</v>
      </c>
      <c r="E40" s="103">
        <v>30000</v>
      </c>
      <c r="F40" s="2" t="s">
        <v>1343</v>
      </c>
      <c r="G40" s="2" t="s">
        <v>219</v>
      </c>
      <c r="H40" s="1"/>
    </row>
    <row r="41" spans="2:8" x14ac:dyDescent="0.3">
      <c r="B41" s="93">
        <v>36</v>
      </c>
      <c r="C41" s="94">
        <v>45077</v>
      </c>
      <c r="D41" s="11" t="s">
        <v>1342</v>
      </c>
      <c r="E41" s="103">
        <v>248000</v>
      </c>
      <c r="F41" s="2" t="s">
        <v>1343</v>
      </c>
      <c r="G41" s="2" t="s">
        <v>220</v>
      </c>
      <c r="H41" s="1"/>
    </row>
  </sheetData>
  <mergeCells count="2">
    <mergeCell ref="C2:D2"/>
    <mergeCell ref="C3:D3"/>
  </mergeCells>
  <phoneticPr fontId="6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DBB70-D6E7-4355-BFEB-145A2CD24F13}">
  <dimension ref="B2:P33"/>
  <sheetViews>
    <sheetView workbookViewId="0">
      <selection activeCell="K23" sqref="K23"/>
    </sheetView>
  </sheetViews>
  <sheetFormatPr defaultRowHeight="14.4" x14ac:dyDescent="0.3"/>
  <cols>
    <col min="1" max="1" width="2.6640625" customWidth="1"/>
    <col min="3" max="3" width="16.77734375" bestFit="1" customWidth="1"/>
    <col min="4" max="4" width="64.5546875" bestFit="1" customWidth="1"/>
    <col min="5" max="5" width="12.88671875" bestFit="1" customWidth="1"/>
    <col min="16" max="16" width="10.44140625" style="155" bestFit="1" customWidth="1"/>
  </cols>
  <sheetData>
    <row r="2" spans="2:14" x14ac:dyDescent="0.3">
      <c r="B2" t="s">
        <v>366</v>
      </c>
      <c r="C2" s="177" t="s">
        <v>1346</v>
      </c>
      <c r="D2" s="177"/>
    </row>
    <row r="3" spans="2:14" x14ac:dyDescent="0.3">
      <c r="B3" t="s">
        <v>361</v>
      </c>
      <c r="C3" s="177" t="s">
        <v>1347</v>
      </c>
      <c r="D3" s="177"/>
    </row>
    <row r="5" spans="2:14" x14ac:dyDescent="0.3">
      <c r="B5" s="111" t="s">
        <v>7</v>
      </c>
      <c r="C5" s="108" t="s">
        <v>8</v>
      </c>
      <c r="D5" s="108" t="s">
        <v>9</v>
      </c>
      <c r="E5" s="108" t="s">
        <v>10</v>
      </c>
      <c r="F5" s="108" t="s">
        <v>215</v>
      </c>
      <c r="G5" s="108" t="s">
        <v>528</v>
      </c>
      <c r="H5" s="125" t="s">
        <v>768</v>
      </c>
    </row>
    <row r="6" spans="2:14" x14ac:dyDescent="0.3">
      <c r="B6" s="134">
        <v>1</v>
      </c>
      <c r="C6" s="94">
        <v>45015</v>
      </c>
      <c r="D6" s="62" t="s">
        <v>1365</v>
      </c>
      <c r="E6" s="136">
        <v>22750</v>
      </c>
      <c r="F6" s="162" t="s">
        <v>1368</v>
      </c>
      <c r="G6" s="162" t="s">
        <v>221</v>
      </c>
      <c r="H6" s="107"/>
    </row>
    <row r="7" spans="2:14" x14ac:dyDescent="0.3">
      <c r="B7" s="134">
        <v>2</v>
      </c>
      <c r="C7" s="94">
        <v>45018</v>
      </c>
      <c r="D7" s="11" t="s">
        <v>1366</v>
      </c>
      <c r="E7" s="95">
        <v>1200000</v>
      </c>
      <c r="F7" s="162" t="s">
        <v>1368</v>
      </c>
      <c r="G7" s="121" t="s">
        <v>224</v>
      </c>
      <c r="H7" s="107"/>
    </row>
    <row r="8" spans="2:14" x14ac:dyDescent="0.3">
      <c r="B8" s="134">
        <v>3</v>
      </c>
      <c r="C8" s="94">
        <v>45048</v>
      </c>
      <c r="D8" s="11" t="s">
        <v>1367</v>
      </c>
      <c r="E8" s="103">
        <v>1200000</v>
      </c>
      <c r="F8" s="162" t="s">
        <v>1368</v>
      </c>
      <c r="G8" s="162" t="s">
        <v>224</v>
      </c>
      <c r="H8" s="1"/>
    </row>
    <row r="9" spans="2:14" x14ac:dyDescent="0.3">
      <c r="B9" s="134">
        <v>4</v>
      </c>
      <c r="C9" s="94">
        <v>45049</v>
      </c>
      <c r="D9" s="11" t="s">
        <v>1348</v>
      </c>
      <c r="E9" s="103">
        <v>37000</v>
      </c>
      <c r="F9" s="162" t="s">
        <v>1368</v>
      </c>
      <c r="G9" s="121" t="s">
        <v>221</v>
      </c>
      <c r="H9" s="1"/>
    </row>
    <row r="10" spans="2:14" x14ac:dyDescent="0.3">
      <c r="B10" s="134">
        <v>5</v>
      </c>
      <c r="C10" s="94">
        <v>45049</v>
      </c>
      <c r="D10" s="11" t="s">
        <v>1349</v>
      </c>
      <c r="E10" s="103">
        <v>35000</v>
      </c>
      <c r="F10" s="162" t="s">
        <v>1368</v>
      </c>
      <c r="G10" s="121" t="s">
        <v>221</v>
      </c>
      <c r="H10" s="1"/>
    </row>
    <row r="11" spans="2:14" x14ac:dyDescent="0.3">
      <c r="B11" s="134">
        <v>6</v>
      </c>
      <c r="C11" s="94">
        <v>45050</v>
      </c>
      <c r="D11" s="11" t="s">
        <v>1350</v>
      </c>
      <c r="E11" s="103">
        <v>40000</v>
      </c>
      <c r="F11" s="162" t="s">
        <v>1368</v>
      </c>
      <c r="G11" s="121" t="s">
        <v>867</v>
      </c>
      <c r="H11" s="1"/>
    </row>
    <row r="12" spans="2:14" x14ac:dyDescent="0.3">
      <c r="B12" s="134">
        <v>7</v>
      </c>
      <c r="C12" s="94">
        <v>45056</v>
      </c>
      <c r="D12" s="11" t="s">
        <v>1351</v>
      </c>
      <c r="E12" s="103">
        <v>21000</v>
      </c>
      <c r="F12" s="162" t="s">
        <v>1368</v>
      </c>
      <c r="G12" s="121" t="s">
        <v>228</v>
      </c>
      <c r="H12" s="1"/>
      <c r="L12" s="63"/>
      <c r="N12" s="64"/>
    </row>
    <row r="13" spans="2:14" x14ac:dyDescent="0.3">
      <c r="B13" s="134">
        <v>8</v>
      </c>
      <c r="C13" s="94">
        <v>45051</v>
      </c>
      <c r="D13" s="11" t="s">
        <v>1352</v>
      </c>
      <c r="E13" s="103">
        <v>60000</v>
      </c>
      <c r="F13" s="162" t="s">
        <v>1368</v>
      </c>
      <c r="G13" s="121" t="s">
        <v>228</v>
      </c>
      <c r="H13" s="1"/>
      <c r="L13" s="63"/>
      <c r="N13" s="64"/>
    </row>
    <row r="14" spans="2:14" x14ac:dyDescent="0.3">
      <c r="B14" s="134">
        <v>9</v>
      </c>
      <c r="C14" s="94">
        <v>44989</v>
      </c>
      <c r="D14" s="11" t="s">
        <v>1353</v>
      </c>
      <c r="E14" s="103">
        <v>60000</v>
      </c>
      <c r="F14" s="162" t="s">
        <v>1368</v>
      </c>
      <c r="G14" s="121" t="s">
        <v>225</v>
      </c>
      <c r="H14" s="1"/>
    </row>
    <row r="15" spans="2:14" x14ac:dyDescent="0.3">
      <c r="B15" s="134">
        <v>10</v>
      </c>
      <c r="C15" s="94">
        <v>44991</v>
      </c>
      <c r="D15" s="11" t="s">
        <v>1354</v>
      </c>
      <c r="E15" s="95">
        <v>60000</v>
      </c>
      <c r="F15" s="162" t="s">
        <v>1368</v>
      </c>
      <c r="G15" s="121" t="s">
        <v>225</v>
      </c>
      <c r="H15" s="1"/>
    </row>
    <row r="16" spans="2:14" x14ac:dyDescent="0.3">
      <c r="B16" s="134">
        <v>11</v>
      </c>
      <c r="C16" s="94">
        <v>44996</v>
      </c>
      <c r="D16" s="11" t="s">
        <v>1354</v>
      </c>
      <c r="E16" s="103">
        <v>60000</v>
      </c>
      <c r="F16" s="162" t="s">
        <v>1368</v>
      </c>
      <c r="G16" s="121" t="s">
        <v>225</v>
      </c>
      <c r="H16" s="1"/>
    </row>
    <row r="17" spans="2:8" x14ac:dyDescent="0.3">
      <c r="B17" s="134">
        <v>12</v>
      </c>
      <c r="C17" s="94">
        <v>44998</v>
      </c>
      <c r="D17" s="11" t="s">
        <v>1354</v>
      </c>
      <c r="E17" s="103">
        <v>65000</v>
      </c>
      <c r="F17" s="162" t="s">
        <v>1368</v>
      </c>
      <c r="G17" s="121" t="s">
        <v>225</v>
      </c>
      <c r="H17" s="1"/>
    </row>
    <row r="18" spans="2:8" x14ac:dyDescent="0.3">
      <c r="B18" s="134">
        <v>13</v>
      </c>
      <c r="C18" s="94">
        <v>45003</v>
      </c>
      <c r="D18" s="11" t="s">
        <v>1354</v>
      </c>
      <c r="E18" s="136">
        <v>65000</v>
      </c>
      <c r="F18" s="162" t="s">
        <v>1368</v>
      </c>
      <c r="G18" s="121" t="s">
        <v>225</v>
      </c>
      <c r="H18" s="1"/>
    </row>
    <row r="19" spans="2:8" x14ac:dyDescent="0.3">
      <c r="B19" s="134">
        <v>14</v>
      </c>
      <c r="C19" s="94">
        <v>45005</v>
      </c>
      <c r="D19" s="11" t="s">
        <v>1354</v>
      </c>
      <c r="E19" s="103">
        <v>60000</v>
      </c>
      <c r="F19" s="162" t="s">
        <v>1368</v>
      </c>
      <c r="G19" s="121" t="s">
        <v>225</v>
      </c>
      <c r="H19" s="1"/>
    </row>
    <row r="20" spans="2:8" x14ac:dyDescent="0.3">
      <c r="B20" s="134">
        <v>15</v>
      </c>
      <c r="C20" s="94">
        <v>45010</v>
      </c>
      <c r="D20" s="11" t="s">
        <v>1355</v>
      </c>
      <c r="E20" s="103">
        <v>70000</v>
      </c>
      <c r="F20" s="162" t="s">
        <v>1368</v>
      </c>
      <c r="G20" s="121" t="s">
        <v>225</v>
      </c>
      <c r="H20" s="1"/>
    </row>
    <row r="21" spans="2:8" x14ac:dyDescent="0.3">
      <c r="B21" s="134">
        <v>16</v>
      </c>
      <c r="C21" s="94">
        <v>45012</v>
      </c>
      <c r="D21" s="11" t="s">
        <v>1354</v>
      </c>
      <c r="E21" s="136">
        <v>65000</v>
      </c>
      <c r="F21" s="162" t="s">
        <v>1368</v>
      </c>
      <c r="G21" s="121" t="s">
        <v>225</v>
      </c>
      <c r="H21" s="1"/>
    </row>
    <row r="22" spans="2:8" x14ac:dyDescent="0.3">
      <c r="B22" s="93"/>
      <c r="C22" s="94"/>
      <c r="D22" s="11"/>
      <c r="E22" s="103"/>
      <c r="F22" s="162"/>
      <c r="G22" s="121"/>
      <c r="H22" s="1"/>
    </row>
    <row r="23" spans="2:8" x14ac:dyDescent="0.3">
      <c r="B23" s="93">
        <v>1</v>
      </c>
      <c r="C23" s="94">
        <v>45034</v>
      </c>
      <c r="D23" s="11" t="s">
        <v>1356</v>
      </c>
      <c r="E23" s="103">
        <v>108000</v>
      </c>
      <c r="F23" s="162" t="s">
        <v>1368</v>
      </c>
      <c r="G23" s="121" t="s">
        <v>225</v>
      </c>
      <c r="H23" s="1"/>
    </row>
    <row r="24" spans="2:8" x14ac:dyDescent="0.3">
      <c r="B24" s="93">
        <v>2</v>
      </c>
      <c r="C24" s="94">
        <v>45058</v>
      </c>
      <c r="D24" s="11" t="s">
        <v>1357</v>
      </c>
      <c r="E24" s="103">
        <v>27000</v>
      </c>
      <c r="F24" s="162" t="s">
        <v>1368</v>
      </c>
      <c r="G24" s="121" t="s">
        <v>228</v>
      </c>
      <c r="H24" s="1"/>
    </row>
    <row r="25" spans="2:8" x14ac:dyDescent="0.3">
      <c r="B25" s="93">
        <v>3</v>
      </c>
      <c r="C25" s="94">
        <v>45060</v>
      </c>
      <c r="D25" s="11" t="s">
        <v>1359</v>
      </c>
      <c r="E25" s="103">
        <v>264000</v>
      </c>
      <c r="F25" s="162" t="s">
        <v>1368</v>
      </c>
      <c r="G25" s="121" t="s">
        <v>356</v>
      </c>
      <c r="H25" s="1"/>
    </row>
    <row r="26" spans="2:8" x14ac:dyDescent="0.3">
      <c r="B26" s="93">
        <v>4</v>
      </c>
      <c r="C26" s="94">
        <v>45060</v>
      </c>
      <c r="D26" s="11" t="s">
        <v>1358</v>
      </c>
      <c r="E26" s="103">
        <v>165600</v>
      </c>
      <c r="F26" s="162" t="s">
        <v>1368</v>
      </c>
      <c r="G26" s="121" t="s">
        <v>356</v>
      </c>
      <c r="H26" s="1"/>
    </row>
    <row r="27" spans="2:8" x14ac:dyDescent="0.3">
      <c r="B27" s="93">
        <v>5</v>
      </c>
      <c r="C27" s="94">
        <v>45068</v>
      </c>
      <c r="D27" s="11" t="s">
        <v>1360</v>
      </c>
      <c r="E27" s="103">
        <v>190000</v>
      </c>
      <c r="F27" s="162" t="s">
        <v>1368</v>
      </c>
      <c r="G27" s="121" t="s">
        <v>356</v>
      </c>
      <c r="H27" s="1"/>
    </row>
    <row r="28" spans="2:8" x14ac:dyDescent="0.3">
      <c r="B28" s="93">
        <v>6</v>
      </c>
      <c r="C28" s="94">
        <v>45068</v>
      </c>
      <c r="D28" s="11" t="s">
        <v>1361</v>
      </c>
      <c r="E28" s="103">
        <v>60000</v>
      </c>
      <c r="F28" s="162" t="s">
        <v>1368</v>
      </c>
      <c r="G28" s="121" t="s">
        <v>225</v>
      </c>
      <c r="H28" s="1"/>
    </row>
    <row r="29" spans="2:8" x14ac:dyDescent="0.3">
      <c r="B29" s="93">
        <v>7</v>
      </c>
      <c r="C29" s="94">
        <v>45070</v>
      </c>
      <c r="D29" s="11" t="s">
        <v>1362</v>
      </c>
      <c r="E29" s="103">
        <v>60000</v>
      </c>
      <c r="F29" s="162" t="s">
        <v>1368</v>
      </c>
      <c r="G29" s="121" t="s">
        <v>225</v>
      </c>
      <c r="H29" s="1"/>
    </row>
    <row r="30" spans="2:8" x14ac:dyDescent="0.3">
      <c r="B30" s="93">
        <v>8</v>
      </c>
      <c r="C30" s="94">
        <v>45070</v>
      </c>
      <c r="D30" s="11" t="s">
        <v>1363</v>
      </c>
      <c r="E30" s="103">
        <v>20000</v>
      </c>
      <c r="F30" s="162" t="s">
        <v>1368</v>
      </c>
      <c r="G30" s="121" t="s">
        <v>228</v>
      </c>
      <c r="H30" s="1"/>
    </row>
    <row r="31" spans="2:8" x14ac:dyDescent="0.3">
      <c r="B31" s="93">
        <v>9</v>
      </c>
      <c r="C31" s="94">
        <v>45078</v>
      </c>
      <c r="D31" s="11" t="s">
        <v>1364</v>
      </c>
      <c r="E31" s="103">
        <v>64000</v>
      </c>
      <c r="F31" s="162" t="s">
        <v>1368</v>
      </c>
      <c r="G31" s="121" t="s">
        <v>228</v>
      </c>
      <c r="H31" s="1"/>
    </row>
    <row r="32" spans="2:8" x14ac:dyDescent="0.3">
      <c r="B32" s="93"/>
      <c r="C32" s="94"/>
      <c r="D32" s="11"/>
      <c r="E32" s="103"/>
      <c r="F32" s="121"/>
      <c r="G32" s="2"/>
      <c r="H32" s="1"/>
    </row>
    <row r="33" spans="2:8" x14ac:dyDescent="0.3">
      <c r="B33" s="134"/>
      <c r="C33" s="94"/>
      <c r="D33" s="11"/>
      <c r="E33" s="136"/>
      <c r="F33" s="121"/>
      <c r="G33" s="2"/>
      <c r="H33" s="1"/>
    </row>
  </sheetData>
  <mergeCells count="2">
    <mergeCell ref="C2:D2"/>
    <mergeCell ref="C3:D3"/>
  </mergeCells>
  <phoneticPr fontId="6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2D7DC-F901-4D11-AB47-50D3DBAEE21B}">
  <dimension ref="B2:P34"/>
  <sheetViews>
    <sheetView workbookViewId="0">
      <selection activeCell="E6" sqref="E6:E34"/>
    </sheetView>
  </sheetViews>
  <sheetFormatPr defaultRowHeight="14.4" x14ac:dyDescent="0.3"/>
  <cols>
    <col min="1" max="1" width="2.6640625" customWidth="1"/>
    <col min="3" max="3" width="16.77734375" bestFit="1" customWidth="1"/>
    <col min="4" max="4" width="64.5546875" bestFit="1" customWidth="1"/>
    <col min="5" max="5" width="12.88671875" bestFit="1" customWidth="1"/>
    <col min="16" max="16" width="10.44140625" style="155" bestFit="1" customWidth="1"/>
  </cols>
  <sheetData>
    <row r="2" spans="2:14" x14ac:dyDescent="0.3">
      <c r="B2" t="s">
        <v>366</v>
      </c>
      <c r="C2" s="177" t="s">
        <v>1346</v>
      </c>
      <c r="D2" s="177"/>
    </row>
    <row r="3" spans="2:14" x14ac:dyDescent="0.3">
      <c r="B3" t="s">
        <v>361</v>
      </c>
      <c r="C3" s="177" t="s">
        <v>1397</v>
      </c>
      <c r="D3" s="177"/>
    </row>
    <row r="5" spans="2:14" x14ac:dyDescent="0.3">
      <c r="B5" s="111" t="s">
        <v>7</v>
      </c>
      <c r="C5" s="108" t="s">
        <v>8</v>
      </c>
      <c r="D5" s="108" t="s">
        <v>9</v>
      </c>
      <c r="E5" s="108" t="s">
        <v>10</v>
      </c>
      <c r="F5" s="108" t="s">
        <v>215</v>
      </c>
      <c r="G5" s="108" t="s">
        <v>528</v>
      </c>
      <c r="H5" s="125" t="s">
        <v>768</v>
      </c>
    </row>
    <row r="6" spans="2:14" x14ac:dyDescent="0.3">
      <c r="B6" s="134">
        <v>1</v>
      </c>
      <c r="C6" s="135">
        <v>45056</v>
      </c>
      <c r="D6" s="62" t="s">
        <v>1370</v>
      </c>
      <c r="E6" s="136">
        <v>150000</v>
      </c>
      <c r="F6" s="162" t="s">
        <v>1369</v>
      </c>
      <c r="G6" s="162" t="s">
        <v>217</v>
      </c>
      <c r="H6" s="107"/>
    </row>
    <row r="7" spans="2:14" x14ac:dyDescent="0.3">
      <c r="B7" s="134">
        <v>2</v>
      </c>
      <c r="C7" s="135">
        <v>45056</v>
      </c>
      <c r="D7" s="62" t="s">
        <v>1371</v>
      </c>
      <c r="E7" s="136">
        <v>200000</v>
      </c>
      <c r="F7" s="162" t="s">
        <v>1369</v>
      </c>
      <c r="G7" s="121" t="s">
        <v>217</v>
      </c>
      <c r="H7" s="107"/>
    </row>
    <row r="8" spans="2:14" x14ac:dyDescent="0.3">
      <c r="B8" s="134">
        <v>3</v>
      </c>
      <c r="C8" s="135">
        <v>45076</v>
      </c>
      <c r="D8" s="62" t="s">
        <v>1372</v>
      </c>
      <c r="E8" s="136">
        <v>110000</v>
      </c>
      <c r="F8" s="162" t="s">
        <v>1369</v>
      </c>
      <c r="G8" s="162" t="s">
        <v>356</v>
      </c>
      <c r="H8" s="1"/>
    </row>
    <row r="9" spans="2:14" x14ac:dyDescent="0.3">
      <c r="B9" s="134">
        <v>4</v>
      </c>
      <c r="C9" s="135">
        <v>45077</v>
      </c>
      <c r="D9" s="62" t="s">
        <v>1373</v>
      </c>
      <c r="E9" s="136">
        <v>50000</v>
      </c>
      <c r="F9" s="162" t="s">
        <v>1369</v>
      </c>
      <c r="G9" s="121" t="s">
        <v>231</v>
      </c>
      <c r="H9" s="1"/>
    </row>
    <row r="10" spans="2:14" x14ac:dyDescent="0.3">
      <c r="B10" s="134">
        <v>5</v>
      </c>
      <c r="C10" s="135">
        <v>45077</v>
      </c>
      <c r="D10" s="62" t="s">
        <v>1374</v>
      </c>
      <c r="E10" s="136">
        <v>335000</v>
      </c>
      <c r="F10" s="162" t="s">
        <v>1369</v>
      </c>
      <c r="G10" s="121" t="s">
        <v>228</v>
      </c>
      <c r="H10" s="1"/>
    </row>
    <row r="11" spans="2:14" x14ac:dyDescent="0.3">
      <c r="B11" s="134">
        <v>6</v>
      </c>
      <c r="C11" s="135">
        <v>45078</v>
      </c>
      <c r="D11" s="62" t="s">
        <v>1375</v>
      </c>
      <c r="E11" s="136">
        <v>50000</v>
      </c>
      <c r="F11" s="162" t="s">
        <v>1369</v>
      </c>
      <c r="G11" s="121" t="s">
        <v>231</v>
      </c>
      <c r="H11" s="1"/>
    </row>
    <row r="12" spans="2:14" x14ac:dyDescent="0.3">
      <c r="B12" s="134">
        <v>7</v>
      </c>
      <c r="C12" s="135">
        <v>45078</v>
      </c>
      <c r="D12" s="62" t="s">
        <v>1376</v>
      </c>
      <c r="E12" s="136">
        <v>100000</v>
      </c>
      <c r="F12" s="162" t="s">
        <v>1369</v>
      </c>
      <c r="G12" s="121" t="s">
        <v>356</v>
      </c>
      <c r="H12" s="1"/>
      <c r="L12" s="63"/>
      <c r="N12" s="64"/>
    </row>
    <row r="13" spans="2:14" x14ac:dyDescent="0.3">
      <c r="B13" s="134">
        <v>8</v>
      </c>
      <c r="C13" s="135">
        <v>45078</v>
      </c>
      <c r="D13" s="62" t="s">
        <v>1377</v>
      </c>
      <c r="E13" s="136">
        <v>88000</v>
      </c>
      <c r="F13" s="162" t="s">
        <v>1369</v>
      </c>
      <c r="G13" s="121" t="s">
        <v>228</v>
      </c>
      <c r="H13" s="1"/>
      <c r="L13" s="63"/>
      <c r="N13" s="64"/>
    </row>
    <row r="14" spans="2:14" x14ac:dyDescent="0.3">
      <c r="B14" s="134">
        <v>9</v>
      </c>
      <c r="C14" s="135">
        <v>45078</v>
      </c>
      <c r="D14" s="62" t="s">
        <v>1378</v>
      </c>
      <c r="E14" s="136">
        <v>50000</v>
      </c>
      <c r="F14" s="162" t="s">
        <v>1369</v>
      </c>
      <c r="G14" s="121" t="s">
        <v>356</v>
      </c>
      <c r="H14" s="1"/>
    </row>
    <row r="15" spans="2:14" x14ac:dyDescent="0.3">
      <c r="B15" s="134">
        <v>10</v>
      </c>
      <c r="C15" s="135">
        <v>45079</v>
      </c>
      <c r="D15" s="62" t="s">
        <v>1379</v>
      </c>
      <c r="E15" s="136">
        <v>33000</v>
      </c>
      <c r="F15" s="162" t="s">
        <v>1369</v>
      </c>
      <c r="G15" s="121" t="s">
        <v>228</v>
      </c>
      <c r="H15" s="1"/>
    </row>
    <row r="16" spans="2:14" x14ac:dyDescent="0.3">
      <c r="B16" s="134">
        <v>11</v>
      </c>
      <c r="C16" s="135">
        <v>45082</v>
      </c>
      <c r="D16" s="62" t="s">
        <v>1380</v>
      </c>
      <c r="E16" s="136">
        <v>65000</v>
      </c>
      <c r="F16" s="162" t="s">
        <v>1369</v>
      </c>
      <c r="G16" s="121" t="s">
        <v>221</v>
      </c>
      <c r="H16" s="1"/>
    </row>
    <row r="17" spans="2:8" x14ac:dyDescent="0.3">
      <c r="B17" s="134">
        <v>12</v>
      </c>
      <c r="C17" s="135">
        <v>45082</v>
      </c>
      <c r="D17" s="62" t="s">
        <v>1381</v>
      </c>
      <c r="E17" s="136">
        <v>15000</v>
      </c>
      <c r="F17" s="162" t="s">
        <v>1369</v>
      </c>
      <c r="G17" s="121" t="s">
        <v>231</v>
      </c>
      <c r="H17" s="1"/>
    </row>
    <row r="18" spans="2:8" x14ac:dyDescent="0.3">
      <c r="B18" s="134">
        <v>13</v>
      </c>
      <c r="C18" s="135">
        <v>45082</v>
      </c>
      <c r="D18" s="62" t="s">
        <v>1382</v>
      </c>
      <c r="E18" s="136">
        <v>30000</v>
      </c>
      <c r="F18" s="162" t="s">
        <v>1369</v>
      </c>
      <c r="G18" s="121" t="s">
        <v>231</v>
      </c>
      <c r="H18" s="1"/>
    </row>
    <row r="19" spans="2:8" x14ac:dyDescent="0.3">
      <c r="B19" s="134">
        <v>14</v>
      </c>
      <c r="C19" s="135">
        <v>45082</v>
      </c>
      <c r="D19" s="62" t="s">
        <v>1383</v>
      </c>
      <c r="E19" s="136">
        <v>12000</v>
      </c>
      <c r="F19" s="162" t="s">
        <v>1369</v>
      </c>
      <c r="G19" s="121" t="s">
        <v>225</v>
      </c>
      <c r="H19" s="1"/>
    </row>
    <row r="20" spans="2:8" x14ac:dyDescent="0.3">
      <c r="B20" s="134">
        <v>15</v>
      </c>
      <c r="C20" s="135">
        <v>45083</v>
      </c>
      <c r="D20" s="62" t="s">
        <v>1384</v>
      </c>
      <c r="E20" s="136">
        <v>200000</v>
      </c>
      <c r="F20" s="162" t="s">
        <v>1369</v>
      </c>
      <c r="G20" s="121" t="s">
        <v>356</v>
      </c>
      <c r="H20" s="1"/>
    </row>
    <row r="21" spans="2:8" x14ac:dyDescent="0.3">
      <c r="B21" s="134">
        <v>16</v>
      </c>
      <c r="C21" s="135">
        <v>45083</v>
      </c>
      <c r="D21" s="62" t="s">
        <v>1385</v>
      </c>
      <c r="E21" s="136">
        <v>350000</v>
      </c>
      <c r="F21" s="162" t="s">
        <v>1369</v>
      </c>
      <c r="G21" s="121" t="s">
        <v>356</v>
      </c>
      <c r="H21" s="1"/>
    </row>
    <row r="22" spans="2:8" x14ac:dyDescent="0.3">
      <c r="B22" s="134">
        <v>17</v>
      </c>
      <c r="C22" s="135">
        <v>45083</v>
      </c>
      <c r="D22" s="62" t="s">
        <v>1386</v>
      </c>
      <c r="E22" s="136">
        <v>700000</v>
      </c>
      <c r="F22" s="162" t="s">
        <v>1369</v>
      </c>
      <c r="G22" s="121" t="s">
        <v>356</v>
      </c>
      <c r="H22" s="1"/>
    </row>
    <row r="23" spans="2:8" x14ac:dyDescent="0.3">
      <c r="B23" s="134">
        <v>18</v>
      </c>
      <c r="C23" s="135">
        <v>45084</v>
      </c>
      <c r="D23" s="62" t="s">
        <v>1387</v>
      </c>
      <c r="E23" s="136">
        <v>170000</v>
      </c>
      <c r="F23" s="162" t="s">
        <v>1369</v>
      </c>
      <c r="G23" s="121" t="s">
        <v>356</v>
      </c>
      <c r="H23" s="1"/>
    </row>
    <row r="24" spans="2:8" x14ac:dyDescent="0.3">
      <c r="B24" s="134">
        <v>19</v>
      </c>
      <c r="C24" s="135">
        <v>45084</v>
      </c>
      <c r="D24" s="62" t="s">
        <v>1388</v>
      </c>
      <c r="E24" s="136">
        <v>170000</v>
      </c>
      <c r="F24" s="162" t="s">
        <v>1369</v>
      </c>
      <c r="G24" s="121" t="s">
        <v>221</v>
      </c>
      <c r="H24" s="1"/>
    </row>
    <row r="25" spans="2:8" x14ac:dyDescent="0.3">
      <c r="B25" s="134">
        <v>20</v>
      </c>
      <c r="C25" s="135">
        <v>45085</v>
      </c>
      <c r="D25" s="62" t="s">
        <v>1389</v>
      </c>
      <c r="E25" s="136">
        <v>120000</v>
      </c>
      <c r="F25" s="162" t="s">
        <v>1369</v>
      </c>
      <c r="G25" s="121" t="s">
        <v>356</v>
      </c>
      <c r="H25" s="1"/>
    </row>
    <row r="26" spans="2:8" x14ac:dyDescent="0.3">
      <c r="B26" s="134">
        <v>21</v>
      </c>
      <c r="C26" s="135">
        <v>45085</v>
      </c>
      <c r="D26" s="62" t="s">
        <v>1390</v>
      </c>
      <c r="E26" s="136">
        <v>200000</v>
      </c>
      <c r="F26" s="162" t="s">
        <v>1369</v>
      </c>
      <c r="G26" s="121" t="s">
        <v>356</v>
      </c>
      <c r="H26" s="1"/>
    </row>
    <row r="27" spans="2:8" x14ac:dyDescent="0.3">
      <c r="B27" s="134">
        <v>22</v>
      </c>
      <c r="C27" s="135">
        <v>45086</v>
      </c>
      <c r="D27" s="62" t="s">
        <v>1391</v>
      </c>
      <c r="E27" s="103">
        <v>30000</v>
      </c>
      <c r="F27" s="162" t="s">
        <v>1369</v>
      </c>
      <c r="G27" s="121" t="s">
        <v>231</v>
      </c>
      <c r="H27" s="1"/>
    </row>
    <row r="28" spans="2:8" x14ac:dyDescent="0.3">
      <c r="B28" s="134">
        <v>23</v>
      </c>
      <c r="C28" s="135">
        <v>45086</v>
      </c>
      <c r="D28" s="11" t="s">
        <v>263</v>
      </c>
      <c r="E28" s="103">
        <v>40000</v>
      </c>
      <c r="F28" s="162" t="s">
        <v>1369</v>
      </c>
      <c r="G28" s="121" t="s">
        <v>225</v>
      </c>
      <c r="H28" s="1"/>
    </row>
    <row r="29" spans="2:8" x14ac:dyDescent="0.3">
      <c r="B29" s="134">
        <v>24</v>
      </c>
      <c r="C29" s="135">
        <v>45086</v>
      </c>
      <c r="D29" s="11" t="s">
        <v>1383</v>
      </c>
      <c r="E29" s="103">
        <v>12000</v>
      </c>
      <c r="F29" s="162" t="s">
        <v>1369</v>
      </c>
      <c r="G29" s="121" t="s">
        <v>225</v>
      </c>
      <c r="H29" s="1"/>
    </row>
    <row r="30" spans="2:8" x14ac:dyDescent="0.3">
      <c r="B30" s="134">
        <v>25</v>
      </c>
      <c r="C30" s="135">
        <v>45086</v>
      </c>
      <c r="D30" s="11" t="s">
        <v>1392</v>
      </c>
      <c r="E30" s="103">
        <v>70000</v>
      </c>
      <c r="F30" s="162" t="s">
        <v>1369</v>
      </c>
      <c r="G30" s="121" t="s">
        <v>226</v>
      </c>
      <c r="H30" s="1"/>
    </row>
    <row r="31" spans="2:8" x14ac:dyDescent="0.3">
      <c r="B31" s="134">
        <v>26</v>
      </c>
      <c r="C31" s="135">
        <v>45087</v>
      </c>
      <c r="D31" s="11" t="s">
        <v>1393</v>
      </c>
      <c r="E31" s="103">
        <v>46000</v>
      </c>
      <c r="F31" s="162" t="s">
        <v>1369</v>
      </c>
      <c r="G31" s="121" t="s">
        <v>219</v>
      </c>
      <c r="H31" s="1"/>
    </row>
    <row r="32" spans="2:8" x14ac:dyDescent="0.3">
      <c r="B32" s="134">
        <v>27</v>
      </c>
      <c r="C32" s="135">
        <v>45089</v>
      </c>
      <c r="D32" s="11" t="s">
        <v>1394</v>
      </c>
      <c r="E32" s="103">
        <v>200000</v>
      </c>
      <c r="F32" s="162" t="s">
        <v>1369</v>
      </c>
      <c r="G32" s="2" t="s">
        <v>231</v>
      </c>
      <c r="H32" s="1"/>
    </row>
    <row r="33" spans="2:8" x14ac:dyDescent="0.3">
      <c r="B33" s="134">
        <v>28</v>
      </c>
      <c r="C33" s="135">
        <v>45090</v>
      </c>
      <c r="D33" s="11" t="s">
        <v>1395</v>
      </c>
      <c r="E33" s="103">
        <v>207000</v>
      </c>
      <c r="F33" s="162" t="s">
        <v>1369</v>
      </c>
      <c r="G33" s="2" t="s">
        <v>221</v>
      </c>
      <c r="H33" s="1"/>
    </row>
    <row r="34" spans="2:8" x14ac:dyDescent="0.3">
      <c r="B34" s="93">
        <v>29</v>
      </c>
      <c r="C34" s="94">
        <v>45090</v>
      </c>
      <c r="D34" s="11" t="s">
        <v>1396</v>
      </c>
      <c r="E34" s="103">
        <v>405000</v>
      </c>
      <c r="F34" s="162" t="s">
        <v>1369</v>
      </c>
      <c r="G34" s="2" t="s">
        <v>219</v>
      </c>
      <c r="H34" s="1"/>
    </row>
  </sheetData>
  <mergeCells count="2">
    <mergeCell ref="C2:D2"/>
    <mergeCell ref="C3:D3"/>
  </mergeCells>
  <phoneticPr fontId="6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40EC4-1639-41E8-BBAB-26BC986F42B4}">
  <dimension ref="B2:P21"/>
  <sheetViews>
    <sheetView topLeftCell="A4" workbookViewId="0">
      <selection activeCell="G10" sqref="G10"/>
    </sheetView>
  </sheetViews>
  <sheetFormatPr defaultRowHeight="14.4" x14ac:dyDescent="0.3"/>
  <cols>
    <col min="1" max="1" width="2.6640625" customWidth="1"/>
    <col min="3" max="3" width="16.77734375" bestFit="1" customWidth="1"/>
    <col min="4" max="4" width="64.5546875" bestFit="1" customWidth="1"/>
    <col min="5" max="5" width="12.88671875" bestFit="1" customWidth="1"/>
    <col min="16" max="16" width="10.44140625" style="155" bestFit="1" customWidth="1"/>
  </cols>
  <sheetData>
    <row r="2" spans="2:14" x14ac:dyDescent="0.3">
      <c r="B2" t="s">
        <v>366</v>
      </c>
      <c r="C2" s="177" t="s">
        <v>1398</v>
      </c>
      <c r="D2" s="177"/>
    </row>
    <row r="3" spans="2:14" x14ac:dyDescent="0.3">
      <c r="B3" t="s">
        <v>361</v>
      </c>
      <c r="C3" s="177" t="s">
        <v>1399</v>
      </c>
      <c r="D3" s="177"/>
    </row>
    <row r="5" spans="2:14" x14ac:dyDescent="0.3">
      <c r="B5" s="111" t="s">
        <v>7</v>
      </c>
      <c r="C5" s="108" t="s">
        <v>8</v>
      </c>
      <c r="D5" s="108" t="s">
        <v>9</v>
      </c>
      <c r="E5" s="108" t="s">
        <v>10</v>
      </c>
      <c r="F5" s="108" t="s">
        <v>215</v>
      </c>
      <c r="G5" s="108" t="s">
        <v>528</v>
      </c>
      <c r="H5" s="125" t="s">
        <v>768</v>
      </c>
    </row>
    <row r="6" spans="2:14" x14ac:dyDescent="0.3">
      <c r="B6" s="2">
        <v>1</v>
      </c>
      <c r="C6" s="94">
        <v>45056</v>
      </c>
      <c r="D6" s="1" t="s">
        <v>1401</v>
      </c>
      <c r="E6" s="163">
        <v>2000000</v>
      </c>
      <c r="F6" s="162" t="s">
        <v>1400</v>
      </c>
      <c r="G6" s="162" t="s">
        <v>356</v>
      </c>
      <c r="H6" s="107"/>
    </row>
    <row r="7" spans="2:14" x14ac:dyDescent="0.3">
      <c r="B7" s="2">
        <v>2</v>
      </c>
      <c r="C7" s="94">
        <v>45056</v>
      </c>
      <c r="D7" s="1" t="s">
        <v>1402</v>
      </c>
      <c r="E7" s="163">
        <v>2000000</v>
      </c>
      <c r="F7" s="162" t="s">
        <v>1400</v>
      </c>
      <c r="G7" s="121" t="s">
        <v>356</v>
      </c>
      <c r="H7" s="107"/>
    </row>
    <row r="8" spans="2:14" x14ac:dyDescent="0.3">
      <c r="B8" s="2">
        <v>3</v>
      </c>
      <c r="C8" s="94">
        <v>45065</v>
      </c>
      <c r="D8" s="1" t="s">
        <v>1403</v>
      </c>
      <c r="E8" s="163">
        <v>1000000</v>
      </c>
      <c r="F8" s="162" t="s">
        <v>1400</v>
      </c>
      <c r="G8" s="162" t="s">
        <v>356</v>
      </c>
      <c r="H8" s="1"/>
    </row>
    <row r="9" spans="2:14" x14ac:dyDescent="0.3">
      <c r="B9" s="2">
        <v>4</v>
      </c>
      <c r="C9" s="94">
        <v>45072</v>
      </c>
      <c r="D9" s="1" t="s">
        <v>594</v>
      </c>
      <c r="E9" s="90">
        <v>36000</v>
      </c>
      <c r="F9" s="162" t="s">
        <v>1400</v>
      </c>
      <c r="G9" s="121" t="s">
        <v>228</v>
      </c>
      <c r="H9" s="1"/>
    </row>
    <row r="10" spans="2:14" x14ac:dyDescent="0.3">
      <c r="B10" s="2">
        <v>5</v>
      </c>
      <c r="C10" s="94">
        <v>45080</v>
      </c>
      <c r="D10" s="1" t="s">
        <v>761</v>
      </c>
      <c r="E10" s="90">
        <v>293800</v>
      </c>
      <c r="F10" s="162" t="s">
        <v>1400</v>
      </c>
      <c r="G10" s="121" t="s">
        <v>356</v>
      </c>
      <c r="H10" s="1"/>
    </row>
    <row r="11" spans="2:14" x14ac:dyDescent="0.3">
      <c r="B11" s="2">
        <v>6</v>
      </c>
      <c r="C11" s="94">
        <v>45088</v>
      </c>
      <c r="D11" s="1" t="s">
        <v>1404</v>
      </c>
      <c r="E11" s="164">
        <v>45000</v>
      </c>
      <c r="F11" s="162" t="s">
        <v>1400</v>
      </c>
      <c r="G11" s="121" t="s">
        <v>219</v>
      </c>
      <c r="H11" s="1"/>
    </row>
    <row r="12" spans="2:14" x14ac:dyDescent="0.3">
      <c r="B12" s="2">
        <v>7</v>
      </c>
      <c r="C12" s="94">
        <v>45088</v>
      </c>
      <c r="D12" s="1" t="s">
        <v>761</v>
      </c>
      <c r="E12" s="136">
        <v>284000</v>
      </c>
      <c r="F12" s="162" t="s">
        <v>1400</v>
      </c>
      <c r="G12" s="121" t="s">
        <v>356</v>
      </c>
      <c r="H12" s="1"/>
      <c r="L12" s="63"/>
      <c r="N12" s="64"/>
    </row>
    <row r="13" spans="2:14" x14ac:dyDescent="0.3">
      <c r="B13" s="2">
        <v>8</v>
      </c>
      <c r="C13" s="94">
        <v>45092</v>
      </c>
      <c r="D13" s="1" t="s">
        <v>594</v>
      </c>
      <c r="E13" s="136">
        <v>39000</v>
      </c>
      <c r="F13" s="162" t="s">
        <v>1400</v>
      </c>
      <c r="G13" s="121" t="s">
        <v>228</v>
      </c>
      <c r="H13" s="1"/>
      <c r="L13" s="63"/>
      <c r="N13" s="64"/>
    </row>
    <row r="14" spans="2:14" x14ac:dyDescent="0.3">
      <c r="B14" s="2">
        <v>9</v>
      </c>
      <c r="C14" s="94">
        <v>45092</v>
      </c>
      <c r="D14" s="1" t="s">
        <v>594</v>
      </c>
      <c r="E14" s="90">
        <v>39000</v>
      </c>
      <c r="F14" s="162" t="s">
        <v>1400</v>
      </c>
      <c r="G14" s="121" t="s">
        <v>228</v>
      </c>
      <c r="H14" s="1"/>
    </row>
    <row r="15" spans="2:14" x14ac:dyDescent="0.3">
      <c r="B15" s="2">
        <v>10</v>
      </c>
      <c r="C15" s="94">
        <v>45094</v>
      </c>
      <c r="D15" s="1" t="s">
        <v>1405</v>
      </c>
      <c r="E15" s="90">
        <v>162500</v>
      </c>
      <c r="F15" s="162" t="s">
        <v>1400</v>
      </c>
      <c r="G15" s="121" t="s">
        <v>356</v>
      </c>
      <c r="H15" s="1"/>
    </row>
    <row r="16" spans="2:14" x14ac:dyDescent="0.3">
      <c r="B16" s="2">
        <v>11</v>
      </c>
      <c r="C16" s="94">
        <v>45095</v>
      </c>
      <c r="D16" s="1" t="s">
        <v>1406</v>
      </c>
      <c r="E16" s="90">
        <v>300000</v>
      </c>
      <c r="F16" s="162" t="s">
        <v>1400</v>
      </c>
      <c r="G16" s="121" t="s">
        <v>357</v>
      </c>
      <c r="H16" s="1"/>
    </row>
    <row r="17" spans="2:8" x14ac:dyDescent="0.3">
      <c r="B17" s="2">
        <v>12</v>
      </c>
      <c r="C17" s="94">
        <v>45095</v>
      </c>
      <c r="D17" s="1" t="s">
        <v>1407</v>
      </c>
      <c r="E17" s="90">
        <v>80000</v>
      </c>
      <c r="F17" s="162" t="s">
        <v>1400</v>
      </c>
      <c r="G17" s="121" t="s">
        <v>224</v>
      </c>
      <c r="H17" s="1"/>
    </row>
    <row r="18" spans="2:8" x14ac:dyDescent="0.3">
      <c r="B18" s="2">
        <v>13</v>
      </c>
      <c r="C18" s="94">
        <v>45096</v>
      </c>
      <c r="D18" s="1" t="s">
        <v>1407</v>
      </c>
      <c r="E18" s="90">
        <v>300000</v>
      </c>
      <c r="F18" s="162" t="s">
        <v>1400</v>
      </c>
      <c r="G18" s="121" t="s">
        <v>224</v>
      </c>
      <c r="H18" s="1"/>
    </row>
    <row r="19" spans="2:8" x14ac:dyDescent="0.3">
      <c r="B19" s="2">
        <v>14</v>
      </c>
      <c r="C19" s="94">
        <v>45097</v>
      </c>
      <c r="D19" s="1" t="s">
        <v>1406</v>
      </c>
      <c r="E19" s="90">
        <v>200000</v>
      </c>
      <c r="F19" s="162" t="s">
        <v>1400</v>
      </c>
      <c r="G19" s="121" t="s">
        <v>357</v>
      </c>
      <c r="H19" s="1"/>
    </row>
    <row r="20" spans="2:8" x14ac:dyDescent="0.3">
      <c r="B20" s="2">
        <v>15</v>
      </c>
      <c r="C20" s="94">
        <v>45097</v>
      </c>
      <c r="D20" s="1" t="s">
        <v>1408</v>
      </c>
      <c r="E20" s="90">
        <v>110000</v>
      </c>
      <c r="F20" s="162" t="s">
        <v>1400</v>
      </c>
      <c r="G20" s="121" t="s">
        <v>231</v>
      </c>
      <c r="H20" s="1"/>
    </row>
    <row r="21" spans="2:8" x14ac:dyDescent="0.3">
      <c r="B21" s="2">
        <v>16</v>
      </c>
      <c r="C21" s="94">
        <v>45097</v>
      </c>
      <c r="D21" s="1" t="s">
        <v>1408</v>
      </c>
      <c r="E21" s="90">
        <v>95000</v>
      </c>
      <c r="F21" s="162" t="s">
        <v>1400</v>
      </c>
      <c r="G21" s="121" t="s">
        <v>231</v>
      </c>
      <c r="H21" s="1"/>
    </row>
  </sheetData>
  <mergeCells count="2">
    <mergeCell ref="C2:D2"/>
    <mergeCell ref="C3:D3"/>
  </mergeCells>
  <phoneticPr fontId="6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5CCF8-3355-4FD5-9A86-7FBD85CDAB7D}">
  <dimension ref="B2:P37"/>
  <sheetViews>
    <sheetView topLeftCell="A3" workbookViewId="0">
      <selection activeCell="H9" sqref="H9"/>
    </sheetView>
  </sheetViews>
  <sheetFormatPr defaultRowHeight="14.4" x14ac:dyDescent="0.3"/>
  <cols>
    <col min="1" max="1" width="2.6640625" customWidth="1"/>
    <col min="3" max="3" width="16.77734375" bestFit="1" customWidth="1"/>
    <col min="4" max="4" width="64.5546875" bestFit="1" customWidth="1"/>
    <col min="5" max="5" width="12.88671875" bestFit="1" customWidth="1"/>
    <col min="16" max="16" width="10.44140625" style="155" bestFit="1" customWidth="1"/>
  </cols>
  <sheetData>
    <row r="2" spans="2:14" x14ac:dyDescent="0.3">
      <c r="B2" t="s">
        <v>366</v>
      </c>
      <c r="C2" s="177" t="s">
        <v>1409</v>
      </c>
      <c r="D2" s="177"/>
    </row>
    <row r="3" spans="2:14" x14ac:dyDescent="0.3">
      <c r="B3" t="s">
        <v>361</v>
      </c>
      <c r="C3" s="177" t="s">
        <v>1410</v>
      </c>
      <c r="D3" s="177"/>
    </row>
    <row r="5" spans="2:14" x14ac:dyDescent="0.3">
      <c r="B5" s="111" t="s">
        <v>7</v>
      </c>
      <c r="C5" s="108" t="s">
        <v>8</v>
      </c>
      <c r="D5" s="108" t="s">
        <v>9</v>
      </c>
      <c r="E5" s="108" t="s">
        <v>10</v>
      </c>
      <c r="F5" s="108" t="s">
        <v>215</v>
      </c>
      <c r="G5" s="108" t="s">
        <v>528</v>
      </c>
      <c r="H5" s="125" t="s">
        <v>768</v>
      </c>
    </row>
    <row r="6" spans="2:14" x14ac:dyDescent="0.3">
      <c r="B6" s="134">
        <v>1</v>
      </c>
      <c r="C6" s="135">
        <v>45082</v>
      </c>
      <c r="D6" s="62" t="s">
        <v>1411</v>
      </c>
      <c r="E6" s="136">
        <v>59000</v>
      </c>
      <c r="F6" s="162" t="s">
        <v>1443</v>
      </c>
      <c r="G6" s="162" t="s">
        <v>226</v>
      </c>
      <c r="H6" s="107"/>
    </row>
    <row r="7" spans="2:14" x14ac:dyDescent="0.3">
      <c r="B7" s="134">
        <v>2</v>
      </c>
      <c r="C7" s="135">
        <v>45082</v>
      </c>
      <c r="D7" s="62" t="s">
        <v>1412</v>
      </c>
      <c r="E7" s="136">
        <v>79000</v>
      </c>
      <c r="F7" s="162" t="s">
        <v>1443</v>
      </c>
      <c r="G7" s="121" t="s">
        <v>226</v>
      </c>
      <c r="H7" s="107"/>
    </row>
    <row r="8" spans="2:14" x14ac:dyDescent="0.3">
      <c r="B8" s="134">
        <v>3</v>
      </c>
      <c r="C8" s="135">
        <v>45082</v>
      </c>
      <c r="D8" s="62" t="s">
        <v>1413</v>
      </c>
      <c r="E8" s="136">
        <v>79000</v>
      </c>
      <c r="F8" s="162" t="s">
        <v>1443</v>
      </c>
      <c r="G8" s="162" t="s">
        <v>226</v>
      </c>
      <c r="H8" s="1"/>
    </row>
    <row r="9" spans="2:14" x14ac:dyDescent="0.3">
      <c r="B9" s="134">
        <v>4</v>
      </c>
      <c r="C9" s="135">
        <v>45082</v>
      </c>
      <c r="D9" s="62" t="s">
        <v>1414</v>
      </c>
      <c r="E9" s="136">
        <v>150000</v>
      </c>
      <c r="F9" s="162" t="s">
        <v>1443</v>
      </c>
      <c r="G9" s="121" t="s">
        <v>226</v>
      </c>
      <c r="H9" s="1"/>
    </row>
    <row r="10" spans="2:14" x14ac:dyDescent="0.3">
      <c r="B10" s="134">
        <v>5</v>
      </c>
      <c r="C10" s="135">
        <v>45082</v>
      </c>
      <c r="D10" s="62" t="s">
        <v>1415</v>
      </c>
      <c r="E10" s="136">
        <v>327604</v>
      </c>
      <c r="F10" s="162" t="s">
        <v>1443</v>
      </c>
      <c r="G10" s="121" t="s">
        <v>226</v>
      </c>
      <c r="H10" s="1"/>
    </row>
    <row r="11" spans="2:14" x14ac:dyDescent="0.3">
      <c r="B11" s="134">
        <v>6</v>
      </c>
      <c r="C11" s="135">
        <v>45082</v>
      </c>
      <c r="D11" s="62" t="s">
        <v>1416</v>
      </c>
      <c r="E11" s="136">
        <v>240000</v>
      </c>
      <c r="F11" s="162" t="s">
        <v>1443</v>
      </c>
      <c r="G11" s="121" t="s">
        <v>225</v>
      </c>
      <c r="H11" s="1"/>
    </row>
    <row r="12" spans="2:14" x14ac:dyDescent="0.3">
      <c r="B12" s="134">
        <v>7</v>
      </c>
      <c r="C12" s="135">
        <v>45087</v>
      </c>
      <c r="D12" s="62" t="s">
        <v>1417</v>
      </c>
      <c r="E12" s="136">
        <v>65000</v>
      </c>
      <c r="F12" s="162" t="s">
        <v>1443</v>
      </c>
      <c r="G12" s="121" t="s">
        <v>228</v>
      </c>
      <c r="H12" s="1"/>
      <c r="L12" s="63"/>
      <c r="N12" s="64"/>
    </row>
    <row r="13" spans="2:14" x14ac:dyDescent="0.3">
      <c r="B13" s="134">
        <v>8</v>
      </c>
      <c r="C13" s="135">
        <v>45090</v>
      </c>
      <c r="D13" s="62" t="s">
        <v>1418</v>
      </c>
      <c r="E13" s="136">
        <v>65000</v>
      </c>
      <c r="F13" s="162" t="s">
        <v>1443</v>
      </c>
      <c r="G13" s="121" t="s">
        <v>226</v>
      </c>
      <c r="H13" s="1"/>
      <c r="L13" s="63"/>
      <c r="N13" s="64"/>
    </row>
    <row r="14" spans="2:14" x14ac:dyDescent="0.3">
      <c r="B14" s="134">
        <v>9</v>
      </c>
      <c r="C14" s="135">
        <v>45091</v>
      </c>
      <c r="D14" s="62" t="s">
        <v>1419</v>
      </c>
      <c r="E14" s="136">
        <v>150000</v>
      </c>
      <c r="F14" s="162" t="s">
        <v>1443</v>
      </c>
      <c r="G14" s="121" t="s">
        <v>231</v>
      </c>
      <c r="H14" s="1"/>
    </row>
    <row r="15" spans="2:14" x14ac:dyDescent="0.3">
      <c r="B15" s="134">
        <v>10</v>
      </c>
      <c r="C15" s="135">
        <v>45092</v>
      </c>
      <c r="D15" s="62" t="s">
        <v>1420</v>
      </c>
      <c r="E15" s="136">
        <v>120000</v>
      </c>
      <c r="F15" s="162" t="s">
        <v>1443</v>
      </c>
      <c r="G15" s="121" t="s">
        <v>226</v>
      </c>
      <c r="H15" s="1"/>
    </row>
    <row r="16" spans="2:14" x14ac:dyDescent="0.3">
      <c r="B16" s="134">
        <v>11</v>
      </c>
      <c r="C16" s="135">
        <v>45092</v>
      </c>
      <c r="D16" s="62" t="s">
        <v>1421</v>
      </c>
      <c r="E16" s="136">
        <v>40000</v>
      </c>
      <c r="F16" s="162" t="s">
        <v>1443</v>
      </c>
      <c r="G16" s="121" t="s">
        <v>219</v>
      </c>
      <c r="H16" s="1"/>
    </row>
    <row r="17" spans="2:8" x14ac:dyDescent="0.3">
      <c r="B17" s="134">
        <v>12</v>
      </c>
      <c r="C17" s="135">
        <v>45092</v>
      </c>
      <c r="D17" s="62" t="s">
        <v>1422</v>
      </c>
      <c r="E17" s="136">
        <v>50000</v>
      </c>
      <c r="F17" s="162" t="s">
        <v>1443</v>
      </c>
      <c r="G17" s="121" t="s">
        <v>219</v>
      </c>
      <c r="H17" s="1"/>
    </row>
    <row r="18" spans="2:8" x14ac:dyDescent="0.3">
      <c r="B18" s="134">
        <v>13</v>
      </c>
      <c r="C18" s="135">
        <v>45092</v>
      </c>
      <c r="D18" s="62" t="s">
        <v>1423</v>
      </c>
      <c r="E18" s="136">
        <v>700000</v>
      </c>
      <c r="F18" s="162" t="s">
        <v>1443</v>
      </c>
      <c r="G18" s="121" t="s">
        <v>356</v>
      </c>
      <c r="H18" s="1"/>
    </row>
    <row r="19" spans="2:8" x14ac:dyDescent="0.3">
      <c r="B19" s="134">
        <v>14</v>
      </c>
      <c r="C19" s="135">
        <v>45093</v>
      </c>
      <c r="D19" s="62" t="s">
        <v>1424</v>
      </c>
      <c r="E19" s="136">
        <v>350000</v>
      </c>
      <c r="F19" s="162" t="s">
        <v>1443</v>
      </c>
      <c r="G19" s="121" t="s">
        <v>356</v>
      </c>
      <c r="H19" s="1"/>
    </row>
    <row r="20" spans="2:8" x14ac:dyDescent="0.3">
      <c r="B20" s="134">
        <v>15</v>
      </c>
      <c r="C20" s="135">
        <v>45093</v>
      </c>
      <c r="D20" s="62" t="s">
        <v>1425</v>
      </c>
      <c r="E20" s="136">
        <v>200000</v>
      </c>
      <c r="F20" s="162" t="s">
        <v>1443</v>
      </c>
      <c r="G20" s="121" t="s">
        <v>356</v>
      </c>
      <c r="H20" s="1"/>
    </row>
    <row r="21" spans="2:8" x14ac:dyDescent="0.3">
      <c r="B21" s="134">
        <v>16</v>
      </c>
      <c r="C21" s="135">
        <v>45093</v>
      </c>
      <c r="D21" s="62" t="s">
        <v>1426</v>
      </c>
      <c r="E21" s="136">
        <v>200000</v>
      </c>
      <c r="F21" s="162" t="s">
        <v>1443</v>
      </c>
      <c r="G21" s="121" t="s">
        <v>356</v>
      </c>
      <c r="H21" s="1"/>
    </row>
    <row r="22" spans="2:8" x14ac:dyDescent="0.3">
      <c r="B22" s="93">
        <v>17</v>
      </c>
      <c r="C22" s="94">
        <v>45093</v>
      </c>
      <c r="D22" s="11" t="s">
        <v>1427</v>
      </c>
      <c r="E22" s="103">
        <v>200000</v>
      </c>
      <c r="F22" s="162" t="s">
        <v>1443</v>
      </c>
      <c r="G22" s="121" t="s">
        <v>231</v>
      </c>
      <c r="H22" s="1"/>
    </row>
    <row r="23" spans="2:8" x14ac:dyDescent="0.3">
      <c r="B23" s="93">
        <v>18</v>
      </c>
      <c r="C23" s="94">
        <v>45094</v>
      </c>
      <c r="D23" s="11" t="s">
        <v>1428</v>
      </c>
      <c r="E23" s="103">
        <v>700000</v>
      </c>
      <c r="F23" s="162" t="s">
        <v>1443</v>
      </c>
      <c r="G23" s="2" t="s">
        <v>356</v>
      </c>
      <c r="H23" s="1"/>
    </row>
    <row r="24" spans="2:8" x14ac:dyDescent="0.3">
      <c r="B24" s="93">
        <v>19</v>
      </c>
      <c r="C24" s="94">
        <v>45094</v>
      </c>
      <c r="D24" s="11" t="s">
        <v>1429</v>
      </c>
      <c r="E24" s="103">
        <v>150000</v>
      </c>
      <c r="F24" s="162" t="s">
        <v>1443</v>
      </c>
      <c r="G24" s="121" t="s">
        <v>231</v>
      </c>
      <c r="H24" s="1"/>
    </row>
    <row r="25" spans="2:8" x14ac:dyDescent="0.3">
      <c r="B25" s="93">
        <v>20</v>
      </c>
      <c r="C25" s="94">
        <v>45094</v>
      </c>
      <c r="D25" s="11" t="s">
        <v>1430</v>
      </c>
      <c r="E25" s="103">
        <v>80000</v>
      </c>
      <c r="F25" s="162" t="s">
        <v>1443</v>
      </c>
      <c r="G25" s="121" t="s">
        <v>231</v>
      </c>
      <c r="H25" s="1"/>
    </row>
    <row r="26" spans="2:8" x14ac:dyDescent="0.3">
      <c r="B26" s="93">
        <v>21</v>
      </c>
      <c r="C26" s="94">
        <v>45095</v>
      </c>
      <c r="D26" s="11" t="s">
        <v>1431</v>
      </c>
      <c r="E26" s="103">
        <v>700000</v>
      </c>
      <c r="F26" s="162" t="s">
        <v>1443</v>
      </c>
      <c r="G26" s="2" t="s">
        <v>356</v>
      </c>
      <c r="H26" s="1"/>
    </row>
    <row r="27" spans="2:8" x14ac:dyDescent="0.3">
      <c r="B27" s="93">
        <v>22</v>
      </c>
      <c r="C27" s="94">
        <v>45095</v>
      </c>
      <c r="D27" s="11" t="s">
        <v>1432</v>
      </c>
      <c r="E27" s="103">
        <v>200000</v>
      </c>
      <c r="F27" s="162" t="s">
        <v>1443</v>
      </c>
      <c r="G27" s="2" t="s">
        <v>356</v>
      </c>
      <c r="H27" s="1"/>
    </row>
    <row r="28" spans="2:8" x14ac:dyDescent="0.3">
      <c r="B28" s="93">
        <v>23</v>
      </c>
      <c r="C28" s="94">
        <v>45095</v>
      </c>
      <c r="D28" s="11" t="s">
        <v>1433</v>
      </c>
      <c r="E28" s="103">
        <v>350000</v>
      </c>
      <c r="F28" s="162" t="s">
        <v>1443</v>
      </c>
      <c r="G28" s="2" t="s">
        <v>356</v>
      </c>
      <c r="H28" s="1"/>
    </row>
    <row r="29" spans="2:8" x14ac:dyDescent="0.3">
      <c r="B29" s="93">
        <v>24</v>
      </c>
      <c r="C29" s="94">
        <v>45095</v>
      </c>
      <c r="D29" s="11" t="s">
        <v>1434</v>
      </c>
      <c r="E29" s="103">
        <v>650000</v>
      </c>
      <c r="F29" s="162" t="s">
        <v>1443</v>
      </c>
      <c r="G29" s="2" t="s">
        <v>356</v>
      </c>
      <c r="H29" s="1"/>
    </row>
    <row r="30" spans="2:8" x14ac:dyDescent="0.3">
      <c r="B30" s="93">
        <v>25</v>
      </c>
      <c r="C30" s="94">
        <v>45096</v>
      </c>
      <c r="D30" s="11" t="s">
        <v>1435</v>
      </c>
      <c r="E30" s="103">
        <v>435000</v>
      </c>
      <c r="F30" s="162" t="s">
        <v>1443</v>
      </c>
      <c r="G30" s="2" t="s">
        <v>221</v>
      </c>
      <c r="H30" s="1"/>
    </row>
    <row r="31" spans="2:8" x14ac:dyDescent="0.3">
      <c r="B31" s="93">
        <v>26</v>
      </c>
      <c r="C31" s="94">
        <v>45096</v>
      </c>
      <c r="D31" s="11" t="s">
        <v>1436</v>
      </c>
      <c r="E31" s="103">
        <v>40000</v>
      </c>
      <c r="F31" s="162" t="s">
        <v>1443</v>
      </c>
      <c r="G31" s="2" t="s">
        <v>219</v>
      </c>
      <c r="H31" s="1"/>
    </row>
    <row r="32" spans="2:8" x14ac:dyDescent="0.3">
      <c r="B32" s="93">
        <v>27</v>
      </c>
      <c r="C32" s="94">
        <v>45096</v>
      </c>
      <c r="D32" s="11" t="s">
        <v>1437</v>
      </c>
      <c r="E32" s="103">
        <v>150000</v>
      </c>
      <c r="F32" s="162" t="s">
        <v>1443</v>
      </c>
      <c r="G32" s="2" t="s">
        <v>356</v>
      </c>
      <c r="H32" s="1"/>
    </row>
    <row r="33" spans="2:8" x14ac:dyDescent="0.3">
      <c r="B33" s="93">
        <v>28</v>
      </c>
      <c r="C33" s="94">
        <v>45097</v>
      </c>
      <c r="D33" s="11" t="s">
        <v>1438</v>
      </c>
      <c r="E33" s="103">
        <v>90000</v>
      </c>
      <c r="F33" s="162" t="s">
        <v>1443</v>
      </c>
      <c r="G33" s="2" t="s">
        <v>228</v>
      </c>
      <c r="H33" s="1"/>
    </row>
    <row r="34" spans="2:8" x14ac:dyDescent="0.3">
      <c r="B34" s="93">
        <v>29</v>
      </c>
      <c r="C34" s="94">
        <v>45097</v>
      </c>
      <c r="D34" s="11" t="s">
        <v>1439</v>
      </c>
      <c r="E34" s="103">
        <v>200000</v>
      </c>
      <c r="F34" s="162" t="s">
        <v>1443</v>
      </c>
      <c r="G34" s="2" t="s">
        <v>217</v>
      </c>
      <c r="H34" s="1"/>
    </row>
    <row r="35" spans="2:8" x14ac:dyDescent="0.3">
      <c r="B35" s="93">
        <v>30</v>
      </c>
      <c r="C35" s="94">
        <v>45098</v>
      </c>
      <c r="D35" s="11" t="s">
        <v>1440</v>
      </c>
      <c r="E35" s="103">
        <v>275000</v>
      </c>
      <c r="F35" s="162" t="s">
        <v>1443</v>
      </c>
      <c r="G35" s="2" t="s">
        <v>356</v>
      </c>
      <c r="H35" s="1"/>
    </row>
    <row r="36" spans="2:8" x14ac:dyDescent="0.3">
      <c r="B36" s="93">
        <v>31</v>
      </c>
      <c r="C36" s="94">
        <v>45100</v>
      </c>
      <c r="D36" s="11" t="s">
        <v>1441</v>
      </c>
      <c r="E36" s="103">
        <v>100000</v>
      </c>
      <c r="F36" s="162" t="s">
        <v>1443</v>
      </c>
      <c r="G36" s="121" t="s">
        <v>231</v>
      </c>
      <c r="H36" s="1"/>
    </row>
    <row r="37" spans="2:8" x14ac:dyDescent="0.3">
      <c r="B37" s="93">
        <v>32</v>
      </c>
      <c r="C37" s="94">
        <v>45101</v>
      </c>
      <c r="D37" s="11" t="s">
        <v>1442</v>
      </c>
      <c r="E37" s="103">
        <v>248000</v>
      </c>
      <c r="F37" s="162" t="s">
        <v>1443</v>
      </c>
      <c r="G37" s="2" t="s">
        <v>220</v>
      </c>
      <c r="H37" s="1"/>
    </row>
  </sheetData>
  <mergeCells count="2">
    <mergeCell ref="C2:D2"/>
    <mergeCell ref="C3:D3"/>
  </mergeCells>
  <phoneticPr fontId="6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64226-2976-4EE4-B5F0-59E121CE4C3B}">
  <dimension ref="B2:P40"/>
  <sheetViews>
    <sheetView topLeftCell="A14" workbookViewId="0">
      <selection activeCell="E6" sqref="E6:E40"/>
    </sheetView>
  </sheetViews>
  <sheetFormatPr defaultRowHeight="14.4" x14ac:dyDescent="0.3"/>
  <cols>
    <col min="1" max="1" width="2.6640625" customWidth="1"/>
    <col min="3" max="3" width="16.77734375" bestFit="1" customWidth="1"/>
    <col min="4" max="4" width="64.5546875" bestFit="1" customWidth="1"/>
    <col min="5" max="5" width="12.88671875" bestFit="1" customWidth="1"/>
    <col min="16" max="16" width="10.44140625" style="155" bestFit="1" customWidth="1"/>
  </cols>
  <sheetData>
    <row r="2" spans="2:8" x14ac:dyDescent="0.3">
      <c r="B2" t="s">
        <v>366</v>
      </c>
      <c r="C2" s="177" t="s">
        <v>1445</v>
      </c>
      <c r="D2" s="177"/>
    </row>
    <row r="3" spans="2:8" x14ac:dyDescent="0.3">
      <c r="B3" t="s">
        <v>361</v>
      </c>
      <c r="C3" s="177" t="s">
        <v>1444</v>
      </c>
      <c r="D3" s="177"/>
    </row>
    <row r="5" spans="2:8" x14ac:dyDescent="0.3">
      <c r="B5" s="111" t="s">
        <v>7</v>
      </c>
      <c r="C5" s="108" t="s">
        <v>8</v>
      </c>
      <c r="D5" s="108" t="s">
        <v>9</v>
      </c>
      <c r="E5" s="108" t="s">
        <v>10</v>
      </c>
      <c r="F5" s="108" t="s">
        <v>215</v>
      </c>
      <c r="G5" s="108" t="s">
        <v>528</v>
      </c>
      <c r="H5" s="125" t="s">
        <v>768</v>
      </c>
    </row>
    <row r="6" spans="2:8" x14ac:dyDescent="0.3">
      <c r="B6" s="134">
        <v>16</v>
      </c>
      <c r="C6" s="135">
        <v>45101</v>
      </c>
      <c r="D6" s="62" t="s">
        <v>1446</v>
      </c>
      <c r="E6" s="142">
        <v>200000</v>
      </c>
      <c r="F6" s="162" t="s">
        <v>1478</v>
      </c>
      <c r="G6" s="121" t="s">
        <v>217</v>
      </c>
      <c r="H6" s="1"/>
    </row>
    <row r="7" spans="2:8" x14ac:dyDescent="0.3">
      <c r="B7" s="134">
        <v>17</v>
      </c>
      <c r="C7" s="135">
        <v>45102</v>
      </c>
      <c r="D7" s="11" t="s">
        <v>1447</v>
      </c>
      <c r="E7" s="165">
        <v>150000</v>
      </c>
      <c r="F7" s="162" t="s">
        <v>1478</v>
      </c>
      <c r="G7" s="121" t="s">
        <v>217</v>
      </c>
      <c r="H7" s="1"/>
    </row>
    <row r="8" spans="2:8" x14ac:dyDescent="0.3">
      <c r="B8" s="134">
        <v>18</v>
      </c>
      <c r="C8" s="135">
        <v>45101</v>
      </c>
      <c r="D8" s="62" t="s">
        <v>1448</v>
      </c>
      <c r="E8" s="142">
        <v>200000</v>
      </c>
      <c r="F8" s="162" t="s">
        <v>1478</v>
      </c>
      <c r="G8" s="121" t="s">
        <v>217</v>
      </c>
      <c r="H8" s="1"/>
    </row>
    <row r="9" spans="2:8" x14ac:dyDescent="0.3">
      <c r="B9" s="134">
        <v>19</v>
      </c>
      <c r="C9" s="135">
        <v>45102</v>
      </c>
      <c r="D9" s="11" t="s">
        <v>1449</v>
      </c>
      <c r="E9" s="165">
        <v>150000</v>
      </c>
      <c r="F9" s="162" t="s">
        <v>1478</v>
      </c>
      <c r="G9" s="121" t="s">
        <v>217</v>
      </c>
      <c r="H9" s="1"/>
    </row>
    <row r="10" spans="2:8" x14ac:dyDescent="0.3">
      <c r="B10" s="134">
        <v>20</v>
      </c>
      <c r="C10" s="135">
        <v>45110</v>
      </c>
      <c r="D10" s="62" t="s">
        <v>1450</v>
      </c>
      <c r="E10" s="142">
        <v>2100000</v>
      </c>
      <c r="F10" s="162" t="s">
        <v>1478</v>
      </c>
      <c r="G10" s="121" t="s">
        <v>226</v>
      </c>
      <c r="H10" s="1"/>
    </row>
    <row r="11" spans="2:8" x14ac:dyDescent="0.3">
      <c r="B11" s="134">
        <v>21</v>
      </c>
      <c r="C11" s="135">
        <v>45112</v>
      </c>
      <c r="D11" s="62" t="s">
        <v>1451</v>
      </c>
      <c r="E11" s="142">
        <v>94000</v>
      </c>
      <c r="F11" s="162" t="s">
        <v>1478</v>
      </c>
      <c r="G11" s="121" t="s">
        <v>217</v>
      </c>
      <c r="H11" s="1"/>
    </row>
    <row r="12" spans="2:8" x14ac:dyDescent="0.3">
      <c r="B12" s="134">
        <v>22</v>
      </c>
      <c r="C12" s="135">
        <v>45112</v>
      </c>
      <c r="D12" s="62" t="s">
        <v>1452</v>
      </c>
      <c r="E12" s="142">
        <v>150000</v>
      </c>
      <c r="F12" s="162" t="s">
        <v>1478</v>
      </c>
      <c r="G12" s="2" t="s">
        <v>217</v>
      </c>
      <c r="H12" s="1"/>
    </row>
    <row r="13" spans="2:8" x14ac:dyDescent="0.3">
      <c r="B13" s="134">
        <v>23</v>
      </c>
      <c r="C13" s="135">
        <v>45112</v>
      </c>
      <c r="D13" s="62" t="s">
        <v>1453</v>
      </c>
      <c r="E13" s="142">
        <v>200000</v>
      </c>
      <c r="F13" s="162" t="s">
        <v>1478</v>
      </c>
      <c r="G13" s="2" t="s">
        <v>217</v>
      </c>
      <c r="H13" s="1"/>
    </row>
    <row r="14" spans="2:8" x14ac:dyDescent="0.3">
      <c r="B14" s="134">
        <v>24</v>
      </c>
      <c r="C14" s="135">
        <v>45112</v>
      </c>
      <c r="D14" s="62" t="s">
        <v>1454</v>
      </c>
      <c r="E14" s="165">
        <v>150000</v>
      </c>
      <c r="F14" s="162" t="s">
        <v>1478</v>
      </c>
      <c r="G14" s="2" t="s">
        <v>217</v>
      </c>
      <c r="H14" s="1"/>
    </row>
    <row r="15" spans="2:8" x14ac:dyDescent="0.3">
      <c r="B15" s="134">
        <v>25</v>
      </c>
      <c r="C15" s="135">
        <v>45112</v>
      </c>
      <c r="D15" s="62" t="s">
        <v>1455</v>
      </c>
      <c r="E15" s="165">
        <v>200000</v>
      </c>
      <c r="F15" s="162" t="s">
        <v>1478</v>
      </c>
      <c r="G15" s="2" t="s">
        <v>217</v>
      </c>
      <c r="H15" s="1"/>
    </row>
    <row r="16" spans="2:8" x14ac:dyDescent="0.3">
      <c r="B16" s="134">
        <v>26</v>
      </c>
      <c r="C16" s="135">
        <v>45113</v>
      </c>
      <c r="D16" s="62" t="s">
        <v>1456</v>
      </c>
      <c r="E16" s="165">
        <v>150000</v>
      </c>
      <c r="F16" s="162" t="s">
        <v>1478</v>
      </c>
      <c r="G16" s="2" t="s">
        <v>217</v>
      </c>
      <c r="H16" s="1"/>
    </row>
    <row r="17" spans="2:8" x14ac:dyDescent="0.3">
      <c r="B17" s="134">
        <v>27</v>
      </c>
      <c r="C17" s="135">
        <v>45113</v>
      </c>
      <c r="D17" s="62" t="s">
        <v>1457</v>
      </c>
      <c r="E17" s="165">
        <v>200000</v>
      </c>
      <c r="F17" s="162" t="s">
        <v>1478</v>
      </c>
      <c r="G17" s="2" t="s">
        <v>217</v>
      </c>
      <c r="H17" s="1"/>
    </row>
    <row r="18" spans="2:8" x14ac:dyDescent="0.3">
      <c r="B18" s="134">
        <v>28</v>
      </c>
      <c r="C18" s="135">
        <v>45114</v>
      </c>
      <c r="D18" s="62" t="s">
        <v>1458</v>
      </c>
      <c r="E18" s="142">
        <v>186000</v>
      </c>
      <c r="F18" s="162" t="s">
        <v>1478</v>
      </c>
      <c r="G18" s="2" t="s">
        <v>356</v>
      </c>
      <c r="H18" s="1"/>
    </row>
    <row r="19" spans="2:8" x14ac:dyDescent="0.3">
      <c r="B19" s="134">
        <v>29</v>
      </c>
      <c r="C19" s="135">
        <v>45115</v>
      </c>
      <c r="D19" s="62" t="s">
        <v>1459</v>
      </c>
      <c r="E19" s="142">
        <v>47000</v>
      </c>
      <c r="F19" s="162" t="s">
        <v>1478</v>
      </c>
      <c r="G19" s="2" t="s">
        <v>356</v>
      </c>
      <c r="H19" s="1"/>
    </row>
    <row r="20" spans="2:8" x14ac:dyDescent="0.3">
      <c r="B20" s="134">
        <v>30</v>
      </c>
      <c r="C20" s="135">
        <v>45115</v>
      </c>
      <c r="D20" s="62" t="s">
        <v>1069</v>
      </c>
      <c r="E20" s="142">
        <v>12000</v>
      </c>
      <c r="F20" s="162" t="s">
        <v>1478</v>
      </c>
      <c r="G20" s="2" t="s">
        <v>225</v>
      </c>
      <c r="H20" s="1"/>
    </row>
    <row r="21" spans="2:8" x14ac:dyDescent="0.3">
      <c r="B21" s="134">
        <v>31</v>
      </c>
      <c r="C21" s="135">
        <v>45116</v>
      </c>
      <c r="D21" s="62" t="s">
        <v>1460</v>
      </c>
      <c r="E21" s="142">
        <v>45000</v>
      </c>
      <c r="F21" s="162" t="s">
        <v>1478</v>
      </c>
      <c r="G21" s="121" t="s">
        <v>229</v>
      </c>
      <c r="H21" s="1"/>
    </row>
    <row r="22" spans="2:8" x14ac:dyDescent="0.3">
      <c r="B22" s="134">
        <v>32</v>
      </c>
      <c r="C22" s="94">
        <v>45118</v>
      </c>
      <c r="D22" s="11" t="s">
        <v>1461</v>
      </c>
      <c r="E22" s="166">
        <v>200000</v>
      </c>
      <c r="F22" s="162" t="s">
        <v>1478</v>
      </c>
      <c r="G22" s="2" t="s">
        <v>217</v>
      </c>
      <c r="H22" s="1"/>
    </row>
    <row r="23" spans="2:8" x14ac:dyDescent="0.3">
      <c r="B23" s="93">
        <v>33</v>
      </c>
      <c r="C23" s="94">
        <v>45118</v>
      </c>
      <c r="D23" s="11" t="s">
        <v>1462</v>
      </c>
      <c r="E23" s="95">
        <v>80000</v>
      </c>
      <c r="F23" s="162" t="s">
        <v>1478</v>
      </c>
      <c r="G23" s="2" t="s">
        <v>356</v>
      </c>
      <c r="H23" s="1"/>
    </row>
    <row r="24" spans="2:8" x14ac:dyDescent="0.3">
      <c r="B24" s="93">
        <v>34</v>
      </c>
      <c r="C24" s="94">
        <v>45118</v>
      </c>
      <c r="D24" s="11" t="s">
        <v>1463</v>
      </c>
      <c r="E24" s="95">
        <v>100000</v>
      </c>
      <c r="F24" s="162" t="s">
        <v>1478</v>
      </c>
      <c r="G24" s="2" t="s">
        <v>231</v>
      </c>
      <c r="H24" s="1"/>
    </row>
    <row r="25" spans="2:8" x14ac:dyDescent="0.3">
      <c r="B25" s="93">
        <v>35</v>
      </c>
      <c r="C25" s="94">
        <v>45119</v>
      </c>
      <c r="D25" s="11" t="s">
        <v>1464</v>
      </c>
      <c r="E25" s="95">
        <v>85000</v>
      </c>
      <c r="F25" s="162" t="s">
        <v>1478</v>
      </c>
      <c r="G25" s="2" t="s">
        <v>231</v>
      </c>
      <c r="H25" s="1"/>
    </row>
    <row r="26" spans="2:8" x14ac:dyDescent="0.3">
      <c r="B26" s="93">
        <v>36</v>
      </c>
      <c r="C26" s="94">
        <v>45119</v>
      </c>
      <c r="D26" s="11" t="s">
        <v>1465</v>
      </c>
      <c r="E26" s="103">
        <v>60000</v>
      </c>
      <c r="F26" s="162" t="s">
        <v>1478</v>
      </c>
      <c r="G26" s="2" t="s">
        <v>225</v>
      </c>
      <c r="H26" s="1"/>
    </row>
    <row r="27" spans="2:8" x14ac:dyDescent="0.3">
      <c r="B27" s="93">
        <v>37</v>
      </c>
      <c r="C27" s="94">
        <v>45120</v>
      </c>
      <c r="D27" s="11" t="s">
        <v>1466</v>
      </c>
      <c r="E27" s="103">
        <v>100000</v>
      </c>
      <c r="F27" s="162" t="s">
        <v>1478</v>
      </c>
      <c r="G27" s="2" t="s">
        <v>231</v>
      </c>
      <c r="H27" s="1"/>
    </row>
    <row r="28" spans="2:8" x14ac:dyDescent="0.3">
      <c r="B28" s="93">
        <v>38</v>
      </c>
      <c r="C28" s="94">
        <v>45121</v>
      </c>
      <c r="D28" s="11" t="s">
        <v>1467</v>
      </c>
      <c r="E28" s="103">
        <v>115000</v>
      </c>
      <c r="F28" s="162" t="s">
        <v>1478</v>
      </c>
      <c r="G28" s="2" t="s">
        <v>226</v>
      </c>
      <c r="H28" s="1"/>
    </row>
    <row r="29" spans="2:8" x14ac:dyDescent="0.3">
      <c r="B29" s="93">
        <v>39</v>
      </c>
      <c r="C29" s="94">
        <v>45121</v>
      </c>
      <c r="D29" s="11" t="s">
        <v>1468</v>
      </c>
      <c r="E29" s="103">
        <v>170000</v>
      </c>
      <c r="F29" s="162" t="s">
        <v>1478</v>
      </c>
      <c r="G29" s="2" t="s">
        <v>229</v>
      </c>
      <c r="H29" s="1"/>
    </row>
    <row r="30" spans="2:8" x14ac:dyDescent="0.3">
      <c r="B30" s="93">
        <v>40</v>
      </c>
      <c r="C30" s="94">
        <v>45121</v>
      </c>
      <c r="D30" s="11" t="s">
        <v>1469</v>
      </c>
      <c r="E30" s="103">
        <v>44000</v>
      </c>
      <c r="F30" s="162" t="s">
        <v>1478</v>
      </c>
      <c r="G30" s="2" t="s">
        <v>231</v>
      </c>
      <c r="H30" s="1"/>
    </row>
    <row r="31" spans="2:8" x14ac:dyDescent="0.3">
      <c r="B31" s="93">
        <v>41</v>
      </c>
      <c r="C31" s="94">
        <v>45121</v>
      </c>
      <c r="D31" s="11" t="s">
        <v>1470</v>
      </c>
      <c r="E31" s="103">
        <v>70000</v>
      </c>
      <c r="F31" s="162" t="s">
        <v>1478</v>
      </c>
      <c r="G31" s="2" t="s">
        <v>228</v>
      </c>
      <c r="H31" s="1"/>
    </row>
    <row r="32" spans="2:8" x14ac:dyDescent="0.3">
      <c r="B32" s="93">
        <v>42</v>
      </c>
      <c r="C32" s="94">
        <v>45089</v>
      </c>
      <c r="D32" s="11" t="s">
        <v>1471</v>
      </c>
      <c r="E32" s="103">
        <v>1000000</v>
      </c>
      <c r="F32" s="162" t="s">
        <v>1478</v>
      </c>
      <c r="G32" s="2" t="s">
        <v>356</v>
      </c>
      <c r="H32" s="1"/>
    </row>
    <row r="33" spans="2:8" x14ac:dyDescent="0.3">
      <c r="B33" s="93">
        <v>43</v>
      </c>
      <c r="C33" s="94">
        <v>45089</v>
      </c>
      <c r="D33" s="11" t="s">
        <v>1472</v>
      </c>
      <c r="E33" s="103">
        <v>1000000</v>
      </c>
      <c r="F33" s="162" t="s">
        <v>1478</v>
      </c>
      <c r="G33" s="2" t="s">
        <v>356</v>
      </c>
      <c r="H33" s="1"/>
    </row>
    <row r="34" spans="2:8" x14ac:dyDescent="0.3">
      <c r="B34" s="93">
        <v>44</v>
      </c>
      <c r="C34" s="94">
        <v>45092</v>
      </c>
      <c r="D34" s="11" t="s">
        <v>1473</v>
      </c>
      <c r="E34" s="103">
        <v>500000</v>
      </c>
      <c r="F34" s="162" t="s">
        <v>1478</v>
      </c>
      <c r="G34" s="2" t="s">
        <v>356</v>
      </c>
      <c r="H34" s="1"/>
    </row>
    <row r="35" spans="2:8" x14ac:dyDescent="0.3">
      <c r="B35" s="93">
        <v>45</v>
      </c>
      <c r="C35" s="94">
        <v>45114</v>
      </c>
      <c r="D35" s="11" t="s">
        <v>1474</v>
      </c>
      <c r="E35" s="103">
        <v>39000</v>
      </c>
      <c r="F35" s="162" t="s">
        <v>1478</v>
      </c>
      <c r="G35" s="2" t="s">
        <v>228</v>
      </c>
      <c r="H35" s="1"/>
    </row>
    <row r="36" spans="2:8" x14ac:dyDescent="0.3">
      <c r="B36" s="93">
        <v>46</v>
      </c>
      <c r="C36" s="94">
        <v>45114</v>
      </c>
      <c r="D36" s="11" t="s">
        <v>1475</v>
      </c>
      <c r="E36" s="103">
        <v>39000</v>
      </c>
      <c r="F36" s="162" t="s">
        <v>1478</v>
      </c>
      <c r="G36" s="2" t="s">
        <v>228</v>
      </c>
      <c r="H36" s="1"/>
    </row>
    <row r="37" spans="2:8" x14ac:dyDescent="0.3">
      <c r="B37" s="93">
        <v>47</v>
      </c>
      <c r="C37" s="94">
        <v>45120</v>
      </c>
      <c r="D37" s="11" t="s">
        <v>1474</v>
      </c>
      <c r="E37" s="103">
        <v>55000</v>
      </c>
      <c r="F37" s="162" t="s">
        <v>1478</v>
      </c>
      <c r="G37" s="2" t="s">
        <v>228</v>
      </c>
      <c r="H37" s="1"/>
    </row>
    <row r="38" spans="2:8" x14ac:dyDescent="0.3">
      <c r="B38" s="93">
        <v>48</v>
      </c>
      <c r="C38" s="94">
        <v>45119</v>
      </c>
      <c r="D38" s="11" t="s">
        <v>1476</v>
      </c>
      <c r="E38" s="103">
        <v>113000</v>
      </c>
      <c r="F38" s="162" t="s">
        <v>1478</v>
      </c>
      <c r="G38" s="2" t="s">
        <v>356</v>
      </c>
      <c r="H38" s="1"/>
    </row>
    <row r="39" spans="2:8" x14ac:dyDescent="0.3">
      <c r="B39" s="93">
        <v>49</v>
      </c>
      <c r="C39" s="94">
        <v>45127</v>
      </c>
      <c r="D39" s="11" t="s">
        <v>1477</v>
      </c>
      <c r="E39" s="103">
        <v>290000</v>
      </c>
      <c r="F39" s="162" t="s">
        <v>1478</v>
      </c>
      <c r="G39" s="2" t="s">
        <v>356</v>
      </c>
      <c r="H39" s="1"/>
    </row>
    <row r="40" spans="2:8" x14ac:dyDescent="0.3">
      <c r="B40" s="93">
        <v>50</v>
      </c>
      <c r="C40" s="94">
        <v>45127</v>
      </c>
      <c r="D40" s="11" t="s">
        <v>1477</v>
      </c>
      <c r="E40" s="103">
        <v>114000</v>
      </c>
      <c r="F40" s="162" t="s">
        <v>1478</v>
      </c>
      <c r="G40" s="2" t="s">
        <v>356</v>
      </c>
      <c r="H40" s="1"/>
    </row>
  </sheetData>
  <mergeCells count="2">
    <mergeCell ref="C2:D2"/>
    <mergeCell ref="C3:D3"/>
  </mergeCells>
  <phoneticPr fontId="6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0F88-702B-47AE-8FFE-05F71001FDAF}">
  <dimension ref="B2:P21"/>
  <sheetViews>
    <sheetView workbookViewId="0">
      <selection activeCell="G6" sqref="G6"/>
    </sheetView>
  </sheetViews>
  <sheetFormatPr defaultRowHeight="14.4" x14ac:dyDescent="0.3"/>
  <cols>
    <col min="1" max="1" width="2.6640625" customWidth="1"/>
    <col min="3" max="3" width="16.77734375" bestFit="1" customWidth="1"/>
    <col min="4" max="4" width="64.5546875" bestFit="1" customWidth="1"/>
    <col min="5" max="5" width="12.88671875" bestFit="1" customWidth="1"/>
    <col min="16" max="16" width="10.44140625" style="155" bestFit="1" customWidth="1"/>
  </cols>
  <sheetData>
    <row r="2" spans="2:8" x14ac:dyDescent="0.3">
      <c r="B2" t="s">
        <v>366</v>
      </c>
      <c r="C2" s="177" t="s">
        <v>1480</v>
      </c>
      <c r="D2" s="177"/>
    </row>
    <row r="3" spans="2:8" x14ac:dyDescent="0.3">
      <c r="B3" t="s">
        <v>361</v>
      </c>
      <c r="C3" s="177" t="s">
        <v>1479</v>
      </c>
      <c r="D3" s="177"/>
    </row>
    <row r="5" spans="2:8" x14ac:dyDescent="0.3">
      <c r="B5" s="111" t="s">
        <v>7</v>
      </c>
      <c r="C5" s="108" t="s">
        <v>8</v>
      </c>
      <c r="D5" s="108" t="s">
        <v>9</v>
      </c>
      <c r="E5" s="108" t="s">
        <v>10</v>
      </c>
      <c r="F5" s="108" t="s">
        <v>215</v>
      </c>
      <c r="G5" s="108" t="s">
        <v>528</v>
      </c>
      <c r="H5" s="125" t="s">
        <v>768</v>
      </c>
    </row>
    <row r="6" spans="2:8" x14ac:dyDescent="0.3">
      <c r="B6" s="134">
        <v>1</v>
      </c>
      <c r="C6" s="135">
        <v>45123</v>
      </c>
      <c r="D6" s="62" t="s">
        <v>1496</v>
      </c>
      <c r="E6" s="136">
        <v>134000</v>
      </c>
      <c r="F6" s="162" t="s">
        <v>1495</v>
      </c>
      <c r="G6" s="121" t="s">
        <v>356</v>
      </c>
      <c r="H6" s="1"/>
    </row>
    <row r="7" spans="2:8" x14ac:dyDescent="0.3">
      <c r="B7" s="134">
        <v>2</v>
      </c>
      <c r="C7" s="135">
        <v>45126</v>
      </c>
      <c r="D7" s="62" t="s">
        <v>1497</v>
      </c>
      <c r="E7" s="136">
        <v>200000</v>
      </c>
      <c r="F7" s="162" t="s">
        <v>1495</v>
      </c>
      <c r="G7" s="121" t="s">
        <v>356</v>
      </c>
      <c r="H7" s="1"/>
    </row>
    <row r="8" spans="2:8" x14ac:dyDescent="0.3">
      <c r="B8" s="134">
        <v>3</v>
      </c>
      <c r="C8" s="135">
        <v>45126</v>
      </c>
      <c r="D8" s="62" t="s">
        <v>1481</v>
      </c>
      <c r="E8" s="136">
        <v>248000</v>
      </c>
      <c r="F8" s="162" t="s">
        <v>1495</v>
      </c>
      <c r="G8" s="121" t="s">
        <v>220</v>
      </c>
      <c r="H8" s="1"/>
    </row>
    <row r="9" spans="2:8" x14ac:dyDescent="0.3">
      <c r="B9" s="134">
        <v>4</v>
      </c>
      <c r="C9" s="135">
        <v>45127</v>
      </c>
      <c r="D9" s="62" t="s">
        <v>1482</v>
      </c>
      <c r="E9" s="136">
        <v>23000</v>
      </c>
      <c r="F9" s="162" t="s">
        <v>1495</v>
      </c>
      <c r="G9" s="121" t="s">
        <v>226</v>
      </c>
      <c r="H9" s="1"/>
    </row>
    <row r="10" spans="2:8" x14ac:dyDescent="0.3">
      <c r="B10" s="134">
        <v>5</v>
      </c>
      <c r="C10" s="135">
        <v>45129</v>
      </c>
      <c r="D10" s="62" t="s">
        <v>1483</v>
      </c>
      <c r="E10" s="136">
        <v>150000</v>
      </c>
      <c r="F10" s="162" t="s">
        <v>1495</v>
      </c>
      <c r="G10" s="121" t="s">
        <v>225</v>
      </c>
      <c r="H10" s="1"/>
    </row>
    <row r="11" spans="2:8" x14ac:dyDescent="0.3">
      <c r="B11" s="134">
        <v>6</v>
      </c>
      <c r="C11" s="135">
        <v>45131</v>
      </c>
      <c r="D11" s="62" t="s">
        <v>1484</v>
      </c>
      <c r="E11" s="136">
        <v>36000</v>
      </c>
      <c r="F11" s="162" t="s">
        <v>1495</v>
      </c>
      <c r="G11" s="121" t="s">
        <v>228</v>
      </c>
      <c r="H11" s="1"/>
    </row>
    <row r="12" spans="2:8" x14ac:dyDescent="0.3">
      <c r="B12" s="134">
        <v>7</v>
      </c>
      <c r="C12" s="135">
        <v>45134</v>
      </c>
      <c r="D12" s="62" t="s">
        <v>1485</v>
      </c>
      <c r="E12" s="136">
        <v>160000</v>
      </c>
      <c r="F12" s="162" t="s">
        <v>1495</v>
      </c>
      <c r="G12" s="2" t="s">
        <v>596</v>
      </c>
      <c r="H12" s="1"/>
    </row>
    <row r="13" spans="2:8" x14ac:dyDescent="0.3">
      <c r="B13" s="134">
        <v>8</v>
      </c>
      <c r="C13" s="135">
        <v>45135</v>
      </c>
      <c r="D13" s="62" t="s">
        <v>1486</v>
      </c>
      <c r="E13" s="136">
        <v>40000</v>
      </c>
      <c r="F13" s="162" t="s">
        <v>1495</v>
      </c>
      <c r="G13" s="2" t="s">
        <v>219</v>
      </c>
      <c r="H13" s="1"/>
    </row>
    <row r="14" spans="2:8" x14ac:dyDescent="0.3">
      <c r="B14" s="134">
        <v>9</v>
      </c>
      <c r="C14" s="135">
        <v>45136</v>
      </c>
      <c r="D14" s="62" t="s">
        <v>1487</v>
      </c>
      <c r="E14" s="136">
        <v>94000</v>
      </c>
      <c r="F14" s="162" t="s">
        <v>1495</v>
      </c>
      <c r="G14" s="2" t="s">
        <v>221</v>
      </c>
      <c r="H14" s="1"/>
    </row>
    <row r="15" spans="2:8" x14ac:dyDescent="0.3">
      <c r="B15" s="134">
        <v>10</v>
      </c>
      <c r="C15" s="135">
        <v>45137</v>
      </c>
      <c r="D15" s="62" t="s">
        <v>1488</v>
      </c>
      <c r="E15" s="136">
        <v>109000</v>
      </c>
      <c r="F15" s="162" t="s">
        <v>1495</v>
      </c>
      <c r="G15" s="2" t="s">
        <v>231</v>
      </c>
      <c r="H15" s="1"/>
    </row>
    <row r="16" spans="2:8" x14ac:dyDescent="0.3">
      <c r="B16" s="134">
        <v>11</v>
      </c>
      <c r="C16" s="135">
        <v>45137</v>
      </c>
      <c r="D16" s="62" t="s">
        <v>1489</v>
      </c>
      <c r="E16" s="136">
        <v>190000</v>
      </c>
      <c r="F16" s="162" t="s">
        <v>1495</v>
      </c>
      <c r="G16" s="2" t="s">
        <v>356</v>
      </c>
      <c r="H16" s="1"/>
    </row>
    <row r="17" spans="2:8" x14ac:dyDescent="0.3">
      <c r="B17" s="134">
        <v>12</v>
      </c>
      <c r="C17" s="135">
        <v>45138</v>
      </c>
      <c r="D17" s="62" t="s">
        <v>1490</v>
      </c>
      <c r="E17" s="136">
        <v>147000</v>
      </c>
      <c r="F17" s="162" t="s">
        <v>1495</v>
      </c>
      <c r="G17" s="2" t="s">
        <v>356</v>
      </c>
      <c r="H17" s="1"/>
    </row>
    <row r="18" spans="2:8" x14ac:dyDescent="0.3">
      <c r="B18" s="134">
        <v>13</v>
      </c>
      <c r="C18" s="135">
        <v>45138</v>
      </c>
      <c r="D18" s="62" t="s">
        <v>1491</v>
      </c>
      <c r="E18" s="136">
        <v>210000</v>
      </c>
      <c r="F18" s="162" t="s">
        <v>1495</v>
      </c>
      <c r="G18" s="2" t="s">
        <v>231</v>
      </c>
      <c r="H18" s="1"/>
    </row>
    <row r="19" spans="2:8" x14ac:dyDescent="0.3">
      <c r="B19" s="134">
        <v>14</v>
      </c>
      <c r="C19" s="135">
        <v>45138</v>
      </c>
      <c r="D19" s="62" t="s">
        <v>1492</v>
      </c>
      <c r="E19" s="136">
        <v>23000</v>
      </c>
      <c r="F19" s="162" t="s">
        <v>1495</v>
      </c>
      <c r="G19" s="2" t="s">
        <v>231</v>
      </c>
      <c r="H19" s="1"/>
    </row>
    <row r="20" spans="2:8" x14ac:dyDescent="0.3">
      <c r="B20" s="134">
        <v>15</v>
      </c>
      <c r="C20" s="135">
        <v>45138</v>
      </c>
      <c r="D20" s="62" t="s">
        <v>1493</v>
      </c>
      <c r="E20" s="136">
        <v>43000</v>
      </c>
      <c r="F20" s="162" t="s">
        <v>1495</v>
      </c>
      <c r="G20" s="2" t="s">
        <v>231</v>
      </c>
      <c r="H20" s="1"/>
    </row>
    <row r="21" spans="2:8" x14ac:dyDescent="0.3">
      <c r="B21" s="134">
        <v>16</v>
      </c>
      <c r="C21" s="135">
        <v>45138</v>
      </c>
      <c r="D21" s="62" t="s">
        <v>1494</v>
      </c>
      <c r="E21" s="136">
        <v>16000</v>
      </c>
      <c r="F21" s="162" t="s">
        <v>1495</v>
      </c>
      <c r="G21" s="121" t="s">
        <v>225</v>
      </c>
      <c r="H21" s="1"/>
    </row>
  </sheetData>
  <mergeCells count="2">
    <mergeCell ref="C2:D2"/>
    <mergeCell ref="C3:D3"/>
  </mergeCells>
  <phoneticPr fontId="6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FF6FB-50FB-4635-A94D-B5B44A302AC1}">
  <dimension ref="B3:H29"/>
  <sheetViews>
    <sheetView topLeftCell="A4" workbookViewId="0">
      <selection activeCell="C5" sqref="C5"/>
    </sheetView>
  </sheetViews>
  <sheetFormatPr defaultRowHeight="14.4" x14ac:dyDescent="0.3"/>
  <cols>
    <col min="2" max="2" width="7.88671875" bestFit="1" customWidth="1"/>
    <col min="3" max="3" width="11.6640625" bestFit="1" customWidth="1"/>
    <col min="4" max="4" width="60.77734375" bestFit="1" customWidth="1"/>
    <col min="5" max="5" width="10.5546875" bestFit="1" customWidth="1"/>
    <col min="7" max="7" width="7.6640625" bestFit="1" customWidth="1"/>
    <col min="8" max="8" width="8.109375" bestFit="1" customWidth="1"/>
  </cols>
  <sheetData>
    <row r="3" spans="2:8" x14ac:dyDescent="0.3">
      <c r="B3" t="s">
        <v>366</v>
      </c>
      <c r="C3" s="177" t="s">
        <v>1521</v>
      </c>
      <c r="D3" s="177"/>
    </row>
    <row r="4" spans="2:8" x14ac:dyDescent="0.3">
      <c r="B4" t="s">
        <v>361</v>
      </c>
      <c r="C4" s="177" t="s">
        <v>1522</v>
      </c>
      <c r="D4" s="177"/>
    </row>
    <row r="6" spans="2:8" x14ac:dyDescent="0.3">
      <c r="B6" s="111" t="s">
        <v>7</v>
      </c>
      <c r="C6" s="108" t="s">
        <v>8</v>
      </c>
      <c r="D6" s="108" t="s">
        <v>9</v>
      </c>
      <c r="E6" s="108" t="s">
        <v>10</v>
      </c>
      <c r="F6" s="108" t="s">
        <v>215</v>
      </c>
      <c r="G6" s="108" t="s">
        <v>528</v>
      </c>
      <c r="H6" s="125" t="s">
        <v>768</v>
      </c>
    </row>
    <row r="7" spans="2:8" x14ac:dyDescent="0.3">
      <c r="B7" s="134">
        <v>1</v>
      </c>
      <c r="C7" s="135">
        <v>45124</v>
      </c>
      <c r="D7" s="62" t="s">
        <v>1498</v>
      </c>
      <c r="E7" s="136">
        <v>125000</v>
      </c>
      <c r="F7" s="162" t="s">
        <v>1518</v>
      </c>
      <c r="G7" s="121" t="s">
        <v>226</v>
      </c>
      <c r="H7" s="1"/>
    </row>
    <row r="8" spans="2:8" x14ac:dyDescent="0.3">
      <c r="B8" s="134">
        <v>2</v>
      </c>
      <c r="C8" s="135">
        <v>45130</v>
      </c>
      <c r="D8" s="62" t="s">
        <v>1191</v>
      </c>
      <c r="E8" s="136">
        <v>200000</v>
      </c>
      <c r="F8" s="162" t="s">
        <v>1518</v>
      </c>
      <c r="G8" s="121" t="s">
        <v>217</v>
      </c>
      <c r="H8" s="1"/>
    </row>
    <row r="9" spans="2:8" x14ac:dyDescent="0.3">
      <c r="B9" s="134">
        <v>3</v>
      </c>
      <c r="C9" s="135">
        <v>45131</v>
      </c>
      <c r="D9" s="62" t="s">
        <v>1499</v>
      </c>
      <c r="E9" s="136">
        <v>150000</v>
      </c>
      <c r="F9" s="162" t="s">
        <v>1518</v>
      </c>
      <c r="G9" s="121" t="s">
        <v>217</v>
      </c>
      <c r="H9" s="1"/>
    </row>
    <row r="10" spans="2:8" x14ac:dyDescent="0.3">
      <c r="B10" s="134">
        <v>4</v>
      </c>
      <c r="C10" s="135">
        <v>45133</v>
      </c>
      <c r="D10" s="62" t="s">
        <v>1500</v>
      </c>
      <c r="E10" s="136">
        <v>100000</v>
      </c>
      <c r="F10" s="162" t="s">
        <v>1518</v>
      </c>
      <c r="G10" s="121" t="s">
        <v>226</v>
      </c>
      <c r="H10" s="1"/>
    </row>
    <row r="11" spans="2:8" x14ac:dyDescent="0.3">
      <c r="B11" s="134">
        <v>5</v>
      </c>
      <c r="C11" s="135">
        <v>45139</v>
      </c>
      <c r="D11" s="62" t="s">
        <v>1501</v>
      </c>
      <c r="E11" s="136">
        <v>200000</v>
      </c>
      <c r="F11" s="162" t="s">
        <v>1518</v>
      </c>
      <c r="G11" s="121" t="s">
        <v>217</v>
      </c>
      <c r="H11" s="1"/>
    </row>
    <row r="12" spans="2:8" x14ac:dyDescent="0.3">
      <c r="B12" s="134">
        <v>6</v>
      </c>
      <c r="C12" s="135">
        <v>45140</v>
      </c>
      <c r="D12" s="62" t="s">
        <v>1502</v>
      </c>
      <c r="E12" s="136">
        <v>150000</v>
      </c>
      <c r="F12" s="162" t="s">
        <v>1518</v>
      </c>
      <c r="G12" s="121" t="s">
        <v>217</v>
      </c>
      <c r="H12" s="1"/>
    </row>
    <row r="13" spans="2:8" x14ac:dyDescent="0.3">
      <c r="B13" s="134">
        <v>7</v>
      </c>
      <c r="C13" s="135">
        <v>45139</v>
      </c>
      <c r="D13" s="62" t="s">
        <v>1237</v>
      </c>
      <c r="E13" s="136">
        <v>200000</v>
      </c>
      <c r="F13" s="162" t="s">
        <v>1518</v>
      </c>
      <c r="G13" s="2" t="s">
        <v>217</v>
      </c>
      <c r="H13" s="1"/>
    </row>
    <row r="14" spans="2:8" x14ac:dyDescent="0.3">
      <c r="B14" s="134">
        <v>8</v>
      </c>
      <c r="C14" s="135">
        <v>45140</v>
      </c>
      <c r="D14" s="62" t="s">
        <v>1503</v>
      </c>
      <c r="E14" s="136">
        <v>150000</v>
      </c>
      <c r="F14" s="162" t="s">
        <v>1518</v>
      </c>
      <c r="G14" s="2" t="s">
        <v>217</v>
      </c>
      <c r="H14" s="1"/>
    </row>
    <row r="15" spans="2:8" x14ac:dyDescent="0.3">
      <c r="B15" s="134">
        <v>9</v>
      </c>
      <c r="C15" s="135">
        <v>45142</v>
      </c>
      <c r="D15" s="62" t="s">
        <v>1504</v>
      </c>
      <c r="E15" s="136">
        <v>40000</v>
      </c>
      <c r="F15" s="162" t="s">
        <v>1518</v>
      </c>
      <c r="G15" s="2" t="s">
        <v>231</v>
      </c>
      <c r="H15" s="1"/>
    </row>
    <row r="16" spans="2:8" x14ac:dyDescent="0.3">
      <c r="B16" s="134">
        <v>10</v>
      </c>
      <c r="C16" s="135">
        <v>45142</v>
      </c>
      <c r="D16" s="62" t="s">
        <v>1505</v>
      </c>
      <c r="E16" s="136">
        <v>25000</v>
      </c>
      <c r="F16" s="162" t="s">
        <v>1518</v>
      </c>
      <c r="G16" s="2" t="s">
        <v>219</v>
      </c>
      <c r="H16" s="1"/>
    </row>
    <row r="17" spans="2:8" x14ac:dyDescent="0.3">
      <c r="B17" s="134">
        <v>11</v>
      </c>
      <c r="C17" s="135">
        <v>45142</v>
      </c>
      <c r="D17" s="62" t="s">
        <v>1506</v>
      </c>
      <c r="E17" s="136">
        <v>150000</v>
      </c>
      <c r="F17" s="162" t="s">
        <v>1518</v>
      </c>
      <c r="G17" s="2" t="s">
        <v>217</v>
      </c>
      <c r="H17" s="1"/>
    </row>
    <row r="18" spans="2:8" x14ac:dyDescent="0.3">
      <c r="B18" s="134">
        <v>12</v>
      </c>
      <c r="C18" s="135">
        <v>45142</v>
      </c>
      <c r="D18" s="62" t="s">
        <v>1507</v>
      </c>
      <c r="E18" s="136">
        <v>200000</v>
      </c>
      <c r="F18" s="162" t="s">
        <v>1518</v>
      </c>
      <c r="G18" s="2" t="s">
        <v>217</v>
      </c>
      <c r="H18" s="1"/>
    </row>
    <row r="19" spans="2:8" x14ac:dyDescent="0.3">
      <c r="B19" s="134">
        <v>13</v>
      </c>
      <c r="C19" s="135">
        <v>45147</v>
      </c>
      <c r="D19" s="62" t="s">
        <v>1508</v>
      </c>
      <c r="E19" s="136">
        <v>300000</v>
      </c>
      <c r="F19" s="162" t="s">
        <v>1518</v>
      </c>
      <c r="G19" s="2" t="s">
        <v>1280</v>
      </c>
      <c r="H19" s="1"/>
    </row>
    <row r="20" spans="2:8" x14ac:dyDescent="0.3">
      <c r="B20" s="134">
        <v>14</v>
      </c>
      <c r="C20" s="135">
        <v>45150</v>
      </c>
      <c r="D20" s="62" t="s">
        <v>1509</v>
      </c>
      <c r="E20" s="136">
        <v>100000</v>
      </c>
      <c r="F20" s="162" t="s">
        <v>1518</v>
      </c>
      <c r="G20" s="2" t="s">
        <v>226</v>
      </c>
      <c r="H20" s="1"/>
    </row>
    <row r="21" spans="2:8" x14ac:dyDescent="0.3">
      <c r="B21" s="134">
        <v>15</v>
      </c>
      <c r="C21" s="135">
        <v>45151</v>
      </c>
      <c r="D21" s="62" t="s">
        <v>1510</v>
      </c>
      <c r="E21" s="136">
        <v>325000</v>
      </c>
      <c r="F21" s="162" t="s">
        <v>1518</v>
      </c>
      <c r="G21" s="2" t="s">
        <v>356</v>
      </c>
      <c r="H21" s="1"/>
    </row>
    <row r="22" spans="2:8" x14ac:dyDescent="0.3">
      <c r="B22" s="134">
        <v>16</v>
      </c>
      <c r="C22" s="135">
        <v>45151</v>
      </c>
      <c r="D22" s="62" t="s">
        <v>1511</v>
      </c>
      <c r="E22" s="136">
        <v>200000</v>
      </c>
      <c r="F22" s="162" t="s">
        <v>1518</v>
      </c>
      <c r="G22" s="121" t="s">
        <v>356</v>
      </c>
      <c r="H22" s="1"/>
    </row>
    <row r="23" spans="2:8" x14ac:dyDescent="0.3">
      <c r="B23" s="93">
        <v>17</v>
      </c>
      <c r="C23" s="94">
        <v>45152</v>
      </c>
      <c r="D23" s="11" t="s">
        <v>1512</v>
      </c>
      <c r="E23" s="103">
        <v>200000</v>
      </c>
      <c r="F23" s="162" t="s">
        <v>1518</v>
      </c>
      <c r="G23" s="2" t="s">
        <v>356</v>
      </c>
      <c r="H23" s="1"/>
    </row>
    <row r="24" spans="2:8" x14ac:dyDescent="0.3">
      <c r="B24" s="93">
        <v>18</v>
      </c>
      <c r="C24" s="94">
        <v>45154</v>
      </c>
      <c r="D24" s="11" t="s">
        <v>1513</v>
      </c>
      <c r="E24" s="103">
        <v>150000</v>
      </c>
      <c r="F24" s="162" t="s">
        <v>1518</v>
      </c>
      <c r="G24" s="2" t="s">
        <v>217</v>
      </c>
      <c r="H24" s="1"/>
    </row>
    <row r="25" spans="2:8" x14ac:dyDescent="0.3">
      <c r="B25" s="93">
        <v>19</v>
      </c>
      <c r="C25" s="94">
        <v>45154</v>
      </c>
      <c r="D25" s="11" t="s">
        <v>1514</v>
      </c>
      <c r="E25" s="103">
        <v>200000</v>
      </c>
      <c r="F25" s="162" t="s">
        <v>1518</v>
      </c>
      <c r="G25" s="2" t="s">
        <v>217</v>
      </c>
      <c r="H25" s="1"/>
    </row>
    <row r="26" spans="2:8" x14ac:dyDescent="0.3">
      <c r="B26" s="93">
        <v>20</v>
      </c>
      <c r="C26" s="94">
        <v>45156</v>
      </c>
      <c r="D26" s="11" t="s">
        <v>1515</v>
      </c>
      <c r="E26" s="103">
        <v>150000</v>
      </c>
      <c r="F26" s="162" t="s">
        <v>1518</v>
      </c>
      <c r="G26" s="2" t="s">
        <v>217</v>
      </c>
      <c r="H26" s="1"/>
    </row>
    <row r="27" spans="2:8" x14ac:dyDescent="0.3">
      <c r="B27" s="93">
        <v>21</v>
      </c>
      <c r="C27" s="94">
        <v>45156</v>
      </c>
      <c r="D27" s="11" t="s">
        <v>1028</v>
      </c>
      <c r="E27" s="103">
        <v>200000</v>
      </c>
      <c r="F27" s="162" t="s">
        <v>1518</v>
      </c>
      <c r="G27" s="2" t="s">
        <v>217</v>
      </c>
      <c r="H27" s="1"/>
    </row>
    <row r="28" spans="2:8" x14ac:dyDescent="0.3">
      <c r="B28" s="93">
        <v>22</v>
      </c>
      <c r="C28" s="94">
        <v>45159</v>
      </c>
      <c r="D28" s="11" t="s">
        <v>1516</v>
      </c>
      <c r="E28" s="103">
        <v>200000</v>
      </c>
      <c r="F28" s="162" t="s">
        <v>1518</v>
      </c>
      <c r="G28" s="2" t="s">
        <v>217</v>
      </c>
      <c r="H28" s="1"/>
    </row>
    <row r="29" spans="2:8" x14ac:dyDescent="0.3">
      <c r="B29" s="93">
        <v>23</v>
      </c>
      <c r="C29" s="94">
        <v>45160</v>
      </c>
      <c r="D29" s="11" t="s">
        <v>1517</v>
      </c>
      <c r="E29" s="103">
        <v>150000</v>
      </c>
      <c r="F29" s="162" t="s">
        <v>1518</v>
      </c>
      <c r="G29" s="2" t="s">
        <v>217</v>
      </c>
      <c r="H29" s="1"/>
    </row>
  </sheetData>
  <mergeCells count="2">
    <mergeCell ref="C3:D3"/>
    <mergeCell ref="C4:D4"/>
  </mergeCells>
  <phoneticPr fontId="6" type="noConversion"/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4F275-4903-481E-8373-B13B407A34B0}">
  <dimension ref="B3:H27"/>
  <sheetViews>
    <sheetView workbookViewId="0">
      <selection activeCell="E23" sqref="E23"/>
    </sheetView>
  </sheetViews>
  <sheetFormatPr defaultRowHeight="14.4" x14ac:dyDescent="0.3"/>
  <cols>
    <col min="2" max="2" width="7.88671875" bestFit="1" customWidth="1"/>
    <col min="3" max="3" width="11.6640625" bestFit="1" customWidth="1"/>
    <col min="4" max="4" width="60.77734375" bestFit="1" customWidth="1"/>
    <col min="5" max="5" width="12.5546875" bestFit="1" customWidth="1"/>
    <col min="7" max="7" width="7.6640625" bestFit="1" customWidth="1"/>
    <col min="8" max="8" width="8.109375" bestFit="1" customWidth="1"/>
  </cols>
  <sheetData>
    <row r="3" spans="2:8" x14ac:dyDescent="0.3">
      <c r="B3" t="s">
        <v>366</v>
      </c>
      <c r="C3" s="177" t="s">
        <v>1519</v>
      </c>
      <c r="D3" s="177"/>
    </row>
    <row r="4" spans="2:8" x14ac:dyDescent="0.3">
      <c r="B4" t="s">
        <v>361</v>
      </c>
      <c r="C4" s="177" t="s">
        <v>1520</v>
      </c>
      <c r="D4" s="177"/>
    </row>
    <row r="6" spans="2:8" x14ac:dyDescent="0.3">
      <c r="B6" s="111" t="s">
        <v>7</v>
      </c>
      <c r="C6" s="108" t="s">
        <v>8</v>
      </c>
      <c r="D6" s="108" t="s">
        <v>9</v>
      </c>
      <c r="E6" s="108" t="s">
        <v>10</v>
      </c>
      <c r="F6" s="108" t="s">
        <v>215</v>
      </c>
      <c r="G6" s="108" t="s">
        <v>528</v>
      </c>
      <c r="H6" s="125" t="s">
        <v>768</v>
      </c>
    </row>
    <row r="7" spans="2:8" x14ac:dyDescent="0.3">
      <c r="B7" s="107">
        <v>19</v>
      </c>
      <c r="C7" s="89">
        <v>45117</v>
      </c>
      <c r="D7" s="1" t="s">
        <v>1535</v>
      </c>
      <c r="E7" s="170">
        <v>1000000</v>
      </c>
      <c r="F7" s="162" t="s">
        <v>1538</v>
      </c>
      <c r="G7" s="2" t="s">
        <v>356</v>
      </c>
      <c r="H7" s="1"/>
    </row>
    <row r="8" spans="2:8" x14ac:dyDescent="0.3">
      <c r="B8" s="107">
        <v>20</v>
      </c>
      <c r="C8" s="89">
        <v>45117</v>
      </c>
      <c r="D8" s="1" t="s">
        <v>1536</v>
      </c>
      <c r="E8" s="170">
        <v>1000000</v>
      </c>
      <c r="F8" s="162" t="s">
        <v>1538</v>
      </c>
      <c r="G8" s="2" t="s">
        <v>356</v>
      </c>
      <c r="H8" s="1"/>
    </row>
    <row r="9" spans="2:8" x14ac:dyDescent="0.3">
      <c r="B9" s="107">
        <v>21</v>
      </c>
      <c r="C9" s="89">
        <v>45120</v>
      </c>
      <c r="D9" s="1" t="s">
        <v>1537</v>
      </c>
      <c r="E9" s="170">
        <v>500000</v>
      </c>
      <c r="F9" s="162" t="s">
        <v>1538</v>
      </c>
      <c r="G9" s="2" t="s">
        <v>356</v>
      </c>
      <c r="H9" s="1"/>
    </row>
    <row r="10" spans="2:8" x14ac:dyDescent="0.3">
      <c r="B10" s="107">
        <v>14</v>
      </c>
      <c r="C10" s="89">
        <v>45128</v>
      </c>
      <c r="D10" s="1" t="s">
        <v>453</v>
      </c>
      <c r="E10" s="169">
        <v>36000</v>
      </c>
      <c r="F10" s="162" t="s">
        <v>1538</v>
      </c>
      <c r="G10" s="2" t="s">
        <v>228</v>
      </c>
      <c r="H10" s="1"/>
    </row>
    <row r="11" spans="2:8" x14ac:dyDescent="0.3">
      <c r="B11" s="107">
        <v>15</v>
      </c>
      <c r="C11" s="89">
        <v>45138</v>
      </c>
      <c r="D11" s="1" t="s">
        <v>1533</v>
      </c>
      <c r="E11" s="169">
        <v>48000</v>
      </c>
      <c r="F11" s="162" t="s">
        <v>1538</v>
      </c>
      <c r="G11" s="2" t="s">
        <v>226</v>
      </c>
      <c r="H11" s="1"/>
    </row>
    <row r="12" spans="2:8" x14ac:dyDescent="0.3">
      <c r="B12" s="107">
        <v>6</v>
      </c>
      <c r="C12" s="89">
        <v>45145</v>
      </c>
      <c r="D12" s="168" t="s">
        <v>1528</v>
      </c>
      <c r="E12" s="90">
        <v>50000</v>
      </c>
      <c r="F12" s="162" t="s">
        <v>1538</v>
      </c>
      <c r="G12" s="121" t="s">
        <v>231</v>
      </c>
      <c r="H12" s="1"/>
    </row>
    <row r="13" spans="2:8" x14ac:dyDescent="0.3">
      <c r="B13" s="107">
        <v>8</v>
      </c>
      <c r="C13" s="89">
        <v>45146</v>
      </c>
      <c r="D13" s="168" t="s">
        <v>1530</v>
      </c>
      <c r="E13" s="90">
        <v>120000</v>
      </c>
      <c r="F13" s="162" t="s">
        <v>1538</v>
      </c>
      <c r="G13" s="2" t="s">
        <v>231</v>
      </c>
      <c r="H13" s="1"/>
    </row>
    <row r="14" spans="2:8" x14ac:dyDescent="0.3">
      <c r="B14" s="107">
        <v>11</v>
      </c>
      <c r="C14" s="89">
        <v>45146</v>
      </c>
      <c r="D14" s="168" t="s">
        <v>1539</v>
      </c>
      <c r="E14" s="90">
        <v>300000</v>
      </c>
      <c r="F14" s="162" t="s">
        <v>1538</v>
      </c>
      <c r="G14" s="2" t="s">
        <v>1280</v>
      </c>
      <c r="H14" s="1"/>
    </row>
    <row r="15" spans="2:8" x14ac:dyDescent="0.3">
      <c r="B15" s="107">
        <v>1</v>
      </c>
      <c r="C15" s="89">
        <v>45146</v>
      </c>
      <c r="D15" s="167" t="s">
        <v>1523</v>
      </c>
      <c r="E15" s="90">
        <v>53000</v>
      </c>
      <c r="F15" s="162" t="s">
        <v>1538</v>
      </c>
      <c r="G15" s="121" t="s">
        <v>228</v>
      </c>
      <c r="H15" s="1"/>
    </row>
    <row r="16" spans="2:8" x14ac:dyDescent="0.3">
      <c r="B16" s="107">
        <v>2</v>
      </c>
      <c r="C16" s="89">
        <v>45147</v>
      </c>
      <c r="D16" s="168" t="s">
        <v>1524</v>
      </c>
      <c r="E16" s="90">
        <v>248000</v>
      </c>
      <c r="F16" s="162" t="s">
        <v>1538</v>
      </c>
      <c r="G16" s="121" t="s">
        <v>220</v>
      </c>
      <c r="H16" s="1"/>
    </row>
    <row r="17" spans="2:8" x14ac:dyDescent="0.3">
      <c r="B17" s="107">
        <v>7</v>
      </c>
      <c r="C17" s="89">
        <v>45147</v>
      </c>
      <c r="D17" s="168" t="s">
        <v>1529</v>
      </c>
      <c r="E17" s="90">
        <v>102000</v>
      </c>
      <c r="F17" s="162" t="s">
        <v>1538</v>
      </c>
      <c r="G17" s="2" t="s">
        <v>231</v>
      </c>
      <c r="H17" s="1"/>
    </row>
    <row r="18" spans="2:8" x14ac:dyDescent="0.3">
      <c r="B18" s="107">
        <v>9</v>
      </c>
      <c r="C18" s="89">
        <v>45148</v>
      </c>
      <c r="D18" s="168" t="s">
        <v>1531</v>
      </c>
      <c r="E18" s="90">
        <v>102000</v>
      </c>
      <c r="F18" s="162" t="s">
        <v>1538</v>
      </c>
      <c r="G18" s="2" t="s">
        <v>356</v>
      </c>
      <c r="H18" s="1"/>
    </row>
    <row r="19" spans="2:8" x14ac:dyDescent="0.3">
      <c r="B19" s="107">
        <v>5</v>
      </c>
      <c r="C19" s="89">
        <v>45149</v>
      </c>
      <c r="D19" s="168" t="s">
        <v>1527</v>
      </c>
      <c r="E19" s="90">
        <v>280000</v>
      </c>
      <c r="F19" s="162" t="s">
        <v>1538</v>
      </c>
      <c r="G19" s="121" t="s">
        <v>219</v>
      </c>
      <c r="H19" s="1"/>
    </row>
    <row r="20" spans="2:8" x14ac:dyDescent="0.3">
      <c r="B20" s="107">
        <v>10</v>
      </c>
      <c r="C20" s="89">
        <v>45149</v>
      </c>
      <c r="D20" s="168" t="s">
        <v>1531</v>
      </c>
      <c r="E20" s="90">
        <v>102000</v>
      </c>
      <c r="F20" s="162" t="s">
        <v>1538</v>
      </c>
      <c r="G20" s="2" t="s">
        <v>356</v>
      </c>
      <c r="H20" s="1"/>
    </row>
    <row r="21" spans="2:8" x14ac:dyDescent="0.3">
      <c r="B21" s="107">
        <v>13</v>
      </c>
      <c r="C21" s="89">
        <v>45150</v>
      </c>
      <c r="D21" s="1" t="s">
        <v>1532</v>
      </c>
      <c r="E21" s="169">
        <v>113300</v>
      </c>
      <c r="F21" s="162" t="s">
        <v>1538</v>
      </c>
      <c r="G21" s="2" t="s">
        <v>356</v>
      </c>
      <c r="H21" s="1"/>
    </row>
    <row r="22" spans="2:8" x14ac:dyDescent="0.3">
      <c r="B22" s="107">
        <v>3</v>
      </c>
      <c r="C22" s="89">
        <v>45151</v>
      </c>
      <c r="D22" s="168" t="s">
        <v>1525</v>
      </c>
      <c r="E22" s="90">
        <v>427900</v>
      </c>
      <c r="F22" s="162" t="s">
        <v>1538</v>
      </c>
      <c r="G22" s="121" t="s">
        <v>356</v>
      </c>
      <c r="H22" s="1"/>
    </row>
    <row r="23" spans="2:8" x14ac:dyDescent="0.3">
      <c r="B23" s="107">
        <v>4</v>
      </c>
      <c r="C23" s="89">
        <v>45151</v>
      </c>
      <c r="D23" s="168" t="s">
        <v>1526</v>
      </c>
      <c r="E23" s="90">
        <v>120000</v>
      </c>
      <c r="F23" s="162" t="s">
        <v>1538</v>
      </c>
      <c r="G23" s="121" t="s">
        <v>228</v>
      </c>
      <c r="H23" s="1"/>
    </row>
    <row r="24" spans="2:8" x14ac:dyDescent="0.3">
      <c r="B24" s="107">
        <v>12</v>
      </c>
      <c r="C24" s="89">
        <v>45152</v>
      </c>
      <c r="D24" s="1" t="s">
        <v>761</v>
      </c>
      <c r="E24" s="169">
        <v>200000</v>
      </c>
      <c r="F24" s="162" t="s">
        <v>1538</v>
      </c>
      <c r="G24" s="2" t="s">
        <v>356</v>
      </c>
      <c r="H24" s="1"/>
    </row>
    <row r="25" spans="2:8" x14ac:dyDescent="0.3">
      <c r="B25" s="107">
        <v>17</v>
      </c>
      <c r="C25" s="89">
        <v>45159</v>
      </c>
      <c r="D25" s="1" t="s">
        <v>1534</v>
      </c>
      <c r="E25" s="169">
        <v>135000</v>
      </c>
      <c r="F25" s="162" t="s">
        <v>1538</v>
      </c>
      <c r="G25" s="2" t="s">
        <v>228</v>
      </c>
      <c r="H25" s="1"/>
    </row>
    <row r="26" spans="2:8" x14ac:dyDescent="0.3">
      <c r="B26" s="107">
        <v>18</v>
      </c>
      <c r="C26" s="89">
        <v>45159</v>
      </c>
      <c r="D26" s="1" t="s">
        <v>318</v>
      </c>
      <c r="E26" s="169">
        <v>42000</v>
      </c>
      <c r="F26" s="162" t="s">
        <v>1538</v>
      </c>
      <c r="G26" s="2" t="s">
        <v>228</v>
      </c>
      <c r="H26" s="1"/>
    </row>
    <row r="27" spans="2:8" x14ac:dyDescent="0.3">
      <c r="B27" s="107">
        <v>16</v>
      </c>
      <c r="C27" s="89">
        <v>45160</v>
      </c>
      <c r="D27" s="1" t="s">
        <v>453</v>
      </c>
      <c r="E27" s="169">
        <v>55000</v>
      </c>
      <c r="F27" s="162" t="s">
        <v>1538</v>
      </c>
      <c r="G27" s="121" t="s">
        <v>228</v>
      </c>
      <c r="H27" s="1"/>
    </row>
  </sheetData>
  <mergeCells count="2">
    <mergeCell ref="C3:D3"/>
    <mergeCell ref="C4:D4"/>
  </mergeCells>
  <phoneticPr fontId="6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C4AFE-68FC-4F6C-BD67-3EC2E6ED0100}">
  <dimension ref="A3:F155"/>
  <sheetViews>
    <sheetView topLeftCell="A107" workbookViewId="0">
      <selection activeCell="A80" sqref="A80:F155"/>
    </sheetView>
  </sheetViews>
  <sheetFormatPr defaultRowHeight="14.4" x14ac:dyDescent="0.3"/>
  <cols>
    <col min="2" max="2" width="11.21875" bestFit="1" customWidth="1"/>
    <col min="3" max="3" width="20.88671875" bestFit="1" customWidth="1"/>
    <col min="4" max="4" width="12.5546875" bestFit="1" customWidth="1"/>
  </cols>
  <sheetData>
    <row r="3" spans="1:6" x14ac:dyDescent="0.3">
      <c r="A3" s="96" t="s">
        <v>7</v>
      </c>
      <c r="B3" s="97" t="s">
        <v>8</v>
      </c>
      <c r="C3" s="97" t="s">
        <v>526</v>
      </c>
      <c r="D3" s="97" t="s">
        <v>527</v>
      </c>
      <c r="E3" s="97" t="s">
        <v>215</v>
      </c>
      <c r="F3" s="98" t="s">
        <v>528</v>
      </c>
    </row>
    <row r="4" spans="1:6" hidden="1" x14ac:dyDescent="0.3">
      <c r="A4" s="20">
        <v>1</v>
      </c>
      <c r="B4" s="89">
        <v>44872</v>
      </c>
      <c r="C4" s="1" t="s">
        <v>467</v>
      </c>
      <c r="D4" s="90">
        <v>1125000</v>
      </c>
      <c r="E4" s="2" t="s">
        <v>468</v>
      </c>
      <c r="F4" s="21" t="s">
        <v>219</v>
      </c>
    </row>
    <row r="5" spans="1:6" hidden="1" x14ac:dyDescent="0.3">
      <c r="A5" s="20">
        <v>27</v>
      </c>
      <c r="B5" s="89">
        <v>44866</v>
      </c>
      <c r="C5" s="1" t="s">
        <v>463</v>
      </c>
      <c r="D5" s="90">
        <v>200000</v>
      </c>
      <c r="E5" s="2" t="s">
        <v>468</v>
      </c>
      <c r="F5" s="21" t="s">
        <v>231</v>
      </c>
    </row>
    <row r="6" spans="1:6" hidden="1" x14ac:dyDescent="0.3">
      <c r="A6" s="20">
        <v>28</v>
      </c>
      <c r="B6" s="89">
        <v>44867</v>
      </c>
      <c r="C6" s="1" t="s">
        <v>469</v>
      </c>
      <c r="D6" s="90">
        <v>70000</v>
      </c>
      <c r="E6" s="2" t="s">
        <v>468</v>
      </c>
      <c r="F6" s="21" t="s">
        <v>221</v>
      </c>
    </row>
    <row r="7" spans="1:6" hidden="1" x14ac:dyDescent="0.3">
      <c r="A7" s="20">
        <v>29</v>
      </c>
      <c r="B7" s="89">
        <v>44868</v>
      </c>
      <c r="C7" s="1" t="s">
        <v>457</v>
      </c>
      <c r="D7" s="90">
        <v>144000</v>
      </c>
      <c r="E7" s="2" t="s">
        <v>468</v>
      </c>
      <c r="F7" s="21" t="s">
        <v>356</v>
      </c>
    </row>
    <row r="8" spans="1:6" hidden="1" x14ac:dyDescent="0.3">
      <c r="A8" s="20">
        <v>30</v>
      </c>
      <c r="B8" s="89">
        <v>44868</v>
      </c>
      <c r="C8" s="1" t="s">
        <v>457</v>
      </c>
      <c r="D8" s="90">
        <v>42000</v>
      </c>
      <c r="E8" s="2" t="s">
        <v>468</v>
      </c>
      <c r="F8" s="21" t="s">
        <v>231</v>
      </c>
    </row>
    <row r="9" spans="1:6" hidden="1" x14ac:dyDescent="0.3">
      <c r="A9" s="20">
        <v>31</v>
      </c>
      <c r="B9" s="89">
        <v>44868</v>
      </c>
      <c r="C9" s="1" t="s">
        <v>457</v>
      </c>
      <c r="D9" s="90">
        <v>177000</v>
      </c>
      <c r="E9" s="2" t="s">
        <v>468</v>
      </c>
      <c r="F9" s="21" t="s">
        <v>231</v>
      </c>
    </row>
    <row r="10" spans="1:6" hidden="1" x14ac:dyDescent="0.3">
      <c r="A10" s="20">
        <v>32</v>
      </c>
      <c r="B10" s="89">
        <v>44869</v>
      </c>
      <c r="C10" s="1" t="s">
        <v>457</v>
      </c>
      <c r="D10" s="90">
        <v>99000</v>
      </c>
      <c r="E10" s="2" t="s">
        <v>468</v>
      </c>
      <c r="F10" s="21" t="s">
        <v>356</v>
      </c>
    </row>
    <row r="11" spans="1:6" hidden="1" x14ac:dyDescent="0.3">
      <c r="A11" s="20">
        <v>33</v>
      </c>
      <c r="B11" s="89">
        <v>44869</v>
      </c>
      <c r="C11" s="1" t="s">
        <v>457</v>
      </c>
      <c r="D11" s="90">
        <v>203300</v>
      </c>
      <c r="E11" s="2" t="s">
        <v>468</v>
      </c>
      <c r="F11" s="21" t="s">
        <v>356</v>
      </c>
    </row>
    <row r="12" spans="1:6" hidden="1" x14ac:dyDescent="0.3">
      <c r="A12" s="20">
        <v>34</v>
      </c>
      <c r="B12" s="89">
        <v>44870</v>
      </c>
      <c r="C12" s="1" t="s">
        <v>470</v>
      </c>
      <c r="D12" s="90">
        <v>298000</v>
      </c>
      <c r="E12" s="2" t="s">
        <v>468</v>
      </c>
      <c r="F12" s="21" t="s">
        <v>231</v>
      </c>
    </row>
    <row r="13" spans="1:6" hidden="1" x14ac:dyDescent="0.3">
      <c r="A13" s="20">
        <v>35</v>
      </c>
      <c r="B13" s="89">
        <v>44871</v>
      </c>
      <c r="C13" s="1" t="s">
        <v>471</v>
      </c>
      <c r="D13" s="90">
        <v>2000000</v>
      </c>
      <c r="E13" s="2" t="s">
        <v>468</v>
      </c>
      <c r="F13" s="21" t="s">
        <v>356</v>
      </c>
    </row>
    <row r="14" spans="1:6" hidden="1" x14ac:dyDescent="0.3">
      <c r="A14" s="20">
        <v>36</v>
      </c>
      <c r="B14" s="89">
        <v>44871</v>
      </c>
      <c r="C14" s="1" t="s">
        <v>472</v>
      </c>
      <c r="D14" s="90">
        <v>95000</v>
      </c>
      <c r="E14" s="2" t="s">
        <v>468</v>
      </c>
      <c r="F14" s="21" t="s">
        <v>356</v>
      </c>
    </row>
    <row r="15" spans="1:6" hidden="1" x14ac:dyDescent="0.3">
      <c r="A15" s="20">
        <v>37</v>
      </c>
      <c r="B15" s="89">
        <v>44871</v>
      </c>
      <c r="C15" s="1" t="s">
        <v>457</v>
      </c>
      <c r="D15" s="90">
        <v>164000</v>
      </c>
      <c r="E15" s="2" t="s">
        <v>468</v>
      </c>
      <c r="F15" s="21" t="s">
        <v>356</v>
      </c>
    </row>
    <row r="16" spans="1:6" hidden="1" x14ac:dyDescent="0.3">
      <c r="A16" s="20">
        <v>38</v>
      </c>
      <c r="B16" s="89">
        <v>44871</v>
      </c>
      <c r="C16" s="1" t="s">
        <v>457</v>
      </c>
      <c r="D16" s="90">
        <v>147000</v>
      </c>
      <c r="E16" s="2" t="s">
        <v>468</v>
      </c>
      <c r="F16" s="21" t="s">
        <v>356</v>
      </c>
    </row>
    <row r="17" spans="1:6" hidden="1" x14ac:dyDescent="0.3">
      <c r="A17" s="20">
        <v>39</v>
      </c>
      <c r="B17" s="89">
        <v>44872</v>
      </c>
      <c r="C17" s="1" t="s">
        <v>457</v>
      </c>
      <c r="D17" s="90">
        <v>92000</v>
      </c>
      <c r="E17" s="2" t="s">
        <v>468</v>
      </c>
      <c r="F17" s="21" t="s">
        <v>356</v>
      </c>
    </row>
    <row r="18" spans="1:6" hidden="1" x14ac:dyDescent="0.3">
      <c r="A18" s="20">
        <v>40</v>
      </c>
      <c r="B18" s="89">
        <v>44872</v>
      </c>
      <c r="C18" s="1" t="s">
        <v>472</v>
      </c>
      <c r="D18" s="90">
        <v>102000</v>
      </c>
      <c r="E18" s="2" t="s">
        <v>468</v>
      </c>
      <c r="F18" s="21" t="s">
        <v>356</v>
      </c>
    </row>
    <row r="19" spans="1:6" hidden="1" x14ac:dyDescent="0.3">
      <c r="A19" s="20">
        <v>41</v>
      </c>
      <c r="B19" s="89">
        <v>44872</v>
      </c>
      <c r="C19" s="1" t="s">
        <v>457</v>
      </c>
      <c r="D19" s="90">
        <v>170000</v>
      </c>
      <c r="E19" s="2" t="s">
        <v>468</v>
      </c>
      <c r="F19" s="21" t="s">
        <v>356</v>
      </c>
    </row>
    <row r="20" spans="1:6" hidden="1" x14ac:dyDescent="0.3">
      <c r="A20" s="20">
        <v>42</v>
      </c>
      <c r="B20" s="89">
        <v>44872</v>
      </c>
      <c r="C20" s="1" t="s">
        <v>473</v>
      </c>
      <c r="D20" s="90">
        <v>300000</v>
      </c>
      <c r="E20" s="2" t="s">
        <v>468</v>
      </c>
      <c r="F20" s="21" t="s">
        <v>231</v>
      </c>
    </row>
    <row r="21" spans="1:6" hidden="1" x14ac:dyDescent="0.3">
      <c r="A21" s="20">
        <v>43</v>
      </c>
      <c r="B21" s="89">
        <v>44872</v>
      </c>
      <c r="C21" s="92" t="s">
        <v>474</v>
      </c>
      <c r="D21" s="90">
        <v>2000000</v>
      </c>
      <c r="E21" s="2" t="s">
        <v>468</v>
      </c>
      <c r="F21" s="21" t="s">
        <v>356</v>
      </c>
    </row>
    <row r="22" spans="1:6" hidden="1" x14ac:dyDescent="0.3">
      <c r="A22" s="20">
        <v>44</v>
      </c>
      <c r="B22" s="89">
        <v>44872</v>
      </c>
      <c r="C22" s="1" t="s">
        <v>475</v>
      </c>
      <c r="D22" s="90">
        <v>2000000</v>
      </c>
      <c r="E22" s="2" t="s">
        <v>468</v>
      </c>
      <c r="F22" s="21" t="s">
        <v>356</v>
      </c>
    </row>
    <row r="23" spans="1:6" hidden="1" x14ac:dyDescent="0.3">
      <c r="A23" s="20">
        <v>45</v>
      </c>
      <c r="B23" s="89">
        <v>44873</v>
      </c>
      <c r="C23" s="1" t="s">
        <v>453</v>
      </c>
      <c r="D23" s="90">
        <v>31000</v>
      </c>
      <c r="E23" s="2" t="s">
        <v>468</v>
      </c>
      <c r="F23" s="21" t="s">
        <v>228</v>
      </c>
    </row>
    <row r="24" spans="1:6" hidden="1" x14ac:dyDescent="0.3">
      <c r="A24" s="20">
        <v>46</v>
      </c>
      <c r="B24" s="89">
        <v>44874</v>
      </c>
      <c r="C24" s="1" t="s">
        <v>476</v>
      </c>
      <c r="D24" s="90">
        <v>367700</v>
      </c>
      <c r="E24" s="2" t="s">
        <v>468</v>
      </c>
      <c r="F24" s="21" t="s">
        <v>231</v>
      </c>
    </row>
    <row r="25" spans="1:6" hidden="1" x14ac:dyDescent="0.3">
      <c r="A25" s="20">
        <v>47</v>
      </c>
      <c r="B25" s="89">
        <v>44875</v>
      </c>
      <c r="C25" s="1" t="s">
        <v>477</v>
      </c>
      <c r="D25" s="90">
        <v>103000</v>
      </c>
      <c r="E25" s="2" t="s">
        <v>468</v>
      </c>
      <c r="F25" s="21" t="s">
        <v>231</v>
      </c>
    </row>
    <row r="26" spans="1:6" hidden="1" x14ac:dyDescent="0.3">
      <c r="A26" s="20">
        <v>48</v>
      </c>
      <c r="B26" s="89">
        <v>44875</v>
      </c>
      <c r="C26" s="1" t="s">
        <v>478</v>
      </c>
      <c r="D26" s="90">
        <v>75000</v>
      </c>
      <c r="E26" s="2" t="s">
        <v>468</v>
      </c>
      <c r="F26" s="21" t="s">
        <v>231</v>
      </c>
    </row>
    <row r="27" spans="1:6" hidden="1" x14ac:dyDescent="0.3">
      <c r="A27" s="20">
        <v>49</v>
      </c>
      <c r="B27" s="89">
        <v>44876</v>
      </c>
      <c r="C27" s="1" t="s">
        <v>479</v>
      </c>
      <c r="D27" s="90">
        <v>330000</v>
      </c>
      <c r="E27" s="2" t="s">
        <v>468</v>
      </c>
      <c r="F27" s="21" t="s">
        <v>231</v>
      </c>
    </row>
    <row r="28" spans="1:6" hidden="1" x14ac:dyDescent="0.3">
      <c r="A28" s="20">
        <v>50</v>
      </c>
      <c r="B28" s="89">
        <v>44877</v>
      </c>
      <c r="C28" s="1" t="s">
        <v>480</v>
      </c>
      <c r="D28" s="90">
        <v>150000</v>
      </c>
      <c r="E28" s="2" t="s">
        <v>468</v>
      </c>
      <c r="F28" s="21" t="s">
        <v>231</v>
      </c>
    </row>
    <row r="29" spans="1:6" hidden="1" x14ac:dyDescent="0.3">
      <c r="A29" s="20">
        <v>51</v>
      </c>
      <c r="B29" s="89">
        <v>44878</v>
      </c>
      <c r="C29" s="1" t="s">
        <v>457</v>
      </c>
      <c r="D29" s="90">
        <v>207000</v>
      </c>
      <c r="E29" s="2" t="s">
        <v>468</v>
      </c>
      <c r="F29" s="21" t="s">
        <v>231</v>
      </c>
    </row>
    <row r="30" spans="1:6" hidden="1" x14ac:dyDescent="0.3">
      <c r="A30" s="20">
        <v>52</v>
      </c>
      <c r="B30" s="89">
        <v>44879</v>
      </c>
      <c r="C30" s="1" t="s">
        <v>481</v>
      </c>
      <c r="D30" s="90">
        <v>129900</v>
      </c>
      <c r="E30" s="2" t="s">
        <v>468</v>
      </c>
      <c r="F30" s="21" t="s">
        <v>356</v>
      </c>
    </row>
    <row r="31" spans="1:6" hidden="1" x14ac:dyDescent="0.3">
      <c r="A31" s="20">
        <v>53</v>
      </c>
      <c r="B31" s="89">
        <v>44879</v>
      </c>
      <c r="C31" s="1" t="s">
        <v>481</v>
      </c>
      <c r="D31" s="90">
        <v>100000</v>
      </c>
      <c r="E31" s="2" t="s">
        <v>468</v>
      </c>
      <c r="F31" s="21" t="s">
        <v>356</v>
      </c>
    </row>
    <row r="32" spans="1:6" hidden="1" x14ac:dyDescent="0.3">
      <c r="A32" s="20">
        <v>54</v>
      </c>
      <c r="B32" s="89">
        <v>44879</v>
      </c>
      <c r="C32" s="1" t="s">
        <v>457</v>
      </c>
      <c r="D32" s="90">
        <v>25000</v>
      </c>
      <c r="E32" s="2" t="s">
        <v>468</v>
      </c>
      <c r="F32" s="21" t="s">
        <v>231</v>
      </c>
    </row>
    <row r="33" spans="1:6" hidden="1" x14ac:dyDescent="0.3">
      <c r="A33" s="20">
        <v>55</v>
      </c>
      <c r="B33" s="89">
        <v>44879</v>
      </c>
      <c r="C33" s="1" t="s">
        <v>457</v>
      </c>
      <c r="D33" s="90">
        <v>194000</v>
      </c>
      <c r="E33" s="2" t="s">
        <v>468</v>
      </c>
      <c r="F33" s="21" t="s">
        <v>356</v>
      </c>
    </row>
    <row r="34" spans="1:6" hidden="1" x14ac:dyDescent="0.3">
      <c r="A34" s="20">
        <v>56</v>
      </c>
      <c r="B34" s="89">
        <v>44879</v>
      </c>
      <c r="C34" s="1" t="s">
        <v>457</v>
      </c>
      <c r="D34" s="90">
        <v>108000</v>
      </c>
      <c r="E34" s="2" t="s">
        <v>468</v>
      </c>
      <c r="F34" s="21" t="s">
        <v>356</v>
      </c>
    </row>
    <row r="35" spans="1:6" hidden="1" x14ac:dyDescent="0.3">
      <c r="A35" s="82">
        <v>5</v>
      </c>
      <c r="B35" s="94">
        <v>44866</v>
      </c>
      <c r="C35" s="11" t="s">
        <v>482</v>
      </c>
      <c r="D35" s="95">
        <v>90000</v>
      </c>
      <c r="E35" s="81" t="s">
        <v>468</v>
      </c>
      <c r="F35" s="84" t="s">
        <v>229</v>
      </c>
    </row>
    <row r="36" spans="1:6" hidden="1" x14ac:dyDescent="0.3">
      <c r="A36" s="82">
        <v>6</v>
      </c>
      <c r="B36" s="94">
        <v>44866</v>
      </c>
      <c r="C36" s="11" t="s">
        <v>483</v>
      </c>
      <c r="D36" s="95">
        <v>15000</v>
      </c>
      <c r="E36" s="81" t="s">
        <v>468</v>
      </c>
      <c r="F36" s="84" t="s">
        <v>226</v>
      </c>
    </row>
    <row r="37" spans="1:6" hidden="1" x14ac:dyDescent="0.3">
      <c r="A37" s="82">
        <v>7</v>
      </c>
      <c r="B37" s="94">
        <v>44867</v>
      </c>
      <c r="C37" s="11" t="s">
        <v>484</v>
      </c>
      <c r="D37" s="95">
        <v>25000</v>
      </c>
      <c r="E37" s="81" t="s">
        <v>468</v>
      </c>
      <c r="F37" s="84" t="s">
        <v>228</v>
      </c>
    </row>
    <row r="38" spans="1:6" hidden="1" x14ac:dyDescent="0.3">
      <c r="A38" s="82">
        <v>8</v>
      </c>
      <c r="B38" s="94">
        <v>44869</v>
      </c>
      <c r="C38" s="11" t="s">
        <v>485</v>
      </c>
      <c r="D38" s="95">
        <v>30000</v>
      </c>
      <c r="E38" s="81" t="s">
        <v>468</v>
      </c>
      <c r="F38" s="84" t="s">
        <v>225</v>
      </c>
    </row>
    <row r="39" spans="1:6" hidden="1" x14ac:dyDescent="0.3">
      <c r="A39" s="82">
        <v>9</v>
      </c>
      <c r="B39" s="94">
        <v>44870</v>
      </c>
      <c r="C39" s="11" t="s">
        <v>486</v>
      </c>
      <c r="D39" s="95">
        <v>80000</v>
      </c>
      <c r="E39" s="81" t="s">
        <v>468</v>
      </c>
      <c r="F39" s="84" t="s">
        <v>231</v>
      </c>
    </row>
    <row r="40" spans="1:6" hidden="1" x14ac:dyDescent="0.3">
      <c r="A40" s="82">
        <v>10</v>
      </c>
      <c r="B40" s="94">
        <v>44870</v>
      </c>
      <c r="C40" s="11" t="s">
        <v>487</v>
      </c>
      <c r="D40" s="95">
        <v>171000</v>
      </c>
      <c r="E40" s="81" t="s">
        <v>468</v>
      </c>
      <c r="F40" s="84" t="s">
        <v>231</v>
      </c>
    </row>
    <row r="41" spans="1:6" hidden="1" x14ac:dyDescent="0.3">
      <c r="A41" s="82">
        <v>11</v>
      </c>
      <c r="B41" s="94">
        <v>44871</v>
      </c>
      <c r="C41" s="11" t="s">
        <v>488</v>
      </c>
      <c r="D41" s="95">
        <v>40000</v>
      </c>
      <c r="E41" s="81" t="s">
        <v>468</v>
      </c>
      <c r="F41" s="84" t="s">
        <v>221</v>
      </c>
    </row>
    <row r="42" spans="1:6" hidden="1" x14ac:dyDescent="0.3">
      <c r="A42" s="82">
        <v>12</v>
      </c>
      <c r="B42" s="94">
        <v>44871</v>
      </c>
      <c r="C42" s="11" t="s">
        <v>489</v>
      </c>
      <c r="D42" s="95">
        <v>366000</v>
      </c>
      <c r="E42" s="81" t="s">
        <v>468</v>
      </c>
      <c r="F42" s="84" t="s">
        <v>228</v>
      </c>
    </row>
    <row r="43" spans="1:6" hidden="1" x14ac:dyDescent="0.3">
      <c r="A43" s="82">
        <v>13</v>
      </c>
      <c r="B43" s="94">
        <v>44871</v>
      </c>
      <c r="C43" s="11" t="s">
        <v>490</v>
      </c>
      <c r="D43" s="95">
        <v>200000</v>
      </c>
      <c r="E43" s="81" t="s">
        <v>468</v>
      </c>
      <c r="F43" s="84" t="s">
        <v>229</v>
      </c>
    </row>
    <row r="44" spans="1:6" hidden="1" x14ac:dyDescent="0.3">
      <c r="A44" s="82">
        <v>14</v>
      </c>
      <c r="B44" s="94">
        <v>44871</v>
      </c>
      <c r="C44" s="11" t="s">
        <v>491</v>
      </c>
      <c r="D44" s="95">
        <v>132000</v>
      </c>
      <c r="E44" s="81" t="s">
        <v>468</v>
      </c>
      <c r="F44" s="84" t="s">
        <v>221</v>
      </c>
    </row>
    <row r="45" spans="1:6" hidden="1" x14ac:dyDescent="0.3">
      <c r="A45" s="82">
        <v>15</v>
      </c>
      <c r="B45" s="94">
        <v>44871</v>
      </c>
      <c r="C45" s="11" t="s">
        <v>492</v>
      </c>
      <c r="D45" s="95">
        <v>421500</v>
      </c>
      <c r="E45" s="81" t="s">
        <v>468</v>
      </c>
      <c r="F45" s="84" t="s">
        <v>226</v>
      </c>
    </row>
    <row r="46" spans="1:6" hidden="1" x14ac:dyDescent="0.3">
      <c r="A46" s="82">
        <v>16</v>
      </c>
      <c r="B46" s="94">
        <v>44871</v>
      </c>
      <c r="C46" s="11" t="s">
        <v>493</v>
      </c>
      <c r="D46" s="95">
        <v>42000</v>
      </c>
      <c r="E46" s="81" t="s">
        <v>468</v>
      </c>
      <c r="F46" s="84" t="s">
        <v>231</v>
      </c>
    </row>
    <row r="47" spans="1:6" hidden="1" x14ac:dyDescent="0.3">
      <c r="A47" s="82">
        <v>17</v>
      </c>
      <c r="B47" s="94">
        <v>44871</v>
      </c>
      <c r="C47" s="11" t="s">
        <v>494</v>
      </c>
      <c r="D47" s="95">
        <v>150000</v>
      </c>
      <c r="E47" s="81" t="s">
        <v>468</v>
      </c>
      <c r="F47" s="84" t="s">
        <v>231</v>
      </c>
    </row>
    <row r="48" spans="1:6" hidden="1" x14ac:dyDescent="0.3">
      <c r="A48" s="82">
        <v>18</v>
      </c>
      <c r="B48" s="94">
        <v>44872</v>
      </c>
      <c r="C48" s="11" t="s">
        <v>495</v>
      </c>
      <c r="D48" s="95">
        <v>16000</v>
      </c>
      <c r="E48" s="81" t="s">
        <v>468</v>
      </c>
      <c r="F48" s="84" t="s">
        <v>231</v>
      </c>
    </row>
    <row r="49" spans="1:6" hidden="1" x14ac:dyDescent="0.3">
      <c r="A49" s="82">
        <v>19</v>
      </c>
      <c r="B49" s="94">
        <v>44872</v>
      </c>
      <c r="C49" s="11" t="s">
        <v>496</v>
      </c>
      <c r="D49" s="95">
        <v>15000</v>
      </c>
      <c r="E49" s="81" t="s">
        <v>468</v>
      </c>
      <c r="F49" s="84" t="s">
        <v>219</v>
      </c>
    </row>
    <row r="50" spans="1:6" hidden="1" x14ac:dyDescent="0.3">
      <c r="A50" s="82">
        <v>20</v>
      </c>
      <c r="B50" s="94">
        <v>44872</v>
      </c>
      <c r="C50" s="11" t="s">
        <v>497</v>
      </c>
      <c r="D50" s="95">
        <v>120000</v>
      </c>
      <c r="E50" s="81" t="s">
        <v>468</v>
      </c>
      <c r="F50" s="84" t="s">
        <v>219</v>
      </c>
    </row>
    <row r="51" spans="1:6" hidden="1" x14ac:dyDescent="0.3">
      <c r="A51" s="82">
        <v>21</v>
      </c>
      <c r="B51" s="94">
        <v>44872</v>
      </c>
      <c r="C51" s="11" t="s">
        <v>498</v>
      </c>
      <c r="D51" s="95">
        <v>15000</v>
      </c>
      <c r="E51" s="81" t="s">
        <v>468</v>
      </c>
      <c r="F51" s="84" t="s">
        <v>228</v>
      </c>
    </row>
    <row r="52" spans="1:6" hidden="1" x14ac:dyDescent="0.3">
      <c r="A52" s="82">
        <v>22</v>
      </c>
      <c r="B52" s="94">
        <v>44872</v>
      </c>
      <c r="C52" s="11" t="s">
        <v>499</v>
      </c>
      <c r="D52" s="95">
        <v>99000</v>
      </c>
      <c r="E52" s="81" t="s">
        <v>468</v>
      </c>
      <c r="F52" s="84" t="s">
        <v>220</v>
      </c>
    </row>
    <row r="53" spans="1:6" hidden="1" x14ac:dyDescent="0.3">
      <c r="A53" s="82">
        <v>23</v>
      </c>
      <c r="B53" s="94">
        <v>44872</v>
      </c>
      <c r="C53" s="11" t="s">
        <v>500</v>
      </c>
      <c r="D53" s="95">
        <v>20000</v>
      </c>
      <c r="E53" s="81" t="s">
        <v>468</v>
      </c>
      <c r="F53" s="84" t="s">
        <v>228</v>
      </c>
    </row>
    <row r="54" spans="1:6" hidden="1" x14ac:dyDescent="0.3">
      <c r="A54" s="82">
        <v>24</v>
      </c>
      <c r="B54" s="94">
        <v>44872</v>
      </c>
      <c r="C54" s="11" t="s">
        <v>501</v>
      </c>
      <c r="D54" s="95">
        <v>50000</v>
      </c>
      <c r="E54" s="81" t="s">
        <v>468</v>
      </c>
      <c r="F54" s="84" t="s">
        <v>219</v>
      </c>
    </row>
    <row r="55" spans="1:6" hidden="1" x14ac:dyDescent="0.3">
      <c r="A55" s="82">
        <v>25</v>
      </c>
      <c r="B55" s="94">
        <v>44872</v>
      </c>
      <c r="C55" s="11" t="s">
        <v>502</v>
      </c>
      <c r="D55" s="95">
        <v>36000</v>
      </c>
      <c r="E55" s="81" t="s">
        <v>468</v>
      </c>
      <c r="F55" s="84" t="s">
        <v>228</v>
      </c>
    </row>
    <row r="56" spans="1:6" hidden="1" x14ac:dyDescent="0.3">
      <c r="A56" s="82">
        <v>26</v>
      </c>
      <c r="B56" s="94">
        <v>44872</v>
      </c>
      <c r="C56" s="11" t="s">
        <v>502</v>
      </c>
      <c r="D56" s="95">
        <v>7000</v>
      </c>
      <c r="E56" s="81" t="s">
        <v>468</v>
      </c>
      <c r="F56" s="84" t="s">
        <v>228</v>
      </c>
    </row>
    <row r="57" spans="1:6" hidden="1" x14ac:dyDescent="0.3">
      <c r="A57" s="82">
        <v>27</v>
      </c>
      <c r="B57" s="94">
        <v>44872</v>
      </c>
      <c r="C57" s="11" t="s">
        <v>503</v>
      </c>
      <c r="D57" s="95">
        <v>50000</v>
      </c>
      <c r="E57" s="81" t="s">
        <v>468</v>
      </c>
      <c r="F57" s="84" t="s">
        <v>231</v>
      </c>
    </row>
    <row r="58" spans="1:6" hidden="1" x14ac:dyDescent="0.3">
      <c r="A58" s="82">
        <v>28</v>
      </c>
      <c r="B58" s="94">
        <v>44872</v>
      </c>
      <c r="C58" s="11" t="s">
        <v>504</v>
      </c>
      <c r="D58" s="95">
        <v>40000</v>
      </c>
      <c r="E58" s="81" t="s">
        <v>468</v>
      </c>
      <c r="F58" s="84" t="s">
        <v>442</v>
      </c>
    </row>
    <row r="59" spans="1:6" hidden="1" x14ac:dyDescent="0.3">
      <c r="A59" s="82">
        <v>29</v>
      </c>
      <c r="B59" s="94">
        <v>44873</v>
      </c>
      <c r="C59" s="11" t="s">
        <v>505</v>
      </c>
      <c r="D59" s="95">
        <v>62000</v>
      </c>
      <c r="E59" s="81" t="s">
        <v>468</v>
      </c>
      <c r="F59" s="84" t="s">
        <v>231</v>
      </c>
    </row>
    <row r="60" spans="1:6" hidden="1" x14ac:dyDescent="0.3">
      <c r="A60" s="82">
        <v>30</v>
      </c>
      <c r="B60" s="94">
        <v>44873</v>
      </c>
      <c r="C60" s="11" t="s">
        <v>506</v>
      </c>
      <c r="D60" s="95">
        <v>220000</v>
      </c>
      <c r="E60" s="81" t="s">
        <v>468</v>
      </c>
      <c r="F60" s="84" t="s">
        <v>219</v>
      </c>
    </row>
    <row r="61" spans="1:6" hidden="1" x14ac:dyDescent="0.3">
      <c r="A61" s="82">
        <v>31</v>
      </c>
      <c r="B61" s="94">
        <v>44873</v>
      </c>
      <c r="C61" s="11" t="s">
        <v>507</v>
      </c>
      <c r="D61" s="95">
        <v>85000</v>
      </c>
      <c r="E61" s="81" t="s">
        <v>468</v>
      </c>
      <c r="F61" s="84" t="s">
        <v>229</v>
      </c>
    </row>
    <row r="62" spans="1:6" hidden="1" x14ac:dyDescent="0.3">
      <c r="A62" s="82">
        <v>32</v>
      </c>
      <c r="B62" s="94">
        <v>44873</v>
      </c>
      <c r="C62" s="11" t="s">
        <v>508</v>
      </c>
      <c r="D62" s="95">
        <v>150000</v>
      </c>
      <c r="E62" s="81" t="s">
        <v>468</v>
      </c>
      <c r="F62" s="84" t="s">
        <v>217</v>
      </c>
    </row>
    <row r="63" spans="1:6" hidden="1" x14ac:dyDescent="0.3">
      <c r="A63" s="82">
        <v>33</v>
      </c>
      <c r="B63" s="94">
        <v>44874</v>
      </c>
      <c r="C63" s="11" t="s">
        <v>509</v>
      </c>
      <c r="D63" s="95">
        <v>190000</v>
      </c>
      <c r="E63" s="81" t="s">
        <v>468</v>
      </c>
      <c r="F63" s="84" t="s">
        <v>217</v>
      </c>
    </row>
    <row r="64" spans="1:6" hidden="1" x14ac:dyDescent="0.3">
      <c r="A64" s="82">
        <v>34</v>
      </c>
      <c r="B64" s="94">
        <v>44874</v>
      </c>
      <c r="C64" s="11" t="s">
        <v>510</v>
      </c>
      <c r="D64" s="95">
        <v>150000</v>
      </c>
      <c r="E64" s="81" t="s">
        <v>468</v>
      </c>
      <c r="F64" s="84" t="s">
        <v>217</v>
      </c>
    </row>
    <row r="65" spans="1:6" hidden="1" x14ac:dyDescent="0.3">
      <c r="A65" s="82">
        <v>35</v>
      </c>
      <c r="B65" s="94">
        <v>44874</v>
      </c>
      <c r="C65" s="11" t="s">
        <v>511</v>
      </c>
      <c r="D65" s="95">
        <v>190000</v>
      </c>
      <c r="E65" s="81" t="s">
        <v>468</v>
      </c>
      <c r="F65" s="84" t="s">
        <v>217</v>
      </c>
    </row>
    <row r="66" spans="1:6" hidden="1" x14ac:dyDescent="0.3">
      <c r="A66" s="82">
        <v>36</v>
      </c>
      <c r="B66" s="94">
        <v>44874</v>
      </c>
      <c r="C66" s="11" t="s">
        <v>512</v>
      </c>
      <c r="D66" s="95">
        <v>40000</v>
      </c>
      <c r="E66" s="81" t="s">
        <v>468</v>
      </c>
      <c r="F66" s="84" t="s">
        <v>231</v>
      </c>
    </row>
    <row r="67" spans="1:6" hidden="1" x14ac:dyDescent="0.3">
      <c r="A67" s="82">
        <v>37</v>
      </c>
      <c r="B67" s="94">
        <v>44875</v>
      </c>
      <c r="C67" s="11" t="s">
        <v>513</v>
      </c>
      <c r="D67" s="95">
        <v>30000</v>
      </c>
      <c r="E67" s="81" t="s">
        <v>468</v>
      </c>
      <c r="F67" s="84" t="s">
        <v>219</v>
      </c>
    </row>
    <row r="68" spans="1:6" hidden="1" x14ac:dyDescent="0.3">
      <c r="A68" s="82">
        <v>38</v>
      </c>
      <c r="B68" s="94">
        <v>44875</v>
      </c>
      <c r="C68" s="11" t="s">
        <v>514</v>
      </c>
      <c r="D68" s="95">
        <v>263000</v>
      </c>
      <c r="E68" s="81" t="s">
        <v>468</v>
      </c>
      <c r="F68" s="84" t="s">
        <v>220</v>
      </c>
    </row>
    <row r="69" spans="1:6" hidden="1" x14ac:dyDescent="0.3">
      <c r="A69" s="82">
        <v>39</v>
      </c>
      <c r="B69" s="94">
        <v>44875</v>
      </c>
      <c r="C69" s="11" t="s">
        <v>515</v>
      </c>
      <c r="D69" s="95">
        <v>50000</v>
      </c>
      <c r="E69" s="81" t="s">
        <v>468</v>
      </c>
      <c r="F69" s="84" t="s">
        <v>225</v>
      </c>
    </row>
    <row r="70" spans="1:6" hidden="1" x14ac:dyDescent="0.3">
      <c r="A70" s="82">
        <v>40</v>
      </c>
      <c r="B70" s="94">
        <v>44875</v>
      </c>
      <c r="C70" s="11" t="s">
        <v>516</v>
      </c>
      <c r="D70" s="95">
        <v>20000</v>
      </c>
      <c r="E70" s="81" t="s">
        <v>468</v>
      </c>
      <c r="F70" s="84" t="s">
        <v>231</v>
      </c>
    </row>
    <row r="71" spans="1:6" hidden="1" x14ac:dyDescent="0.3">
      <c r="A71" s="82">
        <v>41</v>
      </c>
      <c r="B71" s="94">
        <v>44876</v>
      </c>
      <c r="C71" s="11" t="s">
        <v>517</v>
      </c>
      <c r="D71" s="95">
        <v>36000</v>
      </c>
      <c r="E71" s="81" t="s">
        <v>468</v>
      </c>
      <c r="F71" s="84" t="s">
        <v>228</v>
      </c>
    </row>
    <row r="72" spans="1:6" hidden="1" x14ac:dyDescent="0.3">
      <c r="A72" s="82">
        <v>42</v>
      </c>
      <c r="B72" s="94">
        <v>44876</v>
      </c>
      <c r="C72" s="11" t="s">
        <v>518</v>
      </c>
      <c r="D72" s="95">
        <v>110000</v>
      </c>
      <c r="E72" s="81" t="s">
        <v>468</v>
      </c>
      <c r="F72" s="84" t="s">
        <v>228</v>
      </c>
    </row>
    <row r="73" spans="1:6" hidden="1" x14ac:dyDescent="0.3">
      <c r="A73" s="82">
        <v>43</v>
      </c>
      <c r="B73" s="94">
        <v>44876</v>
      </c>
      <c r="C73" s="11" t="s">
        <v>519</v>
      </c>
      <c r="D73" s="95">
        <v>205000</v>
      </c>
      <c r="E73" s="81" t="s">
        <v>468</v>
      </c>
      <c r="F73" s="84" t="s">
        <v>219</v>
      </c>
    </row>
    <row r="74" spans="1:6" hidden="1" x14ac:dyDescent="0.3">
      <c r="A74" s="82">
        <v>44</v>
      </c>
      <c r="B74" s="94">
        <v>44876</v>
      </c>
      <c r="C74" s="11" t="s">
        <v>520</v>
      </c>
      <c r="D74" s="95">
        <v>180000</v>
      </c>
      <c r="E74" s="81" t="s">
        <v>468</v>
      </c>
      <c r="F74" s="84" t="s">
        <v>228</v>
      </c>
    </row>
    <row r="75" spans="1:6" hidden="1" x14ac:dyDescent="0.3">
      <c r="A75" s="82">
        <v>45</v>
      </c>
      <c r="B75" s="94">
        <v>44876</v>
      </c>
      <c r="C75" s="11" t="s">
        <v>521</v>
      </c>
      <c r="D75" s="95">
        <v>25000</v>
      </c>
      <c r="E75" s="81" t="s">
        <v>468</v>
      </c>
      <c r="F75" s="84" t="s">
        <v>231</v>
      </c>
    </row>
    <row r="76" spans="1:6" hidden="1" x14ac:dyDescent="0.3">
      <c r="A76" s="82">
        <v>46</v>
      </c>
      <c r="B76" s="94">
        <v>44876</v>
      </c>
      <c r="C76" s="11" t="s">
        <v>522</v>
      </c>
      <c r="D76" s="95">
        <v>10000</v>
      </c>
      <c r="E76" s="81" t="s">
        <v>468</v>
      </c>
      <c r="F76" s="84" t="s">
        <v>219</v>
      </c>
    </row>
    <row r="77" spans="1:6" hidden="1" x14ac:dyDescent="0.3">
      <c r="A77" s="82">
        <v>47</v>
      </c>
      <c r="B77" s="94">
        <v>44878</v>
      </c>
      <c r="C77" s="11" t="s">
        <v>523</v>
      </c>
      <c r="D77" s="95">
        <v>94700</v>
      </c>
      <c r="E77" s="81" t="s">
        <v>468</v>
      </c>
      <c r="F77" s="84" t="s">
        <v>220</v>
      </c>
    </row>
    <row r="78" spans="1:6" hidden="1" x14ac:dyDescent="0.3">
      <c r="A78" s="82">
        <v>48</v>
      </c>
      <c r="B78" s="94">
        <v>44880</v>
      </c>
      <c r="C78" s="11" t="s">
        <v>524</v>
      </c>
      <c r="D78" s="95">
        <v>100000</v>
      </c>
      <c r="E78" s="81" t="s">
        <v>468</v>
      </c>
      <c r="F78" s="84" t="s">
        <v>231</v>
      </c>
    </row>
    <row r="79" spans="1:6" hidden="1" x14ac:dyDescent="0.3">
      <c r="A79" s="85">
        <v>49</v>
      </c>
      <c r="B79" s="99">
        <v>44880</v>
      </c>
      <c r="C79" s="70" t="s">
        <v>525</v>
      </c>
      <c r="D79" s="100">
        <v>200000</v>
      </c>
      <c r="E79" s="87" t="s">
        <v>468</v>
      </c>
      <c r="F79" s="23" t="s">
        <v>356</v>
      </c>
    </row>
    <row r="80" spans="1:6" x14ac:dyDescent="0.3">
      <c r="A80" s="82">
        <v>4</v>
      </c>
      <c r="B80" s="94">
        <v>44867</v>
      </c>
      <c r="C80" s="11" t="s">
        <v>533</v>
      </c>
      <c r="D80" s="103">
        <v>190000</v>
      </c>
      <c r="E80" s="81" t="s">
        <v>530</v>
      </c>
      <c r="F80" s="84" t="s">
        <v>217</v>
      </c>
    </row>
    <row r="81" spans="1:6" x14ac:dyDescent="0.3">
      <c r="A81" s="82">
        <v>5</v>
      </c>
      <c r="B81" s="94">
        <v>44868</v>
      </c>
      <c r="C81" s="11" t="s">
        <v>534</v>
      </c>
      <c r="D81" s="103">
        <v>100000</v>
      </c>
      <c r="E81" s="81" t="s">
        <v>530</v>
      </c>
      <c r="F81" s="84" t="s">
        <v>217</v>
      </c>
    </row>
    <row r="82" spans="1:6" x14ac:dyDescent="0.3">
      <c r="A82" s="82">
        <v>6</v>
      </c>
      <c r="B82" s="94">
        <v>44872</v>
      </c>
      <c r="C82" s="11" t="s">
        <v>535</v>
      </c>
      <c r="D82" s="103">
        <v>150000</v>
      </c>
      <c r="E82" s="81" t="s">
        <v>530</v>
      </c>
      <c r="F82" s="84" t="s">
        <v>217</v>
      </c>
    </row>
    <row r="83" spans="1:6" x14ac:dyDescent="0.3">
      <c r="A83" s="82">
        <v>7</v>
      </c>
      <c r="B83" s="94">
        <v>44873</v>
      </c>
      <c r="C83" s="11" t="s">
        <v>536</v>
      </c>
      <c r="D83" s="103">
        <v>190000</v>
      </c>
      <c r="E83" s="81" t="s">
        <v>530</v>
      </c>
      <c r="F83" s="84" t="s">
        <v>217</v>
      </c>
    </row>
    <row r="84" spans="1:6" x14ac:dyDescent="0.3">
      <c r="A84" s="82">
        <v>8</v>
      </c>
      <c r="B84" s="94">
        <v>44876</v>
      </c>
      <c r="C84" s="11" t="s">
        <v>537</v>
      </c>
      <c r="D84" s="103">
        <v>100000</v>
      </c>
      <c r="E84" s="81" t="s">
        <v>530</v>
      </c>
      <c r="F84" s="84" t="s">
        <v>356</v>
      </c>
    </row>
    <row r="85" spans="1:6" x14ac:dyDescent="0.3">
      <c r="A85" s="82">
        <v>9</v>
      </c>
      <c r="B85" s="94">
        <v>44876</v>
      </c>
      <c r="C85" s="11" t="s">
        <v>538</v>
      </c>
      <c r="D85" s="103">
        <v>55500</v>
      </c>
      <c r="E85" s="81" t="s">
        <v>530</v>
      </c>
      <c r="F85" s="84" t="s">
        <v>228</v>
      </c>
    </row>
    <row r="86" spans="1:6" x14ac:dyDescent="0.3">
      <c r="A86" s="82">
        <v>10</v>
      </c>
      <c r="B86" s="94">
        <v>44877</v>
      </c>
      <c r="C86" s="11" t="s">
        <v>539</v>
      </c>
      <c r="D86" s="103">
        <v>24000</v>
      </c>
      <c r="E86" s="81" t="s">
        <v>530</v>
      </c>
      <c r="F86" s="84" t="s">
        <v>228</v>
      </c>
    </row>
    <row r="87" spans="1:6" x14ac:dyDescent="0.3">
      <c r="A87" s="82">
        <v>11</v>
      </c>
      <c r="B87" s="94">
        <v>44877</v>
      </c>
      <c r="C87" s="11" t="s">
        <v>540</v>
      </c>
      <c r="D87" s="103">
        <v>25000</v>
      </c>
      <c r="E87" s="81" t="s">
        <v>530</v>
      </c>
      <c r="F87" s="84" t="s">
        <v>225</v>
      </c>
    </row>
    <row r="88" spans="1:6" x14ac:dyDescent="0.3">
      <c r="A88" s="82">
        <v>12</v>
      </c>
      <c r="B88" s="94">
        <v>44877</v>
      </c>
      <c r="C88" s="11" t="s">
        <v>541</v>
      </c>
      <c r="D88" s="103">
        <v>40000</v>
      </c>
      <c r="E88" s="81" t="s">
        <v>530</v>
      </c>
      <c r="F88" s="84" t="s">
        <v>231</v>
      </c>
    </row>
    <row r="89" spans="1:6" x14ac:dyDescent="0.3">
      <c r="A89" s="82">
        <v>13</v>
      </c>
      <c r="B89" s="94">
        <v>44877</v>
      </c>
      <c r="C89" s="11" t="s">
        <v>542</v>
      </c>
      <c r="D89" s="103">
        <v>37000</v>
      </c>
      <c r="E89" s="81" t="s">
        <v>530</v>
      </c>
      <c r="F89" s="84" t="s">
        <v>228</v>
      </c>
    </row>
    <row r="90" spans="1:6" x14ac:dyDescent="0.3">
      <c r="A90" s="82">
        <v>14</v>
      </c>
      <c r="B90" s="94">
        <v>44879</v>
      </c>
      <c r="C90" s="11" t="s">
        <v>543</v>
      </c>
      <c r="D90" s="103">
        <v>26000</v>
      </c>
      <c r="E90" s="81" t="s">
        <v>530</v>
      </c>
      <c r="F90" s="84" t="s">
        <v>231</v>
      </c>
    </row>
    <row r="91" spans="1:6" x14ac:dyDescent="0.3">
      <c r="A91" s="82">
        <v>15</v>
      </c>
      <c r="B91" s="94">
        <v>44880</v>
      </c>
      <c r="C91" s="11" t="s">
        <v>544</v>
      </c>
      <c r="D91" s="103">
        <v>60000</v>
      </c>
      <c r="E91" s="81" t="s">
        <v>530</v>
      </c>
      <c r="F91" s="84" t="s">
        <v>231</v>
      </c>
    </row>
    <row r="92" spans="1:6" x14ac:dyDescent="0.3">
      <c r="A92" s="82">
        <v>16</v>
      </c>
      <c r="B92" s="94">
        <v>44880</v>
      </c>
      <c r="C92" s="11" t="s">
        <v>545</v>
      </c>
      <c r="D92" s="103">
        <v>49000</v>
      </c>
      <c r="E92" s="81" t="s">
        <v>530</v>
      </c>
      <c r="F92" s="84" t="s">
        <v>356</v>
      </c>
    </row>
    <row r="93" spans="1:6" x14ac:dyDescent="0.3">
      <c r="A93" s="82">
        <v>17</v>
      </c>
      <c r="B93" s="94">
        <v>44880</v>
      </c>
      <c r="C93" s="11" t="s">
        <v>546</v>
      </c>
      <c r="D93" s="103">
        <v>49000</v>
      </c>
      <c r="E93" s="81" t="s">
        <v>530</v>
      </c>
      <c r="F93" s="84" t="s">
        <v>356</v>
      </c>
    </row>
    <row r="94" spans="1:6" x14ac:dyDescent="0.3">
      <c r="A94" s="82">
        <v>18</v>
      </c>
      <c r="B94" s="94">
        <v>44880</v>
      </c>
      <c r="C94" s="11" t="s">
        <v>547</v>
      </c>
      <c r="D94" s="103">
        <v>150000</v>
      </c>
      <c r="E94" s="81" t="s">
        <v>530</v>
      </c>
      <c r="F94" s="84" t="s">
        <v>217</v>
      </c>
    </row>
    <row r="95" spans="1:6" x14ac:dyDescent="0.3">
      <c r="A95" s="82">
        <v>19</v>
      </c>
      <c r="B95" s="94">
        <v>44880</v>
      </c>
      <c r="C95" s="11" t="s">
        <v>548</v>
      </c>
      <c r="D95" s="103">
        <v>190000</v>
      </c>
      <c r="E95" s="81" t="s">
        <v>530</v>
      </c>
      <c r="F95" s="84" t="s">
        <v>217</v>
      </c>
    </row>
    <row r="96" spans="1:6" x14ac:dyDescent="0.3">
      <c r="A96" s="82">
        <v>1</v>
      </c>
      <c r="B96" s="94">
        <v>44881</v>
      </c>
      <c r="C96" s="11" t="s">
        <v>549</v>
      </c>
      <c r="D96" s="95">
        <v>720000</v>
      </c>
      <c r="E96" s="81" t="s">
        <v>530</v>
      </c>
      <c r="F96" s="84" t="s">
        <v>231</v>
      </c>
    </row>
    <row r="97" spans="1:6" x14ac:dyDescent="0.3">
      <c r="A97" s="82">
        <v>2</v>
      </c>
      <c r="B97" s="94">
        <v>44881</v>
      </c>
      <c r="C97" s="11" t="s">
        <v>550</v>
      </c>
      <c r="D97" s="95">
        <v>56000</v>
      </c>
      <c r="E97" s="81" t="s">
        <v>530</v>
      </c>
      <c r="F97" s="84" t="s">
        <v>356</v>
      </c>
    </row>
    <row r="98" spans="1:6" x14ac:dyDescent="0.3">
      <c r="A98" s="82">
        <v>20</v>
      </c>
      <c r="B98" s="94">
        <v>44881</v>
      </c>
      <c r="C98" s="11" t="s">
        <v>551</v>
      </c>
      <c r="D98" s="103">
        <v>7200</v>
      </c>
      <c r="E98" s="81" t="s">
        <v>530</v>
      </c>
      <c r="F98" s="84" t="s">
        <v>226</v>
      </c>
    </row>
    <row r="99" spans="1:6" x14ac:dyDescent="0.3">
      <c r="A99" s="82">
        <v>21</v>
      </c>
      <c r="B99" s="94">
        <v>44881</v>
      </c>
      <c r="C99" s="11" t="s">
        <v>552</v>
      </c>
      <c r="D99" s="103">
        <v>150000</v>
      </c>
      <c r="E99" s="81" t="s">
        <v>530</v>
      </c>
      <c r="F99" s="84" t="s">
        <v>217</v>
      </c>
    </row>
    <row r="100" spans="1:6" x14ac:dyDescent="0.3">
      <c r="A100" s="82">
        <v>22</v>
      </c>
      <c r="B100" s="94">
        <v>44881</v>
      </c>
      <c r="C100" s="11" t="s">
        <v>553</v>
      </c>
      <c r="D100" s="103">
        <v>190000</v>
      </c>
      <c r="E100" s="81" t="s">
        <v>530</v>
      </c>
      <c r="F100" s="84" t="s">
        <v>217</v>
      </c>
    </row>
    <row r="101" spans="1:6" x14ac:dyDescent="0.3">
      <c r="A101" s="82">
        <v>23</v>
      </c>
      <c r="B101" s="94">
        <v>44881</v>
      </c>
      <c r="C101" s="11" t="s">
        <v>554</v>
      </c>
      <c r="D101" s="95">
        <v>250000</v>
      </c>
      <c r="E101" s="81" t="s">
        <v>530</v>
      </c>
      <c r="F101" s="84" t="s">
        <v>231</v>
      </c>
    </row>
    <row r="102" spans="1:6" x14ac:dyDescent="0.3">
      <c r="A102" s="82">
        <v>24</v>
      </c>
      <c r="B102" s="94">
        <v>44881</v>
      </c>
      <c r="C102" s="11" t="s">
        <v>555</v>
      </c>
      <c r="D102" s="95">
        <v>85000</v>
      </c>
      <c r="E102" s="81" t="s">
        <v>530</v>
      </c>
      <c r="F102" s="84" t="s">
        <v>356</v>
      </c>
    </row>
    <row r="103" spans="1:6" x14ac:dyDescent="0.3">
      <c r="A103" s="82">
        <v>25</v>
      </c>
      <c r="B103" s="94">
        <v>44881</v>
      </c>
      <c r="C103" s="11" t="s">
        <v>556</v>
      </c>
      <c r="D103" s="95">
        <v>80000</v>
      </c>
      <c r="E103" s="81" t="s">
        <v>530</v>
      </c>
      <c r="F103" s="84" t="s">
        <v>356</v>
      </c>
    </row>
    <row r="104" spans="1:6" x14ac:dyDescent="0.3">
      <c r="A104" s="82">
        <v>26</v>
      </c>
      <c r="B104" s="94">
        <v>44881</v>
      </c>
      <c r="C104" s="11" t="s">
        <v>557</v>
      </c>
      <c r="D104" s="95">
        <v>200000</v>
      </c>
      <c r="E104" s="81" t="s">
        <v>530</v>
      </c>
      <c r="F104" s="84" t="s">
        <v>231</v>
      </c>
    </row>
    <row r="105" spans="1:6" x14ac:dyDescent="0.3">
      <c r="A105" s="82">
        <v>27</v>
      </c>
      <c r="B105" s="94">
        <v>44881</v>
      </c>
      <c r="C105" s="11" t="s">
        <v>558</v>
      </c>
      <c r="D105" s="95">
        <v>150000</v>
      </c>
      <c r="E105" s="81" t="s">
        <v>530</v>
      </c>
      <c r="F105" s="84" t="s">
        <v>356</v>
      </c>
    </row>
    <row r="106" spans="1:6" x14ac:dyDescent="0.3">
      <c r="A106" s="82">
        <v>28</v>
      </c>
      <c r="B106" s="94">
        <v>44881</v>
      </c>
      <c r="C106" s="11" t="s">
        <v>559</v>
      </c>
      <c r="D106" s="95">
        <v>150000</v>
      </c>
      <c r="E106" s="81" t="s">
        <v>530</v>
      </c>
      <c r="F106" s="84" t="s">
        <v>356</v>
      </c>
    </row>
    <row r="107" spans="1:6" x14ac:dyDescent="0.3">
      <c r="A107" s="82">
        <v>3</v>
      </c>
      <c r="B107" s="94">
        <v>44881</v>
      </c>
      <c r="C107" s="11" t="s">
        <v>560</v>
      </c>
      <c r="D107" s="95">
        <v>32000</v>
      </c>
      <c r="E107" s="81" t="s">
        <v>530</v>
      </c>
      <c r="F107" s="84" t="s">
        <v>231</v>
      </c>
    </row>
    <row r="108" spans="1:6" x14ac:dyDescent="0.3">
      <c r="A108" s="82">
        <v>4</v>
      </c>
      <c r="B108" s="94">
        <v>44882</v>
      </c>
      <c r="C108" s="11" t="s">
        <v>561</v>
      </c>
      <c r="D108" s="95">
        <v>169700</v>
      </c>
      <c r="E108" s="81" t="s">
        <v>530</v>
      </c>
      <c r="F108" s="84" t="s">
        <v>356</v>
      </c>
    </row>
    <row r="109" spans="1:6" x14ac:dyDescent="0.3">
      <c r="A109" s="82">
        <v>5</v>
      </c>
      <c r="B109" s="94">
        <v>44882</v>
      </c>
      <c r="C109" s="11" t="s">
        <v>561</v>
      </c>
      <c r="D109" s="95">
        <v>71000</v>
      </c>
      <c r="E109" s="81" t="s">
        <v>530</v>
      </c>
      <c r="F109" s="84" t="s">
        <v>356</v>
      </c>
    </row>
    <row r="110" spans="1:6" x14ac:dyDescent="0.3">
      <c r="A110" s="82">
        <v>29</v>
      </c>
      <c r="B110" s="94">
        <v>44882</v>
      </c>
      <c r="C110" s="11" t="s">
        <v>562</v>
      </c>
      <c r="D110" s="103">
        <v>20000</v>
      </c>
      <c r="E110" s="81" t="s">
        <v>530</v>
      </c>
      <c r="F110" s="84" t="s">
        <v>226</v>
      </c>
    </row>
    <row r="111" spans="1:6" x14ac:dyDescent="0.3">
      <c r="A111" s="82">
        <v>30</v>
      </c>
      <c r="B111" s="94">
        <v>44882</v>
      </c>
      <c r="C111" s="11" t="s">
        <v>563</v>
      </c>
      <c r="D111" s="103">
        <v>25500</v>
      </c>
      <c r="E111" s="81" t="s">
        <v>530</v>
      </c>
      <c r="F111" s="84" t="s">
        <v>226</v>
      </c>
    </row>
    <row r="112" spans="1:6" x14ac:dyDescent="0.3">
      <c r="A112" s="82">
        <v>31</v>
      </c>
      <c r="B112" s="94">
        <v>44882</v>
      </c>
      <c r="C112" s="11" t="s">
        <v>564</v>
      </c>
      <c r="D112" s="103">
        <v>46000</v>
      </c>
      <c r="E112" s="81" t="s">
        <v>530</v>
      </c>
      <c r="F112" s="84" t="s">
        <v>231</v>
      </c>
    </row>
    <row r="113" spans="1:6" x14ac:dyDescent="0.3">
      <c r="A113" s="82">
        <v>32</v>
      </c>
      <c r="B113" s="94">
        <v>44882</v>
      </c>
      <c r="C113" s="11" t="s">
        <v>115</v>
      </c>
      <c r="D113" s="103">
        <v>18500</v>
      </c>
      <c r="E113" s="81" t="s">
        <v>530</v>
      </c>
      <c r="F113" s="84" t="s">
        <v>228</v>
      </c>
    </row>
    <row r="114" spans="1:6" x14ac:dyDescent="0.3">
      <c r="A114" s="82">
        <v>33</v>
      </c>
      <c r="B114" s="94">
        <v>44883</v>
      </c>
      <c r="C114" s="11" t="s">
        <v>565</v>
      </c>
      <c r="D114" s="95">
        <v>30000</v>
      </c>
      <c r="E114" s="81" t="s">
        <v>530</v>
      </c>
      <c r="F114" s="84" t="s">
        <v>356</v>
      </c>
    </row>
    <row r="115" spans="1:6" x14ac:dyDescent="0.3">
      <c r="A115" s="82">
        <v>6</v>
      </c>
      <c r="B115" s="94">
        <v>44885</v>
      </c>
      <c r="C115" s="11" t="s">
        <v>566</v>
      </c>
      <c r="D115" s="95">
        <v>86000</v>
      </c>
      <c r="E115" s="81" t="s">
        <v>530</v>
      </c>
      <c r="F115" s="84" t="s">
        <v>356</v>
      </c>
    </row>
    <row r="116" spans="1:6" x14ac:dyDescent="0.3">
      <c r="A116" s="82">
        <v>7</v>
      </c>
      <c r="B116" s="94">
        <v>44885</v>
      </c>
      <c r="C116" s="11" t="s">
        <v>561</v>
      </c>
      <c r="D116" s="95">
        <v>72000</v>
      </c>
      <c r="E116" s="81" t="s">
        <v>530</v>
      </c>
      <c r="F116" s="84" t="s">
        <v>356</v>
      </c>
    </row>
    <row r="117" spans="1:6" x14ac:dyDescent="0.3">
      <c r="A117" s="82">
        <v>8</v>
      </c>
      <c r="B117" s="94">
        <v>44885</v>
      </c>
      <c r="C117" s="11" t="s">
        <v>561</v>
      </c>
      <c r="D117" s="95">
        <v>111000</v>
      </c>
      <c r="E117" s="81" t="s">
        <v>530</v>
      </c>
      <c r="F117" s="84" t="s">
        <v>356</v>
      </c>
    </row>
    <row r="118" spans="1:6" x14ac:dyDescent="0.3">
      <c r="A118" s="82">
        <v>34</v>
      </c>
      <c r="B118" s="94">
        <v>44885</v>
      </c>
      <c r="C118" s="11" t="s">
        <v>567</v>
      </c>
      <c r="D118" s="95">
        <v>82000</v>
      </c>
      <c r="E118" s="81" t="s">
        <v>530</v>
      </c>
      <c r="F118" s="84" t="s">
        <v>228</v>
      </c>
    </row>
    <row r="119" spans="1:6" x14ac:dyDescent="0.3">
      <c r="A119" s="82">
        <v>9</v>
      </c>
      <c r="B119" s="94">
        <v>44886</v>
      </c>
      <c r="C119" s="11" t="s">
        <v>568</v>
      </c>
      <c r="D119" s="95">
        <v>57000</v>
      </c>
      <c r="E119" s="81" t="s">
        <v>530</v>
      </c>
      <c r="F119" s="84" t="s">
        <v>356</v>
      </c>
    </row>
    <row r="120" spans="1:6" x14ac:dyDescent="0.3">
      <c r="A120" s="82">
        <v>10</v>
      </c>
      <c r="B120" s="94">
        <v>44886</v>
      </c>
      <c r="C120" s="11" t="s">
        <v>568</v>
      </c>
      <c r="D120" s="95">
        <v>97000</v>
      </c>
      <c r="E120" s="81" t="s">
        <v>530</v>
      </c>
      <c r="F120" s="84" t="s">
        <v>356</v>
      </c>
    </row>
    <row r="121" spans="1:6" x14ac:dyDescent="0.3">
      <c r="A121" s="82">
        <v>11</v>
      </c>
      <c r="B121" s="94">
        <v>44886</v>
      </c>
      <c r="C121" s="11" t="s">
        <v>561</v>
      </c>
      <c r="D121" s="95">
        <v>58000</v>
      </c>
      <c r="E121" s="81" t="s">
        <v>530</v>
      </c>
      <c r="F121" s="84" t="s">
        <v>356</v>
      </c>
    </row>
    <row r="122" spans="1:6" x14ac:dyDescent="0.3">
      <c r="A122" s="82">
        <v>12</v>
      </c>
      <c r="B122" s="94">
        <v>44886</v>
      </c>
      <c r="C122" s="11" t="s">
        <v>569</v>
      </c>
      <c r="D122" s="95">
        <v>182600</v>
      </c>
      <c r="E122" s="81" t="s">
        <v>530</v>
      </c>
      <c r="F122" s="84" t="s">
        <v>356</v>
      </c>
    </row>
    <row r="123" spans="1:6" x14ac:dyDescent="0.3">
      <c r="A123" s="82">
        <v>35</v>
      </c>
      <c r="B123" s="94">
        <v>44886</v>
      </c>
      <c r="C123" s="11" t="s">
        <v>570</v>
      </c>
      <c r="D123" s="95">
        <v>230000</v>
      </c>
      <c r="E123" s="81" t="s">
        <v>530</v>
      </c>
      <c r="F123" s="84" t="s">
        <v>221</v>
      </c>
    </row>
    <row r="124" spans="1:6" x14ac:dyDescent="0.3">
      <c r="A124" s="82">
        <v>36</v>
      </c>
      <c r="B124" s="94">
        <v>44886</v>
      </c>
      <c r="C124" s="11" t="s">
        <v>571</v>
      </c>
      <c r="D124" s="95">
        <v>56000</v>
      </c>
      <c r="E124" s="81" t="s">
        <v>530</v>
      </c>
      <c r="F124" s="84" t="s">
        <v>231</v>
      </c>
    </row>
    <row r="125" spans="1:6" x14ac:dyDescent="0.3">
      <c r="A125" s="82">
        <v>13</v>
      </c>
      <c r="B125" s="94">
        <v>44887</v>
      </c>
      <c r="C125" s="11" t="s">
        <v>572</v>
      </c>
      <c r="D125" s="95">
        <v>200000</v>
      </c>
      <c r="E125" s="81" t="s">
        <v>530</v>
      </c>
      <c r="F125" s="84" t="s">
        <v>231</v>
      </c>
    </row>
    <row r="126" spans="1:6" x14ac:dyDescent="0.3">
      <c r="A126" s="82">
        <v>37</v>
      </c>
      <c r="B126" s="94">
        <v>44887</v>
      </c>
      <c r="C126" s="11" t="s">
        <v>573</v>
      </c>
      <c r="D126" s="103">
        <v>59000</v>
      </c>
      <c r="E126" s="81" t="s">
        <v>530</v>
      </c>
      <c r="F126" s="84" t="s">
        <v>226</v>
      </c>
    </row>
    <row r="127" spans="1:6" x14ac:dyDescent="0.3">
      <c r="A127" s="82">
        <v>38</v>
      </c>
      <c r="B127" s="94">
        <v>44887</v>
      </c>
      <c r="C127" s="11" t="s">
        <v>574</v>
      </c>
      <c r="D127" s="103">
        <v>735500</v>
      </c>
      <c r="E127" s="81" t="s">
        <v>530</v>
      </c>
      <c r="F127" s="84" t="s">
        <v>226</v>
      </c>
    </row>
    <row r="128" spans="1:6" x14ac:dyDescent="0.3">
      <c r="A128" s="82">
        <v>39</v>
      </c>
      <c r="B128" s="94">
        <v>44887</v>
      </c>
      <c r="C128" s="11" t="s">
        <v>575</v>
      </c>
      <c r="D128" s="103">
        <v>64000</v>
      </c>
      <c r="E128" s="81" t="s">
        <v>530</v>
      </c>
      <c r="F128" s="84" t="s">
        <v>226</v>
      </c>
    </row>
    <row r="129" spans="1:6" x14ac:dyDescent="0.3">
      <c r="A129" s="82">
        <v>40</v>
      </c>
      <c r="B129" s="94">
        <v>44887</v>
      </c>
      <c r="C129" s="11" t="s">
        <v>576</v>
      </c>
      <c r="D129" s="103">
        <v>130000</v>
      </c>
      <c r="E129" s="81" t="s">
        <v>530</v>
      </c>
      <c r="F129" s="84" t="s">
        <v>228</v>
      </c>
    </row>
    <row r="130" spans="1:6" x14ac:dyDescent="0.3">
      <c r="A130" s="82">
        <v>41</v>
      </c>
      <c r="B130" s="94">
        <v>44887</v>
      </c>
      <c r="C130" s="11" t="s">
        <v>577</v>
      </c>
      <c r="D130" s="103">
        <v>37000</v>
      </c>
      <c r="E130" s="81" t="s">
        <v>530</v>
      </c>
      <c r="F130" s="84" t="s">
        <v>228</v>
      </c>
    </row>
    <row r="131" spans="1:6" x14ac:dyDescent="0.3">
      <c r="A131" s="82">
        <v>42</v>
      </c>
      <c r="B131" s="94">
        <v>44888</v>
      </c>
      <c r="C131" s="11" t="s">
        <v>578</v>
      </c>
      <c r="D131" s="95">
        <v>179000</v>
      </c>
      <c r="E131" s="81" t="s">
        <v>530</v>
      </c>
      <c r="F131" s="84" t="s">
        <v>226</v>
      </c>
    </row>
    <row r="132" spans="1:6" x14ac:dyDescent="0.3">
      <c r="A132" s="82">
        <v>14</v>
      </c>
      <c r="B132" s="94">
        <v>44889</v>
      </c>
      <c r="C132" s="11" t="s">
        <v>579</v>
      </c>
      <c r="D132" s="95">
        <v>42000</v>
      </c>
      <c r="E132" s="81" t="s">
        <v>530</v>
      </c>
      <c r="F132" s="84" t="s">
        <v>356</v>
      </c>
    </row>
    <row r="133" spans="1:6" x14ac:dyDescent="0.3">
      <c r="A133" s="82">
        <v>43</v>
      </c>
      <c r="B133" s="94">
        <v>44889</v>
      </c>
      <c r="C133" s="11" t="s">
        <v>580</v>
      </c>
      <c r="D133" s="95">
        <v>71000</v>
      </c>
      <c r="E133" s="81" t="s">
        <v>530</v>
      </c>
      <c r="F133" s="84" t="s">
        <v>229</v>
      </c>
    </row>
    <row r="134" spans="1:6" x14ac:dyDescent="0.3">
      <c r="A134" s="82">
        <v>44</v>
      </c>
      <c r="B134" s="94">
        <v>44889</v>
      </c>
      <c r="C134" s="11" t="s">
        <v>581</v>
      </c>
      <c r="D134" s="95">
        <v>50000</v>
      </c>
      <c r="E134" s="81" t="s">
        <v>530</v>
      </c>
      <c r="F134" s="84" t="s">
        <v>231</v>
      </c>
    </row>
    <row r="135" spans="1:6" x14ac:dyDescent="0.3">
      <c r="A135" s="82">
        <v>45</v>
      </c>
      <c r="B135" s="94">
        <v>44889</v>
      </c>
      <c r="C135" s="11" t="s">
        <v>582</v>
      </c>
      <c r="D135" s="95">
        <v>90000</v>
      </c>
      <c r="E135" s="81" t="s">
        <v>530</v>
      </c>
      <c r="F135" s="84" t="s">
        <v>226</v>
      </c>
    </row>
    <row r="136" spans="1:6" x14ac:dyDescent="0.3">
      <c r="A136" s="82">
        <v>46</v>
      </c>
      <c r="B136" s="94">
        <v>44889</v>
      </c>
      <c r="C136" s="11" t="s">
        <v>583</v>
      </c>
      <c r="D136" s="95">
        <v>30000</v>
      </c>
      <c r="E136" s="81" t="s">
        <v>530</v>
      </c>
      <c r="F136" s="84" t="s">
        <v>219</v>
      </c>
    </row>
    <row r="137" spans="1:6" x14ac:dyDescent="0.3">
      <c r="A137" s="82">
        <v>47</v>
      </c>
      <c r="B137" s="94">
        <v>44889</v>
      </c>
      <c r="C137" s="11" t="s">
        <v>584</v>
      </c>
      <c r="D137" s="95">
        <v>18500</v>
      </c>
      <c r="E137" s="81" t="s">
        <v>530</v>
      </c>
      <c r="F137" s="84" t="s">
        <v>228</v>
      </c>
    </row>
    <row r="138" spans="1:6" x14ac:dyDescent="0.3">
      <c r="A138" s="82">
        <v>48</v>
      </c>
      <c r="B138" s="94">
        <v>44889</v>
      </c>
      <c r="C138" s="11" t="s">
        <v>585</v>
      </c>
      <c r="D138" s="95">
        <v>25000</v>
      </c>
      <c r="E138" s="81" t="s">
        <v>530</v>
      </c>
      <c r="F138" s="84" t="s">
        <v>231</v>
      </c>
    </row>
    <row r="139" spans="1:6" x14ac:dyDescent="0.3">
      <c r="A139" s="82">
        <v>15</v>
      </c>
      <c r="B139" s="94">
        <v>44890</v>
      </c>
      <c r="C139" s="11" t="s">
        <v>586</v>
      </c>
      <c r="D139" s="95">
        <v>54500</v>
      </c>
      <c r="E139" s="81" t="s">
        <v>530</v>
      </c>
      <c r="F139" s="84" t="s">
        <v>356</v>
      </c>
    </row>
    <row r="140" spans="1:6" x14ac:dyDescent="0.3">
      <c r="A140" s="82">
        <v>16</v>
      </c>
      <c r="B140" s="94">
        <v>44890</v>
      </c>
      <c r="C140" s="11" t="s">
        <v>561</v>
      </c>
      <c r="D140" s="95">
        <v>90000</v>
      </c>
      <c r="E140" s="81" t="s">
        <v>530</v>
      </c>
      <c r="F140" s="84" t="s">
        <v>356</v>
      </c>
    </row>
    <row r="141" spans="1:6" x14ac:dyDescent="0.3">
      <c r="A141" s="82">
        <v>17</v>
      </c>
      <c r="B141" s="94">
        <v>44890</v>
      </c>
      <c r="C141" s="11" t="s">
        <v>587</v>
      </c>
      <c r="D141" s="95">
        <v>300000</v>
      </c>
      <c r="E141" s="81" t="s">
        <v>530</v>
      </c>
      <c r="F141" s="84" t="s">
        <v>225</v>
      </c>
    </row>
    <row r="142" spans="1:6" x14ac:dyDescent="0.3">
      <c r="A142" s="82">
        <v>18</v>
      </c>
      <c r="B142" s="94">
        <v>44890</v>
      </c>
      <c r="C142" s="11" t="s">
        <v>561</v>
      </c>
      <c r="D142" s="95">
        <v>316800</v>
      </c>
      <c r="E142" s="81" t="s">
        <v>530</v>
      </c>
      <c r="F142" s="84" t="s">
        <v>356</v>
      </c>
    </row>
    <row r="143" spans="1:6" x14ac:dyDescent="0.3">
      <c r="A143" s="82">
        <v>49</v>
      </c>
      <c r="B143" s="94">
        <v>44890</v>
      </c>
      <c r="C143" s="11" t="s">
        <v>588</v>
      </c>
      <c r="D143" s="95">
        <v>115000</v>
      </c>
      <c r="E143" s="81" t="s">
        <v>530</v>
      </c>
      <c r="F143" s="84" t="s">
        <v>231</v>
      </c>
    </row>
    <row r="144" spans="1:6" x14ac:dyDescent="0.3">
      <c r="A144" s="82">
        <v>19</v>
      </c>
      <c r="B144" s="94">
        <v>44891</v>
      </c>
      <c r="C144" s="11" t="s">
        <v>589</v>
      </c>
      <c r="D144" s="95">
        <v>184000</v>
      </c>
      <c r="E144" s="81" t="s">
        <v>530</v>
      </c>
      <c r="F144" s="84" t="s">
        <v>356</v>
      </c>
    </row>
    <row r="145" spans="1:6" x14ac:dyDescent="0.3">
      <c r="A145" s="82">
        <v>50</v>
      </c>
      <c r="B145" s="94">
        <v>44891</v>
      </c>
      <c r="C145" s="11" t="s">
        <v>590</v>
      </c>
      <c r="D145" s="95">
        <v>55000</v>
      </c>
      <c r="E145" s="81" t="s">
        <v>530</v>
      </c>
      <c r="F145" s="84" t="s">
        <v>231</v>
      </c>
    </row>
    <row r="146" spans="1:6" x14ac:dyDescent="0.3">
      <c r="A146" s="82">
        <v>20</v>
      </c>
      <c r="B146" s="94">
        <v>44892</v>
      </c>
      <c r="C146" s="11" t="s">
        <v>591</v>
      </c>
      <c r="D146" s="95">
        <v>325000</v>
      </c>
      <c r="E146" s="81" t="s">
        <v>530</v>
      </c>
      <c r="F146" s="84" t="s">
        <v>231</v>
      </c>
    </row>
    <row r="147" spans="1:6" x14ac:dyDescent="0.3">
      <c r="A147" s="82">
        <v>21</v>
      </c>
      <c r="B147" s="94">
        <v>44892</v>
      </c>
      <c r="C147" s="11" t="s">
        <v>463</v>
      </c>
      <c r="D147" s="95">
        <v>393000</v>
      </c>
      <c r="E147" s="81" t="s">
        <v>530</v>
      </c>
      <c r="F147" s="84" t="s">
        <v>231</v>
      </c>
    </row>
    <row r="148" spans="1:6" x14ac:dyDescent="0.3">
      <c r="A148" s="82">
        <v>22</v>
      </c>
      <c r="B148" s="94">
        <v>44889</v>
      </c>
      <c r="C148" s="11" t="s">
        <v>568</v>
      </c>
      <c r="D148" s="95">
        <v>168300</v>
      </c>
      <c r="E148" s="81" t="s">
        <v>530</v>
      </c>
      <c r="F148" s="84" t="s">
        <v>356</v>
      </c>
    </row>
    <row r="149" spans="1:6" x14ac:dyDescent="0.3">
      <c r="A149" s="82">
        <v>51</v>
      </c>
      <c r="B149" s="94">
        <v>44892</v>
      </c>
      <c r="C149" s="11" t="s">
        <v>592</v>
      </c>
      <c r="D149" s="95">
        <v>100000</v>
      </c>
      <c r="E149" s="81" t="s">
        <v>530</v>
      </c>
      <c r="F149" s="84" t="s">
        <v>356</v>
      </c>
    </row>
    <row r="150" spans="1:6" x14ac:dyDescent="0.3">
      <c r="A150" s="82">
        <v>52</v>
      </c>
      <c r="B150" s="94">
        <v>44892</v>
      </c>
      <c r="C150" s="11" t="s">
        <v>593</v>
      </c>
      <c r="D150" s="95">
        <v>263000</v>
      </c>
      <c r="E150" s="81" t="s">
        <v>530</v>
      </c>
      <c r="F150" s="84" t="s">
        <v>220</v>
      </c>
    </row>
    <row r="151" spans="1:6" x14ac:dyDescent="0.3">
      <c r="A151" s="82">
        <v>53</v>
      </c>
      <c r="B151" s="94">
        <v>44892</v>
      </c>
      <c r="C151" s="11" t="s">
        <v>180</v>
      </c>
      <c r="D151" s="95">
        <v>203500</v>
      </c>
      <c r="E151" s="81" t="s">
        <v>530</v>
      </c>
      <c r="F151" s="84" t="s">
        <v>221</v>
      </c>
    </row>
    <row r="152" spans="1:6" x14ac:dyDescent="0.3">
      <c r="A152" s="82">
        <v>23</v>
      </c>
      <c r="B152" s="94">
        <v>44893</v>
      </c>
      <c r="C152" s="11" t="s">
        <v>594</v>
      </c>
      <c r="D152" s="95">
        <v>31000</v>
      </c>
      <c r="E152" s="81" t="s">
        <v>530</v>
      </c>
      <c r="F152" s="84" t="s">
        <v>228</v>
      </c>
    </row>
    <row r="153" spans="1:6" x14ac:dyDescent="0.3">
      <c r="A153" s="82">
        <v>54</v>
      </c>
      <c r="B153" s="94">
        <v>44893</v>
      </c>
      <c r="C153" s="11" t="s">
        <v>592</v>
      </c>
      <c r="D153" s="95">
        <v>50000</v>
      </c>
      <c r="E153" s="81" t="s">
        <v>530</v>
      </c>
      <c r="F153" s="84" t="s">
        <v>356</v>
      </c>
    </row>
    <row r="154" spans="1:6" x14ac:dyDescent="0.3">
      <c r="A154" s="82">
        <v>24</v>
      </c>
      <c r="B154" s="94">
        <v>44894</v>
      </c>
      <c r="C154" s="11" t="s">
        <v>589</v>
      </c>
      <c r="D154" s="95">
        <v>189000</v>
      </c>
      <c r="E154" s="81" t="s">
        <v>530</v>
      </c>
      <c r="F154" s="84" t="s">
        <v>356</v>
      </c>
    </row>
    <row r="155" spans="1:6" x14ac:dyDescent="0.3">
      <c r="A155" s="85">
        <v>55</v>
      </c>
      <c r="B155" s="99">
        <v>44895</v>
      </c>
      <c r="C155" s="70" t="s">
        <v>595</v>
      </c>
      <c r="D155" s="100">
        <v>50000</v>
      </c>
      <c r="E155" s="87" t="s">
        <v>530</v>
      </c>
      <c r="F155" s="88" t="s">
        <v>596</v>
      </c>
    </row>
  </sheetData>
  <pageMargins left="0.7" right="0.7" top="0.75" bottom="0.75" header="0.3" footer="0.3"/>
  <tableParts count="1"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55A89-2AC7-4887-BF81-9C294580D290}">
  <dimension ref="B3:H34"/>
  <sheetViews>
    <sheetView topLeftCell="A11" workbookViewId="0">
      <selection activeCell="E7" sqref="E7:E34"/>
    </sheetView>
  </sheetViews>
  <sheetFormatPr defaultRowHeight="14.4" x14ac:dyDescent="0.3"/>
  <cols>
    <col min="2" max="2" width="7.88671875" bestFit="1" customWidth="1"/>
    <col min="3" max="3" width="11.6640625" bestFit="1" customWidth="1"/>
    <col min="4" max="4" width="60.77734375" bestFit="1" customWidth="1"/>
    <col min="5" max="5" width="12.5546875" bestFit="1" customWidth="1"/>
    <col min="7" max="7" width="7.6640625" bestFit="1" customWidth="1"/>
    <col min="8" max="8" width="8.109375" bestFit="1" customWidth="1"/>
  </cols>
  <sheetData>
    <row r="3" spans="2:8" x14ac:dyDescent="0.3">
      <c r="B3" t="s">
        <v>366</v>
      </c>
      <c r="C3" s="177" t="s">
        <v>1565</v>
      </c>
      <c r="D3" s="177"/>
    </row>
    <row r="4" spans="2:8" x14ac:dyDescent="0.3">
      <c r="B4" t="s">
        <v>361</v>
      </c>
      <c r="C4" s="177" t="s">
        <v>1564</v>
      </c>
      <c r="D4" s="177"/>
    </row>
    <row r="6" spans="2:8" x14ac:dyDescent="0.3">
      <c r="B6" s="111" t="s">
        <v>7</v>
      </c>
      <c r="C6" s="108" t="s">
        <v>8</v>
      </c>
      <c r="D6" s="108" t="s">
        <v>9</v>
      </c>
      <c r="E6" s="108" t="s">
        <v>10</v>
      </c>
      <c r="F6" s="108" t="s">
        <v>215</v>
      </c>
      <c r="G6" s="108" t="s">
        <v>528</v>
      </c>
      <c r="H6" s="125" t="s">
        <v>768</v>
      </c>
    </row>
    <row r="7" spans="2:8" x14ac:dyDescent="0.3">
      <c r="B7" s="107">
        <v>9</v>
      </c>
      <c r="C7" s="89">
        <v>45153</v>
      </c>
      <c r="D7" s="168" t="s">
        <v>1547</v>
      </c>
      <c r="E7" s="171">
        <v>75000</v>
      </c>
      <c r="F7" s="162" t="s">
        <v>1566</v>
      </c>
      <c r="G7" s="121" t="s">
        <v>228</v>
      </c>
      <c r="H7" s="1"/>
    </row>
    <row r="8" spans="2:8" ht="28.8" x14ac:dyDescent="0.3">
      <c r="B8" s="107">
        <v>10</v>
      </c>
      <c r="C8" s="89">
        <v>45154</v>
      </c>
      <c r="D8" s="168" t="s">
        <v>1548</v>
      </c>
      <c r="E8" s="171">
        <v>150000</v>
      </c>
      <c r="F8" s="162" t="s">
        <v>1566</v>
      </c>
      <c r="G8" s="121" t="s">
        <v>356</v>
      </c>
      <c r="H8" s="1"/>
    </row>
    <row r="9" spans="2:8" ht="28.8" x14ac:dyDescent="0.3">
      <c r="B9" s="107">
        <v>11</v>
      </c>
      <c r="C9" s="89">
        <v>45158</v>
      </c>
      <c r="D9" s="168" t="s">
        <v>1548</v>
      </c>
      <c r="E9" s="171">
        <v>100000</v>
      </c>
      <c r="F9" s="162" t="s">
        <v>1566</v>
      </c>
      <c r="G9" s="121" t="s">
        <v>356</v>
      </c>
      <c r="H9" s="1"/>
    </row>
    <row r="10" spans="2:8" x14ac:dyDescent="0.3">
      <c r="B10" s="2">
        <v>1</v>
      </c>
      <c r="C10" s="89">
        <v>45161</v>
      </c>
      <c r="D10" s="1" t="s">
        <v>1551</v>
      </c>
      <c r="E10" s="171">
        <v>170000</v>
      </c>
      <c r="F10" s="162" t="s">
        <v>1566</v>
      </c>
      <c r="G10" s="2" t="s">
        <v>229</v>
      </c>
      <c r="H10" s="1"/>
    </row>
    <row r="11" spans="2:8" x14ac:dyDescent="0.3">
      <c r="B11" s="107">
        <v>2</v>
      </c>
      <c r="C11" s="89">
        <v>45162</v>
      </c>
      <c r="D11" s="168" t="s">
        <v>1567</v>
      </c>
      <c r="E11" s="171">
        <v>112000</v>
      </c>
      <c r="F11" s="162" t="s">
        <v>1566</v>
      </c>
      <c r="G11" s="121" t="s">
        <v>356</v>
      </c>
      <c r="H11" s="1"/>
    </row>
    <row r="12" spans="2:8" x14ac:dyDescent="0.3">
      <c r="B12" s="2">
        <v>2</v>
      </c>
      <c r="C12" s="89">
        <v>45162</v>
      </c>
      <c r="D12" s="1" t="s">
        <v>1552</v>
      </c>
      <c r="E12" s="171">
        <v>200000</v>
      </c>
      <c r="F12" s="162" t="s">
        <v>1566</v>
      </c>
      <c r="G12" s="121" t="s">
        <v>217</v>
      </c>
      <c r="H12" s="1"/>
    </row>
    <row r="13" spans="2:8" x14ac:dyDescent="0.3">
      <c r="B13" s="107">
        <v>1</v>
      </c>
      <c r="C13" s="89">
        <v>45163</v>
      </c>
      <c r="D13" s="167" t="s">
        <v>1540</v>
      </c>
      <c r="E13" s="171">
        <v>325985</v>
      </c>
      <c r="F13" s="162" t="s">
        <v>1566</v>
      </c>
      <c r="G13" s="2" t="s">
        <v>225</v>
      </c>
      <c r="H13" s="1"/>
    </row>
    <row r="14" spans="2:8" x14ac:dyDescent="0.3">
      <c r="B14" s="107">
        <v>3</v>
      </c>
      <c r="C14" s="89">
        <v>45163</v>
      </c>
      <c r="D14" s="168" t="s">
        <v>1541</v>
      </c>
      <c r="E14" s="171">
        <v>397650</v>
      </c>
      <c r="F14" s="162" t="s">
        <v>1566</v>
      </c>
      <c r="G14" s="121" t="s">
        <v>356</v>
      </c>
      <c r="H14" s="1"/>
    </row>
    <row r="15" spans="2:8" x14ac:dyDescent="0.3">
      <c r="B15" s="2">
        <v>3</v>
      </c>
      <c r="C15" s="89">
        <v>45163</v>
      </c>
      <c r="D15" s="1" t="s">
        <v>1553</v>
      </c>
      <c r="E15" s="171">
        <v>150000</v>
      </c>
      <c r="F15" s="162" t="s">
        <v>1566</v>
      </c>
      <c r="G15" s="121" t="s">
        <v>217</v>
      </c>
      <c r="H15" s="1"/>
    </row>
    <row r="16" spans="2:8" x14ac:dyDescent="0.3">
      <c r="B16" s="2">
        <v>4</v>
      </c>
      <c r="C16" s="89">
        <v>45163</v>
      </c>
      <c r="D16" s="1" t="s">
        <v>1554</v>
      </c>
      <c r="E16" s="171">
        <v>700000</v>
      </c>
      <c r="F16" s="162" t="s">
        <v>1566</v>
      </c>
      <c r="G16" s="2" t="s">
        <v>225</v>
      </c>
      <c r="H16" s="1"/>
    </row>
    <row r="17" spans="2:8" x14ac:dyDescent="0.3">
      <c r="B17" s="2">
        <v>5</v>
      </c>
      <c r="C17" s="89">
        <v>45163</v>
      </c>
      <c r="D17" s="1" t="s">
        <v>1555</v>
      </c>
      <c r="E17" s="171">
        <v>33000</v>
      </c>
      <c r="F17" s="162" t="s">
        <v>1566</v>
      </c>
      <c r="G17" s="2" t="s">
        <v>228</v>
      </c>
      <c r="H17" s="1"/>
    </row>
    <row r="18" spans="2:8" x14ac:dyDescent="0.3">
      <c r="B18" s="107">
        <v>4</v>
      </c>
      <c r="C18" s="89">
        <v>45164</v>
      </c>
      <c r="D18" s="168" t="s">
        <v>1542</v>
      </c>
      <c r="E18" s="171">
        <v>500000</v>
      </c>
      <c r="F18" s="162" t="s">
        <v>1566</v>
      </c>
      <c r="G18" s="121" t="s">
        <v>356</v>
      </c>
      <c r="H18" s="1"/>
    </row>
    <row r="19" spans="2:8" x14ac:dyDescent="0.3">
      <c r="B19" s="107">
        <v>5</v>
      </c>
      <c r="C19" s="89">
        <v>45164</v>
      </c>
      <c r="D19" s="168" t="s">
        <v>1543</v>
      </c>
      <c r="E19" s="171">
        <v>604642</v>
      </c>
      <c r="F19" s="162" t="s">
        <v>1566</v>
      </c>
      <c r="G19" s="121" t="s">
        <v>356</v>
      </c>
      <c r="H19" s="1"/>
    </row>
    <row r="20" spans="2:8" x14ac:dyDescent="0.3">
      <c r="B20" s="107">
        <v>6</v>
      </c>
      <c r="C20" s="89">
        <v>45164</v>
      </c>
      <c r="D20" s="168" t="s">
        <v>1544</v>
      </c>
      <c r="E20" s="171">
        <v>315000</v>
      </c>
      <c r="F20" s="162" t="s">
        <v>1566</v>
      </c>
      <c r="G20" s="121" t="s">
        <v>225</v>
      </c>
      <c r="H20" s="1"/>
    </row>
    <row r="21" spans="2:8" x14ac:dyDescent="0.3">
      <c r="B21" s="107">
        <v>7</v>
      </c>
      <c r="C21" s="89">
        <v>45164</v>
      </c>
      <c r="D21" s="168" t="s">
        <v>1545</v>
      </c>
      <c r="E21" s="171">
        <v>400000</v>
      </c>
      <c r="F21" s="162" t="s">
        <v>1566</v>
      </c>
      <c r="G21" s="2" t="s">
        <v>357</v>
      </c>
      <c r="H21" s="1"/>
    </row>
    <row r="22" spans="2:8" x14ac:dyDescent="0.3">
      <c r="B22" s="107">
        <v>8</v>
      </c>
      <c r="C22" s="89">
        <v>45164</v>
      </c>
      <c r="D22" s="168" t="s">
        <v>1546</v>
      </c>
      <c r="E22" s="171">
        <v>126000</v>
      </c>
      <c r="F22" s="162" t="s">
        <v>1566</v>
      </c>
      <c r="G22" s="2" t="s">
        <v>227</v>
      </c>
      <c r="H22" s="1"/>
    </row>
    <row r="23" spans="2:8" x14ac:dyDescent="0.3">
      <c r="B23" s="107">
        <v>12</v>
      </c>
      <c r="C23" s="89">
        <v>45168</v>
      </c>
      <c r="D23" s="1" t="s">
        <v>453</v>
      </c>
      <c r="E23" s="171">
        <v>33000</v>
      </c>
      <c r="F23" s="162" t="s">
        <v>1566</v>
      </c>
      <c r="G23" s="2" t="s">
        <v>228</v>
      </c>
      <c r="H23" s="1"/>
    </row>
    <row r="24" spans="2:8" x14ac:dyDescent="0.3">
      <c r="B24" s="2">
        <v>6</v>
      </c>
      <c r="C24" s="89">
        <v>45171</v>
      </c>
      <c r="D24" s="1" t="s">
        <v>1556</v>
      </c>
      <c r="E24" s="171">
        <v>150000</v>
      </c>
      <c r="F24" s="162" t="s">
        <v>1566</v>
      </c>
      <c r="G24" s="2" t="s">
        <v>217</v>
      </c>
      <c r="H24" s="1"/>
    </row>
    <row r="25" spans="2:8" x14ac:dyDescent="0.3">
      <c r="B25" s="2">
        <v>7</v>
      </c>
      <c r="C25" s="89">
        <v>45171</v>
      </c>
      <c r="D25" s="1" t="s">
        <v>1557</v>
      </c>
      <c r="E25" s="171">
        <v>200000</v>
      </c>
      <c r="F25" s="162" t="s">
        <v>1566</v>
      </c>
      <c r="G25" s="121" t="s">
        <v>217</v>
      </c>
      <c r="H25" s="1"/>
    </row>
    <row r="26" spans="2:8" x14ac:dyDescent="0.3">
      <c r="B26" s="93">
        <v>8</v>
      </c>
      <c r="C26" s="94">
        <v>45172</v>
      </c>
      <c r="D26" s="11" t="s">
        <v>1558</v>
      </c>
      <c r="E26" s="172">
        <v>150000</v>
      </c>
      <c r="F26" s="162" t="s">
        <v>1566</v>
      </c>
      <c r="G26" s="2" t="s">
        <v>217</v>
      </c>
      <c r="H26" s="1"/>
    </row>
    <row r="27" spans="2:8" x14ac:dyDescent="0.3">
      <c r="B27" s="93">
        <v>9</v>
      </c>
      <c r="C27" s="94">
        <v>45172</v>
      </c>
      <c r="D27" s="11" t="s">
        <v>1559</v>
      </c>
      <c r="E27" s="172">
        <v>200000</v>
      </c>
      <c r="F27" s="162" t="s">
        <v>1566</v>
      </c>
      <c r="G27" s="121" t="s">
        <v>217</v>
      </c>
      <c r="H27" s="1"/>
    </row>
    <row r="28" spans="2:8" x14ac:dyDescent="0.3">
      <c r="B28" s="93">
        <v>10</v>
      </c>
      <c r="C28" s="94">
        <v>45173</v>
      </c>
      <c r="D28" s="11" t="s">
        <v>1560</v>
      </c>
      <c r="E28" s="172">
        <v>20000</v>
      </c>
      <c r="F28" s="162" t="s">
        <v>1566</v>
      </c>
      <c r="G28" s="2" t="s">
        <v>228</v>
      </c>
      <c r="H28" s="1"/>
    </row>
    <row r="29" spans="2:8" x14ac:dyDescent="0.3">
      <c r="B29" s="107">
        <v>14</v>
      </c>
      <c r="C29" s="89">
        <v>45180</v>
      </c>
      <c r="D29" s="1" t="s">
        <v>1550</v>
      </c>
      <c r="E29" s="171">
        <v>817000</v>
      </c>
      <c r="F29" s="162" t="s">
        <v>1566</v>
      </c>
      <c r="G29" s="121" t="s">
        <v>356</v>
      </c>
      <c r="H29" s="1"/>
    </row>
    <row r="30" spans="2:8" x14ac:dyDescent="0.3">
      <c r="B30" s="93">
        <v>11</v>
      </c>
      <c r="C30" s="94">
        <v>45183</v>
      </c>
      <c r="D30" s="11" t="s">
        <v>1561</v>
      </c>
      <c r="E30" s="172">
        <v>25000</v>
      </c>
      <c r="F30" s="162" t="s">
        <v>1566</v>
      </c>
      <c r="G30" s="2" t="s">
        <v>219</v>
      </c>
      <c r="H30" s="1"/>
    </row>
    <row r="31" spans="2:8" x14ac:dyDescent="0.3">
      <c r="B31" s="93">
        <v>12</v>
      </c>
      <c r="C31" s="94">
        <v>45183</v>
      </c>
      <c r="D31" s="11" t="s">
        <v>1561</v>
      </c>
      <c r="E31" s="172">
        <v>25000</v>
      </c>
      <c r="F31" s="162" t="s">
        <v>1566</v>
      </c>
      <c r="G31" s="2" t="s">
        <v>219</v>
      </c>
      <c r="H31" s="1"/>
    </row>
    <row r="32" spans="2:8" x14ac:dyDescent="0.3">
      <c r="B32" s="107">
        <v>13</v>
      </c>
      <c r="C32" s="89">
        <v>45189</v>
      </c>
      <c r="D32" s="1" t="s">
        <v>1549</v>
      </c>
      <c r="E32" s="171">
        <v>82500</v>
      </c>
      <c r="F32" s="162" t="s">
        <v>1566</v>
      </c>
      <c r="G32" s="121" t="s">
        <v>356</v>
      </c>
      <c r="H32" s="1"/>
    </row>
    <row r="33" spans="2:8" x14ac:dyDescent="0.3">
      <c r="B33" s="93">
        <v>13</v>
      </c>
      <c r="C33" s="94">
        <v>45192</v>
      </c>
      <c r="D33" s="11" t="s">
        <v>1562</v>
      </c>
      <c r="E33" s="172">
        <v>170000</v>
      </c>
      <c r="F33" s="162" t="s">
        <v>1566</v>
      </c>
      <c r="G33" s="2" t="s">
        <v>229</v>
      </c>
      <c r="H33" s="1"/>
    </row>
    <row r="34" spans="2:8" x14ac:dyDescent="0.3">
      <c r="B34" s="93">
        <v>14</v>
      </c>
      <c r="C34" s="94">
        <v>45198</v>
      </c>
      <c r="D34" s="11" t="s">
        <v>1563</v>
      </c>
      <c r="E34" s="172">
        <v>434000</v>
      </c>
      <c r="F34" s="162" t="s">
        <v>1566</v>
      </c>
      <c r="G34" s="2" t="s">
        <v>219</v>
      </c>
      <c r="H34" s="1"/>
    </row>
  </sheetData>
  <mergeCells count="2">
    <mergeCell ref="C3:D3"/>
    <mergeCell ref="C4:D4"/>
  </mergeCells>
  <phoneticPr fontId="6" type="noConversion"/>
  <pageMargins left="0.7" right="0.7" top="0.75" bottom="0.75" header="0.3" footer="0.3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032AC-2356-46A2-94F4-C154C1DE842E}">
  <dimension ref="B3:H37"/>
  <sheetViews>
    <sheetView tabSelected="1" workbookViewId="0">
      <selection activeCell="D8" sqref="D8"/>
    </sheetView>
  </sheetViews>
  <sheetFormatPr defaultRowHeight="14.4" x14ac:dyDescent="0.3"/>
  <cols>
    <col min="2" max="2" width="7.88671875" bestFit="1" customWidth="1"/>
    <col min="3" max="3" width="11.6640625" bestFit="1" customWidth="1"/>
    <col min="4" max="4" width="60.77734375" bestFit="1" customWidth="1"/>
    <col min="5" max="5" width="12.5546875" bestFit="1" customWidth="1"/>
    <col min="7" max="7" width="7.6640625" bestFit="1" customWidth="1"/>
    <col min="8" max="8" width="8.109375" bestFit="1" customWidth="1"/>
  </cols>
  <sheetData>
    <row r="3" spans="2:8" x14ac:dyDescent="0.3">
      <c r="B3" t="s">
        <v>366</v>
      </c>
      <c r="C3" s="177" t="s">
        <v>1594</v>
      </c>
      <c r="D3" s="177"/>
    </row>
    <row r="4" spans="2:8" x14ac:dyDescent="0.3">
      <c r="B4" t="s">
        <v>361</v>
      </c>
      <c r="C4" s="177" t="s">
        <v>1595</v>
      </c>
      <c r="D4" s="177"/>
    </row>
    <row r="6" spans="2:8" x14ac:dyDescent="0.3">
      <c r="B6" s="111" t="s">
        <v>7</v>
      </c>
      <c r="C6" s="108" t="s">
        <v>8</v>
      </c>
      <c r="D6" s="108" t="s">
        <v>9</v>
      </c>
      <c r="E6" s="108" t="s">
        <v>10</v>
      </c>
      <c r="F6" s="108" t="s">
        <v>215</v>
      </c>
      <c r="G6" s="108" t="s">
        <v>528</v>
      </c>
      <c r="H6" s="125" t="s">
        <v>768</v>
      </c>
    </row>
    <row r="7" spans="2:8" hidden="1" x14ac:dyDescent="0.3">
      <c r="B7" s="134">
        <v>1</v>
      </c>
      <c r="C7" s="135">
        <v>45178</v>
      </c>
      <c r="D7" s="62" t="s">
        <v>1596</v>
      </c>
      <c r="E7" s="136">
        <v>105000</v>
      </c>
      <c r="F7" s="162" t="s">
        <v>1593</v>
      </c>
      <c r="G7" s="121" t="s">
        <v>356</v>
      </c>
      <c r="H7" s="1"/>
    </row>
    <row r="8" spans="2:8" x14ac:dyDescent="0.3">
      <c r="B8" s="134">
        <v>2</v>
      </c>
      <c r="C8" s="135">
        <v>45181</v>
      </c>
      <c r="D8" s="62" t="s">
        <v>1568</v>
      </c>
      <c r="E8" s="136">
        <v>249900</v>
      </c>
      <c r="F8" s="162" t="s">
        <v>1593</v>
      </c>
      <c r="G8" s="121" t="s">
        <v>220</v>
      </c>
      <c r="H8" s="1"/>
    </row>
    <row r="9" spans="2:8" hidden="1" x14ac:dyDescent="0.3">
      <c r="B9" s="134">
        <v>3</v>
      </c>
      <c r="C9" s="135">
        <v>45183</v>
      </c>
      <c r="D9" s="62" t="s">
        <v>1597</v>
      </c>
      <c r="E9" s="136">
        <v>105000</v>
      </c>
      <c r="F9" s="162" t="s">
        <v>1593</v>
      </c>
      <c r="G9" s="121" t="s">
        <v>356</v>
      </c>
      <c r="H9" s="1"/>
    </row>
    <row r="10" spans="2:8" hidden="1" x14ac:dyDescent="0.3">
      <c r="B10" s="134">
        <v>4</v>
      </c>
      <c r="C10" s="135">
        <v>45184</v>
      </c>
      <c r="D10" s="62" t="s">
        <v>1569</v>
      </c>
      <c r="E10" s="136">
        <v>90000</v>
      </c>
      <c r="F10" s="162" t="s">
        <v>1593</v>
      </c>
      <c r="G10" s="2" t="s">
        <v>219</v>
      </c>
      <c r="H10" s="1"/>
    </row>
    <row r="11" spans="2:8" hidden="1" x14ac:dyDescent="0.3">
      <c r="B11" s="134">
        <v>5</v>
      </c>
      <c r="C11" s="135">
        <v>45202</v>
      </c>
      <c r="D11" s="62" t="s">
        <v>1570</v>
      </c>
      <c r="E11" s="136">
        <v>235000</v>
      </c>
      <c r="F11" s="162" t="s">
        <v>1593</v>
      </c>
      <c r="G11" s="121" t="s">
        <v>226</v>
      </c>
      <c r="H11" s="1"/>
    </row>
    <row r="12" spans="2:8" hidden="1" x14ac:dyDescent="0.3">
      <c r="B12" s="134">
        <v>6</v>
      </c>
      <c r="C12" s="135">
        <v>45205</v>
      </c>
      <c r="D12" s="62" t="s">
        <v>1570</v>
      </c>
      <c r="E12" s="136">
        <v>390000</v>
      </c>
      <c r="F12" s="162" t="s">
        <v>1593</v>
      </c>
      <c r="G12" s="121" t="s">
        <v>226</v>
      </c>
      <c r="H12" s="1"/>
    </row>
    <row r="13" spans="2:8" hidden="1" x14ac:dyDescent="0.3">
      <c r="B13" s="134">
        <v>7</v>
      </c>
      <c r="C13" s="135">
        <v>45203</v>
      </c>
      <c r="D13" s="62" t="s">
        <v>1571</v>
      </c>
      <c r="E13" s="136">
        <v>200000</v>
      </c>
      <c r="F13" s="162" t="s">
        <v>1593</v>
      </c>
      <c r="G13" s="2" t="s">
        <v>217</v>
      </c>
      <c r="H13" s="1"/>
    </row>
    <row r="14" spans="2:8" hidden="1" x14ac:dyDescent="0.3">
      <c r="B14" s="134">
        <v>8</v>
      </c>
      <c r="C14" s="135">
        <v>45204</v>
      </c>
      <c r="D14" s="62" t="s">
        <v>1572</v>
      </c>
      <c r="E14" s="136">
        <v>150000</v>
      </c>
      <c r="F14" s="162" t="s">
        <v>1593</v>
      </c>
      <c r="G14" s="121" t="s">
        <v>217</v>
      </c>
      <c r="H14" s="1"/>
    </row>
    <row r="15" spans="2:8" hidden="1" x14ac:dyDescent="0.3">
      <c r="B15" s="134">
        <v>9</v>
      </c>
      <c r="C15" s="135">
        <v>45204</v>
      </c>
      <c r="D15" s="62" t="s">
        <v>1573</v>
      </c>
      <c r="E15" s="136">
        <v>40800</v>
      </c>
      <c r="F15" s="162" t="s">
        <v>1593</v>
      </c>
      <c r="G15" s="121" t="s">
        <v>231</v>
      </c>
      <c r="H15" s="1"/>
    </row>
    <row r="16" spans="2:8" hidden="1" x14ac:dyDescent="0.3">
      <c r="B16" s="134">
        <v>10</v>
      </c>
      <c r="C16" s="135">
        <v>45205</v>
      </c>
      <c r="D16" s="62" t="s">
        <v>1574</v>
      </c>
      <c r="E16" s="136">
        <v>47300</v>
      </c>
      <c r="F16" s="162" t="s">
        <v>1593</v>
      </c>
      <c r="G16" s="121" t="s">
        <v>231</v>
      </c>
      <c r="H16" s="1"/>
    </row>
    <row r="17" spans="2:8" hidden="1" x14ac:dyDescent="0.3">
      <c r="B17" s="134">
        <v>11</v>
      </c>
      <c r="C17" s="135">
        <v>45205</v>
      </c>
      <c r="D17" s="62" t="s">
        <v>1575</v>
      </c>
      <c r="E17" s="136">
        <v>28000</v>
      </c>
      <c r="F17" s="162" t="s">
        <v>1593</v>
      </c>
      <c r="G17" s="121" t="s">
        <v>231</v>
      </c>
      <c r="H17" s="1"/>
    </row>
    <row r="18" spans="2:8" hidden="1" x14ac:dyDescent="0.3">
      <c r="B18" s="134">
        <v>12</v>
      </c>
      <c r="C18" s="135">
        <v>45208</v>
      </c>
      <c r="D18" s="62" t="s">
        <v>1576</v>
      </c>
      <c r="E18" s="136">
        <v>25000</v>
      </c>
      <c r="F18" s="162" t="s">
        <v>1593</v>
      </c>
      <c r="G18" s="121" t="s">
        <v>231</v>
      </c>
      <c r="H18" s="1"/>
    </row>
    <row r="19" spans="2:8" hidden="1" x14ac:dyDescent="0.3">
      <c r="B19" s="134">
        <v>13</v>
      </c>
      <c r="C19" s="135">
        <v>45208</v>
      </c>
      <c r="D19" s="62" t="s">
        <v>1577</v>
      </c>
      <c r="E19" s="136">
        <v>30000</v>
      </c>
      <c r="F19" s="162" t="s">
        <v>1593</v>
      </c>
      <c r="G19" s="121" t="s">
        <v>231</v>
      </c>
      <c r="H19" s="1"/>
    </row>
    <row r="20" spans="2:8" hidden="1" x14ac:dyDescent="0.3">
      <c r="B20" s="134">
        <v>14</v>
      </c>
      <c r="C20" s="135">
        <v>45210</v>
      </c>
      <c r="D20" s="62" t="s">
        <v>1578</v>
      </c>
      <c r="E20" s="136">
        <v>24000</v>
      </c>
      <c r="F20" s="162" t="s">
        <v>1593</v>
      </c>
      <c r="G20" s="121" t="s">
        <v>231</v>
      </c>
      <c r="H20" s="1"/>
    </row>
    <row r="21" spans="2:8" hidden="1" x14ac:dyDescent="0.3">
      <c r="B21" s="134">
        <v>15</v>
      </c>
      <c r="C21" s="135">
        <v>45210</v>
      </c>
      <c r="D21" s="62" t="s">
        <v>1579</v>
      </c>
      <c r="E21" s="136">
        <v>42000</v>
      </c>
      <c r="F21" s="162" t="s">
        <v>1593</v>
      </c>
      <c r="G21" s="2" t="s">
        <v>356</v>
      </c>
      <c r="H21" s="1"/>
    </row>
    <row r="22" spans="2:8" hidden="1" x14ac:dyDescent="0.3">
      <c r="B22" s="134">
        <v>16</v>
      </c>
      <c r="C22" s="135">
        <v>45210</v>
      </c>
      <c r="D22" s="62" t="s">
        <v>1580</v>
      </c>
      <c r="E22" s="136">
        <v>8000</v>
      </c>
      <c r="F22" s="162" t="s">
        <v>1593</v>
      </c>
      <c r="G22" s="2" t="s">
        <v>225</v>
      </c>
      <c r="H22" s="1"/>
    </row>
    <row r="23" spans="2:8" hidden="1" x14ac:dyDescent="0.3">
      <c r="B23" s="134">
        <v>17</v>
      </c>
      <c r="C23" s="135">
        <v>45210</v>
      </c>
      <c r="D23" s="62" t="s">
        <v>1581</v>
      </c>
      <c r="E23" s="136">
        <v>8000</v>
      </c>
      <c r="F23" s="162" t="s">
        <v>1593</v>
      </c>
      <c r="G23" s="2" t="s">
        <v>225</v>
      </c>
      <c r="H23" s="1"/>
    </row>
    <row r="24" spans="2:8" hidden="1" x14ac:dyDescent="0.3">
      <c r="B24" s="134">
        <v>18</v>
      </c>
      <c r="C24" s="135">
        <v>45210</v>
      </c>
      <c r="D24" s="62" t="s">
        <v>1582</v>
      </c>
      <c r="E24" s="136">
        <v>30000</v>
      </c>
      <c r="F24" s="162" t="s">
        <v>1593</v>
      </c>
      <c r="G24" s="121" t="s">
        <v>231</v>
      </c>
      <c r="H24" s="1"/>
    </row>
    <row r="25" spans="2:8" hidden="1" x14ac:dyDescent="0.3">
      <c r="B25" s="134">
        <v>19</v>
      </c>
      <c r="C25" s="135">
        <v>45211</v>
      </c>
      <c r="D25" s="62" t="s">
        <v>1583</v>
      </c>
      <c r="E25" s="136">
        <v>60000</v>
      </c>
      <c r="F25" s="162" t="s">
        <v>1593</v>
      </c>
      <c r="G25" s="121" t="s">
        <v>231</v>
      </c>
      <c r="H25" s="1"/>
    </row>
    <row r="26" spans="2:8" hidden="1" x14ac:dyDescent="0.3">
      <c r="B26" s="134">
        <v>20</v>
      </c>
      <c r="C26" s="135">
        <v>45211</v>
      </c>
      <c r="D26" s="62" t="s">
        <v>1584</v>
      </c>
      <c r="E26" s="136">
        <v>40000</v>
      </c>
      <c r="F26" s="162" t="s">
        <v>1593</v>
      </c>
      <c r="G26" s="121" t="s">
        <v>231</v>
      </c>
      <c r="H26" s="1"/>
    </row>
    <row r="27" spans="2:8" hidden="1" x14ac:dyDescent="0.3">
      <c r="B27" s="134">
        <v>21</v>
      </c>
      <c r="C27" s="135">
        <v>45211</v>
      </c>
      <c r="D27" s="62" t="s">
        <v>1585</v>
      </c>
      <c r="E27" s="136">
        <v>29000</v>
      </c>
      <c r="F27" s="162" t="s">
        <v>1593</v>
      </c>
      <c r="G27" s="121" t="s">
        <v>231</v>
      </c>
      <c r="H27" s="1"/>
    </row>
    <row r="28" spans="2:8" hidden="1" x14ac:dyDescent="0.3">
      <c r="B28" s="134">
        <v>22</v>
      </c>
      <c r="C28" s="135">
        <v>45211</v>
      </c>
      <c r="D28" s="62" t="s">
        <v>1598</v>
      </c>
      <c r="E28" s="136">
        <v>40000</v>
      </c>
      <c r="F28" s="162" t="s">
        <v>1593</v>
      </c>
      <c r="G28" s="121" t="s">
        <v>231</v>
      </c>
      <c r="H28" s="1"/>
    </row>
    <row r="29" spans="2:8" hidden="1" x14ac:dyDescent="0.3">
      <c r="B29" s="134">
        <v>23</v>
      </c>
      <c r="C29" s="135">
        <v>45211</v>
      </c>
      <c r="D29" s="62" t="s">
        <v>1586</v>
      </c>
      <c r="E29" s="136">
        <v>25000</v>
      </c>
      <c r="F29" s="162" t="s">
        <v>1593</v>
      </c>
      <c r="G29" s="121" t="s">
        <v>231</v>
      </c>
      <c r="H29" s="1"/>
    </row>
    <row r="30" spans="2:8" hidden="1" x14ac:dyDescent="0.3">
      <c r="B30" s="134">
        <v>24</v>
      </c>
      <c r="C30" s="135">
        <v>45211</v>
      </c>
      <c r="D30" s="62" t="s">
        <v>1587</v>
      </c>
      <c r="E30" s="136">
        <v>215225</v>
      </c>
      <c r="F30" s="162" t="s">
        <v>1593</v>
      </c>
      <c r="G30" s="2" t="s">
        <v>226</v>
      </c>
      <c r="H30" s="1"/>
    </row>
    <row r="31" spans="2:8" hidden="1" x14ac:dyDescent="0.3">
      <c r="B31" s="134">
        <v>25</v>
      </c>
      <c r="C31" s="135">
        <v>45212</v>
      </c>
      <c r="D31" s="62" t="s">
        <v>1570</v>
      </c>
      <c r="E31" s="136">
        <v>360000</v>
      </c>
      <c r="F31" s="162" t="s">
        <v>1593</v>
      </c>
      <c r="G31" s="2" t="s">
        <v>226</v>
      </c>
      <c r="H31" s="1"/>
    </row>
    <row r="32" spans="2:8" hidden="1" x14ac:dyDescent="0.3">
      <c r="B32" s="134">
        <v>26</v>
      </c>
      <c r="C32" s="135">
        <v>45212</v>
      </c>
      <c r="D32" s="62" t="s">
        <v>1588</v>
      </c>
      <c r="E32" s="136">
        <v>20000</v>
      </c>
      <c r="F32" s="162" t="s">
        <v>1593</v>
      </c>
      <c r="G32" s="121" t="s">
        <v>231</v>
      </c>
      <c r="H32" s="1"/>
    </row>
    <row r="33" spans="2:8" hidden="1" x14ac:dyDescent="0.3">
      <c r="B33" s="134">
        <v>27</v>
      </c>
      <c r="C33" s="135">
        <v>45212</v>
      </c>
      <c r="D33" s="62" t="s">
        <v>1589</v>
      </c>
      <c r="E33" s="136">
        <v>20000</v>
      </c>
      <c r="F33" s="162" t="s">
        <v>1593</v>
      </c>
      <c r="G33" s="121" t="s">
        <v>231</v>
      </c>
      <c r="H33" s="1"/>
    </row>
    <row r="34" spans="2:8" hidden="1" x14ac:dyDescent="0.3">
      <c r="B34" s="134">
        <v>28</v>
      </c>
      <c r="C34" s="135">
        <v>45213</v>
      </c>
      <c r="D34" s="62" t="s">
        <v>1588</v>
      </c>
      <c r="E34" s="136">
        <v>23000</v>
      </c>
      <c r="F34" s="162" t="s">
        <v>1593</v>
      </c>
      <c r="G34" s="121" t="s">
        <v>231</v>
      </c>
      <c r="H34" s="1"/>
    </row>
    <row r="35" spans="2:8" hidden="1" x14ac:dyDescent="0.3">
      <c r="B35" s="93">
        <v>29</v>
      </c>
      <c r="C35" s="94">
        <v>45213</v>
      </c>
      <c r="D35" s="11" t="s">
        <v>1590</v>
      </c>
      <c r="E35" s="173">
        <v>150000</v>
      </c>
      <c r="F35" s="162" t="s">
        <v>1593</v>
      </c>
      <c r="G35" s="2" t="s">
        <v>217</v>
      </c>
      <c r="H35" s="1"/>
    </row>
    <row r="36" spans="2:8" hidden="1" x14ac:dyDescent="0.3">
      <c r="B36" s="93">
        <v>30</v>
      </c>
      <c r="C36" s="94">
        <v>45214</v>
      </c>
      <c r="D36" s="11" t="s">
        <v>1591</v>
      </c>
      <c r="E36" s="173">
        <v>200000</v>
      </c>
      <c r="F36" s="162" t="s">
        <v>1593</v>
      </c>
      <c r="G36" s="2" t="s">
        <v>217</v>
      </c>
      <c r="H36" s="1"/>
    </row>
    <row r="37" spans="2:8" hidden="1" x14ac:dyDescent="0.3">
      <c r="B37" s="93">
        <v>31</v>
      </c>
      <c r="C37" s="94">
        <v>45217</v>
      </c>
      <c r="D37" s="11" t="s">
        <v>1592</v>
      </c>
      <c r="E37" s="173">
        <v>60000</v>
      </c>
      <c r="F37" s="162" t="s">
        <v>1593</v>
      </c>
      <c r="G37" s="2" t="s">
        <v>225</v>
      </c>
      <c r="H37" s="1"/>
    </row>
  </sheetData>
  <mergeCells count="2">
    <mergeCell ref="C3:D3"/>
    <mergeCell ref="C4:D4"/>
  </mergeCells>
  <phoneticPr fontId="6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03F67-C89A-43CB-8D5B-F077CDCAE8B6}">
  <dimension ref="A3:G164"/>
  <sheetViews>
    <sheetView topLeftCell="A139" workbookViewId="0">
      <selection activeCell="G72" sqref="G72:G164"/>
    </sheetView>
  </sheetViews>
  <sheetFormatPr defaultRowHeight="14.4" x14ac:dyDescent="0.3"/>
  <cols>
    <col min="2" max="2" width="11.21875" bestFit="1" customWidth="1"/>
    <col min="3" max="3" width="52.21875" bestFit="1" customWidth="1"/>
    <col min="4" max="4" width="12.5546875" bestFit="1" customWidth="1"/>
    <col min="7" max="7" width="8.88671875" style="16"/>
  </cols>
  <sheetData>
    <row r="3" spans="1:7" x14ac:dyDescent="0.3">
      <c r="A3" s="118" t="s">
        <v>7</v>
      </c>
      <c r="B3" s="119" t="s">
        <v>8</v>
      </c>
      <c r="C3" s="119" t="s">
        <v>526</v>
      </c>
      <c r="D3" s="119" t="s">
        <v>527</v>
      </c>
      <c r="E3" s="119" t="s">
        <v>215</v>
      </c>
      <c r="F3" s="120" t="s">
        <v>528</v>
      </c>
      <c r="G3" s="119" t="s">
        <v>668</v>
      </c>
    </row>
    <row r="4" spans="1:7" hidden="1" x14ac:dyDescent="0.3">
      <c r="A4" s="107">
        <v>25</v>
      </c>
      <c r="B4" s="89">
        <v>44896</v>
      </c>
      <c r="C4" s="1" t="s">
        <v>587</v>
      </c>
      <c r="D4" s="90">
        <v>150000</v>
      </c>
      <c r="E4" s="2" t="s">
        <v>530</v>
      </c>
      <c r="F4" s="2" t="s">
        <v>225</v>
      </c>
      <c r="G4" s="2"/>
    </row>
    <row r="5" spans="1:7" hidden="1" x14ac:dyDescent="0.3">
      <c r="A5" s="107">
        <v>26</v>
      </c>
      <c r="B5" s="89">
        <v>44897</v>
      </c>
      <c r="C5" s="1" t="s">
        <v>597</v>
      </c>
      <c r="D5" s="90">
        <v>190000</v>
      </c>
      <c r="E5" s="2" t="s">
        <v>530</v>
      </c>
      <c r="F5" s="2" t="s">
        <v>217</v>
      </c>
      <c r="G5" s="2"/>
    </row>
    <row r="6" spans="1:7" hidden="1" x14ac:dyDescent="0.3">
      <c r="A6" s="107">
        <v>27</v>
      </c>
      <c r="B6" s="89">
        <v>44897</v>
      </c>
      <c r="C6" s="1" t="s">
        <v>598</v>
      </c>
      <c r="D6" s="90">
        <v>155000</v>
      </c>
      <c r="E6" s="2" t="s">
        <v>530</v>
      </c>
      <c r="F6" s="2" t="s">
        <v>231</v>
      </c>
      <c r="G6" s="2"/>
    </row>
    <row r="7" spans="1:7" hidden="1" x14ac:dyDescent="0.3">
      <c r="A7" s="107">
        <v>28</v>
      </c>
      <c r="B7" s="89">
        <v>44898</v>
      </c>
      <c r="C7" s="1" t="s">
        <v>599</v>
      </c>
      <c r="D7" s="90">
        <v>150000</v>
      </c>
      <c r="E7" s="2" t="s">
        <v>530</v>
      </c>
      <c r="F7" s="2" t="s">
        <v>217</v>
      </c>
      <c r="G7" s="2"/>
    </row>
    <row r="8" spans="1:7" x14ac:dyDescent="0.3">
      <c r="A8" s="93">
        <v>1</v>
      </c>
      <c r="B8" s="94">
        <v>44896</v>
      </c>
      <c r="C8" s="11" t="s">
        <v>602</v>
      </c>
      <c r="D8" s="95">
        <v>23000</v>
      </c>
      <c r="E8" s="81" t="s">
        <v>603</v>
      </c>
      <c r="F8" s="81" t="s">
        <v>219</v>
      </c>
      <c r="G8" s="2" t="s">
        <v>669</v>
      </c>
    </row>
    <row r="9" spans="1:7" x14ac:dyDescent="0.3">
      <c r="A9" s="93">
        <v>2</v>
      </c>
      <c r="B9" s="94">
        <v>44896</v>
      </c>
      <c r="C9" s="11" t="s">
        <v>604</v>
      </c>
      <c r="D9" s="103">
        <v>20000</v>
      </c>
      <c r="E9" s="81" t="s">
        <v>603</v>
      </c>
      <c r="F9" s="81" t="s">
        <v>219</v>
      </c>
      <c r="G9" s="2" t="s">
        <v>669</v>
      </c>
    </row>
    <row r="10" spans="1:7" x14ac:dyDescent="0.3">
      <c r="A10" s="93">
        <v>3</v>
      </c>
      <c r="B10" s="94">
        <v>44896</v>
      </c>
      <c r="C10" s="11" t="s">
        <v>605</v>
      </c>
      <c r="D10" s="103">
        <v>35000</v>
      </c>
      <c r="E10" s="81" t="s">
        <v>603</v>
      </c>
      <c r="F10" s="81" t="s">
        <v>226</v>
      </c>
      <c r="G10" s="2" t="s">
        <v>669</v>
      </c>
    </row>
    <row r="11" spans="1:7" x14ac:dyDescent="0.3">
      <c r="A11" s="93">
        <v>4</v>
      </c>
      <c r="B11" s="94">
        <v>44896</v>
      </c>
      <c r="C11" s="11" t="s">
        <v>606</v>
      </c>
      <c r="D11" s="103">
        <v>79000</v>
      </c>
      <c r="E11" s="81" t="s">
        <v>603</v>
      </c>
      <c r="F11" s="81" t="s">
        <v>226</v>
      </c>
      <c r="G11" s="2" t="s">
        <v>669</v>
      </c>
    </row>
    <row r="12" spans="1:7" x14ac:dyDescent="0.3">
      <c r="A12" s="93">
        <v>5</v>
      </c>
      <c r="B12" s="94">
        <v>44896</v>
      </c>
      <c r="C12" s="11" t="s">
        <v>607</v>
      </c>
      <c r="D12" s="103">
        <v>127500</v>
      </c>
      <c r="E12" s="81" t="s">
        <v>603</v>
      </c>
      <c r="F12" s="81" t="s">
        <v>226</v>
      </c>
      <c r="G12" s="2" t="s">
        <v>669</v>
      </c>
    </row>
    <row r="13" spans="1:7" x14ac:dyDescent="0.3">
      <c r="A13" s="93">
        <v>6</v>
      </c>
      <c r="B13" s="94">
        <v>44897</v>
      </c>
      <c r="C13" s="11" t="s">
        <v>608</v>
      </c>
      <c r="D13" s="103">
        <v>190000</v>
      </c>
      <c r="E13" s="81" t="s">
        <v>603</v>
      </c>
      <c r="F13" s="81" t="s">
        <v>217</v>
      </c>
      <c r="G13" s="2" t="s">
        <v>669</v>
      </c>
    </row>
    <row r="14" spans="1:7" x14ac:dyDescent="0.3">
      <c r="A14" s="93">
        <v>7</v>
      </c>
      <c r="B14" s="94">
        <v>44898</v>
      </c>
      <c r="C14" s="11" t="s">
        <v>609</v>
      </c>
      <c r="D14" s="103">
        <v>150000</v>
      </c>
      <c r="E14" s="81" t="s">
        <v>603</v>
      </c>
      <c r="F14" s="81" t="s">
        <v>217</v>
      </c>
      <c r="G14" s="2" t="s">
        <v>669</v>
      </c>
    </row>
    <row r="15" spans="1:7" x14ac:dyDescent="0.3">
      <c r="A15" s="93">
        <v>8</v>
      </c>
      <c r="B15" s="94">
        <v>44898</v>
      </c>
      <c r="C15" s="11" t="s">
        <v>610</v>
      </c>
      <c r="D15" s="103">
        <v>319000</v>
      </c>
      <c r="E15" s="81" t="s">
        <v>603</v>
      </c>
      <c r="F15" s="81" t="s">
        <v>356</v>
      </c>
      <c r="G15" s="2" t="s">
        <v>669</v>
      </c>
    </row>
    <row r="16" spans="1:7" x14ac:dyDescent="0.3">
      <c r="A16" s="93">
        <v>9</v>
      </c>
      <c r="B16" s="94">
        <v>44898</v>
      </c>
      <c r="C16" s="11" t="s">
        <v>611</v>
      </c>
      <c r="D16" s="103">
        <v>173000</v>
      </c>
      <c r="E16" s="81" t="s">
        <v>603</v>
      </c>
      <c r="F16" s="81" t="s">
        <v>231</v>
      </c>
      <c r="G16" s="2" t="s">
        <v>669</v>
      </c>
    </row>
    <row r="17" spans="1:7" x14ac:dyDescent="0.3">
      <c r="A17" s="93">
        <v>10</v>
      </c>
      <c r="B17" s="94">
        <v>44898</v>
      </c>
      <c r="C17" s="11" t="s">
        <v>612</v>
      </c>
      <c r="D17" s="103">
        <v>22000</v>
      </c>
      <c r="E17" s="81" t="s">
        <v>603</v>
      </c>
      <c r="F17" s="81" t="s">
        <v>231</v>
      </c>
      <c r="G17" s="2" t="s">
        <v>669</v>
      </c>
    </row>
    <row r="18" spans="1:7" x14ac:dyDescent="0.3">
      <c r="A18" s="93">
        <v>11</v>
      </c>
      <c r="B18" s="94">
        <v>44899</v>
      </c>
      <c r="C18" s="11" t="s">
        <v>613</v>
      </c>
      <c r="D18" s="103">
        <v>30000</v>
      </c>
      <c r="E18" s="81" t="s">
        <v>603</v>
      </c>
      <c r="F18" s="81" t="s">
        <v>229</v>
      </c>
      <c r="G18" s="2" t="s">
        <v>669</v>
      </c>
    </row>
    <row r="19" spans="1:7" x14ac:dyDescent="0.3">
      <c r="A19" s="93">
        <v>12</v>
      </c>
      <c r="B19" s="94">
        <v>44899</v>
      </c>
      <c r="C19" s="11" t="s">
        <v>614</v>
      </c>
      <c r="D19" s="103">
        <v>250000</v>
      </c>
      <c r="E19" s="81" t="s">
        <v>603</v>
      </c>
      <c r="F19" s="81" t="s">
        <v>225</v>
      </c>
      <c r="G19" s="2" t="s">
        <v>669</v>
      </c>
    </row>
    <row r="20" spans="1:7" x14ac:dyDescent="0.3">
      <c r="A20" s="93">
        <v>13</v>
      </c>
      <c r="B20" s="94">
        <v>44899</v>
      </c>
      <c r="C20" s="11" t="s">
        <v>615</v>
      </c>
      <c r="D20" s="103">
        <v>24000</v>
      </c>
      <c r="E20" s="81" t="s">
        <v>603</v>
      </c>
      <c r="F20" s="81" t="s">
        <v>231</v>
      </c>
      <c r="G20" s="2" t="s">
        <v>669</v>
      </c>
    </row>
    <row r="21" spans="1:7" x14ac:dyDescent="0.3">
      <c r="A21" s="93">
        <v>14</v>
      </c>
      <c r="B21" s="94">
        <v>44900</v>
      </c>
      <c r="C21" s="11" t="s">
        <v>616</v>
      </c>
      <c r="D21" s="103">
        <v>60000</v>
      </c>
      <c r="E21" s="81" t="s">
        <v>603</v>
      </c>
      <c r="F21" s="81" t="s">
        <v>231</v>
      </c>
      <c r="G21" s="2" t="s">
        <v>669</v>
      </c>
    </row>
    <row r="22" spans="1:7" x14ac:dyDescent="0.3">
      <c r="A22" s="93">
        <v>15</v>
      </c>
      <c r="B22" s="94">
        <v>44900</v>
      </c>
      <c r="C22" s="11" t="s">
        <v>617</v>
      </c>
      <c r="D22" s="103">
        <v>15000</v>
      </c>
      <c r="E22" s="81" t="s">
        <v>603</v>
      </c>
      <c r="F22" s="81" t="s">
        <v>231</v>
      </c>
      <c r="G22" s="2" t="s">
        <v>669</v>
      </c>
    </row>
    <row r="23" spans="1:7" x14ac:dyDescent="0.3">
      <c r="A23" s="93">
        <v>16</v>
      </c>
      <c r="B23" s="94">
        <v>44900</v>
      </c>
      <c r="C23" s="11" t="s">
        <v>618</v>
      </c>
      <c r="D23" s="103">
        <v>210000</v>
      </c>
      <c r="E23" s="81" t="s">
        <v>603</v>
      </c>
      <c r="F23" s="81" t="s">
        <v>228</v>
      </c>
      <c r="G23" s="2" t="s">
        <v>669</v>
      </c>
    </row>
    <row r="24" spans="1:7" x14ac:dyDescent="0.3">
      <c r="A24" s="93">
        <v>17</v>
      </c>
      <c r="B24" s="94">
        <v>44900</v>
      </c>
      <c r="C24" s="11" t="s">
        <v>619</v>
      </c>
      <c r="D24" s="103">
        <v>180000</v>
      </c>
      <c r="E24" s="81" t="s">
        <v>603</v>
      </c>
      <c r="F24" s="81" t="s">
        <v>228</v>
      </c>
      <c r="G24" s="2" t="s">
        <v>669</v>
      </c>
    </row>
    <row r="25" spans="1:7" x14ac:dyDescent="0.3">
      <c r="A25" s="93">
        <v>18</v>
      </c>
      <c r="B25" s="94">
        <v>44901</v>
      </c>
      <c r="C25" s="11" t="s">
        <v>620</v>
      </c>
      <c r="D25" s="103">
        <v>59000</v>
      </c>
      <c r="E25" s="81" t="s">
        <v>603</v>
      </c>
      <c r="F25" s="81" t="s">
        <v>226</v>
      </c>
      <c r="G25" s="2" t="s">
        <v>669</v>
      </c>
    </row>
    <row r="26" spans="1:7" x14ac:dyDescent="0.3">
      <c r="A26" s="93">
        <v>19</v>
      </c>
      <c r="B26" s="94">
        <v>44901</v>
      </c>
      <c r="C26" s="11" t="s">
        <v>621</v>
      </c>
      <c r="D26" s="103">
        <v>85500</v>
      </c>
      <c r="E26" s="81" t="s">
        <v>603</v>
      </c>
      <c r="F26" s="81" t="s">
        <v>226</v>
      </c>
      <c r="G26" s="2" t="s">
        <v>669</v>
      </c>
    </row>
    <row r="27" spans="1:7" x14ac:dyDescent="0.3">
      <c r="A27" s="93">
        <v>20</v>
      </c>
      <c r="B27" s="94">
        <v>44901</v>
      </c>
      <c r="C27" s="11" t="s">
        <v>622</v>
      </c>
      <c r="D27" s="103">
        <v>45740</v>
      </c>
      <c r="E27" s="81" t="s">
        <v>603</v>
      </c>
      <c r="F27" s="81" t="s">
        <v>226</v>
      </c>
      <c r="G27" s="2" t="s">
        <v>669</v>
      </c>
    </row>
    <row r="28" spans="1:7" x14ac:dyDescent="0.3">
      <c r="A28" s="93">
        <v>21</v>
      </c>
      <c r="B28" s="94">
        <v>44901</v>
      </c>
      <c r="C28" s="11" t="s">
        <v>623</v>
      </c>
      <c r="D28" s="103">
        <v>150000</v>
      </c>
      <c r="E28" s="81" t="s">
        <v>603</v>
      </c>
      <c r="F28" s="81" t="s">
        <v>226</v>
      </c>
      <c r="G28" s="2" t="s">
        <v>669</v>
      </c>
    </row>
    <row r="29" spans="1:7" x14ac:dyDescent="0.3">
      <c r="A29" s="93">
        <v>22</v>
      </c>
      <c r="B29" s="94">
        <v>44901</v>
      </c>
      <c r="C29" s="11" t="s">
        <v>624</v>
      </c>
      <c r="D29" s="103">
        <v>40000</v>
      </c>
      <c r="E29" s="81" t="s">
        <v>603</v>
      </c>
      <c r="F29" s="81" t="s">
        <v>356</v>
      </c>
      <c r="G29" s="2" t="s">
        <v>669</v>
      </c>
    </row>
    <row r="30" spans="1:7" x14ac:dyDescent="0.3">
      <c r="A30" s="93">
        <v>23</v>
      </c>
      <c r="B30" s="94">
        <v>44902</v>
      </c>
      <c r="C30" s="11" t="s">
        <v>625</v>
      </c>
      <c r="D30" s="103">
        <v>102000</v>
      </c>
      <c r="E30" s="81" t="s">
        <v>603</v>
      </c>
      <c r="F30" s="81" t="s">
        <v>356</v>
      </c>
      <c r="G30" s="2" t="s">
        <v>669</v>
      </c>
    </row>
    <row r="31" spans="1:7" x14ac:dyDescent="0.3">
      <c r="A31" s="93">
        <v>24</v>
      </c>
      <c r="B31" s="94">
        <v>44902</v>
      </c>
      <c r="C31" s="11" t="s">
        <v>626</v>
      </c>
      <c r="D31" s="103">
        <v>62000</v>
      </c>
      <c r="E31" s="81" t="s">
        <v>603</v>
      </c>
      <c r="F31" s="81" t="s">
        <v>356</v>
      </c>
      <c r="G31" s="2" t="s">
        <v>669</v>
      </c>
    </row>
    <row r="32" spans="1:7" x14ac:dyDescent="0.3">
      <c r="A32" s="93">
        <v>25</v>
      </c>
      <c r="B32" s="94">
        <v>44902</v>
      </c>
      <c r="C32" s="11" t="s">
        <v>627</v>
      </c>
      <c r="D32" s="103">
        <v>70000</v>
      </c>
      <c r="E32" s="81" t="s">
        <v>603</v>
      </c>
      <c r="F32" s="81" t="s">
        <v>231</v>
      </c>
      <c r="G32" s="2" t="s">
        <v>669</v>
      </c>
    </row>
    <row r="33" spans="1:7" x14ac:dyDescent="0.3">
      <c r="A33" s="93">
        <v>26</v>
      </c>
      <c r="B33" s="94">
        <v>44902</v>
      </c>
      <c r="C33" s="11" t="s">
        <v>628</v>
      </c>
      <c r="D33" s="103">
        <v>32000</v>
      </c>
      <c r="E33" s="81" t="s">
        <v>603</v>
      </c>
      <c r="F33" s="81" t="s">
        <v>226</v>
      </c>
      <c r="G33" s="2" t="s">
        <v>669</v>
      </c>
    </row>
    <row r="34" spans="1:7" x14ac:dyDescent="0.3">
      <c r="A34" s="93">
        <v>27</v>
      </c>
      <c r="B34" s="94">
        <v>44902</v>
      </c>
      <c r="C34" s="11" t="s">
        <v>629</v>
      </c>
      <c r="D34" s="103">
        <v>90000</v>
      </c>
      <c r="E34" s="81" t="s">
        <v>603</v>
      </c>
      <c r="F34" s="81" t="s">
        <v>226</v>
      </c>
      <c r="G34" s="2" t="s">
        <v>669</v>
      </c>
    </row>
    <row r="35" spans="1:7" x14ac:dyDescent="0.3">
      <c r="A35" s="93">
        <v>28</v>
      </c>
      <c r="B35" s="94">
        <v>44904</v>
      </c>
      <c r="C35" s="11" t="s">
        <v>630</v>
      </c>
      <c r="D35" s="103">
        <v>35000</v>
      </c>
      <c r="E35" s="81" t="s">
        <v>603</v>
      </c>
      <c r="F35" s="81" t="s">
        <v>231</v>
      </c>
      <c r="G35" s="2" t="s">
        <v>669</v>
      </c>
    </row>
    <row r="36" spans="1:7" x14ac:dyDescent="0.3">
      <c r="A36" s="93">
        <v>29</v>
      </c>
      <c r="B36" s="94">
        <v>44904</v>
      </c>
      <c r="C36" s="11" t="s">
        <v>631</v>
      </c>
      <c r="D36" s="103">
        <v>85000</v>
      </c>
      <c r="E36" s="81" t="s">
        <v>603</v>
      </c>
      <c r="F36" s="81" t="s">
        <v>231</v>
      </c>
      <c r="G36" s="2" t="s">
        <v>669</v>
      </c>
    </row>
    <row r="37" spans="1:7" x14ac:dyDescent="0.3">
      <c r="A37" s="93">
        <v>30</v>
      </c>
      <c r="B37" s="94">
        <v>44904</v>
      </c>
      <c r="C37" s="11" t="s">
        <v>632</v>
      </c>
      <c r="D37" s="103">
        <v>35000</v>
      </c>
      <c r="E37" s="81" t="s">
        <v>603</v>
      </c>
      <c r="F37" s="81" t="s">
        <v>231</v>
      </c>
      <c r="G37" s="2" t="s">
        <v>669</v>
      </c>
    </row>
    <row r="38" spans="1:7" x14ac:dyDescent="0.3">
      <c r="A38" s="93">
        <v>31</v>
      </c>
      <c r="B38" s="94">
        <v>44904</v>
      </c>
      <c r="C38" s="11" t="s">
        <v>633</v>
      </c>
      <c r="D38" s="103">
        <v>15000</v>
      </c>
      <c r="E38" s="81" t="s">
        <v>603</v>
      </c>
      <c r="F38" s="81" t="s">
        <v>231</v>
      </c>
      <c r="G38" s="2" t="s">
        <v>669</v>
      </c>
    </row>
    <row r="39" spans="1:7" x14ac:dyDescent="0.3">
      <c r="A39" s="93">
        <v>32</v>
      </c>
      <c r="B39" s="94">
        <v>44904</v>
      </c>
      <c r="C39" s="11" t="s">
        <v>68</v>
      </c>
      <c r="D39" s="103">
        <v>30000</v>
      </c>
      <c r="E39" s="81" t="s">
        <v>603</v>
      </c>
      <c r="F39" s="81" t="s">
        <v>225</v>
      </c>
      <c r="G39" s="2" t="s">
        <v>669</v>
      </c>
    </row>
    <row r="40" spans="1:7" x14ac:dyDescent="0.3">
      <c r="A40" s="93">
        <v>33</v>
      </c>
      <c r="B40" s="94">
        <v>44904</v>
      </c>
      <c r="C40" s="11" t="s">
        <v>634</v>
      </c>
      <c r="D40" s="103">
        <v>50000</v>
      </c>
      <c r="E40" s="81" t="s">
        <v>603</v>
      </c>
      <c r="F40" s="81" t="s">
        <v>231</v>
      </c>
      <c r="G40" s="2" t="s">
        <v>669</v>
      </c>
    </row>
    <row r="41" spans="1:7" x14ac:dyDescent="0.3">
      <c r="A41" s="93">
        <v>34</v>
      </c>
      <c r="B41" s="94">
        <v>44904</v>
      </c>
      <c r="C41" s="11" t="s">
        <v>635</v>
      </c>
      <c r="D41" s="103">
        <v>450000</v>
      </c>
      <c r="E41" s="81" t="s">
        <v>603</v>
      </c>
      <c r="F41" s="81" t="s">
        <v>217</v>
      </c>
      <c r="G41" s="2" t="s">
        <v>669</v>
      </c>
    </row>
    <row r="42" spans="1:7" x14ac:dyDescent="0.3">
      <c r="A42" s="93">
        <v>35</v>
      </c>
      <c r="B42" s="94">
        <v>44904</v>
      </c>
      <c r="C42" s="11" t="s">
        <v>636</v>
      </c>
      <c r="D42" s="103">
        <v>570000</v>
      </c>
      <c r="E42" s="81" t="s">
        <v>603</v>
      </c>
      <c r="F42" s="81" t="s">
        <v>217</v>
      </c>
      <c r="G42" s="2" t="s">
        <v>669</v>
      </c>
    </row>
    <row r="43" spans="1:7" x14ac:dyDescent="0.3">
      <c r="A43" s="93">
        <v>36</v>
      </c>
      <c r="B43" s="94">
        <v>44905</v>
      </c>
      <c r="C43" s="11" t="s">
        <v>637</v>
      </c>
      <c r="D43" s="103">
        <f>170000*5</f>
        <v>850000</v>
      </c>
      <c r="E43" s="81" t="s">
        <v>603</v>
      </c>
      <c r="F43" s="81" t="s">
        <v>351</v>
      </c>
      <c r="G43" s="2" t="s">
        <v>669</v>
      </c>
    </row>
    <row r="44" spans="1:7" x14ac:dyDescent="0.3">
      <c r="A44" s="93">
        <v>37</v>
      </c>
      <c r="B44" s="94">
        <v>44905</v>
      </c>
      <c r="C44" s="11" t="s">
        <v>638</v>
      </c>
      <c r="D44" s="103">
        <v>750000</v>
      </c>
      <c r="E44" s="81" t="s">
        <v>603</v>
      </c>
      <c r="F44" s="81" t="s">
        <v>351</v>
      </c>
      <c r="G44" s="2" t="s">
        <v>669</v>
      </c>
    </row>
    <row r="45" spans="1:7" x14ac:dyDescent="0.3">
      <c r="A45" s="93">
        <v>38</v>
      </c>
      <c r="B45" s="94">
        <v>44905</v>
      </c>
      <c r="C45" s="11" t="s">
        <v>639</v>
      </c>
      <c r="D45" s="103">
        <v>120000</v>
      </c>
      <c r="E45" s="81" t="s">
        <v>603</v>
      </c>
      <c r="F45" s="81" t="s">
        <v>231</v>
      </c>
      <c r="G45" s="2" t="s">
        <v>669</v>
      </c>
    </row>
    <row r="46" spans="1:7" x14ac:dyDescent="0.3">
      <c r="A46" s="93">
        <v>39</v>
      </c>
      <c r="B46" s="94">
        <v>44905</v>
      </c>
      <c r="C46" s="11" t="s">
        <v>640</v>
      </c>
      <c r="D46" s="103">
        <v>80000</v>
      </c>
      <c r="E46" s="81" t="s">
        <v>603</v>
      </c>
      <c r="F46" s="81" t="s">
        <v>231</v>
      </c>
      <c r="G46" s="2" t="s">
        <v>669</v>
      </c>
    </row>
    <row r="47" spans="1:7" x14ac:dyDescent="0.3">
      <c r="A47" s="93">
        <v>40</v>
      </c>
      <c r="B47" s="94">
        <v>44905</v>
      </c>
      <c r="C47" s="11" t="s">
        <v>641</v>
      </c>
      <c r="D47" s="103">
        <v>100000</v>
      </c>
      <c r="E47" s="81" t="s">
        <v>603</v>
      </c>
      <c r="F47" s="81" t="s">
        <v>231</v>
      </c>
      <c r="G47" s="2" t="s">
        <v>669</v>
      </c>
    </row>
    <row r="48" spans="1:7" x14ac:dyDescent="0.3">
      <c r="A48" s="93">
        <v>41</v>
      </c>
      <c r="B48" s="94">
        <v>44905</v>
      </c>
      <c r="C48" s="11" t="s">
        <v>642</v>
      </c>
      <c r="D48" s="103">
        <v>150000</v>
      </c>
      <c r="E48" s="81" t="s">
        <v>603</v>
      </c>
      <c r="F48" s="81" t="s">
        <v>217</v>
      </c>
      <c r="G48" s="2" t="s">
        <v>669</v>
      </c>
    </row>
    <row r="49" spans="1:7" x14ac:dyDescent="0.3">
      <c r="A49" s="93">
        <v>42</v>
      </c>
      <c r="B49" s="94">
        <v>44906</v>
      </c>
      <c r="C49" s="11" t="s">
        <v>670</v>
      </c>
      <c r="D49" s="103">
        <v>190000</v>
      </c>
      <c r="E49" s="81" t="s">
        <v>603</v>
      </c>
      <c r="F49" s="81" t="s">
        <v>217</v>
      </c>
      <c r="G49" s="2" t="s">
        <v>669</v>
      </c>
    </row>
    <row r="50" spans="1:7" x14ac:dyDescent="0.3">
      <c r="A50" s="93">
        <v>43</v>
      </c>
      <c r="B50" s="94">
        <v>44906</v>
      </c>
      <c r="C50" s="11" t="s">
        <v>644</v>
      </c>
      <c r="D50" s="103">
        <v>150000</v>
      </c>
      <c r="E50" s="81" t="s">
        <v>603</v>
      </c>
      <c r="F50" s="81" t="s">
        <v>356</v>
      </c>
      <c r="G50" s="2" t="s">
        <v>669</v>
      </c>
    </row>
    <row r="51" spans="1:7" x14ac:dyDescent="0.3">
      <c r="A51" s="93">
        <v>44</v>
      </c>
      <c r="B51" s="94">
        <v>44906</v>
      </c>
      <c r="C51" s="11" t="s">
        <v>645</v>
      </c>
      <c r="D51" s="103">
        <v>150000</v>
      </c>
      <c r="E51" s="81" t="s">
        <v>603</v>
      </c>
      <c r="F51" s="81" t="s">
        <v>217</v>
      </c>
      <c r="G51" s="2" t="s">
        <v>669</v>
      </c>
    </row>
    <row r="52" spans="1:7" x14ac:dyDescent="0.3">
      <c r="A52" s="93">
        <v>45</v>
      </c>
      <c r="B52" s="94">
        <v>44907</v>
      </c>
      <c r="C52" s="11" t="s">
        <v>646</v>
      </c>
      <c r="D52" s="103">
        <v>190000</v>
      </c>
      <c r="E52" s="81" t="s">
        <v>603</v>
      </c>
      <c r="F52" s="81" t="s">
        <v>217</v>
      </c>
      <c r="G52" s="2" t="s">
        <v>669</v>
      </c>
    </row>
    <row r="53" spans="1:7" x14ac:dyDescent="0.3">
      <c r="A53" s="93">
        <v>46</v>
      </c>
      <c r="B53" s="94">
        <v>44907</v>
      </c>
      <c r="C53" s="11" t="s">
        <v>647</v>
      </c>
      <c r="D53" s="103">
        <v>40000</v>
      </c>
      <c r="E53" s="81" t="s">
        <v>603</v>
      </c>
      <c r="F53" s="81" t="s">
        <v>221</v>
      </c>
      <c r="G53" s="2" t="s">
        <v>669</v>
      </c>
    </row>
    <row r="54" spans="1:7" x14ac:dyDescent="0.3">
      <c r="A54" s="93">
        <v>47</v>
      </c>
      <c r="B54" s="94">
        <v>44907</v>
      </c>
      <c r="C54" s="11" t="s">
        <v>648</v>
      </c>
      <c r="D54" s="103">
        <v>203500</v>
      </c>
      <c r="E54" s="81" t="s">
        <v>603</v>
      </c>
      <c r="F54" s="81" t="s">
        <v>221</v>
      </c>
      <c r="G54" s="2" t="s">
        <v>669</v>
      </c>
    </row>
    <row r="55" spans="1:7" x14ac:dyDescent="0.3">
      <c r="A55" s="93">
        <v>48</v>
      </c>
      <c r="B55" s="94">
        <v>44907</v>
      </c>
      <c r="C55" s="11" t="s">
        <v>649</v>
      </c>
      <c r="D55" s="103">
        <v>85000</v>
      </c>
      <c r="E55" s="81" t="s">
        <v>603</v>
      </c>
      <c r="F55" s="81" t="s">
        <v>231</v>
      </c>
      <c r="G55" s="2" t="s">
        <v>669</v>
      </c>
    </row>
    <row r="56" spans="1:7" x14ac:dyDescent="0.3">
      <c r="A56" s="93">
        <v>49</v>
      </c>
      <c r="B56" s="94">
        <v>44907</v>
      </c>
      <c r="C56" s="11" t="s">
        <v>650</v>
      </c>
      <c r="D56" s="103">
        <v>55000</v>
      </c>
      <c r="E56" s="81" t="s">
        <v>603</v>
      </c>
      <c r="F56" s="81" t="s">
        <v>231</v>
      </c>
      <c r="G56" s="2" t="s">
        <v>669</v>
      </c>
    </row>
    <row r="57" spans="1:7" x14ac:dyDescent="0.3">
      <c r="A57" s="93">
        <v>50</v>
      </c>
      <c r="B57" s="94">
        <v>44907</v>
      </c>
      <c r="C57" s="11" t="s">
        <v>651</v>
      </c>
      <c r="D57" s="103">
        <v>288000</v>
      </c>
      <c r="E57" s="81" t="s">
        <v>603</v>
      </c>
      <c r="F57" s="81" t="s">
        <v>356</v>
      </c>
      <c r="G57" s="2" t="s">
        <v>669</v>
      </c>
    </row>
    <row r="58" spans="1:7" x14ac:dyDescent="0.3">
      <c r="A58" s="93">
        <v>51</v>
      </c>
      <c r="B58" s="94">
        <v>44907</v>
      </c>
      <c r="C58" s="11" t="s">
        <v>652</v>
      </c>
      <c r="D58" s="95">
        <v>218000</v>
      </c>
      <c r="E58" s="81" t="s">
        <v>603</v>
      </c>
      <c r="F58" s="81" t="s">
        <v>221</v>
      </c>
      <c r="G58" s="2" t="s">
        <v>669</v>
      </c>
    </row>
    <row r="59" spans="1:7" x14ac:dyDescent="0.3">
      <c r="A59" s="93">
        <v>52</v>
      </c>
      <c r="B59" s="94">
        <v>44907</v>
      </c>
      <c r="C59" s="11" t="s">
        <v>653</v>
      </c>
      <c r="D59" s="95">
        <v>75000</v>
      </c>
      <c r="E59" s="81" t="s">
        <v>603</v>
      </c>
      <c r="F59" s="81" t="s">
        <v>226</v>
      </c>
      <c r="G59" s="2" t="s">
        <v>669</v>
      </c>
    </row>
    <row r="60" spans="1:7" x14ac:dyDescent="0.3">
      <c r="A60" s="93">
        <v>53</v>
      </c>
      <c r="B60" s="94">
        <v>44907</v>
      </c>
      <c r="C60" s="11" t="s">
        <v>654</v>
      </c>
      <c r="D60" s="95">
        <v>31000</v>
      </c>
      <c r="E60" s="81" t="s">
        <v>603</v>
      </c>
      <c r="F60" s="81" t="s">
        <v>228</v>
      </c>
      <c r="G60" s="2" t="s">
        <v>669</v>
      </c>
    </row>
    <row r="61" spans="1:7" x14ac:dyDescent="0.3">
      <c r="A61" s="93">
        <v>54</v>
      </c>
      <c r="B61" s="94">
        <v>44907</v>
      </c>
      <c r="C61" s="11" t="s">
        <v>655</v>
      </c>
      <c r="D61" s="95">
        <v>48000</v>
      </c>
      <c r="E61" s="81" t="s">
        <v>603</v>
      </c>
      <c r="F61" s="81" t="s">
        <v>228</v>
      </c>
      <c r="G61" s="2" t="s">
        <v>669</v>
      </c>
    </row>
    <row r="62" spans="1:7" x14ac:dyDescent="0.3">
      <c r="A62" s="93">
        <v>55</v>
      </c>
      <c r="B62" s="94">
        <v>44907</v>
      </c>
      <c r="C62" s="11" t="s">
        <v>656</v>
      </c>
      <c r="D62" s="95">
        <v>398435</v>
      </c>
      <c r="E62" s="81" t="s">
        <v>603</v>
      </c>
      <c r="F62" s="81" t="s">
        <v>220</v>
      </c>
      <c r="G62" s="2" t="s">
        <v>669</v>
      </c>
    </row>
    <row r="63" spans="1:7" x14ac:dyDescent="0.3">
      <c r="A63" s="93">
        <v>56</v>
      </c>
      <c r="B63" s="94">
        <v>44907</v>
      </c>
      <c r="C63" s="11" t="s">
        <v>657</v>
      </c>
      <c r="D63" s="95">
        <v>19000</v>
      </c>
      <c r="E63" s="81" t="s">
        <v>603</v>
      </c>
      <c r="F63" s="81" t="s">
        <v>231</v>
      </c>
      <c r="G63" s="2" t="s">
        <v>669</v>
      </c>
    </row>
    <row r="64" spans="1:7" x14ac:dyDescent="0.3">
      <c r="A64" s="93">
        <v>57</v>
      </c>
      <c r="B64" s="94">
        <v>44907</v>
      </c>
      <c r="C64" s="11" t="s">
        <v>658</v>
      </c>
      <c r="D64" s="95">
        <v>224000</v>
      </c>
      <c r="E64" s="81" t="s">
        <v>603</v>
      </c>
      <c r="F64" s="81" t="s">
        <v>356</v>
      </c>
      <c r="G64" s="2" t="s">
        <v>669</v>
      </c>
    </row>
    <row r="65" spans="1:7" x14ac:dyDescent="0.3">
      <c r="A65" s="93">
        <v>58</v>
      </c>
      <c r="B65" s="94">
        <v>44908</v>
      </c>
      <c r="C65" s="11" t="s">
        <v>659</v>
      </c>
      <c r="D65" s="95">
        <v>150000</v>
      </c>
      <c r="E65" s="81" t="s">
        <v>603</v>
      </c>
      <c r="F65" s="81" t="s">
        <v>356</v>
      </c>
      <c r="G65" s="2" t="s">
        <v>669</v>
      </c>
    </row>
    <row r="66" spans="1:7" x14ac:dyDescent="0.3">
      <c r="A66" s="93">
        <v>59</v>
      </c>
      <c r="B66" s="94">
        <v>44909</v>
      </c>
      <c r="C66" s="11" t="s">
        <v>660</v>
      </c>
      <c r="D66" s="95">
        <v>60000</v>
      </c>
      <c r="E66" s="81" t="s">
        <v>603</v>
      </c>
      <c r="F66" s="81" t="s">
        <v>221</v>
      </c>
      <c r="G66" s="2" t="s">
        <v>669</v>
      </c>
    </row>
    <row r="67" spans="1:7" x14ac:dyDescent="0.3">
      <c r="A67" s="93">
        <v>60</v>
      </c>
      <c r="B67" s="94">
        <v>44909</v>
      </c>
      <c r="C67" s="11" t="s">
        <v>661</v>
      </c>
      <c r="D67" s="95">
        <v>34000</v>
      </c>
      <c r="E67" s="81" t="s">
        <v>603</v>
      </c>
      <c r="F67" s="81" t="s">
        <v>229</v>
      </c>
      <c r="G67" s="2" t="s">
        <v>669</v>
      </c>
    </row>
    <row r="68" spans="1:7" x14ac:dyDescent="0.3">
      <c r="A68" s="93">
        <v>61</v>
      </c>
      <c r="B68" s="94">
        <v>44909</v>
      </c>
      <c r="C68" s="11" t="s">
        <v>662</v>
      </c>
      <c r="D68" s="95">
        <v>100000</v>
      </c>
      <c r="E68" s="81" t="s">
        <v>603</v>
      </c>
      <c r="F68" s="81" t="s">
        <v>356</v>
      </c>
      <c r="G68" s="2" t="s">
        <v>669</v>
      </c>
    </row>
    <row r="69" spans="1:7" x14ac:dyDescent="0.3">
      <c r="A69" s="93">
        <v>62</v>
      </c>
      <c r="B69" s="94">
        <v>44909</v>
      </c>
      <c r="C69" s="11" t="s">
        <v>659</v>
      </c>
      <c r="D69" s="95">
        <v>240000</v>
      </c>
      <c r="E69" s="81" t="s">
        <v>603</v>
      </c>
      <c r="F69" s="81" t="s">
        <v>356</v>
      </c>
      <c r="G69" s="2" t="s">
        <v>669</v>
      </c>
    </row>
    <row r="70" spans="1:7" x14ac:dyDescent="0.3">
      <c r="A70" s="93">
        <v>63</v>
      </c>
      <c r="B70" s="94">
        <v>44909</v>
      </c>
      <c r="C70" s="11" t="s">
        <v>663</v>
      </c>
      <c r="D70" s="95">
        <v>380000</v>
      </c>
      <c r="E70" s="81" t="s">
        <v>603</v>
      </c>
      <c r="F70" s="81" t="s">
        <v>217</v>
      </c>
      <c r="G70" s="2" t="s">
        <v>669</v>
      </c>
    </row>
    <row r="71" spans="1:7" x14ac:dyDescent="0.3">
      <c r="A71" s="93">
        <v>64</v>
      </c>
      <c r="B71" s="94">
        <v>44910</v>
      </c>
      <c r="C71" s="11" t="s">
        <v>664</v>
      </c>
      <c r="D71" s="95">
        <v>150000</v>
      </c>
      <c r="E71" s="81" t="s">
        <v>603</v>
      </c>
      <c r="F71" s="81" t="s">
        <v>217</v>
      </c>
      <c r="G71" s="2" t="s">
        <v>669</v>
      </c>
    </row>
    <row r="72" spans="1:7" x14ac:dyDescent="0.3">
      <c r="A72" s="93">
        <v>65</v>
      </c>
      <c r="B72" s="94">
        <v>44910</v>
      </c>
      <c r="C72" s="11" t="s">
        <v>666</v>
      </c>
      <c r="D72" s="95">
        <v>150000</v>
      </c>
      <c r="E72" s="81" t="s">
        <v>603</v>
      </c>
      <c r="F72" s="81" t="s">
        <v>217</v>
      </c>
      <c r="G72" s="2" t="s">
        <v>669</v>
      </c>
    </row>
    <row r="73" spans="1:7" x14ac:dyDescent="0.3">
      <c r="A73" s="93">
        <v>1</v>
      </c>
      <c r="B73" s="94">
        <v>44910</v>
      </c>
      <c r="C73" s="11" t="s">
        <v>674</v>
      </c>
      <c r="D73" s="95">
        <v>140000</v>
      </c>
      <c r="E73" s="81" t="s">
        <v>675</v>
      </c>
      <c r="F73" s="81" t="s">
        <v>356</v>
      </c>
      <c r="G73" s="2" t="s">
        <v>669</v>
      </c>
    </row>
    <row r="74" spans="1:7" x14ac:dyDescent="0.3">
      <c r="A74" s="93">
        <v>2</v>
      </c>
      <c r="B74" s="94">
        <v>44910</v>
      </c>
      <c r="C74" s="11" t="s">
        <v>752</v>
      </c>
      <c r="D74" s="95">
        <v>150000</v>
      </c>
      <c r="E74" s="81" t="s">
        <v>675</v>
      </c>
      <c r="F74" s="81" t="s">
        <v>231</v>
      </c>
      <c r="G74" s="2" t="s">
        <v>669</v>
      </c>
    </row>
    <row r="75" spans="1:7" x14ac:dyDescent="0.3">
      <c r="A75" s="93">
        <v>3</v>
      </c>
      <c r="B75" s="94">
        <v>44910</v>
      </c>
      <c r="C75" s="11" t="s">
        <v>676</v>
      </c>
      <c r="D75" s="95">
        <v>190000</v>
      </c>
      <c r="E75" s="81" t="s">
        <v>675</v>
      </c>
      <c r="F75" s="81" t="s">
        <v>217</v>
      </c>
      <c r="G75" s="2" t="s">
        <v>669</v>
      </c>
    </row>
    <row r="76" spans="1:7" x14ac:dyDescent="0.3">
      <c r="A76" s="93">
        <v>4</v>
      </c>
      <c r="B76" s="94">
        <v>44911</v>
      </c>
      <c r="C76" s="11" t="s">
        <v>677</v>
      </c>
      <c r="D76" s="95">
        <v>150000</v>
      </c>
      <c r="E76" s="81" t="s">
        <v>675</v>
      </c>
      <c r="F76" s="81" t="s">
        <v>217</v>
      </c>
      <c r="G76" s="2" t="s">
        <v>669</v>
      </c>
    </row>
    <row r="77" spans="1:7" x14ac:dyDescent="0.3">
      <c r="A77" s="93">
        <v>5</v>
      </c>
      <c r="B77" s="94">
        <v>44911</v>
      </c>
      <c r="C77" s="11" t="s">
        <v>678</v>
      </c>
      <c r="D77" s="95">
        <v>18500</v>
      </c>
      <c r="E77" s="81" t="s">
        <v>675</v>
      </c>
      <c r="F77" s="81" t="s">
        <v>228</v>
      </c>
      <c r="G77" s="2" t="s">
        <v>669</v>
      </c>
    </row>
    <row r="78" spans="1:7" x14ac:dyDescent="0.3">
      <c r="A78" s="93">
        <v>6</v>
      </c>
      <c r="B78" s="94">
        <v>44911</v>
      </c>
      <c r="C78" s="11" t="s">
        <v>679</v>
      </c>
      <c r="D78" s="95">
        <v>46000</v>
      </c>
      <c r="E78" s="81" t="s">
        <v>675</v>
      </c>
      <c r="F78" s="81" t="s">
        <v>231</v>
      </c>
      <c r="G78" s="2" t="s">
        <v>669</v>
      </c>
    </row>
    <row r="79" spans="1:7" x14ac:dyDescent="0.3">
      <c r="A79" s="93">
        <v>7</v>
      </c>
      <c r="B79" s="94">
        <v>44911</v>
      </c>
      <c r="C79" s="11" t="s">
        <v>612</v>
      </c>
      <c r="D79" s="95">
        <v>20000</v>
      </c>
      <c r="E79" s="81" t="s">
        <v>675</v>
      </c>
      <c r="F79" s="81" t="s">
        <v>231</v>
      </c>
      <c r="G79" s="2" t="s">
        <v>669</v>
      </c>
    </row>
    <row r="80" spans="1:7" x14ac:dyDescent="0.3">
      <c r="A80" s="93">
        <v>8</v>
      </c>
      <c r="B80" s="94">
        <v>44912</v>
      </c>
      <c r="C80" s="11" t="s">
        <v>680</v>
      </c>
      <c r="D80" s="95">
        <v>30000</v>
      </c>
      <c r="E80" s="81" t="s">
        <v>675</v>
      </c>
      <c r="F80" s="81" t="s">
        <v>225</v>
      </c>
      <c r="G80" s="2" t="s">
        <v>669</v>
      </c>
    </row>
    <row r="81" spans="1:7" x14ac:dyDescent="0.3">
      <c r="A81" s="93">
        <v>9</v>
      </c>
      <c r="B81" s="94">
        <v>44912</v>
      </c>
      <c r="C81" s="11" t="s">
        <v>681</v>
      </c>
      <c r="D81" s="95">
        <v>190000</v>
      </c>
      <c r="E81" s="81" t="s">
        <v>675</v>
      </c>
      <c r="F81" s="81" t="s">
        <v>217</v>
      </c>
      <c r="G81" s="2" t="s">
        <v>669</v>
      </c>
    </row>
    <row r="82" spans="1:7" x14ac:dyDescent="0.3">
      <c r="A82" s="93">
        <v>10</v>
      </c>
      <c r="B82" s="94">
        <v>44913</v>
      </c>
      <c r="C82" s="11" t="s">
        <v>682</v>
      </c>
      <c r="D82" s="95">
        <v>150000</v>
      </c>
      <c r="E82" s="81" t="s">
        <v>675</v>
      </c>
      <c r="F82" s="81" t="s">
        <v>217</v>
      </c>
      <c r="G82" s="2" t="s">
        <v>669</v>
      </c>
    </row>
    <row r="83" spans="1:7" x14ac:dyDescent="0.3">
      <c r="A83" s="93">
        <v>11</v>
      </c>
      <c r="B83" s="94">
        <v>44913</v>
      </c>
      <c r="C83" s="11" t="s">
        <v>683</v>
      </c>
      <c r="D83" s="95">
        <v>99000</v>
      </c>
      <c r="E83" s="81" t="s">
        <v>675</v>
      </c>
      <c r="F83" s="81" t="s">
        <v>228</v>
      </c>
      <c r="G83" s="2" t="s">
        <v>669</v>
      </c>
    </row>
    <row r="84" spans="1:7" x14ac:dyDescent="0.3">
      <c r="A84" s="93">
        <v>12</v>
      </c>
      <c r="B84" s="94">
        <v>44913</v>
      </c>
      <c r="C84" s="11" t="s">
        <v>684</v>
      </c>
      <c r="D84" s="95">
        <v>135000</v>
      </c>
      <c r="E84" s="81" t="s">
        <v>675</v>
      </c>
      <c r="F84" s="81" t="s">
        <v>220</v>
      </c>
      <c r="G84" s="2" t="s">
        <v>669</v>
      </c>
    </row>
    <row r="85" spans="1:7" x14ac:dyDescent="0.3">
      <c r="A85" s="93">
        <v>13</v>
      </c>
      <c r="B85" s="94">
        <v>44914</v>
      </c>
      <c r="C85" s="11" t="s">
        <v>685</v>
      </c>
      <c r="D85" s="95">
        <v>25000</v>
      </c>
      <c r="E85" s="81" t="s">
        <v>675</v>
      </c>
      <c r="F85" s="81" t="s">
        <v>231</v>
      </c>
      <c r="G85" s="2" t="s">
        <v>669</v>
      </c>
    </row>
    <row r="86" spans="1:7" x14ac:dyDescent="0.3">
      <c r="A86" s="93">
        <v>14</v>
      </c>
      <c r="B86" s="94">
        <v>44914</v>
      </c>
      <c r="C86" s="11" t="s">
        <v>686</v>
      </c>
      <c r="D86" s="95">
        <v>15000</v>
      </c>
      <c r="E86" s="81" t="s">
        <v>675</v>
      </c>
      <c r="F86" s="81" t="s">
        <v>231</v>
      </c>
      <c r="G86" s="2" t="s">
        <v>669</v>
      </c>
    </row>
    <row r="87" spans="1:7" x14ac:dyDescent="0.3">
      <c r="A87" s="93">
        <v>15</v>
      </c>
      <c r="B87" s="94">
        <v>44914</v>
      </c>
      <c r="C87" s="11" t="s">
        <v>687</v>
      </c>
      <c r="D87" s="95">
        <v>15000</v>
      </c>
      <c r="E87" s="81" t="s">
        <v>675</v>
      </c>
      <c r="F87" s="81" t="s">
        <v>231</v>
      </c>
      <c r="G87" s="2" t="s">
        <v>669</v>
      </c>
    </row>
    <row r="88" spans="1:7" x14ac:dyDescent="0.3">
      <c r="A88" s="93">
        <v>16</v>
      </c>
      <c r="B88" s="94">
        <v>44914</v>
      </c>
      <c r="C88" s="11" t="s">
        <v>688</v>
      </c>
      <c r="D88" s="95">
        <v>8000</v>
      </c>
      <c r="E88" s="81" t="s">
        <v>675</v>
      </c>
      <c r="F88" s="81" t="s">
        <v>228</v>
      </c>
      <c r="G88" s="2" t="s">
        <v>669</v>
      </c>
    </row>
    <row r="89" spans="1:7" x14ac:dyDescent="0.3">
      <c r="A89" s="93">
        <v>17</v>
      </c>
      <c r="B89" s="94">
        <v>44915</v>
      </c>
      <c r="C89" s="11" t="s">
        <v>686</v>
      </c>
      <c r="D89" s="95">
        <v>15000</v>
      </c>
      <c r="E89" s="81" t="s">
        <v>675</v>
      </c>
      <c r="F89" s="81" t="s">
        <v>231</v>
      </c>
      <c r="G89" s="2" t="s">
        <v>669</v>
      </c>
    </row>
    <row r="90" spans="1:7" x14ac:dyDescent="0.3">
      <c r="A90" s="93">
        <v>18</v>
      </c>
      <c r="B90" s="94">
        <v>44915</v>
      </c>
      <c r="C90" s="11" t="s">
        <v>687</v>
      </c>
      <c r="D90" s="95">
        <v>15000</v>
      </c>
      <c r="E90" s="81" t="s">
        <v>675</v>
      </c>
      <c r="F90" s="81" t="s">
        <v>231</v>
      </c>
      <c r="G90" s="2" t="s">
        <v>669</v>
      </c>
    </row>
    <row r="91" spans="1:7" x14ac:dyDescent="0.3">
      <c r="A91" s="93">
        <v>19</v>
      </c>
      <c r="B91" s="94">
        <v>44915</v>
      </c>
      <c r="C91" s="11" t="s">
        <v>689</v>
      </c>
      <c r="D91" s="95">
        <v>75000</v>
      </c>
      <c r="E91" s="81" t="s">
        <v>675</v>
      </c>
      <c r="F91" s="81" t="s">
        <v>228</v>
      </c>
      <c r="G91" s="2" t="s">
        <v>669</v>
      </c>
    </row>
    <row r="92" spans="1:7" x14ac:dyDescent="0.3">
      <c r="A92" s="93">
        <v>20</v>
      </c>
      <c r="B92" s="94">
        <v>44915</v>
      </c>
      <c r="C92" s="11" t="s">
        <v>690</v>
      </c>
      <c r="D92" s="95">
        <v>150000</v>
      </c>
      <c r="E92" s="81" t="s">
        <v>675</v>
      </c>
      <c r="F92" s="81" t="s">
        <v>217</v>
      </c>
      <c r="G92" s="2" t="s">
        <v>669</v>
      </c>
    </row>
    <row r="93" spans="1:7" x14ac:dyDescent="0.3">
      <c r="A93" s="93">
        <v>21</v>
      </c>
      <c r="B93" s="94">
        <v>44915</v>
      </c>
      <c r="C93" s="11" t="s">
        <v>691</v>
      </c>
      <c r="D93" s="95">
        <v>25000</v>
      </c>
      <c r="E93" s="81" t="s">
        <v>675</v>
      </c>
      <c r="F93" s="81" t="s">
        <v>231</v>
      </c>
      <c r="G93" s="2" t="s">
        <v>669</v>
      </c>
    </row>
    <row r="94" spans="1:7" x14ac:dyDescent="0.3">
      <c r="A94" s="93">
        <v>22</v>
      </c>
      <c r="B94" s="94">
        <v>44915</v>
      </c>
      <c r="C94" s="11" t="s">
        <v>612</v>
      </c>
      <c r="D94" s="95">
        <v>17000</v>
      </c>
      <c r="E94" s="81" t="s">
        <v>675</v>
      </c>
      <c r="F94" s="81" t="s">
        <v>231</v>
      </c>
      <c r="G94" s="2" t="s">
        <v>669</v>
      </c>
    </row>
    <row r="95" spans="1:7" x14ac:dyDescent="0.3">
      <c r="A95" s="93">
        <v>23</v>
      </c>
      <c r="B95" s="94">
        <v>44916</v>
      </c>
      <c r="C95" s="11" t="s">
        <v>612</v>
      </c>
      <c r="D95" s="95">
        <v>25000</v>
      </c>
      <c r="E95" s="81" t="s">
        <v>675</v>
      </c>
      <c r="F95" s="81" t="s">
        <v>231</v>
      </c>
      <c r="G95" s="2" t="s">
        <v>669</v>
      </c>
    </row>
    <row r="96" spans="1:7" x14ac:dyDescent="0.3">
      <c r="A96" s="93">
        <v>24</v>
      </c>
      <c r="B96" s="94">
        <v>44916</v>
      </c>
      <c r="C96" s="11" t="s">
        <v>692</v>
      </c>
      <c r="D96" s="95">
        <v>43000</v>
      </c>
      <c r="E96" s="81" t="s">
        <v>675</v>
      </c>
      <c r="F96" s="81" t="s">
        <v>231</v>
      </c>
      <c r="G96" s="2" t="s">
        <v>669</v>
      </c>
    </row>
    <row r="97" spans="1:7" x14ac:dyDescent="0.3">
      <c r="A97" s="93">
        <v>25</v>
      </c>
      <c r="B97" s="94">
        <v>44916</v>
      </c>
      <c r="C97" s="11" t="s">
        <v>686</v>
      </c>
      <c r="D97" s="95">
        <v>15000</v>
      </c>
      <c r="E97" s="81" t="s">
        <v>675</v>
      </c>
      <c r="F97" s="81" t="s">
        <v>231</v>
      </c>
      <c r="G97" s="2" t="s">
        <v>669</v>
      </c>
    </row>
    <row r="98" spans="1:7" x14ac:dyDescent="0.3">
      <c r="A98" s="93">
        <v>26</v>
      </c>
      <c r="B98" s="94">
        <v>44916</v>
      </c>
      <c r="C98" s="11" t="s">
        <v>687</v>
      </c>
      <c r="D98" s="95">
        <v>15000</v>
      </c>
      <c r="E98" s="81" t="s">
        <v>675</v>
      </c>
      <c r="F98" s="81" t="s">
        <v>231</v>
      </c>
      <c r="G98" s="2" t="s">
        <v>669</v>
      </c>
    </row>
    <row r="99" spans="1:7" x14ac:dyDescent="0.3">
      <c r="A99" s="93">
        <v>27</v>
      </c>
      <c r="B99" s="94">
        <v>44916</v>
      </c>
      <c r="C99" s="11" t="s">
        <v>693</v>
      </c>
      <c r="D99" s="95">
        <v>36000</v>
      </c>
      <c r="E99" s="81" t="s">
        <v>675</v>
      </c>
      <c r="F99" s="81" t="s">
        <v>226</v>
      </c>
      <c r="G99" s="2" t="s">
        <v>669</v>
      </c>
    </row>
    <row r="100" spans="1:7" x14ac:dyDescent="0.3">
      <c r="A100" s="93">
        <v>28</v>
      </c>
      <c r="B100" s="94">
        <v>44916</v>
      </c>
      <c r="C100" s="11" t="s">
        <v>694</v>
      </c>
      <c r="D100" s="95">
        <v>39000</v>
      </c>
      <c r="E100" s="81" t="s">
        <v>675</v>
      </c>
      <c r="F100" s="81" t="s">
        <v>219</v>
      </c>
      <c r="G100" s="2" t="s">
        <v>669</v>
      </c>
    </row>
    <row r="101" spans="1:7" x14ac:dyDescent="0.3">
      <c r="A101" s="93">
        <v>29</v>
      </c>
      <c r="B101" s="94">
        <v>44917</v>
      </c>
      <c r="C101" s="11" t="s">
        <v>695</v>
      </c>
      <c r="D101" s="95">
        <v>92500</v>
      </c>
      <c r="E101" s="81" t="s">
        <v>675</v>
      </c>
      <c r="F101" s="81" t="s">
        <v>228</v>
      </c>
      <c r="G101" s="2" t="s">
        <v>669</v>
      </c>
    </row>
    <row r="102" spans="1:7" x14ac:dyDescent="0.3">
      <c r="A102" s="93">
        <v>30</v>
      </c>
      <c r="B102" s="94">
        <v>44917</v>
      </c>
      <c r="C102" s="11" t="s">
        <v>696</v>
      </c>
      <c r="D102" s="95">
        <v>25000</v>
      </c>
      <c r="E102" s="81" t="s">
        <v>675</v>
      </c>
      <c r="F102" s="81" t="s">
        <v>231</v>
      </c>
      <c r="G102" s="2" t="s">
        <v>669</v>
      </c>
    </row>
    <row r="103" spans="1:7" x14ac:dyDescent="0.3">
      <c r="A103" s="93">
        <v>31</v>
      </c>
      <c r="B103" s="94">
        <v>44917</v>
      </c>
      <c r="C103" s="11" t="s">
        <v>697</v>
      </c>
      <c r="D103" s="95">
        <v>288000</v>
      </c>
      <c r="E103" s="81" t="s">
        <v>675</v>
      </c>
      <c r="F103" s="81" t="s">
        <v>220</v>
      </c>
      <c r="G103" s="2" t="s">
        <v>669</v>
      </c>
    </row>
    <row r="104" spans="1:7" x14ac:dyDescent="0.3">
      <c r="A104" s="93">
        <v>32</v>
      </c>
      <c r="B104" s="94">
        <v>44918</v>
      </c>
      <c r="C104" s="11" t="s">
        <v>698</v>
      </c>
      <c r="D104" s="95">
        <v>1200000</v>
      </c>
      <c r="E104" s="81" t="s">
        <v>675</v>
      </c>
      <c r="F104" s="81" t="s">
        <v>351</v>
      </c>
      <c r="G104" s="2" t="s">
        <v>669</v>
      </c>
    </row>
    <row r="105" spans="1:7" x14ac:dyDescent="0.3">
      <c r="A105" s="93">
        <v>33</v>
      </c>
      <c r="B105" s="94">
        <v>44918</v>
      </c>
      <c r="C105" s="11" t="s">
        <v>699</v>
      </c>
      <c r="D105" s="95">
        <v>600000</v>
      </c>
      <c r="E105" s="81" t="s">
        <v>675</v>
      </c>
      <c r="F105" s="81" t="s">
        <v>351</v>
      </c>
      <c r="G105" s="2" t="s">
        <v>669</v>
      </c>
    </row>
    <row r="106" spans="1:7" x14ac:dyDescent="0.3">
      <c r="A106" s="93">
        <v>34</v>
      </c>
      <c r="B106" s="94">
        <v>44918</v>
      </c>
      <c r="C106" s="11" t="s">
        <v>700</v>
      </c>
      <c r="D106" s="95">
        <v>25000</v>
      </c>
      <c r="E106" s="81" t="s">
        <v>675</v>
      </c>
      <c r="F106" s="81" t="s">
        <v>231</v>
      </c>
      <c r="G106" s="2" t="s">
        <v>669</v>
      </c>
    </row>
    <row r="107" spans="1:7" x14ac:dyDescent="0.3">
      <c r="A107" s="93">
        <v>35</v>
      </c>
      <c r="B107" s="94">
        <v>44918</v>
      </c>
      <c r="C107" s="11" t="s">
        <v>701</v>
      </c>
      <c r="D107" s="95">
        <v>25000</v>
      </c>
      <c r="E107" s="81" t="s">
        <v>675</v>
      </c>
      <c r="F107" s="81" t="s">
        <v>226</v>
      </c>
      <c r="G107" s="2" t="s">
        <v>669</v>
      </c>
    </row>
    <row r="108" spans="1:7" x14ac:dyDescent="0.3">
      <c r="A108" s="93">
        <v>36</v>
      </c>
      <c r="B108" s="94">
        <v>44918</v>
      </c>
      <c r="C108" s="11" t="s">
        <v>702</v>
      </c>
      <c r="D108" s="95">
        <v>106000</v>
      </c>
      <c r="E108" s="81" t="s">
        <v>675</v>
      </c>
      <c r="F108" s="81" t="s">
        <v>220</v>
      </c>
      <c r="G108" s="2" t="s">
        <v>669</v>
      </c>
    </row>
    <row r="109" spans="1:7" x14ac:dyDescent="0.3">
      <c r="A109" s="93">
        <v>37</v>
      </c>
      <c r="B109" s="94">
        <v>44918</v>
      </c>
      <c r="C109" s="11" t="s">
        <v>703</v>
      </c>
      <c r="D109" s="95">
        <v>106000</v>
      </c>
      <c r="E109" s="81" t="s">
        <v>675</v>
      </c>
      <c r="F109" s="81" t="s">
        <v>220</v>
      </c>
      <c r="G109" s="2" t="s">
        <v>669</v>
      </c>
    </row>
    <row r="110" spans="1:7" x14ac:dyDescent="0.3">
      <c r="A110" s="93">
        <v>38</v>
      </c>
      <c r="B110" s="94">
        <v>44918</v>
      </c>
      <c r="C110" s="11" t="s">
        <v>704</v>
      </c>
      <c r="D110" s="95">
        <v>106000</v>
      </c>
      <c r="E110" s="81" t="s">
        <v>675</v>
      </c>
      <c r="F110" s="81" t="s">
        <v>220</v>
      </c>
      <c r="G110" s="2" t="s">
        <v>669</v>
      </c>
    </row>
    <row r="111" spans="1:7" x14ac:dyDescent="0.3">
      <c r="A111" s="93">
        <v>39</v>
      </c>
      <c r="B111" s="94">
        <v>44918</v>
      </c>
      <c r="C111" s="11" t="s">
        <v>705</v>
      </c>
      <c r="D111" s="95">
        <v>152000</v>
      </c>
      <c r="E111" s="81" t="s">
        <v>675</v>
      </c>
      <c r="F111" s="81" t="s">
        <v>356</v>
      </c>
      <c r="G111" s="2" t="s">
        <v>669</v>
      </c>
    </row>
    <row r="112" spans="1:7" x14ac:dyDescent="0.3">
      <c r="A112" s="93">
        <v>40</v>
      </c>
      <c r="B112" s="94">
        <v>44919</v>
      </c>
      <c r="C112" s="11" t="s">
        <v>706</v>
      </c>
      <c r="D112" s="95">
        <v>25000</v>
      </c>
      <c r="E112" s="81" t="s">
        <v>675</v>
      </c>
      <c r="F112" s="81" t="s">
        <v>231</v>
      </c>
      <c r="G112" s="2" t="s">
        <v>669</v>
      </c>
    </row>
    <row r="113" spans="1:7" x14ac:dyDescent="0.3">
      <c r="A113" s="93">
        <v>41</v>
      </c>
      <c r="B113" s="94">
        <v>44919</v>
      </c>
      <c r="C113" s="11" t="s">
        <v>707</v>
      </c>
      <c r="D113" s="95">
        <v>460000</v>
      </c>
      <c r="E113" s="81" t="s">
        <v>675</v>
      </c>
      <c r="F113" s="81" t="s">
        <v>356</v>
      </c>
      <c r="G113" s="2" t="s">
        <v>669</v>
      </c>
    </row>
    <row r="114" spans="1:7" x14ac:dyDescent="0.3">
      <c r="A114" s="93">
        <v>42</v>
      </c>
      <c r="B114" s="94">
        <v>44919</v>
      </c>
      <c r="C114" s="11" t="s">
        <v>708</v>
      </c>
      <c r="D114" s="95">
        <v>50000</v>
      </c>
      <c r="E114" s="81" t="s">
        <v>675</v>
      </c>
      <c r="F114" s="81" t="s">
        <v>221</v>
      </c>
      <c r="G114" s="2" t="s">
        <v>669</v>
      </c>
    </row>
    <row r="115" spans="1:7" x14ac:dyDescent="0.3">
      <c r="A115" s="93">
        <v>43</v>
      </c>
      <c r="B115" s="94">
        <v>44920</v>
      </c>
      <c r="C115" s="11" t="s">
        <v>709</v>
      </c>
      <c r="D115" s="95">
        <v>120000</v>
      </c>
      <c r="E115" s="81" t="s">
        <v>675</v>
      </c>
      <c r="F115" s="81" t="s">
        <v>231</v>
      </c>
      <c r="G115" s="2" t="s">
        <v>669</v>
      </c>
    </row>
    <row r="116" spans="1:7" x14ac:dyDescent="0.3">
      <c r="A116" s="93">
        <v>44</v>
      </c>
      <c r="B116" s="94">
        <v>44920</v>
      </c>
      <c r="C116" s="11" t="s">
        <v>710</v>
      </c>
      <c r="D116" s="95">
        <v>30000</v>
      </c>
      <c r="E116" s="81" t="s">
        <v>675</v>
      </c>
      <c r="F116" s="81" t="s">
        <v>220</v>
      </c>
      <c r="G116" s="2" t="s">
        <v>669</v>
      </c>
    </row>
    <row r="117" spans="1:7" x14ac:dyDescent="0.3">
      <c r="A117" s="93">
        <v>45</v>
      </c>
      <c r="B117" s="94">
        <v>44920</v>
      </c>
      <c r="C117" s="11" t="s">
        <v>711</v>
      </c>
      <c r="D117" s="95">
        <v>20000</v>
      </c>
      <c r="E117" s="81" t="s">
        <v>675</v>
      </c>
      <c r="F117" s="81" t="s">
        <v>228</v>
      </c>
      <c r="G117" s="2" t="s">
        <v>669</v>
      </c>
    </row>
    <row r="118" spans="1:7" x14ac:dyDescent="0.3">
      <c r="A118" s="93">
        <v>46</v>
      </c>
      <c r="B118" s="94">
        <v>44920</v>
      </c>
      <c r="C118" s="11" t="s">
        <v>712</v>
      </c>
      <c r="D118" s="95">
        <v>150000</v>
      </c>
      <c r="E118" s="81" t="s">
        <v>675</v>
      </c>
      <c r="F118" s="81" t="s">
        <v>217</v>
      </c>
      <c r="G118" s="2" t="s">
        <v>669</v>
      </c>
    </row>
    <row r="119" spans="1:7" x14ac:dyDescent="0.3">
      <c r="A119" s="93">
        <v>47</v>
      </c>
      <c r="B119" s="94">
        <v>44920</v>
      </c>
      <c r="C119" s="11" t="s">
        <v>713</v>
      </c>
      <c r="D119" s="95">
        <v>190000</v>
      </c>
      <c r="E119" s="81" t="s">
        <v>675</v>
      </c>
      <c r="F119" s="81" t="s">
        <v>217</v>
      </c>
      <c r="G119" s="2" t="s">
        <v>669</v>
      </c>
    </row>
    <row r="120" spans="1:7" x14ac:dyDescent="0.3">
      <c r="A120" s="93">
        <v>48</v>
      </c>
      <c r="B120" s="94">
        <v>44920</v>
      </c>
      <c r="C120" s="11" t="s">
        <v>714</v>
      </c>
      <c r="D120" s="95">
        <v>300000</v>
      </c>
      <c r="E120" s="81" t="s">
        <v>675</v>
      </c>
      <c r="F120" s="81" t="s">
        <v>217</v>
      </c>
      <c r="G120" s="2" t="s">
        <v>669</v>
      </c>
    </row>
    <row r="121" spans="1:7" x14ac:dyDescent="0.3">
      <c r="A121" s="93">
        <v>49</v>
      </c>
      <c r="B121" s="94">
        <v>44920</v>
      </c>
      <c r="C121" s="11" t="s">
        <v>715</v>
      </c>
      <c r="D121" s="95">
        <v>380000</v>
      </c>
      <c r="E121" s="81" t="s">
        <v>675</v>
      </c>
      <c r="F121" s="81" t="s">
        <v>217</v>
      </c>
      <c r="G121" s="2" t="s">
        <v>669</v>
      </c>
    </row>
    <row r="122" spans="1:7" x14ac:dyDescent="0.3">
      <c r="A122" s="93">
        <v>50</v>
      </c>
      <c r="B122" s="94">
        <v>44920</v>
      </c>
      <c r="C122" s="11" t="s">
        <v>716</v>
      </c>
      <c r="D122" s="95">
        <v>150000</v>
      </c>
      <c r="E122" s="81" t="s">
        <v>675</v>
      </c>
      <c r="F122" s="81" t="s">
        <v>217</v>
      </c>
      <c r="G122" s="2" t="s">
        <v>669</v>
      </c>
    </row>
    <row r="123" spans="1:7" x14ac:dyDescent="0.3">
      <c r="A123" s="93">
        <v>51</v>
      </c>
      <c r="B123" s="94">
        <v>44921</v>
      </c>
      <c r="C123" s="11" t="s">
        <v>717</v>
      </c>
      <c r="D123" s="95">
        <v>190000</v>
      </c>
      <c r="E123" s="81" t="s">
        <v>675</v>
      </c>
      <c r="F123" s="81" t="s">
        <v>217</v>
      </c>
      <c r="G123" s="2" t="s">
        <v>669</v>
      </c>
    </row>
    <row r="124" spans="1:7" x14ac:dyDescent="0.3">
      <c r="A124" s="93">
        <v>52</v>
      </c>
      <c r="B124" s="94">
        <v>44921</v>
      </c>
      <c r="C124" s="11" t="s">
        <v>718</v>
      </c>
      <c r="D124" s="95">
        <v>25000</v>
      </c>
      <c r="E124" s="81" t="s">
        <v>675</v>
      </c>
      <c r="F124" s="81" t="s">
        <v>231</v>
      </c>
      <c r="G124" s="2" t="s">
        <v>669</v>
      </c>
    </row>
    <row r="125" spans="1:7" x14ac:dyDescent="0.3">
      <c r="A125" s="93">
        <v>53</v>
      </c>
      <c r="B125" s="94">
        <v>44921</v>
      </c>
      <c r="C125" s="11" t="s">
        <v>719</v>
      </c>
      <c r="D125" s="95">
        <v>74000</v>
      </c>
      <c r="E125" s="81" t="s">
        <v>675</v>
      </c>
      <c r="F125" s="81" t="s">
        <v>228</v>
      </c>
      <c r="G125" s="2" t="s">
        <v>669</v>
      </c>
    </row>
    <row r="126" spans="1:7" x14ac:dyDescent="0.3">
      <c r="A126" s="93">
        <v>54</v>
      </c>
      <c r="B126" s="94">
        <v>44921</v>
      </c>
      <c r="C126" s="11" t="s">
        <v>720</v>
      </c>
      <c r="D126" s="95">
        <v>200000</v>
      </c>
      <c r="E126" s="81" t="s">
        <v>675</v>
      </c>
      <c r="F126" s="81" t="s">
        <v>219</v>
      </c>
      <c r="G126" s="2" t="s">
        <v>669</v>
      </c>
    </row>
    <row r="127" spans="1:7" x14ac:dyDescent="0.3">
      <c r="A127" s="93">
        <v>55</v>
      </c>
      <c r="B127" s="94">
        <v>44921</v>
      </c>
      <c r="C127" s="11" t="s">
        <v>721</v>
      </c>
      <c r="D127" s="95">
        <v>344000</v>
      </c>
      <c r="E127" s="81" t="s">
        <v>675</v>
      </c>
      <c r="F127" s="81" t="s">
        <v>228</v>
      </c>
      <c r="G127" s="2" t="s">
        <v>669</v>
      </c>
    </row>
    <row r="128" spans="1:7" x14ac:dyDescent="0.3">
      <c r="A128" s="93">
        <v>56</v>
      </c>
      <c r="B128" s="94">
        <v>44921</v>
      </c>
      <c r="C128" s="11" t="s">
        <v>722</v>
      </c>
      <c r="D128" s="95">
        <v>255000</v>
      </c>
      <c r="E128" s="81" t="s">
        <v>675</v>
      </c>
      <c r="F128" s="81" t="s">
        <v>229</v>
      </c>
      <c r="G128" s="2" t="s">
        <v>669</v>
      </c>
    </row>
    <row r="129" spans="1:7" x14ac:dyDescent="0.3">
      <c r="A129" s="93">
        <v>57</v>
      </c>
      <c r="B129" s="94">
        <v>44921</v>
      </c>
      <c r="C129" s="11" t="s">
        <v>723</v>
      </c>
      <c r="D129" s="95">
        <v>32000</v>
      </c>
      <c r="E129" s="81" t="s">
        <v>675</v>
      </c>
      <c r="F129" s="81" t="s">
        <v>226</v>
      </c>
      <c r="G129" s="2" t="s">
        <v>669</v>
      </c>
    </row>
    <row r="130" spans="1:7" x14ac:dyDescent="0.3">
      <c r="A130" s="93">
        <v>58</v>
      </c>
      <c r="B130" s="94">
        <v>44921</v>
      </c>
      <c r="C130" s="11" t="s">
        <v>654</v>
      </c>
      <c r="D130" s="95">
        <v>31000</v>
      </c>
      <c r="E130" s="81" t="s">
        <v>675</v>
      </c>
      <c r="F130" s="81" t="s">
        <v>228</v>
      </c>
      <c r="G130" s="2" t="s">
        <v>669</v>
      </c>
    </row>
    <row r="131" spans="1:7" x14ac:dyDescent="0.3">
      <c r="A131" s="93">
        <v>59</v>
      </c>
      <c r="B131" s="94">
        <v>44921</v>
      </c>
      <c r="C131" s="11" t="s">
        <v>724</v>
      </c>
      <c r="D131" s="95">
        <v>19500</v>
      </c>
      <c r="E131" s="81" t="s">
        <v>675</v>
      </c>
      <c r="F131" s="81" t="s">
        <v>228</v>
      </c>
      <c r="G131" s="2" t="s">
        <v>669</v>
      </c>
    </row>
    <row r="132" spans="1:7" x14ac:dyDescent="0.3">
      <c r="A132" s="93">
        <v>60</v>
      </c>
      <c r="B132" s="94">
        <v>44921</v>
      </c>
      <c r="C132" s="11" t="s">
        <v>725</v>
      </c>
      <c r="D132" s="95">
        <v>87000</v>
      </c>
      <c r="E132" s="81" t="s">
        <v>675</v>
      </c>
      <c r="F132" s="81" t="s">
        <v>229</v>
      </c>
      <c r="G132" s="2" t="s">
        <v>669</v>
      </c>
    </row>
    <row r="133" spans="1:7" x14ac:dyDescent="0.3">
      <c r="A133" s="93">
        <v>61</v>
      </c>
      <c r="B133" s="94">
        <v>44921</v>
      </c>
      <c r="C133" s="11" t="s">
        <v>726</v>
      </c>
      <c r="D133" s="95">
        <v>150000</v>
      </c>
      <c r="E133" s="81" t="s">
        <v>675</v>
      </c>
      <c r="F133" s="81" t="s">
        <v>217</v>
      </c>
      <c r="G133" s="2" t="s">
        <v>669</v>
      </c>
    </row>
    <row r="134" spans="1:7" x14ac:dyDescent="0.3">
      <c r="A134" s="93">
        <v>62</v>
      </c>
      <c r="B134" s="94">
        <v>44921</v>
      </c>
      <c r="C134" s="11" t="s">
        <v>727</v>
      </c>
      <c r="D134" s="95">
        <v>190000</v>
      </c>
      <c r="E134" s="81" t="s">
        <v>675</v>
      </c>
      <c r="F134" s="81" t="s">
        <v>217</v>
      </c>
      <c r="G134" s="2" t="s">
        <v>669</v>
      </c>
    </row>
    <row r="135" spans="1:7" x14ac:dyDescent="0.3">
      <c r="A135" s="93">
        <v>63</v>
      </c>
      <c r="B135" s="94">
        <v>44921</v>
      </c>
      <c r="C135" s="11" t="s">
        <v>728</v>
      </c>
      <c r="D135" s="95">
        <v>150000</v>
      </c>
      <c r="E135" s="81" t="s">
        <v>675</v>
      </c>
      <c r="F135" s="81" t="s">
        <v>217</v>
      </c>
      <c r="G135" s="2" t="s">
        <v>669</v>
      </c>
    </row>
    <row r="136" spans="1:7" x14ac:dyDescent="0.3">
      <c r="A136" s="93">
        <v>64</v>
      </c>
      <c r="B136" s="94">
        <v>44922</v>
      </c>
      <c r="C136" s="11" t="s">
        <v>729</v>
      </c>
      <c r="D136" s="95">
        <v>190000</v>
      </c>
      <c r="E136" s="81" t="s">
        <v>675</v>
      </c>
      <c r="F136" s="81" t="s">
        <v>217</v>
      </c>
      <c r="G136" s="2" t="s">
        <v>669</v>
      </c>
    </row>
    <row r="137" spans="1:7" x14ac:dyDescent="0.3">
      <c r="A137" s="93">
        <v>65</v>
      </c>
      <c r="B137" s="94">
        <v>44922</v>
      </c>
      <c r="C137" s="11" t="s">
        <v>730</v>
      </c>
      <c r="D137" s="95">
        <v>38000</v>
      </c>
      <c r="E137" s="81" t="s">
        <v>675</v>
      </c>
      <c r="F137" s="81" t="s">
        <v>231</v>
      </c>
      <c r="G137" s="2" t="s">
        <v>669</v>
      </c>
    </row>
    <row r="138" spans="1:7" x14ac:dyDescent="0.3">
      <c r="A138" s="93">
        <v>66</v>
      </c>
      <c r="B138" s="94">
        <v>44922</v>
      </c>
      <c r="C138" s="11" t="s">
        <v>731</v>
      </c>
      <c r="D138" s="95">
        <v>92500</v>
      </c>
      <c r="E138" s="81" t="s">
        <v>675</v>
      </c>
      <c r="F138" s="81" t="s">
        <v>228</v>
      </c>
      <c r="G138" s="2" t="s">
        <v>669</v>
      </c>
    </row>
    <row r="139" spans="1:7" x14ac:dyDescent="0.3">
      <c r="A139" s="93">
        <v>67</v>
      </c>
      <c r="B139" s="94">
        <v>44922</v>
      </c>
      <c r="C139" s="11" t="s">
        <v>732</v>
      </c>
      <c r="D139" s="95">
        <v>150000</v>
      </c>
      <c r="E139" s="81" t="s">
        <v>675</v>
      </c>
      <c r="F139" s="81" t="s">
        <v>220</v>
      </c>
      <c r="G139" s="2" t="s">
        <v>669</v>
      </c>
    </row>
    <row r="140" spans="1:7" x14ac:dyDescent="0.3">
      <c r="A140" s="93">
        <v>68</v>
      </c>
      <c r="B140" s="94">
        <v>44923</v>
      </c>
      <c r="C140" s="11" t="s">
        <v>733</v>
      </c>
      <c r="D140" s="95">
        <f>4*150000</f>
        <v>600000</v>
      </c>
      <c r="E140" s="81" t="s">
        <v>675</v>
      </c>
      <c r="F140" s="81" t="s">
        <v>351</v>
      </c>
      <c r="G140" s="2" t="s">
        <v>669</v>
      </c>
    </row>
    <row r="141" spans="1:7" x14ac:dyDescent="0.3">
      <c r="A141" s="93">
        <v>69</v>
      </c>
      <c r="B141" s="94">
        <v>44923</v>
      </c>
      <c r="C141" s="11" t="s">
        <v>734</v>
      </c>
      <c r="D141" s="95">
        <f>4*190000</f>
        <v>760000</v>
      </c>
      <c r="E141" s="81" t="s">
        <v>675</v>
      </c>
      <c r="F141" s="81" t="s">
        <v>351</v>
      </c>
      <c r="G141" s="2" t="s">
        <v>669</v>
      </c>
    </row>
    <row r="142" spans="1:7" x14ac:dyDescent="0.3">
      <c r="A142" s="93">
        <v>70</v>
      </c>
      <c r="B142" s="94">
        <v>44923</v>
      </c>
      <c r="C142" s="11" t="s">
        <v>680</v>
      </c>
      <c r="D142" s="95">
        <v>20000</v>
      </c>
      <c r="E142" s="81" t="s">
        <v>675</v>
      </c>
      <c r="F142" s="81" t="s">
        <v>225</v>
      </c>
      <c r="G142" s="2" t="s">
        <v>669</v>
      </c>
    </row>
    <row r="143" spans="1:7" x14ac:dyDescent="0.3">
      <c r="A143" s="93">
        <v>71</v>
      </c>
      <c r="B143" s="94">
        <v>44923</v>
      </c>
      <c r="C143" s="11" t="s">
        <v>687</v>
      </c>
      <c r="D143" s="95">
        <v>15000</v>
      </c>
      <c r="E143" s="81" t="s">
        <v>675</v>
      </c>
      <c r="F143" s="81" t="s">
        <v>231</v>
      </c>
      <c r="G143" s="2" t="s">
        <v>669</v>
      </c>
    </row>
    <row r="144" spans="1:7" x14ac:dyDescent="0.3">
      <c r="A144" s="93">
        <v>72</v>
      </c>
      <c r="B144" s="94">
        <v>44923</v>
      </c>
      <c r="C144" s="11" t="s">
        <v>735</v>
      </c>
      <c r="D144" s="95">
        <v>25000</v>
      </c>
      <c r="E144" s="81" t="s">
        <v>675</v>
      </c>
      <c r="F144" s="81" t="s">
        <v>228</v>
      </c>
      <c r="G144" s="2" t="s">
        <v>669</v>
      </c>
    </row>
    <row r="145" spans="1:7" x14ac:dyDescent="0.3">
      <c r="A145" s="93">
        <v>73</v>
      </c>
      <c r="B145" s="94">
        <v>44923</v>
      </c>
      <c r="C145" s="11" t="s">
        <v>736</v>
      </c>
      <c r="D145" s="95">
        <v>95000</v>
      </c>
      <c r="E145" s="81" t="s">
        <v>675</v>
      </c>
      <c r="F145" s="81" t="s">
        <v>356</v>
      </c>
      <c r="G145" s="2" t="s">
        <v>669</v>
      </c>
    </row>
    <row r="146" spans="1:7" x14ac:dyDescent="0.3">
      <c r="A146" s="93">
        <v>74</v>
      </c>
      <c r="B146" s="94">
        <v>44924</v>
      </c>
      <c r="C146" s="11" t="s">
        <v>737</v>
      </c>
      <c r="D146" s="95">
        <v>32000</v>
      </c>
      <c r="E146" s="81" t="s">
        <v>675</v>
      </c>
      <c r="F146" s="81" t="s">
        <v>228</v>
      </c>
      <c r="G146" s="2" t="s">
        <v>669</v>
      </c>
    </row>
    <row r="147" spans="1:7" x14ac:dyDescent="0.3">
      <c r="A147" s="93">
        <v>75</v>
      </c>
      <c r="B147" s="94">
        <v>44924</v>
      </c>
      <c r="C147" s="11" t="s">
        <v>738</v>
      </c>
      <c r="D147" s="95">
        <v>53300</v>
      </c>
      <c r="E147" s="81" t="s">
        <v>675</v>
      </c>
      <c r="F147" s="81" t="s">
        <v>221</v>
      </c>
      <c r="G147" s="2" t="s">
        <v>669</v>
      </c>
    </row>
    <row r="148" spans="1:7" x14ac:dyDescent="0.3">
      <c r="A148" s="93">
        <v>76</v>
      </c>
      <c r="B148" s="94">
        <v>44924</v>
      </c>
      <c r="C148" s="11" t="s">
        <v>687</v>
      </c>
      <c r="D148" s="95">
        <v>15000</v>
      </c>
      <c r="E148" s="81" t="s">
        <v>675</v>
      </c>
      <c r="F148" s="81" t="s">
        <v>231</v>
      </c>
      <c r="G148" s="2" t="s">
        <v>669</v>
      </c>
    </row>
    <row r="149" spans="1:7" x14ac:dyDescent="0.3">
      <c r="A149" s="93">
        <v>77</v>
      </c>
      <c r="B149" s="94">
        <v>44924</v>
      </c>
      <c r="C149" s="11" t="s">
        <v>739</v>
      </c>
      <c r="D149" s="95">
        <v>25000</v>
      </c>
      <c r="E149" s="81" t="s">
        <v>675</v>
      </c>
      <c r="F149" s="81" t="s">
        <v>228</v>
      </c>
      <c r="G149" s="2" t="s">
        <v>669</v>
      </c>
    </row>
    <row r="150" spans="1:7" x14ac:dyDescent="0.3">
      <c r="A150" s="93">
        <v>78</v>
      </c>
      <c r="B150" s="94">
        <v>44924</v>
      </c>
      <c r="C150" s="11" t="s">
        <v>740</v>
      </c>
      <c r="D150" s="95">
        <v>45000</v>
      </c>
      <c r="E150" s="81" t="s">
        <v>675</v>
      </c>
      <c r="F150" s="81" t="s">
        <v>229</v>
      </c>
      <c r="G150" s="2" t="s">
        <v>669</v>
      </c>
    </row>
    <row r="151" spans="1:7" x14ac:dyDescent="0.3">
      <c r="A151" s="93">
        <v>79</v>
      </c>
      <c r="B151" s="94">
        <v>44924</v>
      </c>
      <c r="C151" s="11" t="s">
        <v>741</v>
      </c>
      <c r="D151" s="95">
        <v>40000</v>
      </c>
      <c r="E151" s="81" t="s">
        <v>675</v>
      </c>
      <c r="F151" s="81" t="s">
        <v>225</v>
      </c>
      <c r="G151" s="2" t="s">
        <v>669</v>
      </c>
    </row>
    <row r="152" spans="1:7" x14ac:dyDescent="0.3">
      <c r="A152" s="93">
        <v>80</v>
      </c>
      <c r="B152" s="94">
        <v>44924</v>
      </c>
      <c r="C152" s="11" t="s">
        <v>68</v>
      </c>
      <c r="D152" s="95">
        <v>20000</v>
      </c>
      <c r="E152" s="81" t="s">
        <v>675</v>
      </c>
      <c r="F152" s="81" t="s">
        <v>225</v>
      </c>
      <c r="G152" s="2" t="s">
        <v>669</v>
      </c>
    </row>
    <row r="153" spans="1:7" x14ac:dyDescent="0.3">
      <c r="A153" s="93">
        <v>81</v>
      </c>
      <c r="B153" s="94">
        <v>44924</v>
      </c>
      <c r="C153" s="11" t="s">
        <v>742</v>
      </c>
      <c r="D153" s="95">
        <v>79000</v>
      </c>
      <c r="E153" s="81" t="s">
        <v>675</v>
      </c>
      <c r="F153" s="81" t="s">
        <v>226</v>
      </c>
      <c r="G153" s="2" t="s">
        <v>669</v>
      </c>
    </row>
    <row r="154" spans="1:7" x14ac:dyDescent="0.3">
      <c r="A154" s="93">
        <v>82</v>
      </c>
      <c r="B154" s="94">
        <v>44924</v>
      </c>
      <c r="C154" s="11" t="s">
        <v>743</v>
      </c>
      <c r="D154" s="95">
        <v>127500</v>
      </c>
      <c r="E154" s="81" t="s">
        <v>675</v>
      </c>
      <c r="F154" s="81" t="s">
        <v>226</v>
      </c>
      <c r="G154" s="2" t="s">
        <v>669</v>
      </c>
    </row>
    <row r="155" spans="1:7" x14ac:dyDescent="0.3">
      <c r="A155" s="93">
        <v>83</v>
      </c>
      <c r="B155" s="94">
        <v>44924</v>
      </c>
      <c r="C155" s="11" t="s">
        <v>744</v>
      </c>
      <c r="D155" s="95">
        <v>79000</v>
      </c>
      <c r="E155" s="81" t="s">
        <v>675</v>
      </c>
      <c r="F155" s="81" t="s">
        <v>226</v>
      </c>
      <c r="G155" s="2" t="s">
        <v>669</v>
      </c>
    </row>
    <row r="156" spans="1:7" x14ac:dyDescent="0.3">
      <c r="A156" s="93">
        <v>84</v>
      </c>
      <c r="B156" s="94">
        <v>44924</v>
      </c>
      <c r="C156" s="11" t="s">
        <v>745</v>
      </c>
      <c r="D156" s="95">
        <v>272500</v>
      </c>
      <c r="E156" s="81" t="s">
        <v>675</v>
      </c>
      <c r="F156" s="81" t="s">
        <v>226</v>
      </c>
      <c r="G156" s="2" t="s">
        <v>669</v>
      </c>
    </row>
    <row r="157" spans="1:7" x14ac:dyDescent="0.3">
      <c r="A157" s="93">
        <v>85</v>
      </c>
      <c r="B157" s="94">
        <v>44924</v>
      </c>
      <c r="C157" s="11" t="s">
        <v>746</v>
      </c>
      <c r="D157" s="95">
        <v>126000</v>
      </c>
      <c r="E157" s="81" t="s">
        <v>675</v>
      </c>
      <c r="F157" s="81" t="s">
        <v>231</v>
      </c>
      <c r="G157" s="2" t="s">
        <v>669</v>
      </c>
    </row>
    <row r="158" spans="1:7" x14ac:dyDescent="0.3">
      <c r="A158" s="93">
        <v>86</v>
      </c>
      <c r="B158" s="94">
        <v>44925</v>
      </c>
      <c r="C158" s="11" t="s">
        <v>747</v>
      </c>
      <c r="D158" s="95">
        <v>69000</v>
      </c>
      <c r="E158" s="81" t="s">
        <v>675</v>
      </c>
      <c r="F158" s="81" t="s">
        <v>231</v>
      </c>
      <c r="G158" s="2" t="s">
        <v>669</v>
      </c>
    </row>
    <row r="159" spans="1:7" x14ac:dyDescent="0.3">
      <c r="A159" s="93">
        <v>87</v>
      </c>
      <c r="B159" s="94">
        <v>44925</v>
      </c>
      <c r="C159" s="11" t="s">
        <v>748</v>
      </c>
      <c r="D159" s="95">
        <v>180000</v>
      </c>
      <c r="E159" s="81" t="s">
        <v>675</v>
      </c>
      <c r="F159" s="81" t="s">
        <v>225</v>
      </c>
      <c r="G159" s="2" t="s">
        <v>669</v>
      </c>
    </row>
    <row r="160" spans="1:7" x14ac:dyDescent="0.3">
      <c r="A160" s="93">
        <v>88</v>
      </c>
      <c r="B160" s="94">
        <v>44925</v>
      </c>
      <c r="C160" s="11" t="s">
        <v>749</v>
      </c>
      <c r="D160" s="95">
        <v>83000</v>
      </c>
      <c r="E160" s="81" t="s">
        <v>675</v>
      </c>
      <c r="F160" s="81" t="s">
        <v>753</v>
      </c>
      <c r="G160" s="2" t="s">
        <v>669</v>
      </c>
    </row>
    <row r="161" spans="1:7" x14ac:dyDescent="0.3">
      <c r="A161" s="93">
        <v>89</v>
      </c>
      <c r="B161" s="94">
        <v>44926</v>
      </c>
      <c r="C161" s="11" t="s">
        <v>738</v>
      </c>
      <c r="D161" s="95">
        <v>53300</v>
      </c>
      <c r="E161" s="81" t="s">
        <v>675</v>
      </c>
      <c r="F161" s="81" t="s">
        <v>221</v>
      </c>
      <c r="G161" s="2" t="s">
        <v>669</v>
      </c>
    </row>
    <row r="162" spans="1:7" x14ac:dyDescent="0.3">
      <c r="A162" s="93">
        <v>90</v>
      </c>
      <c r="B162" s="94">
        <v>44926</v>
      </c>
      <c r="C162" s="11" t="s">
        <v>750</v>
      </c>
      <c r="D162" s="95">
        <v>22000</v>
      </c>
      <c r="E162" s="81" t="s">
        <v>675</v>
      </c>
      <c r="F162" s="81" t="s">
        <v>231</v>
      </c>
      <c r="G162" s="2" t="s">
        <v>669</v>
      </c>
    </row>
    <row r="163" spans="1:7" x14ac:dyDescent="0.3">
      <c r="A163" s="93">
        <v>91</v>
      </c>
      <c r="B163" s="94">
        <v>44926</v>
      </c>
      <c r="C163" s="11" t="s">
        <v>751</v>
      </c>
      <c r="D163" s="95">
        <v>25000</v>
      </c>
      <c r="E163" s="81" t="s">
        <v>675</v>
      </c>
      <c r="F163" s="81" t="s">
        <v>231</v>
      </c>
      <c r="G163" s="2" t="s">
        <v>669</v>
      </c>
    </row>
    <row r="164" spans="1:7" x14ac:dyDescent="0.3">
      <c r="A164" s="122">
        <v>92</v>
      </c>
      <c r="B164" s="99">
        <v>44926</v>
      </c>
      <c r="C164" s="70" t="s">
        <v>584</v>
      </c>
      <c r="D164" s="100">
        <v>18500</v>
      </c>
      <c r="E164" s="87" t="s">
        <v>675</v>
      </c>
      <c r="F164" s="87" t="s">
        <v>228</v>
      </c>
      <c r="G164" s="2" t="s">
        <v>669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17178-B6AC-47E9-A99C-B0F0B5458D22}">
  <dimension ref="B2:G81"/>
  <sheetViews>
    <sheetView topLeftCell="A40" workbookViewId="0">
      <selection activeCell="J23" sqref="J23"/>
    </sheetView>
  </sheetViews>
  <sheetFormatPr defaultRowHeight="14.4" x14ac:dyDescent="0.3"/>
  <cols>
    <col min="1" max="1" width="2.33203125" customWidth="1"/>
    <col min="3" max="3" width="14.6640625" bestFit="1" customWidth="1"/>
    <col min="4" max="4" width="47.6640625" bestFit="1" customWidth="1"/>
    <col min="5" max="5" width="12.88671875" bestFit="1" customWidth="1"/>
  </cols>
  <sheetData>
    <row r="2" spans="2:7" x14ac:dyDescent="0.3">
      <c r="B2" s="61" t="s">
        <v>363</v>
      </c>
      <c r="C2" s="176" t="s">
        <v>360</v>
      </c>
      <c r="D2" s="176"/>
    </row>
    <row r="3" spans="2:7" x14ac:dyDescent="0.3">
      <c r="B3" s="61" t="s">
        <v>361</v>
      </c>
      <c r="C3" s="176" t="s">
        <v>362</v>
      </c>
      <c r="D3" s="176"/>
    </row>
    <row r="5" spans="2:7" x14ac:dyDescent="0.3">
      <c r="B5" s="17" t="s">
        <v>7</v>
      </c>
      <c r="C5" s="18" t="s">
        <v>8</v>
      </c>
      <c r="D5" s="18" t="s">
        <v>9</v>
      </c>
      <c r="E5" s="54" t="s">
        <v>10</v>
      </c>
      <c r="F5" s="18" t="s">
        <v>215</v>
      </c>
      <c r="G5" s="19" t="s">
        <v>218</v>
      </c>
    </row>
    <row r="6" spans="2:7" x14ac:dyDescent="0.3">
      <c r="B6" s="20">
        <v>1</v>
      </c>
      <c r="C6" s="10">
        <v>44835</v>
      </c>
      <c r="D6" s="11" t="s">
        <v>165</v>
      </c>
      <c r="E6" s="72">
        <v>50000</v>
      </c>
      <c r="F6" s="2" t="s">
        <v>353</v>
      </c>
      <c r="G6" s="21" t="s">
        <v>354</v>
      </c>
    </row>
    <row r="7" spans="2:7" x14ac:dyDescent="0.3">
      <c r="B7" s="20">
        <v>2</v>
      </c>
      <c r="C7" s="10">
        <v>44836</v>
      </c>
      <c r="D7" s="11" t="s">
        <v>166</v>
      </c>
      <c r="E7" s="72">
        <v>94000</v>
      </c>
      <c r="F7" s="2" t="s">
        <v>353</v>
      </c>
      <c r="G7" s="21" t="s">
        <v>356</v>
      </c>
    </row>
    <row r="8" spans="2:7" x14ac:dyDescent="0.3">
      <c r="B8" s="20">
        <v>3</v>
      </c>
      <c r="C8" s="10">
        <v>44836</v>
      </c>
      <c r="D8" s="11" t="s">
        <v>167</v>
      </c>
      <c r="E8" s="72">
        <v>70000</v>
      </c>
      <c r="F8" s="2" t="s">
        <v>353</v>
      </c>
      <c r="G8" s="21" t="s">
        <v>356</v>
      </c>
    </row>
    <row r="9" spans="2:7" x14ac:dyDescent="0.3">
      <c r="B9" s="20">
        <v>4</v>
      </c>
      <c r="C9" s="10">
        <v>44836</v>
      </c>
      <c r="D9" s="11" t="s">
        <v>168</v>
      </c>
      <c r="E9" s="72">
        <v>127000</v>
      </c>
      <c r="F9" s="2" t="s">
        <v>353</v>
      </c>
      <c r="G9" s="21" t="s">
        <v>220</v>
      </c>
    </row>
    <row r="10" spans="2:7" x14ac:dyDescent="0.3">
      <c r="B10" s="20">
        <v>5</v>
      </c>
      <c r="C10" s="10">
        <v>44836</v>
      </c>
      <c r="D10" s="11" t="s">
        <v>169</v>
      </c>
      <c r="E10" s="72">
        <v>47000</v>
      </c>
      <c r="F10" s="2" t="s">
        <v>353</v>
      </c>
      <c r="G10" s="21" t="s">
        <v>356</v>
      </c>
    </row>
    <row r="11" spans="2:7" x14ac:dyDescent="0.3">
      <c r="B11" s="20">
        <v>6</v>
      </c>
      <c r="C11" s="10">
        <v>44837</v>
      </c>
      <c r="D11" s="11" t="s">
        <v>170</v>
      </c>
      <c r="E11" s="72">
        <v>225000</v>
      </c>
      <c r="F11" s="2" t="s">
        <v>353</v>
      </c>
      <c r="G11" s="21" t="s">
        <v>231</v>
      </c>
    </row>
    <row r="12" spans="2:7" x14ac:dyDescent="0.3">
      <c r="B12" s="20">
        <v>7</v>
      </c>
      <c r="C12" s="10">
        <v>44837</v>
      </c>
      <c r="D12" s="11" t="s">
        <v>171</v>
      </c>
      <c r="E12" s="72">
        <v>96000</v>
      </c>
      <c r="F12" s="2" t="s">
        <v>353</v>
      </c>
      <c r="G12" s="21" t="s">
        <v>356</v>
      </c>
    </row>
    <row r="13" spans="2:7" x14ac:dyDescent="0.3">
      <c r="B13" s="20">
        <v>8</v>
      </c>
      <c r="C13" s="10">
        <v>44837</v>
      </c>
      <c r="D13" s="11" t="s">
        <v>172</v>
      </c>
      <c r="E13" s="72">
        <v>28000</v>
      </c>
      <c r="F13" s="2" t="s">
        <v>353</v>
      </c>
      <c r="G13" s="21" t="s">
        <v>356</v>
      </c>
    </row>
    <row r="14" spans="2:7" x14ac:dyDescent="0.3">
      <c r="B14" s="20">
        <v>9</v>
      </c>
      <c r="C14" s="10">
        <v>44837</v>
      </c>
      <c r="D14" s="11" t="s">
        <v>173</v>
      </c>
      <c r="E14" s="72">
        <v>40000</v>
      </c>
      <c r="F14" s="2" t="s">
        <v>353</v>
      </c>
      <c r="G14" s="21" t="s">
        <v>356</v>
      </c>
    </row>
    <row r="15" spans="2:7" x14ac:dyDescent="0.3">
      <c r="B15" s="20">
        <v>10</v>
      </c>
      <c r="C15" s="10">
        <v>44837</v>
      </c>
      <c r="D15" s="11" t="s">
        <v>174</v>
      </c>
      <c r="E15" s="72">
        <v>57000</v>
      </c>
      <c r="F15" s="2" t="s">
        <v>353</v>
      </c>
      <c r="G15" s="21" t="s">
        <v>356</v>
      </c>
    </row>
    <row r="16" spans="2:7" x14ac:dyDescent="0.3">
      <c r="B16" s="20">
        <v>11</v>
      </c>
      <c r="C16" s="10">
        <v>44837</v>
      </c>
      <c r="D16" s="11" t="s">
        <v>175</v>
      </c>
      <c r="E16" s="72">
        <v>64000</v>
      </c>
      <c r="F16" s="2" t="s">
        <v>353</v>
      </c>
      <c r="G16" s="21" t="s">
        <v>356</v>
      </c>
    </row>
    <row r="17" spans="2:7" x14ac:dyDescent="0.3">
      <c r="B17" s="20">
        <v>12</v>
      </c>
      <c r="C17" s="10">
        <v>44837</v>
      </c>
      <c r="D17" s="11" t="s">
        <v>176</v>
      </c>
      <c r="E17" s="72">
        <v>40000</v>
      </c>
      <c r="F17" s="2" t="s">
        <v>353</v>
      </c>
      <c r="G17" s="21" t="s">
        <v>228</v>
      </c>
    </row>
    <row r="18" spans="2:7" x14ac:dyDescent="0.3">
      <c r="B18" s="20">
        <v>13</v>
      </c>
      <c r="C18" s="10">
        <v>44838</v>
      </c>
      <c r="D18" s="11" t="s">
        <v>177</v>
      </c>
      <c r="E18" s="72">
        <v>74000</v>
      </c>
      <c r="F18" s="2" t="s">
        <v>353</v>
      </c>
      <c r="G18" s="21" t="s">
        <v>228</v>
      </c>
    </row>
    <row r="19" spans="2:7" x14ac:dyDescent="0.3">
      <c r="B19" s="20">
        <v>14</v>
      </c>
      <c r="C19" s="10">
        <v>44838</v>
      </c>
      <c r="D19" s="11" t="s">
        <v>178</v>
      </c>
      <c r="E19" s="72">
        <v>190000</v>
      </c>
      <c r="F19" s="2" t="s">
        <v>353</v>
      </c>
      <c r="G19" s="21" t="s">
        <v>217</v>
      </c>
    </row>
    <row r="20" spans="2:7" x14ac:dyDescent="0.3">
      <c r="B20" s="20">
        <v>15</v>
      </c>
      <c r="C20" s="10">
        <v>44838</v>
      </c>
      <c r="D20" s="11" t="s">
        <v>211</v>
      </c>
      <c r="E20" s="72">
        <v>30000</v>
      </c>
      <c r="F20" s="2" t="s">
        <v>353</v>
      </c>
      <c r="G20" s="21" t="s">
        <v>231</v>
      </c>
    </row>
    <row r="21" spans="2:7" x14ac:dyDescent="0.3">
      <c r="B21" s="20">
        <v>16</v>
      </c>
      <c r="C21" s="10">
        <v>44839</v>
      </c>
      <c r="D21" s="11" t="s">
        <v>179</v>
      </c>
      <c r="E21" s="72">
        <v>150000</v>
      </c>
      <c r="F21" s="2" t="s">
        <v>353</v>
      </c>
      <c r="G21" s="21" t="s">
        <v>217</v>
      </c>
    </row>
    <row r="22" spans="2:7" x14ac:dyDescent="0.3">
      <c r="B22" s="20">
        <v>17</v>
      </c>
      <c r="C22" s="10">
        <v>44839</v>
      </c>
      <c r="D22" s="11" t="s">
        <v>180</v>
      </c>
      <c r="E22" s="72">
        <v>103500</v>
      </c>
      <c r="F22" s="2" t="s">
        <v>353</v>
      </c>
      <c r="G22" s="21" t="s">
        <v>221</v>
      </c>
    </row>
    <row r="23" spans="2:7" x14ac:dyDescent="0.3">
      <c r="B23" s="20">
        <v>18</v>
      </c>
      <c r="C23" s="10">
        <v>44839</v>
      </c>
      <c r="D23" s="11" t="s">
        <v>181</v>
      </c>
      <c r="E23" s="72">
        <v>55000</v>
      </c>
      <c r="F23" s="2" t="s">
        <v>353</v>
      </c>
      <c r="G23" s="21" t="s">
        <v>225</v>
      </c>
    </row>
    <row r="24" spans="2:7" x14ac:dyDescent="0.3">
      <c r="B24" s="20">
        <v>19</v>
      </c>
      <c r="C24" s="10">
        <v>44839</v>
      </c>
      <c r="D24" s="11" t="s">
        <v>182</v>
      </c>
      <c r="E24" s="72">
        <v>136000</v>
      </c>
      <c r="F24" s="2" t="s">
        <v>353</v>
      </c>
      <c r="G24" s="21" t="s">
        <v>231</v>
      </c>
    </row>
    <row r="25" spans="2:7" x14ac:dyDescent="0.3">
      <c r="B25" s="20">
        <v>20</v>
      </c>
      <c r="C25" s="10">
        <v>44839</v>
      </c>
      <c r="D25" s="11" t="s">
        <v>369</v>
      </c>
      <c r="E25" s="73">
        <v>190000</v>
      </c>
      <c r="F25" s="2" t="s">
        <v>353</v>
      </c>
      <c r="G25" s="21" t="s">
        <v>217</v>
      </c>
    </row>
    <row r="26" spans="2:7" x14ac:dyDescent="0.3">
      <c r="B26" s="20">
        <v>21</v>
      </c>
      <c r="C26" s="10">
        <v>44840</v>
      </c>
      <c r="D26" s="11" t="s">
        <v>370</v>
      </c>
      <c r="E26" s="73">
        <v>150000</v>
      </c>
      <c r="F26" s="2" t="s">
        <v>353</v>
      </c>
      <c r="G26" s="21" t="s">
        <v>217</v>
      </c>
    </row>
    <row r="27" spans="2:7" x14ac:dyDescent="0.3">
      <c r="B27" s="20">
        <v>22</v>
      </c>
      <c r="C27" s="10">
        <v>44840</v>
      </c>
      <c r="D27" s="11" t="s">
        <v>183</v>
      </c>
      <c r="E27" s="72">
        <v>600000</v>
      </c>
      <c r="F27" s="2" t="s">
        <v>353</v>
      </c>
      <c r="G27" s="21" t="s">
        <v>355</v>
      </c>
    </row>
    <row r="28" spans="2:7" x14ac:dyDescent="0.3">
      <c r="B28" s="20">
        <v>23</v>
      </c>
      <c r="C28" s="10">
        <v>44840</v>
      </c>
      <c r="D28" s="11" t="s">
        <v>184</v>
      </c>
      <c r="E28" s="72">
        <v>528000</v>
      </c>
      <c r="F28" s="2" t="s">
        <v>353</v>
      </c>
      <c r="G28" s="21" t="s">
        <v>231</v>
      </c>
    </row>
    <row r="29" spans="2:7" x14ac:dyDescent="0.3">
      <c r="B29" s="20">
        <v>24</v>
      </c>
      <c r="C29" s="10">
        <v>44840</v>
      </c>
      <c r="D29" s="11" t="s">
        <v>188</v>
      </c>
      <c r="E29" s="72">
        <v>200000</v>
      </c>
      <c r="F29" s="2" t="s">
        <v>353</v>
      </c>
      <c r="G29" s="21" t="s">
        <v>356</v>
      </c>
    </row>
    <row r="30" spans="2:7" x14ac:dyDescent="0.3">
      <c r="B30" s="20">
        <v>25</v>
      </c>
      <c r="C30" s="10">
        <v>44840</v>
      </c>
      <c r="D30" s="11" t="s">
        <v>189</v>
      </c>
      <c r="E30" s="72">
        <v>40000</v>
      </c>
      <c r="F30" s="2" t="s">
        <v>353</v>
      </c>
      <c r="G30" s="21" t="s">
        <v>219</v>
      </c>
    </row>
    <row r="31" spans="2:7" x14ac:dyDescent="0.3">
      <c r="B31" s="20">
        <v>26</v>
      </c>
      <c r="C31" s="10">
        <v>44840</v>
      </c>
      <c r="D31" s="11" t="s">
        <v>190</v>
      </c>
      <c r="E31" s="72">
        <v>60000</v>
      </c>
      <c r="F31" s="2" t="s">
        <v>353</v>
      </c>
      <c r="G31" s="21" t="s">
        <v>227</v>
      </c>
    </row>
    <row r="32" spans="2:7" x14ac:dyDescent="0.3">
      <c r="B32" s="20">
        <v>27</v>
      </c>
      <c r="C32" s="10">
        <v>44840</v>
      </c>
      <c r="D32" s="11" t="s">
        <v>191</v>
      </c>
      <c r="E32" s="72">
        <v>25000</v>
      </c>
      <c r="F32" s="2" t="s">
        <v>353</v>
      </c>
      <c r="G32" s="21" t="s">
        <v>356</v>
      </c>
    </row>
    <row r="33" spans="2:7" x14ac:dyDescent="0.3">
      <c r="B33" s="20">
        <v>28</v>
      </c>
      <c r="C33" s="10">
        <v>44841</v>
      </c>
      <c r="D33" s="11" t="s">
        <v>185</v>
      </c>
      <c r="E33" s="72">
        <v>420000</v>
      </c>
      <c r="F33" s="2" t="s">
        <v>353</v>
      </c>
      <c r="G33" s="21" t="s">
        <v>231</v>
      </c>
    </row>
    <row r="34" spans="2:7" x14ac:dyDescent="0.3">
      <c r="B34" s="20">
        <v>29</v>
      </c>
      <c r="C34" s="10">
        <v>44841</v>
      </c>
      <c r="D34" s="11" t="s">
        <v>186</v>
      </c>
      <c r="E34" s="72">
        <v>100000</v>
      </c>
      <c r="F34" s="2" t="s">
        <v>353</v>
      </c>
      <c r="G34" s="21" t="s">
        <v>356</v>
      </c>
    </row>
    <row r="35" spans="2:7" x14ac:dyDescent="0.3">
      <c r="B35" s="20">
        <v>30</v>
      </c>
      <c r="C35" s="10">
        <v>44841</v>
      </c>
      <c r="D35" s="11" t="s">
        <v>187</v>
      </c>
      <c r="E35" s="72">
        <v>100000</v>
      </c>
      <c r="F35" s="2" t="s">
        <v>353</v>
      </c>
      <c r="G35" s="21" t="s">
        <v>228</v>
      </c>
    </row>
    <row r="36" spans="2:7" x14ac:dyDescent="0.3">
      <c r="B36" s="20">
        <v>31</v>
      </c>
      <c r="C36" s="10">
        <v>44841</v>
      </c>
      <c r="D36" s="11" t="s">
        <v>192</v>
      </c>
      <c r="E36" s="72">
        <v>30000</v>
      </c>
      <c r="F36" s="2" t="s">
        <v>353</v>
      </c>
      <c r="G36" s="21" t="s">
        <v>356</v>
      </c>
    </row>
    <row r="37" spans="2:7" x14ac:dyDescent="0.3">
      <c r="B37" s="20">
        <v>32</v>
      </c>
      <c r="C37" s="10">
        <v>44841</v>
      </c>
      <c r="D37" s="11" t="s">
        <v>193</v>
      </c>
      <c r="E37" s="72">
        <v>33000</v>
      </c>
      <c r="F37" s="2" t="s">
        <v>353</v>
      </c>
      <c r="G37" s="21" t="s">
        <v>356</v>
      </c>
    </row>
    <row r="38" spans="2:7" x14ac:dyDescent="0.3">
      <c r="B38" s="20">
        <v>33</v>
      </c>
      <c r="C38" s="10">
        <v>44841</v>
      </c>
      <c r="D38" s="11" t="s">
        <v>194</v>
      </c>
      <c r="E38" s="72">
        <v>79600</v>
      </c>
      <c r="F38" s="2" t="s">
        <v>353</v>
      </c>
      <c r="G38" s="21" t="s">
        <v>232</v>
      </c>
    </row>
    <row r="39" spans="2:7" x14ac:dyDescent="0.3">
      <c r="B39" s="20">
        <v>34</v>
      </c>
      <c r="C39" s="10">
        <v>44841</v>
      </c>
      <c r="D39" s="11" t="s">
        <v>195</v>
      </c>
      <c r="E39" s="72">
        <v>174000</v>
      </c>
      <c r="F39" s="2" t="s">
        <v>353</v>
      </c>
      <c r="G39" s="21" t="s">
        <v>227</v>
      </c>
    </row>
    <row r="40" spans="2:7" x14ac:dyDescent="0.3">
      <c r="B40" s="20">
        <v>35</v>
      </c>
      <c r="C40" s="10">
        <v>44841</v>
      </c>
      <c r="D40" s="11" t="s">
        <v>196</v>
      </c>
      <c r="E40" s="72">
        <v>170000</v>
      </c>
      <c r="F40" s="2" t="s">
        <v>353</v>
      </c>
      <c r="G40" s="21" t="s">
        <v>229</v>
      </c>
    </row>
    <row r="41" spans="2:7" x14ac:dyDescent="0.3">
      <c r="B41" s="20">
        <v>36</v>
      </c>
      <c r="C41" s="3">
        <v>44842</v>
      </c>
      <c r="D41" s="1" t="s">
        <v>0</v>
      </c>
      <c r="E41" s="74">
        <v>182904</v>
      </c>
      <c r="F41" s="2" t="s">
        <v>353</v>
      </c>
      <c r="G41" s="21" t="s">
        <v>356</v>
      </c>
    </row>
    <row r="42" spans="2:7" x14ac:dyDescent="0.3">
      <c r="B42" s="20">
        <v>37</v>
      </c>
      <c r="C42" s="3">
        <v>44842</v>
      </c>
      <c r="D42" s="1" t="s">
        <v>1</v>
      </c>
      <c r="E42" s="75">
        <v>212888</v>
      </c>
      <c r="F42" s="2" t="s">
        <v>353</v>
      </c>
      <c r="G42" s="21" t="s">
        <v>217</v>
      </c>
    </row>
    <row r="43" spans="2:7" x14ac:dyDescent="0.3">
      <c r="B43" s="20">
        <v>38</v>
      </c>
      <c r="C43" s="3">
        <v>44842</v>
      </c>
      <c r="D43" s="1" t="s">
        <v>2</v>
      </c>
      <c r="E43" s="74">
        <v>2000000</v>
      </c>
      <c r="F43" s="2" t="s">
        <v>353</v>
      </c>
      <c r="G43" s="21" t="s">
        <v>356</v>
      </c>
    </row>
    <row r="44" spans="2:7" x14ac:dyDescent="0.3">
      <c r="B44" s="20">
        <v>39</v>
      </c>
      <c r="C44" s="10">
        <v>44842</v>
      </c>
      <c r="D44" s="11" t="s">
        <v>197</v>
      </c>
      <c r="E44" s="72">
        <v>150000</v>
      </c>
      <c r="F44" s="2" t="s">
        <v>353</v>
      </c>
      <c r="G44" s="21" t="s">
        <v>219</v>
      </c>
    </row>
    <row r="45" spans="2:7" x14ac:dyDescent="0.3">
      <c r="B45" s="20">
        <v>40</v>
      </c>
      <c r="C45" s="10">
        <v>44842</v>
      </c>
      <c r="D45" s="11" t="s">
        <v>198</v>
      </c>
      <c r="E45" s="72">
        <v>180000</v>
      </c>
      <c r="F45" s="2" t="s">
        <v>353</v>
      </c>
      <c r="G45" s="21" t="s">
        <v>219</v>
      </c>
    </row>
    <row r="46" spans="2:7" x14ac:dyDescent="0.3">
      <c r="B46" s="20">
        <v>41</v>
      </c>
      <c r="C46" s="10">
        <v>44842</v>
      </c>
      <c r="D46" s="11" t="s">
        <v>199</v>
      </c>
      <c r="E46" s="72">
        <v>95000</v>
      </c>
      <c r="F46" s="2" t="s">
        <v>353</v>
      </c>
      <c r="G46" s="21" t="s">
        <v>219</v>
      </c>
    </row>
    <row r="47" spans="2:7" x14ac:dyDescent="0.3">
      <c r="B47" s="20">
        <v>42</v>
      </c>
      <c r="C47" s="10">
        <v>44842</v>
      </c>
      <c r="D47" s="11" t="s">
        <v>211</v>
      </c>
      <c r="E47" s="72">
        <v>25000</v>
      </c>
      <c r="F47" s="2" t="s">
        <v>353</v>
      </c>
      <c r="G47" s="21" t="s">
        <v>231</v>
      </c>
    </row>
    <row r="48" spans="2:7" x14ac:dyDescent="0.3">
      <c r="B48" s="20">
        <v>43</v>
      </c>
      <c r="C48" s="10">
        <v>44843</v>
      </c>
      <c r="D48" s="11" t="s">
        <v>200</v>
      </c>
      <c r="E48" s="72">
        <v>27000</v>
      </c>
      <c r="F48" s="2" t="s">
        <v>353</v>
      </c>
      <c r="G48" s="21" t="s">
        <v>356</v>
      </c>
    </row>
    <row r="49" spans="2:7" x14ac:dyDescent="0.3">
      <c r="B49" s="20">
        <v>44</v>
      </c>
      <c r="C49" s="10">
        <v>44843</v>
      </c>
      <c r="D49" s="11" t="s">
        <v>201</v>
      </c>
      <c r="E49" s="72">
        <v>90000</v>
      </c>
      <c r="F49" s="2" t="s">
        <v>353</v>
      </c>
      <c r="G49" s="21" t="s">
        <v>356</v>
      </c>
    </row>
    <row r="50" spans="2:7" x14ac:dyDescent="0.3">
      <c r="B50" s="20">
        <v>45</v>
      </c>
      <c r="C50" s="10">
        <v>44843</v>
      </c>
      <c r="D50" s="11" t="s">
        <v>210</v>
      </c>
      <c r="E50" s="72">
        <v>121000</v>
      </c>
      <c r="F50" s="2" t="s">
        <v>353</v>
      </c>
      <c r="G50" s="21" t="s">
        <v>356</v>
      </c>
    </row>
    <row r="51" spans="2:7" x14ac:dyDescent="0.3">
      <c r="B51" s="20">
        <v>46</v>
      </c>
      <c r="C51" s="10">
        <v>44844</v>
      </c>
      <c r="D51" s="11" t="s">
        <v>171</v>
      </c>
      <c r="E51" s="72">
        <v>62000</v>
      </c>
      <c r="F51" s="2" t="s">
        <v>353</v>
      </c>
      <c r="G51" s="21" t="s">
        <v>356</v>
      </c>
    </row>
    <row r="52" spans="2:7" x14ac:dyDescent="0.3">
      <c r="B52" s="20">
        <v>47</v>
      </c>
      <c r="C52" s="10">
        <v>44844</v>
      </c>
      <c r="D52" s="11" t="s">
        <v>202</v>
      </c>
      <c r="E52" s="72">
        <v>100000</v>
      </c>
      <c r="F52" s="2" t="s">
        <v>353</v>
      </c>
      <c r="G52" s="21" t="s">
        <v>356</v>
      </c>
    </row>
    <row r="53" spans="2:7" x14ac:dyDescent="0.3">
      <c r="B53" s="20">
        <v>48</v>
      </c>
      <c r="C53" s="10">
        <v>44844</v>
      </c>
      <c r="D53" s="11" t="s">
        <v>203</v>
      </c>
      <c r="E53" s="72">
        <v>122000</v>
      </c>
      <c r="F53" s="2" t="s">
        <v>353</v>
      </c>
      <c r="G53" s="21" t="s">
        <v>356</v>
      </c>
    </row>
    <row r="54" spans="2:7" x14ac:dyDescent="0.3">
      <c r="B54" s="20">
        <v>49</v>
      </c>
      <c r="C54" s="10">
        <v>44844</v>
      </c>
      <c r="D54" s="11" t="s">
        <v>204</v>
      </c>
      <c r="E54" s="72">
        <v>14400</v>
      </c>
      <c r="F54" s="2" t="s">
        <v>353</v>
      </c>
      <c r="G54" s="21" t="s">
        <v>356</v>
      </c>
    </row>
    <row r="55" spans="2:7" x14ac:dyDescent="0.3">
      <c r="B55" s="20">
        <v>50</v>
      </c>
      <c r="C55" s="10">
        <v>44844</v>
      </c>
      <c r="D55" s="11" t="s">
        <v>205</v>
      </c>
      <c r="E55" s="72">
        <v>165000</v>
      </c>
      <c r="F55" s="2" t="s">
        <v>353</v>
      </c>
      <c r="G55" s="21" t="s">
        <v>219</v>
      </c>
    </row>
    <row r="56" spans="2:7" x14ac:dyDescent="0.3">
      <c r="B56" s="20">
        <v>51</v>
      </c>
      <c r="C56" s="10">
        <v>44844</v>
      </c>
      <c r="D56" s="11" t="s">
        <v>206</v>
      </c>
      <c r="E56" s="72">
        <v>50000</v>
      </c>
      <c r="F56" s="2" t="s">
        <v>353</v>
      </c>
      <c r="G56" s="21" t="s">
        <v>219</v>
      </c>
    </row>
    <row r="57" spans="2:7" x14ac:dyDescent="0.3">
      <c r="B57" s="20">
        <v>52</v>
      </c>
      <c r="C57" s="10">
        <v>44844</v>
      </c>
      <c r="D57" s="11" t="s">
        <v>207</v>
      </c>
      <c r="E57" s="72">
        <v>60000</v>
      </c>
      <c r="F57" s="2" t="s">
        <v>353</v>
      </c>
      <c r="G57" s="21" t="s">
        <v>231</v>
      </c>
    </row>
    <row r="58" spans="2:7" x14ac:dyDescent="0.3">
      <c r="B58" s="20">
        <v>53</v>
      </c>
      <c r="C58" s="10">
        <v>44844</v>
      </c>
      <c r="D58" s="11" t="s">
        <v>209</v>
      </c>
      <c r="E58" s="72">
        <v>42000</v>
      </c>
      <c r="F58" s="2" t="s">
        <v>353</v>
      </c>
      <c r="G58" s="21" t="s">
        <v>356</v>
      </c>
    </row>
    <row r="59" spans="2:7" x14ac:dyDescent="0.3">
      <c r="B59" s="20">
        <v>54</v>
      </c>
      <c r="C59" s="71">
        <v>44844</v>
      </c>
      <c r="D59" s="62" t="s">
        <v>371</v>
      </c>
      <c r="E59" s="77">
        <v>85000</v>
      </c>
      <c r="F59" s="2" t="s">
        <v>353</v>
      </c>
      <c r="G59" s="21" t="s">
        <v>231</v>
      </c>
    </row>
    <row r="60" spans="2:7" x14ac:dyDescent="0.3">
      <c r="B60" s="20">
        <v>55</v>
      </c>
      <c r="C60" s="3">
        <v>44845</v>
      </c>
      <c r="D60" s="1" t="s">
        <v>3</v>
      </c>
      <c r="E60" s="74">
        <v>150000</v>
      </c>
      <c r="F60" s="2" t="s">
        <v>353</v>
      </c>
      <c r="G60" s="21" t="s">
        <v>217</v>
      </c>
    </row>
    <row r="61" spans="2:7" x14ac:dyDescent="0.3">
      <c r="B61" s="20">
        <v>56</v>
      </c>
      <c r="C61" s="3">
        <v>44845</v>
      </c>
      <c r="D61" s="1" t="s">
        <v>4</v>
      </c>
      <c r="E61" s="74">
        <v>570000</v>
      </c>
      <c r="F61" s="2" t="s">
        <v>353</v>
      </c>
      <c r="G61" s="21" t="s">
        <v>217</v>
      </c>
    </row>
    <row r="62" spans="2:7" x14ac:dyDescent="0.3">
      <c r="B62" s="20">
        <v>57</v>
      </c>
      <c r="C62" s="3">
        <v>44845</v>
      </c>
      <c r="D62" s="1" t="s">
        <v>5</v>
      </c>
      <c r="E62" s="74">
        <v>105000</v>
      </c>
      <c r="F62" s="2" t="s">
        <v>353</v>
      </c>
      <c r="G62" s="21" t="s">
        <v>231</v>
      </c>
    </row>
    <row r="63" spans="2:7" x14ac:dyDescent="0.3">
      <c r="B63" s="20">
        <v>58</v>
      </c>
      <c r="C63" s="10">
        <v>44845</v>
      </c>
      <c r="D63" s="11" t="s">
        <v>208</v>
      </c>
      <c r="E63" s="72">
        <v>15000</v>
      </c>
      <c r="F63" s="2" t="s">
        <v>353</v>
      </c>
      <c r="G63" s="21" t="s">
        <v>219</v>
      </c>
    </row>
    <row r="64" spans="2:7" x14ac:dyDescent="0.3">
      <c r="B64" s="20">
        <v>59</v>
      </c>
      <c r="C64" s="10">
        <v>44845</v>
      </c>
      <c r="D64" s="11" t="s">
        <v>211</v>
      </c>
      <c r="E64" s="72">
        <v>30000</v>
      </c>
      <c r="F64" s="2" t="s">
        <v>353</v>
      </c>
      <c r="G64" s="21" t="s">
        <v>231</v>
      </c>
    </row>
    <row r="65" spans="2:7" x14ac:dyDescent="0.3">
      <c r="B65" s="20">
        <v>60</v>
      </c>
      <c r="C65" s="71">
        <v>44846</v>
      </c>
      <c r="D65" s="62" t="s">
        <v>383</v>
      </c>
      <c r="E65" s="78">
        <v>150000</v>
      </c>
      <c r="F65" s="2" t="s">
        <v>353</v>
      </c>
      <c r="G65" s="21" t="s">
        <v>217</v>
      </c>
    </row>
    <row r="66" spans="2:7" x14ac:dyDescent="0.3">
      <c r="B66" s="20">
        <v>61</v>
      </c>
      <c r="C66" s="71">
        <v>44846</v>
      </c>
      <c r="D66" s="62" t="s">
        <v>384</v>
      </c>
      <c r="E66" s="78">
        <v>150000</v>
      </c>
      <c r="F66" s="2" t="s">
        <v>353</v>
      </c>
      <c r="G66" s="21" t="s">
        <v>217</v>
      </c>
    </row>
    <row r="67" spans="2:7" x14ac:dyDescent="0.3">
      <c r="B67" s="20">
        <v>62</v>
      </c>
      <c r="C67" s="71">
        <v>44848</v>
      </c>
      <c r="D67" s="62" t="s">
        <v>372</v>
      </c>
      <c r="E67" s="77">
        <v>190000</v>
      </c>
      <c r="F67" s="2" t="s">
        <v>353</v>
      </c>
      <c r="G67" s="21" t="s">
        <v>217</v>
      </c>
    </row>
    <row r="68" spans="2:7" x14ac:dyDescent="0.3">
      <c r="B68" s="20">
        <v>63</v>
      </c>
      <c r="C68" s="71">
        <v>44848</v>
      </c>
      <c r="D68" s="62" t="s">
        <v>373</v>
      </c>
      <c r="E68" s="77">
        <v>150000</v>
      </c>
      <c r="F68" s="2" t="s">
        <v>353</v>
      </c>
      <c r="G68" s="21" t="s">
        <v>217</v>
      </c>
    </row>
    <row r="69" spans="2:7" x14ac:dyDescent="0.3">
      <c r="B69" s="20">
        <v>64</v>
      </c>
      <c r="C69" s="71">
        <v>44848</v>
      </c>
      <c r="D69" s="62" t="s">
        <v>374</v>
      </c>
      <c r="E69" s="77">
        <v>190000</v>
      </c>
      <c r="F69" s="2" t="s">
        <v>353</v>
      </c>
      <c r="G69" s="21" t="s">
        <v>217</v>
      </c>
    </row>
    <row r="70" spans="2:7" x14ac:dyDescent="0.3">
      <c r="B70" s="20">
        <v>65</v>
      </c>
      <c r="C70" s="71">
        <v>44848</v>
      </c>
      <c r="D70" s="62" t="s">
        <v>375</v>
      </c>
      <c r="E70" s="77">
        <v>150000</v>
      </c>
      <c r="F70" s="2" t="s">
        <v>353</v>
      </c>
      <c r="G70" s="21" t="s">
        <v>217</v>
      </c>
    </row>
    <row r="71" spans="2:7" x14ac:dyDescent="0.3">
      <c r="B71" s="20">
        <v>66</v>
      </c>
      <c r="C71" s="71">
        <v>44848</v>
      </c>
      <c r="D71" s="62" t="s">
        <v>180</v>
      </c>
      <c r="E71" s="77">
        <v>203500</v>
      </c>
      <c r="F71" s="2" t="s">
        <v>353</v>
      </c>
      <c r="G71" s="21" t="s">
        <v>221</v>
      </c>
    </row>
    <row r="72" spans="2:7" x14ac:dyDescent="0.3">
      <c r="B72" s="20">
        <v>67</v>
      </c>
      <c r="C72" s="69">
        <v>44848</v>
      </c>
      <c r="D72" s="70" t="s">
        <v>376</v>
      </c>
      <c r="E72" s="80">
        <v>75000</v>
      </c>
      <c r="F72" s="2" t="s">
        <v>353</v>
      </c>
      <c r="G72" s="21" t="s">
        <v>231</v>
      </c>
    </row>
    <row r="73" spans="2:7" x14ac:dyDescent="0.3">
      <c r="B73" s="20">
        <v>68</v>
      </c>
      <c r="C73" s="10">
        <v>44848</v>
      </c>
      <c r="D73" s="11" t="s">
        <v>377</v>
      </c>
      <c r="E73" s="78">
        <v>25000</v>
      </c>
      <c r="F73" s="2" t="s">
        <v>353</v>
      </c>
      <c r="G73" s="21" t="s">
        <v>231</v>
      </c>
    </row>
    <row r="74" spans="2:7" x14ac:dyDescent="0.3">
      <c r="B74" s="20">
        <v>69</v>
      </c>
      <c r="C74" s="3">
        <v>44849</v>
      </c>
      <c r="D74" s="1" t="s">
        <v>6</v>
      </c>
      <c r="E74" s="74">
        <v>86000</v>
      </c>
      <c r="F74" s="2" t="s">
        <v>353</v>
      </c>
      <c r="G74" s="21" t="s">
        <v>356</v>
      </c>
    </row>
    <row r="75" spans="2:7" x14ac:dyDescent="0.3">
      <c r="B75" s="20">
        <v>70</v>
      </c>
      <c r="C75" s="10">
        <v>44849</v>
      </c>
      <c r="D75" s="11" t="s">
        <v>377</v>
      </c>
      <c r="E75" s="73">
        <v>20000</v>
      </c>
      <c r="F75" s="2" t="s">
        <v>353</v>
      </c>
      <c r="G75" s="21" t="s">
        <v>231</v>
      </c>
    </row>
    <row r="76" spans="2:7" x14ac:dyDescent="0.3">
      <c r="B76" s="20">
        <v>71</v>
      </c>
      <c r="C76" s="10">
        <v>44849</v>
      </c>
      <c r="D76" s="11" t="s">
        <v>378</v>
      </c>
      <c r="E76" s="73">
        <v>74000</v>
      </c>
      <c r="F76" s="2" t="s">
        <v>353</v>
      </c>
      <c r="G76" s="21" t="s">
        <v>219</v>
      </c>
    </row>
    <row r="77" spans="2:7" x14ac:dyDescent="0.3">
      <c r="B77" s="20">
        <v>72</v>
      </c>
      <c r="C77" s="10">
        <v>44849</v>
      </c>
      <c r="D77" s="11" t="s">
        <v>379</v>
      </c>
      <c r="E77" s="73">
        <v>102400</v>
      </c>
      <c r="F77" s="2" t="s">
        <v>353</v>
      </c>
      <c r="G77" s="21" t="s">
        <v>229</v>
      </c>
    </row>
    <row r="78" spans="2:7" x14ac:dyDescent="0.3">
      <c r="B78" s="20">
        <v>73</v>
      </c>
      <c r="C78" s="69">
        <v>44849</v>
      </c>
      <c r="D78" s="70" t="s">
        <v>380</v>
      </c>
      <c r="E78" s="79">
        <v>190000</v>
      </c>
      <c r="F78" s="2" t="s">
        <v>353</v>
      </c>
      <c r="G78" s="21" t="s">
        <v>217</v>
      </c>
    </row>
    <row r="79" spans="2:7" x14ac:dyDescent="0.3">
      <c r="B79" s="20">
        <v>74</v>
      </c>
      <c r="C79" s="10">
        <v>44849</v>
      </c>
      <c r="D79" s="11" t="s">
        <v>381</v>
      </c>
      <c r="E79" s="73">
        <v>150000</v>
      </c>
      <c r="F79" s="2" t="s">
        <v>353</v>
      </c>
      <c r="G79" s="21" t="s">
        <v>217</v>
      </c>
    </row>
    <row r="80" spans="2:7" x14ac:dyDescent="0.3">
      <c r="B80" s="20">
        <v>75</v>
      </c>
      <c r="C80" s="10">
        <v>44849</v>
      </c>
      <c r="D80" s="11" t="s">
        <v>382</v>
      </c>
      <c r="E80" s="73">
        <v>99000</v>
      </c>
      <c r="F80" s="2" t="s">
        <v>353</v>
      </c>
      <c r="G80" s="21" t="s">
        <v>220</v>
      </c>
    </row>
    <row r="81" spans="2:7" x14ac:dyDescent="0.3">
      <c r="B81" s="20">
        <v>76</v>
      </c>
      <c r="C81" s="10">
        <v>44849</v>
      </c>
      <c r="D81" s="11" t="s">
        <v>388</v>
      </c>
      <c r="E81" s="73">
        <v>26000</v>
      </c>
      <c r="F81" s="2" t="s">
        <v>353</v>
      </c>
      <c r="G81" s="21" t="s">
        <v>231</v>
      </c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CBE39-AFD6-4984-BDB7-9B94A75D4E9C}">
  <dimension ref="B2:G57"/>
  <sheetViews>
    <sheetView topLeftCell="A30" workbookViewId="0">
      <selection activeCell="E6" sqref="E6:E57"/>
    </sheetView>
  </sheetViews>
  <sheetFormatPr defaultRowHeight="14.4" x14ac:dyDescent="0.3"/>
  <cols>
    <col min="1" max="1" width="2.5546875" customWidth="1"/>
    <col min="3" max="3" width="16.77734375" bestFit="1" customWidth="1"/>
    <col min="4" max="4" width="35.5546875" bestFit="1" customWidth="1"/>
    <col min="5" max="5" width="12.88671875" bestFit="1" customWidth="1"/>
  </cols>
  <sheetData>
    <row r="2" spans="2:7" x14ac:dyDescent="0.3">
      <c r="B2" s="61" t="s">
        <v>363</v>
      </c>
      <c r="C2" s="176" t="s">
        <v>364</v>
      </c>
      <c r="D2" s="176"/>
    </row>
    <row r="3" spans="2:7" x14ac:dyDescent="0.3">
      <c r="B3" s="61" t="s">
        <v>361</v>
      </c>
      <c r="C3" s="176" t="s">
        <v>365</v>
      </c>
      <c r="D3" s="176"/>
    </row>
    <row r="5" spans="2:7" x14ac:dyDescent="0.3">
      <c r="B5" s="17" t="s">
        <v>7</v>
      </c>
      <c r="C5" s="18" t="s">
        <v>8</v>
      </c>
      <c r="D5" s="18" t="s">
        <v>9</v>
      </c>
      <c r="E5" s="18" t="s">
        <v>10</v>
      </c>
      <c r="F5" s="18" t="s">
        <v>215</v>
      </c>
      <c r="G5" s="19" t="s">
        <v>218</v>
      </c>
    </row>
    <row r="6" spans="2:7" x14ac:dyDescent="0.3">
      <c r="B6" s="20">
        <v>1</v>
      </c>
      <c r="C6" s="37">
        <v>44820</v>
      </c>
      <c r="D6" s="27" t="s">
        <v>56</v>
      </c>
      <c r="E6" s="6">
        <v>300000</v>
      </c>
      <c r="F6" s="2" t="s">
        <v>230</v>
      </c>
      <c r="G6" s="21" t="s">
        <v>359</v>
      </c>
    </row>
    <row r="7" spans="2:7" x14ac:dyDescent="0.3">
      <c r="B7" s="20">
        <v>2</v>
      </c>
      <c r="C7" s="3">
        <v>44822</v>
      </c>
      <c r="D7" s="1" t="s">
        <v>21</v>
      </c>
      <c r="E7" s="4">
        <v>900000</v>
      </c>
      <c r="F7" s="2" t="s">
        <v>230</v>
      </c>
      <c r="G7" s="21" t="s">
        <v>356</v>
      </c>
    </row>
    <row r="8" spans="2:7" x14ac:dyDescent="0.3">
      <c r="B8" s="20">
        <v>3</v>
      </c>
      <c r="C8" s="37">
        <v>44823</v>
      </c>
      <c r="D8" s="27" t="s">
        <v>56</v>
      </c>
      <c r="E8" s="6">
        <v>300000</v>
      </c>
      <c r="F8" s="2" t="s">
        <v>230</v>
      </c>
      <c r="G8" s="21" t="s">
        <v>359</v>
      </c>
    </row>
    <row r="9" spans="2:7" x14ac:dyDescent="0.3">
      <c r="B9" s="20">
        <v>4</v>
      </c>
      <c r="C9" s="38">
        <v>44823</v>
      </c>
      <c r="D9" s="1" t="s">
        <v>59</v>
      </c>
      <c r="E9" s="5">
        <v>190000</v>
      </c>
      <c r="F9" s="2" t="s">
        <v>230</v>
      </c>
      <c r="G9" s="21" t="s">
        <v>225</v>
      </c>
    </row>
    <row r="10" spans="2:7" x14ac:dyDescent="0.3">
      <c r="B10" s="20">
        <v>5</v>
      </c>
      <c r="C10" s="3">
        <v>44824</v>
      </c>
      <c r="D10" s="1" t="s">
        <v>21</v>
      </c>
      <c r="E10" s="4">
        <v>900000</v>
      </c>
      <c r="F10" s="2" t="s">
        <v>230</v>
      </c>
      <c r="G10" s="21" t="s">
        <v>356</v>
      </c>
    </row>
    <row r="11" spans="2:7" x14ac:dyDescent="0.3">
      <c r="B11" s="20">
        <v>6</v>
      </c>
      <c r="C11" s="38">
        <v>44824</v>
      </c>
      <c r="D11" s="1" t="s">
        <v>48</v>
      </c>
      <c r="E11" s="5">
        <v>37000</v>
      </c>
      <c r="F11" s="2" t="s">
        <v>230</v>
      </c>
      <c r="G11" s="21" t="s">
        <v>228</v>
      </c>
    </row>
    <row r="12" spans="2:7" x14ac:dyDescent="0.3">
      <c r="B12" s="20">
        <v>7</v>
      </c>
      <c r="C12" s="38">
        <v>44824</v>
      </c>
      <c r="D12" s="1" t="s">
        <v>49</v>
      </c>
      <c r="E12" s="5">
        <v>85500</v>
      </c>
      <c r="F12" s="2" t="s">
        <v>230</v>
      </c>
      <c r="G12" s="21" t="s">
        <v>226</v>
      </c>
    </row>
    <row r="13" spans="2:7" x14ac:dyDescent="0.3">
      <c r="B13" s="20">
        <v>8</v>
      </c>
      <c r="C13" s="38">
        <v>44824</v>
      </c>
      <c r="D13" s="1" t="s">
        <v>50</v>
      </c>
      <c r="E13" s="5">
        <v>79000</v>
      </c>
      <c r="F13" s="2" t="s">
        <v>230</v>
      </c>
      <c r="G13" s="21" t="s">
        <v>226</v>
      </c>
    </row>
    <row r="14" spans="2:7" x14ac:dyDescent="0.3">
      <c r="B14" s="20">
        <v>9</v>
      </c>
      <c r="C14" s="38">
        <v>44824</v>
      </c>
      <c r="D14" s="1" t="s">
        <v>52</v>
      </c>
      <c r="E14" s="5">
        <v>20000</v>
      </c>
      <c r="F14" s="2" t="s">
        <v>230</v>
      </c>
      <c r="G14" s="21" t="s">
        <v>228</v>
      </c>
    </row>
    <row r="15" spans="2:7" x14ac:dyDescent="0.3">
      <c r="B15" s="20">
        <v>10</v>
      </c>
      <c r="C15" s="3">
        <v>44825</v>
      </c>
      <c r="D15" s="1" t="s">
        <v>22</v>
      </c>
      <c r="E15" s="4">
        <v>2000000</v>
      </c>
      <c r="F15" s="2" t="s">
        <v>230</v>
      </c>
      <c r="G15" s="21" t="s">
        <v>356</v>
      </c>
    </row>
    <row r="16" spans="2:7" x14ac:dyDescent="0.3">
      <c r="B16" s="20">
        <v>11</v>
      </c>
      <c r="C16" s="3">
        <v>44825</v>
      </c>
      <c r="D16" s="1" t="s">
        <v>23</v>
      </c>
      <c r="E16" s="4">
        <v>400000</v>
      </c>
      <c r="F16" s="2" t="s">
        <v>230</v>
      </c>
      <c r="G16" s="21" t="s">
        <v>358</v>
      </c>
    </row>
    <row r="17" spans="2:7" x14ac:dyDescent="0.3">
      <c r="B17" s="20">
        <v>12</v>
      </c>
      <c r="C17" s="3">
        <v>44825</v>
      </c>
      <c r="D17" s="1" t="s">
        <v>24</v>
      </c>
      <c r="E17" s="4">
        <v>166000</v>
      </c>
      <c r="F17" s="2" t="s">
        <v>230</v>
      </c>
      <c r="G17" s="21" t="s">
        <v>356</v>
      </c>
    </row>
    <row r="18" spans="2:7" x14ac:dyDescent="0.3">
      <c r="B18" s="20">
        <v>13</v>
      </c>
      <c r="C18" s="3">
        <v>44825</v>
      </c>
      <c r="D18" s="1" t="s">
        <v>25</v>
      </c>
      <c r="E18" s="4">
        <v>75000</v>
      </c>
      <c r="F18" s="2" t="s">
        <v>230</v>
      </c>
      <c r="G18" s="21" t="s">
        <v>356</v>
      </c>
    </row>
    <row r="19" spans="2:7" x14ac:dyDescent="0.3">
      <c r="B19" s="20">
        <v>14</v>
      </c>
      <c r="C19" s="3">
        <v>44826</v>
      </c>
      <c r="D19" s="1" t="s">
        <v>26</v>
      </c>
      <c r="E19" s="4">
        <v>2000000</v>
      </c>
      <c r="F19" s="2" t="s">
        <v>230</v>
      </c>
      <c r="G19" s="21" t="s">
        <v>356</v>
      </c>
    </row>
    <row r="20" spans="2:7" x14ac:dyDescent="0.3">
      <c r="B20" s="20">
        <v>15</v>
      </c>
      <c r="C20" s="3">
        <v>44826</v>
      </c>
      <c r="D20" s="1" t="s">
        <v>27</v>
      </c>
      <c r="E20" s="4">
        <v>274000</v>
      </c>
      <c r="F20" s="2" t="s">
        <v>230</v>
      </c>
      <c r="G20" s="21" t="s">
        <v>223</v>
      </c>
    </row>
    <row r="21" spans="2:7" x14ac:dyDescent="0.3">
      <c r="B21" s="20">
        <v>16</v>
      </c>
      <c r="C21" s="3">
        <v>44826</v>
      </c>
      <c r="D21" s="1" t="s">
        <v>28</v>
      </c>
      <c r="E21" s="4">
        <v>355200</v>
      </c>
      <c r="F21" s="2" t="s">
        <v>230</v>
      </c>
      <c r="G21" s="21" t="s">
        <v>220</v>
      </c>
    </row>
    <row r="22" spans="2:7" x14ac:dyDescent="0.3">
      <c r="B22" s="20">
        <v>17</v>
      </c>
      <c r="C22" s="3">
        <v>44826</v>
      </c>
      <c r="D22" s="1" t="s">
        <v>29</v>
      </c>
      <c r="E22" s="4">
        <v>14000</v>
      </c>
      <c r="F22" s="2" t="s">
        <v>230</v>
      </c>
      <c r="G22" s="21" t="s">
        <v>356</v>
      </c>
    </row>
    <row r="23" spans="2:7" x14ac:dyDescent="0.3">
      <c r="B23" s="20">
        <v>18</v>
      </c>
      <c r="C23" s="3">
        <v>44826</v>
      </c>
      <c r="D23" s="1" t="s">
        <v>30</v>
      </c>
      <c r="E23" s="4">
        <v>345000</v>
      </c>
      <c r="F23" s="2" t="s">
        <v>230</v>
      </c>
      <c r="G23" s="21" t="s">
        <v>356</v>
      </c>
    </row>
    <row r="24" spans="2:7" x14ac:dyDescent="0.3">
      <c r="B24" s="20">
        <v>19</v>
      </c>
      <c r="C24" s="3">
        <v>44826</v>
      </c>
      <c r="D24" s="1" t="s">
        <v>31</v>
      </c>
      <c r="E24" s="4">
        <v>70000</v>
      </c>
      <c r="F24" s="2" t="s">
        <v>230</v>
      </c>
      <c r="G24" s="21" t="s">
        <v>356</v>
      </c>
    </row>
    <row r="25" spans="2:7" x14ac:dyDescent="0.3">
      <c r="B25" s="20">
        <v>20</v>
      </c>
      <c r="C25" s="3">
        <v>44827</v>
      </c>
      <c r="D25" s="1" t="s">
        <v>31</v>
      </c>
      <c r="E25" s="4">
        <v>90000</v>
      </c>
      <c r="F25" s="2" t="s">
        <v>230</v>
      </c>
      <c r="G25" s="21" t="s">
        <v>356</v>
      </c>
    </row>
    <row r="26" spans="2:7" x14ac:dyDescent="0.3">
      <c r="B26" s="20">
        <v>21</v>
      </c>
      <c r="C26" s="3">
        <v>44827</v>
      </c>
      <c r="D26" s="1" t="s">
        <v>32</v>
      </c>
      <c r="E26" s="4">
        <v>200000</v>
      </c>
      <c r="F26" s="2" t="s">
        <v>230</v>
      </c>
      <c r="G26" s="21" t="s">
        <v>228</v>
      </c>
    </row>
    <row r="27" spans="2:7" x14ac:dyDescent="0.3">
      <c r="B27" s="20">
        <v>22</v>
      </c>
      <c r="C27" s="3">
        <v>44827</v>
      </c>
      <c r="D27" s="1" t="s">
        <v>33</v>
      </c>
      <c r="E27" s="4">
        <v>55000</v>
      </c>
      <c r="F27" s="2" t="s">
        <v>230</v>
      </c>
      <c r="G27" s="21" t="s">
        <v>225</v>
      </c>
    </row>
    <row r="28" spans="2:7" x14ac:dyDescent="0.3">
      <c r="B28" s="20">
        <v>23</v>
      </c>
      <c r="C28" s="38">
        <v>44827</v>
      </c>
      <c r="D28" s="1" t="s">
        <v>51</v>
      </c>
      <c r="E28" s="5">
        <v>300000</v>
      </c>
      <c r="F28" s="2" t="s">
        <v>230</v>
      </c>
      <c r="G28" s="21" t="s">
        <v>226</v>
      </c>
    </row>
    <row r="29" spans="2:7" x14ac:dyDescent="0.3">
      <c r="B29" s="20">
        <v>24</v>
      </c>
      <c r="C29" s="3">
        <v>44828</v>
      </c>
      <c r="D29" s="1" t="s">
        <v>34</v>
      </c>
      <c r="E29" s="4">
        <v>300000</v>
      </c>
      <c r="F29" s="2" t="s">
        <v>230</v>
      </c>
      <c r="G29" s="21" t="s">
        <v>356</v>
      </c>
    </row>
    <row r="30" spans="2:7" x14ac:dyDescent="0.3">
      <c r="B30" s="20">
        <v>25</v>
      </c>
      <c r="C30" s="3">
        <v>44828</v>
      </c>
      <c r="D30" s="1" t="s">
        <v>35</v>
      </c>
      <c r="E30" s="4">
        <v>420000</v>
      </c>
      <c r="F30" s="2" t="s">
        <v>230</v>
      </c>
      <c r="G30" s="21" t="s">
        <v>231</v>
      </c>
    </row>
    <row r="31" spans="2:7" x14ac:dyDescent="0.3">
      <c r="B31" s="20">
        <v>26</v>
      </c>
      <c r="C31" s="3">
        <v>44828</v>
      </c>
      <c r="D31" s="1" t="s">
        <v>36</v>
      </c>
      <c r="E31" s="4">
        <v>54000</v>
      </c>
      <c r="F31" s="2" t="s">
        <v>230</v>
      </c>
      <c r="G31" s="21" t="s">
        <v>227</v>
      </c>
    </row>
    <row r="32" spans="2:7" x14ac:dyDescent="0.3">
      <c r="B32" s="20">
        <v>27</v>
      </c>
      <c r="C32" s="38">
        <v>44828</v>
      </c>
      <c r="D32" s="1" t="s">
        <v>57</v>
      </c>
      <c r="E32" s="5">
        <v>180000</v>
      </c>
      <c r="F32" s="2" t="s">
        <v>230</v>
      </c>
      <c r="G32" s="21" t="s">
        <v>225</v>
      </c>
    </row>
    <row r="33" spans="2:7" x14ac:dyDescent="0.3">
      <c r="B33" s="20">
        <v>28</v>
      </c>
      <c r="C33" s="3">
        <v>44829</v>
      </c>
      <c r="D33" s="1" t="s">
        <v>37</v>
      </c>
      <c r="E33" s="4">
        <v>198000</v>
      </c>
      <c r="F33" s="2" t="s">
        <v>230</v>
      </c>
      <c r="G33" s="21" t="s">
        <v>356</v>
      </c>
    </row>
    <row r="34" spans="2:7" x14ac:dyDescent="0.3">
      <c r="B34" s="20">
        <v>29</v>
      </c>
      <c r="C34" s="3">
        <v>44830</v>
      </c>
      <c r="D34" s="1" t="s">
        <v>38</v>
      </c>
      <c r="E34" s="4">
        <v>129500</v>
      </c>
      <c r="F34" s="2" t="s">
        <v>230</v>
      </c>
      <c r="G34" s="21" t="s">
        <v>228</v>
      </c>
    </row>
    <row r="35" spans="2:7" x14ac:dyDescent="0.3">
      <c r="B35" s="20">
        <v>30</v>
      </c>
      <c r="C35" s="3">
        <v>44830</v>
      </c>
      <c r="D35" s="1" t="s">
        <v>20</v>
      </c>
      <c r="E35" s="4">
        <v>19000</v>
      </c>
      <c r="F35" s="2" t="s">
        <v>230</v>
      </c>
      <c r="G35" s="21" t="s">
        <v>356</v>
      </c>
    </row>
    <row r="36" spans="2:7" x14ac:dyDescent="0.3">
      <c r="B36" s="20">
        <v>31</v>
      </c>
      <c r="C36" s="3">
        <v>44831</v>
      </c>
      <c r="D36" s="1" t="s">
        <v>38</v>
      </c>
      <c r="E36" s="4">
        <v>92500</v>
      </c>
      <c r="F36" s="2" t="s">
        <v>230</v>
      </c>
      <c r="G36" s="21" t="s">
        <v>228</v>
      </c>
    </row>
    <row r="37" spans="2:7" x14ac:dyDescent="0.3">
      <c r="B37" s="20">
        <v>32</v>
      </c>
      <c r="C37" s="3">
        <v>44831</v>
      </c>
      <c r="D37" s="1" t="s">
        <v>38</v>
      </c>
      <c r="E37" s="4">
        <v>92500</v>
      </c>
      <c r="F37" s="2" t="s">
        <v>230</v>
      </c>
      <c r="G37" s="21" t="s">
        <v>228</v>
      </c>
    </row>
    <row r="38" spans="2:7" x14ac:dyDescent="0.3">
      <c r="B38" s="20">
        <v>33</v>
      </c>
      <c r="C38" s="3">
        <v>44831</v>
      </c>
      <c r="D38" s="1" t="s">
        <v>38</v>
      </c>
      <c r="E38" s="4">
        <v>296000</v>
      </c>
      <c r="F38" s="2" t="s">
        <v>230</v>
      </c>
      <c r="G38" s="21" t="s">
        <v>228</v>
      </c>
    </row>
    <row r="39" spans="2:7" x14ac:dyDescent="0.3">
      <c r="B39" s="20">
        <v>34</v>
      </c>
      <c r="C39" s="3">
        <v>44831</v>
      </c>
      <c r="D39" s="1" t="s">
        <v>39</v>
      </c>
      <c r="E39" s="4">
        <v>69000</v>
      </c>
      <c r="F39" s="2" t="s">
        <v>230</v>
      </c>
      <c r="G39" s="21" t="s">
        <v>356</v>
      </c>
    </row>
    <row r="40" spans="2:7" x14ac:dyDescent="0.3">
      <c r="B40" s="20">
        <v>35</v>
      </c>
      <c r="C40" s="38">
        <v>44831</v>
      </c>
      <c r="D40" s="1" t="s">
        <v>43</v>
      </c>
      <c r="E40" s="5">
        <v>10000</v>
      </c>
      <c r="F40" s="2" t="s">
        <v>230</v>
      </c>
      <c r="G40" s="21" t="s">
        <v>219</v>
      </c>
    </row>
    <row r="41" spans="2:7" x14ac:dyDescent="0.3">
      <c r="B41" s="20">
        <v>36</v>
      </c>
      <c r="C41" s="38">
        <v>44831</v>
      </c>
      <c r="D41" s="1" t="s">
        <v>44</v>
      </c>
      <c r="E41" s="5">
        <v>20000</v>
      </c>
      <c r="F41" s="2" t="s">
        <v>230</v>
      </c>
      <c r="G41" s="21" t="s">
        <v>219</v>
      </c>
    </row>
    <row r="42" spans="2:7" x14ac:dyDescent="0.3">
      <c r="B42" s="20">
        <v>37</v>
      </c>
      <c r="C42" s="38">
        <v>44831</v>
      </c>
      <c r="D42" s="1" t="s">
        <v>45</v>
      </c>
      <c r="E42" s="5">
        <v>20000</v>
      </c>
      <c r="F42" s="2" t="s">
        <v>230</v>
      </c>
      <c r="G42" s="21" t="s">
        <v>219</v>
      </c>
    </row>
    <row r="43" spans="2:7" x14ac:dyDescent="0.3">
      <c r="B43" s="20">
        <v>38</v>
      </c>
      <c r="C43" s="38">
        <v>44831</v>
      </c>
      <c r="D43" s="1" t="s">
        <v>46</v>
      </c>
      <c r="E43" s="5">
        <v>30000</v>
      </c>
      <c r="F43" s="2" t="s">
        <v>230</v>
      </c>
      <c r="G43" s="21" t="s">
        <v>219</v>
      </c>
    </row>
    <row r="44" spans="2:7" x14ac:dyDescent="0.3">
      <c r="B44" s="20">
        <v>39</v>
      </c>
      <c r="C44" s="38">
        <v>44831</v>
      </c>
      <c r="D44" s="1" t="s">
        <v>47</v>
      </c>
      <c r="E44" s="5">
        <v>44000</v>
      </c>
      <c r="F44" s="2" t="s">
        <v>230</v>
      </c>
      <c r="G44" s="21" t="s">
        <v>228</v>
      </c>
    </row>
    <row r="45" spans="2:7" x14ac:dyDescent="0.3">
      <c r="B45" s="20">
        <v>40</v>
      </c>
      <c r="C45" s="3">
        <v>44832</v>
      </c>
      <c r="D45" s="1" t="s">
        <v>40</v>
      </c>
      <c r="E45" s="4">
        <v>150000</v>
      </c>
      <c r="F45" s="2" t="s">
        <v>230</v>
      </c>
      <c r="G45" s="21" t="s">
        <v>225</v>
      </c>
    </row>
    <row r="46" spans="2:7" x14ac:dyDescent="0.3">
      <c r="B46" s="20">
        <v>41</v>
      </c>
      <c r="C46" s="38">
        <v>44832</v>
      </c>
      <c r="D46" s="1" t="s">
        <v>53</v>
      </c>
      <c r="E46" s="5">
        <v>120000</v>
      </c>
      <c r="F46" s="2" t="s">
        <v>230</v>
      </c>
      <c r="G46" s="21" t="s">
        <v>228</v>
      </c>
    </row>
    <row r="47" spans="2:7" x14ac:dyDescent="0.3">
      <c r="B47" s="20">
        <v>42</v>
      </c>
      <c r="C47" s="38">
        <v>44832</v>
      </c>
      <c r="D47" s="1" t="s">
        <v>54</v>
      </c>
      <c r="E47" s="5">
        <v>50000</v>
      </c>
      <c r="F47" s="2" t="s">
        <v>230</v>
      </c>
      <c r="G47" s="21" t="s">
        <v>220</v>
      </c>
    </row>
    <row r="48" spans="2:7" x14ac:dyDescent="0.3">
      <c r="B48" s="20">
        <v>43</v>
      </c>
      <c r="C48" s="38">
        <v>44832</v>
      </c>
      <c r="D48" s="1" t="s">
        <v>55</v>
      </c>
      <c r="E48" s="5">
        <v>130000</v>
      </c>
      <c r="F48" s="2" t="s">
        <v>230</v>
      </c>
      <c r="G48" s="21" t="s">
        <v>231</v>
      </c>
    </row>
    <row r="49" spans="2:7" x14ac:dyDescent="0.3">
      <c r="B49" s="20">
        <v>44</v>
      </c>
      <c r="C49" s="37">
        <v>44832</v>
      </c>
      <c r="D49" s="27" t="s">
        <v>60</v>
      </c>
      <c r="E49" s="6">
        <v>900000</v>
      </c>
      <c r="F49" s="2" t="s">
        <v>230</v>
      </c>
      <c r="G49" s="21" t="s">
        <v>351</v>
      </c>
    </row>
    <row r="50" spans="2:7" x14ac:dyDescent="0.3">
      <c r="B50" s="20">
        <v>45</v>
      </c>
      <c r="C50" s="37">
        <v>44832</v>
      </c>
      <c r="D50" s="27" t="s">
        <v>61</v>
      </c>
      <c r="E50" s="6">
        <v>1080000</v>
      </c>
      <c r="F50" s="2" t="s">
        <v>230</v>
      </c>
      <c r="G50" s="21" t="s">
        <v>351</v>
      </c>
    </row>
    <row r="51" spans="2:7" x14ac:dyDescent="0.3">
      <c r="B51" s="20">
        <v>46</v>
      </c>
      <c r="C51" s="3">
        <v>44833</v>
      </c>
      <c r="D51" s="1" t="s">
        <v>41</v>
      </c>
      <c r="E51" s="4">
        <v>165000</v>
      </c>
      <c r="F51" s="2" t="s">
        <v>230</v>
      </c>
      <c r="G51" s="21" t="s">
        <v>356</v>
      </c>
    </row>
    <row r="52" spans="2:7" x14ac:dyDescent="0.3">
      <c r="B52" s="20">
        <v>47</v>
      </c>
      <c r="C52" s="3">
        <v>44833</v>
      </c>
      <c r="D52" s="1" t="s">
        <v>41</v>
      </c>
      <c r="E52" s="4">
        <v>305000</v>
      </c>
      <c r="F52" s="2" t="s">
        <v>230</v>
      </c>
      <c r="G52" s="21" t="s">
        <v>356</v>
      </c>
    </row>
    <row r="53" spans="2:7" x14ac:dyDescent="0.3">
      <c r="B53" s="20">
        <v>48</v>
      </c>
      <c r="C53" s="3">
        <v>44833</v>
      </c>
      <c r="D53" s="1" t="s">
        <v>41</v>
      </c>
      <c r="E53" s="4">
        <v>641000</v>
      </c>
      <c r="F53" s="2" t="s">
        <v>230</v>
      </c>
      <c r="G53" s="21" t="s">
        <v>356</v>
      </c>
    </row>
    <row r="54" spans="2:7" x14ac:dyDescent="0.3">
      <c r="B54" s="20">
        <v>49</v>
      </c>
      <c r="C54" s="38">
        <v>44833</v>
      </c>
      <c r="D54" s="1" t="s">
        <v>58</v>
      </c>
      <c r="E54" s="5">
        <v>10000</v>
      </c>
      <c r="F54" s="2" t="s">
        <v>230</v>
      </c>
      <c r="G54" s="21" t="s">
        <v>228</v>
      </c>
    </row>
    <row r="55" spans="2:7" x14ac:dyDescent="0.3">
      <c r="B55" s="20">
        <v>50</v>
      </c>
      <c r="C55" s="3">
        <v>44834</v>
      </c>
      <c r="D55" s="1" t="s">
        <v>42</v>
      </c>
      <c r="E55" s="4">
        <v>350000</v>
      </c>
      <c r="F55" s="2" t="s">
        <v>230</v>
      </c>
      <c r="G55" s="21" t="s">
        <v>357</v>
      </c>
    </row>
    <row r="56" spans="2:7" x14ac:dyDescent="0.3">
      <c r="B56" s="20">
        <v>51</v>
      </c>
      <c r="C56" s="3">
        <v>44834</v>
      </c>
      <c r="D56" s="1" t="s">
        <v>41</v>
      </c>
      <c r="E56" s="4">
        <v>374000</v>
      </c>
      <c r="F56" s="2" t="s">
        <v>230</v>
      </c>
      <c r="G56" s="21" t="s">
        <v>356</v>
      </c>
    </row>
    <row r="57" spans="2:7" x14ac:dyDescent="0.3">
      <c r="B57" s="55">
        <v>52</v>
      </c>
      <c r="C57" s="39">
        <v>44834</v>
      </c>
      <c r="D57" s="40" t="s">
        <v>41</v>
      </c>
      <c r="E57" s="22">
        <v>1912900</v>
      </c>
      <c r="F57" s="25" t="s">
        <v>230</v>
      </c>
      <c r="G57" s="23" t="s">
        <v>356</v>
      </c>
    </row>
  </sheetData>
  <mergeCells count="2">
    <mergeCell ref="C2:D2"/>
    <mergeCell ref="C3:D3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9B66D-0485-4751-9573-66D7442EEC14}">
  <dimension ref="B2:N73"/>
  <sheetViews>
    <sheetView workbookViewId="0">
      <selection activeCell="K11" sqref="K11:N12"/>
    </sheetView>
  </sheetViews>
  <sheetFormatPr defaultRowHeight="14.4" x14ac:dyDescent="0.3"/>
  <cols>
    <col min="1" max="1" width="2.6640625" customWidth="1"/>
    <col min="3" max="3" width="16.77734375" bestFit="1" customWidth="1"/>
    <col min="4" max="4" width="51.109375" bestFit="1" customWidth="1"/>
    <col min="5" max="5" width="12.88671875" bestFit="1" customWidth="1"/>
  </cols>
  <sheetData>
    <row r="2" spans="2:14" x14ac:dyDescent="0.3">
      <c r="B2" s="61" t="s">
        <v>366</v>
      </c>
      <c r="C2" s="176" t="s">
        <v>367</v>
      </c>
      <c r="D2" s="176"/>
    </row>
    <row r="3" spans="2:14" x14ac:dyDescent="0.3">
      <c r="B3" s="61" t="s">
        <v>361</v>
      </c>
      <c r="C3" s="176" t="s">
        <v>368</v>
      </c>
      <c r="D3" s="176"/>
    </row>
    <row r="5" spans="2:14" x14ac:dyDescent="0.3">
      <c r="B5" s="17" t="s">
        <v>7</v>
      </c>
      <c r="C5" s="18" t="s">
        <v>8</v>
      </c>
      <c r="D5" s="18" t="s">
        <v>9</v>
      </c>
      <c r="E5" s="18" t="s">
        <v>10</v>
      </c>
      <c r="F5" s="18" t="s">
        <v>215</v>
      </c>
      <c r="G5" s="19" t="s">
        <v>218</v>
      </c>
    </row>
    <row r="6" spans="2:14" x14ac:dyDescent="0.3">
      <c r="B6" s="49">
        <v>1</v>
      </c>
      <c r="C6" s="3">
        <v>44788</v>
      </c>
      <c r="D6" s="1" t="s">
        <v>233</v>
      </c>
      <c r="E6" s="45">
        <v>766201</v>
      </c>
      <c r="F6" s="2" t="s">
        <v>216</v>
      </c>
      <c r="G6" s="21" t="s">
        <v>217</v>
      </c>
    </row>
    <row r="7" spans="2:14" x14ac:dyDescent="0.3">
      <c r="B7" s="49">
        <v>2</v>
      </c>
      <c r="C7" s="56">
        <v>44801</v>
      </c>
      <c r="D7" s="8" t="s">
        <v>350</v>
      </c>
      <c r="E7" s="46">
        <v>190000</v>
      </c>
      <c r="F7" s="2" t="s">
        <v>216</v>
      </c>
      <c r="G7" s="21" t="s">
        <v>217</v>
      </c>
    </row>
    <row r="8" spans="2:14" x14ac:dyDescent="0.3">
      <c r="B8" s="20">
        <v>3</v>
      </c>
      <c r="C8" s="3">
        <v>44807</v>
      </c>
      <c r="D8" s="1" t="s">
        <v>62</v>
      </c>
      <c r="E8" s="4">
        <v>190000</v>
      </c>
      <c r="F8" s="2" t="s">
        <v>216</v>
      </c>
      <c r="G8" s="21" t="s">
        <v>217</v>
      </c>
    </row>
    <row r="9" spans="2:14" x14ac:dyDescent="0.3">
      <c r="B9" s="49">
        <v>4</v>
      </c>
      <c r="C9" s="26">
        <v>44808</v>
      </c>
      <c r="D9" s="27" t="s">
        <v>112</v>
      </c>
      <c r="E9" s="6">
        <v>150000</v>
      </c>
      <c r="F9" s="2" t="s">
        <v>216</v>
      </c>
      <c r="G9" s="21" t="s">
        <v>217</v>
      </c>
    </row>
    <row r="10" spans="2:14" x14ac:dyDescent="0.3">
      <c r="B10" s="49">
        <v>5</v>
      </c>
      <c r="C10" s="3">
        <v>44811</v>
      </c>
      <c r="D10" s="1" t="s">
        <v>11</v>
      </c>
      <c r="E10" s="4">
        <v>1290000</v>
      </c>
      <c r="F10" s="2" t="s">
        <v>216</v>
      </c>
      <c r="G10" s="21" t="s">
        <v>220</v>
      </c>
    </row>
    <row r="11" spans="2:14" x14ac:dyDescent="0.3">
      <c r="B11" s="20">
        <v>6</v>
      </c>
      <c r="C11" s="26">
        <v>44812</v>
      </c>
      <c r="D11" s="27" t="s">
        <v>113</v>
      </c>
      <c r="E11" s="6">
        <v>190000</v>
      </c>
      <c r="F11" s="2" t="s">
        <v>216</v>
      </c>
      <c r="G11" s="21" t="s">
        <v>217</v>
      </c>
      <c r="L11" s="63"/>
      <c r="N11" s="64"/>
    </row>
    <row r="12" spans="2:14" x14ac:dyDescent="0.3">
      <c r="B12" s="49">
        <v>7</v>
      </c>
      <c r="C12" s="3">
        <v>44813</v>
      </c>
      <c r="D12" s="1" t="s">
        <v>12</v>
      </c>
      <c r="E12" s="4">
        <v>20000</v>
      </c>
      <c r="F12" s="2" t="s">
        <v>216</v>
      </c>
      <c r="G12" s="21" t="s">
        <v>231</v>
      </c>
      <c r="L12" s="63"/>
      <c r="N12" s="64"/>
    </row>
    <row r="13" spans="2:14" x14ac:dyDescent="0.3">
      <c r="B13" s="49">
        <v>8</v>
      </c>
      <c r="C13" s="3">
        <v>44813</v>
      </c>
      <c r="D13" s="1" t="s">
        <v>13</v>
      </c>
      <c r="E13" s="4">
        <v>20000</v>
      </c>
      <c r="F13" s="2" t="s">
        <v>216</v>
      </c>
      <c r="G13" s="21" t="s">
        <v>231</v>
      </c>
    </row>
    <row r="14" spans="2:14" x14ac:dyDescent="0.3">
      <c r="B14" s="20">
        <v>9</v>
      </c>
      <c r="C14" s="3">
        <v>44813</v>
      </c>
      <c r="D14" s="1" t="s">
        <v>14</v>
      </c>
      <c r="E14" s="4">
        <v>162000</v>
      </c>
      <c r="F14" s="2" t="s">
        <v>216</v>
      </c>
      <c r="G14" s="21" t="s">
        <v>356</v>
      </c>
    </row>
    <row r="15" spans="2:14" x14ac:dyDescent="0.3">
      <c r="B15" s="49">
        <v>10</v>
      </c>
      <c r="C15" s="3">
        <v>44813</v>
      </c>
      <c r="D15" s="1" t="s">
        <v>15</v>
      </c>
      <c r="E15" s="4">
        <v>65000</v>
      </c>
      <c r="F15" s="2" t="s">
        <v>216</v>
      </c>
      <c r="G15" s="21" t="s">
        <v>356</v>
      </c>
    </row>
    <row r="16" spans="2:14" x14ac:dyDescent="0.3">
      <c r="B16" s="49">
        <v>11</v>
      </c>
      <c r="C16" s="26">
        <v>44813</v>
      </c>
      <c r="D16" s="27" t="s">
        <v>114</v>
      </c>
      <c r="E16" s="6">
        <v>150000</v>
      </c>
      <c r="F16" s="2" t="s">
        <v>216</v>
      </c>
      <c r="G16" s="21" t="s">
        <v>217</v>
      </c>
    </row>
    <row r="17" spans="2:7" x14ac:dyDescent="0.3">
      <c r="B17" s="20">
        <v>12</v>
      </c>
      <c r="C17" s="3">
        <v>44814</v>
      </c>
      <c r="D17" s="1" t="s">
        <v>16</v>
      </c>
      <c r="E17" s="4">
        <v>170000</v>
      </c>
      <c r="F17" s="2" t="s">
        <v>216</v>
      </c>
      <c r="G17" s="21" t="s">
        <v>356</v>
      </c>
    </row>
    <row r="18" spans="2:7" x14ac:dyDescent="0.3">
      <c r="B18" s="49">
        <v>13</v>
      </c>
      <c r="C18" s="3">
        <v>44814</v>
      </c>
      <c r="D18" s="1" t="s">
        <v>17</v>
      </c>
      <c r="E18" s="4">
        <v>170000</v>
      </c>
      <c r="F18" s="2" t="s">
        <v>216</v>
      </c>
      <c r="G18" s="21" t="s">
        <v>224</v>
      </c>
    </row>
    <row r="19" spans="2:7" x14ac:dyDescent="0.3">
      <c r="B19" s="49">
        <v>14</v>
      </c>
      <c r="C19" s="3">
        <v>44814</v>
      </c>
      <c r="D19" s="1" t="s">
        <v>18</v>
      </c>
      <c r="E19" s="4">
        <v>120000</v>
      </c>
      <c r="F19" s="2" t="s">
        <v>216</v>
      </c>
      <c r="G19" s="21" t="s">
        <v>356</v>
      </c>
    </row>
    <row r="20" spans="2:7" x14ac:dyDescent="0.3">
      <c r="B20" s="20">
        <v>15</v>
      </c>
      <c r="C20" s="26">
        <v>44814</v>
      </c>
      <c r="D20" s="27" t="s">
        <v>115</v>
      </c>
      <c r="E20" s="6">
        <v>18500</v>
      </c>
      <c r="F20" s="2" t="s">
        <v>216</v>
      </c>
      <c r="G20" s="21" t="s">
        <v>228</v>
      </c>
    </row>
    <row r="21" spans="2:7" x14ac:dyDescent="0.3">
      <c r="B21" s="49">
        <v>16</v>
      </c>
      <c r="C21" s="26">
        <v>44815</v>
      </c>
      <c r="D21" s="27" t="s">
        <v>117</v>
      </c>
      <c r="E21" s="6">
        <v>150000</v>
      </c>
      <c r="F21" s="2" t="s">
        <v>216</v>
      </c>
      <c r="G21" s="21" t="s">
        <v>217</v>
      </c>
    </row>
    <row r="22" spans="2:7" x14ac:dyDescent="0.3">
      <c r="B22" s="49">
        <v>17</v>
      </c>
      <c r="C22" s="26">
        <v>44816</v>
      </c>
      <c r="D22" s="27" t="s">
        <v>164</v>
      </c>
      <c r="E22" s="6">
        <v>23500</v>
      </c>
      <c r="F22" s="2" t="s">
        <v>216</v>
      </c>
      <c r="G22" s="21" t="s">
        <v>221</v>
      </c>
    </row>
    <row r="23" spans="2:7" x14ac:dyDescent="0.3">
      <c r="B23" s="20">
        <v>18</v>
      </c>
      <c r="C23" s="3">
        <v>44818</v>
      </c>
      <c r="D23" s="1" t="s">
        <v>19</v>
      </c>
      <c r="E23" s="4">
        <v>77000</v>
      </c>
      <c r="F23" s="2" t="s">
        <v>216</v>
      </c>
      <c r="G23" s="21" t="s">
        <v>356</v>
      </c>
    </row>
    <row r="24" spans="2:7" x14ac:dyDescent="0.3">
      <c r="B24" s="49">
        <v>19</v>
      </c>
      <c r="C24" s="26">
        <v>44818</v>
      </c>
      <c r="D24" s="27" t="s">
        <v>118</v>
      </c>
      <c r="E24" s="6">
        <v>55500</v>
      </c>
      <c r="F24" s="2" t="s">
        <v>216</v>
      </c>
      <c r="G24" s="21" t="s">
        <v>228</v>
      </c>
    </row>
    <row r="25" spans="2:7" x14ac:dyDescent="0.3">
      <c r="B25" s="49">
        <v>20</v>
      </c>
      <c r="C25" s="26">
        <v>44818</v>
      </c>
      <c r="D25" s="27" t="s">
        <v>119</v>
      </c>
      <c r="E25" s="6">
        <v>22000</v>
      </c>
      <c r="F25" s="2" t="s">
        <v>216</v>
      </c>
      <c r="G25" s="21" t="s">
        <v>228</v>
      </c>
    </row>
    <row r="26" spans="2:7" x14ac:dyDescent="0.3">
      <c r="B26" s="20">
        <v>21</v>
      </c>
      <c r="C26" s="26">
        <v>44819</v>
      </c>
      <c r="D26" s="27" t="s">
        <v>121</v>
      </c>
      <c r="E26" s="6">
        <v>150000</v>
      </c>
      <c r="F26" s="2" t="s">
        <v>216</v>
      </c>
      <c r="G26" s="21" t="s">
        <v>217</v>
      </c>
    </row>
    <row r="27" spans="2:7" x14ac:dyDescent="0.3">
      <c r="B27" s="49">
        <v>22</v>
      </c>
      <c r="C27" s="3">
        <v>44819</v>
      </c>
      <c r="D27" s="1" t="s">
        <v>20</v>
      </c>
      <c r="E27" s="4">
        <v>50000</v>
      </c>
      <c r="F27" s="2" t="s">
        <v>216</v>
      </c>
      <c r="G27" s="21" t="s">
        <v>356</v>
      </c>
    </row>
    <row r="28" spans="2:7" x14ac:dyDescent="0.3">
      <c r="B28" s="49">
        <v>23</v>
      </c>
      <c r="C28" s="26">
        <v>44819</v>
      </c>
      <c r="D28" s="27" t="s">
        <v>120</v>
      </c>
      <c r="E28" s="6">
        <v>85000</v>
      </c>
      <c r="F28" s="2" t="s">
        <v>216</v>
      </c>
      <c r="G28" s="21" t="s">
        <v>229</v>
      </c>
    </row>
    <row r="29" spans="2:7" x14ac:dyDescent="0.3">
      <c r="B29" s="20">
        <v>24</v>
      </c>
      <c r="C29" s="26">
        <v>44820</v>
      </c>
      <c r="D29" s="27" t="s">
        <v>122</v>
      </c>
      <c r="E29" s="6">
        <v>190000</v>
      </c>
      <c r="F29" s="2" t="s">
        <v>216</v>
      </c>
      <c r="G29" s="21" t="s">
        <v>217</v>
      </c>
    </row>
    <row r="30" spans="2:7" x14ac:dyDescent="0.3">
      <c r="B30" s="49">
        <v>25</v>
      </c>
      <c r="C30" s="26">
        <v>44820</v>
      </c>
      <c r="D30" s="27" t="s">
        <v>152</v>
      </c>
      <c r="E30" s="6">
        <v>190000</v>
      </c>
      <c r="F30" s="2" t="s">
        <v>216</v>
      </c>
      <c r="G30" s="21" t="s">
        <v>217</v>
      </c>
    </row>
    <row r="31" spans="2:7" x14ac:dyDescent="0.3">
      <c r="B31" s="49">
        <v>26</v>
      </c>
      <c r="C31" s="26">
        <v>44820</v>
      </c>
      <c r="D31" s="27" t="s">
        <v>125</v>
      </c>
      <c r="E31" s="6">
        <v>60000</v>
      </c>
      <c r="F31" s="2" t="s">
        <v>216</v>
      </c>
      <c r="G31" s="21" t="s">
        <v>219</v>
      </c>
    </row>
    <row r="32" spans="2:7" x14ac:dyDescent="0.3">
      <c r="B32" s="20">
        <v>27</v>
      </c>
      <c r="C32" s="26">
        <v>44820</v>
      </c>
      <c r="D32" s="27" t="s">
        <v>124</v>
      </c>
      <c r="E32" s="6">
        <v>15000</v>
      </c>
      <c r="F32" s="2" t="s">
        <v>216</v>
      </c>
      <c r="G32" s="21" t="s">
        <v>223</v>
      </c>
    </row>
    <row r="33" spans="2:7" x14ac:dyDescent="0.3">
      <c r="B33" s="49">
        <v>28</v>
      </c>
      <c r="C33" s="26">
        <v>44820</v>
      </c>
      <c r="D33" s="27" t="s">
        <v>123</v>
      </c>
      <c r="E33" s="6">
        <v>15000</v>
      </c>
      <c r="F33" s="2" t="s">
        <v>216</v>
      </c>
      <c r="G33" s="21" t="s">
        <v>228</v>
      </c>
    </row>
    <row r="34" spans="2:7" x14ac:dyDescent="0.3">
      <c r="B34" s="49">
        <v>29</v>
      </c>
      <c r="C34" s="26">
        <v>44820</v>
      </c>
      <c r="D34" s="27" t="s">
        <v>126</v>
      </c>
      <c r="E34" s="6">
        <v>25000</v>
      </c>
      <c r="F34" s="2" t="s">
        <v>216</v>
      </c>
      <c r="G34" s="21" t="s">
        <v>228</v>
      </c>
    </row>
    <row r="35" spans="2:7" x14ac:dyDescent="0.3">
      <c r="B35" s="20">
        <v>30</v>
      </c>
      <c r="C35" s="26">
        <v>44821</v>
      </c>
      <c r="D35" s="27" t="s">
        <v>153</v>
      </c>
      <c r="E35" s="6">
        <v>150000</v>
      </c>
      <c r="F35" s="2" t="s">
        <v>216</v>
      </c>
      <c r="G35" s="21" t="s">
        <v>217</v>
      </c>
    </row>
    <row r="36" spans="2:7" x14ac:dyDescent="0.3">
      <c r="B36" s="49">
        <v>31</v>
      </c>
      <c r="C36" s="26">
        <v>44821</v>
      </c>
      <c r="D36" s="27" t="s">
        <v>130</v>
      </c>
      <c r="E36" s="6">
        <v>236000</v>
      </c>
      <c r="F36" s="2" t="s">
        <v>216</v>
      </c>
      <c r="G36" s="21" t="s">
        <v>219</v>
      </c>
    </row>
    <row r="37" spans="2:7" x14ac:dyDescent="0.3">
      <c r="B37" s="49">
        <v>32</v>
      </c>
      <c r="C37" s="26">
        <v>44821</v>
      </c>
      <c r="D37" s="27" t="s">
        <v>127</v>
      </c>
      <c r="E37" s="6">
        <v>12000</v>
      </c>
      <c r="F37" s="2" t="s">
        <v>216</v>
      </c>
      <c r="G37" s="21" t="s">
        <v>228</v>
      </c>
    </row>
    <row r="38" spans="2:7" x14ac:dyDescent="0.3">
      <c r="B38" s="20">
        <v>33</v>
      </c>
      <c r="C38" s="26">
        <v>44821</v>
      </c>
      <c r="D38" s="27" t="s">
        <v>128</v>
      </c>
      <c r="E38" s="6">
        <v>70000</v>
      </c>
      <c r="F38" s="2" t="s">
        <v>216</v>
      </c>
      <c r="G38" s="21" t="s">
        <v>228</v>
      </c>
    </row>
    <row r="39" spans="2:7" x14ac:dyDescent="0.3">
      <c r="B39" s="49">
        <v>34</v>
      </c>
      <c r="C39" s="26">
        <v>44821</v>
      </c>
      <c r="D39" s="27" t="s">
        <v>129</v>
      </c>
      <c r="E39" s="6">
        <v>60000</v>
      </c>
      <c r="F39" s="2" t="s">
        <v>216</v>
      </c>
      <c r="G39" s="21" t="s">
        <v>220</v>
      </c>
    </row>
    <row r="40" spans="2:7" x14ac:dyDescent="0.3">
      <c r="B40" s="49">
        <v>35</v>
      </c>
      <c r="C40" s="26">
        <v>44821</v>
      </c>
      <c r="D40" s="27" t="s">
        <v>132</v>
      </c>
      <c r="E40" s="6">
        <v>117000</v>
      </c>
      <c r="F40" s="2" t="s">
        <v>216</v>
      </c>
      <c r="G40" s="21" t="s">
        <v>226</v>
      </c>
    </row>
    <row r="41" spans="2:7" x14ac:dyDescent="0.3">
      <c r="B41" s="20">
        <v>36</v>
      </c>
      <c r="C41" s="26">
        <v>44821</v>
      </c>
      <c r="D41" s="27" t="s">
        <v>131</v>
      </c>
      <c r="E41" s="6">
        <v>64000</v>
      </c>
      <c r="F41" s="2" t="s">
        <v>216</v>
      </c>
      <c r="G41" s="21" t="s">
        <v>231</v>
      </c>
    </row>
    <row r="42" spans="2:7" x14ac:dyDescent="0.3">
      <c r="B42" s="49">
        <v>37</v>
      </c>
      <c r="C42" s="3">
        <v>44822</v>
      </c>
      <c r="D42" s="1" t="s">
        <v>222</v>
      </c>
      <c r="E42" s="4">
        <v>22750</v>
      </c>
      <c r="F42" s="2" t="s">
        <v>216</v>
      </c>
      <c r="G42" s="21" t="s">
        <v>221</v>
      </c>
    </row>
    <row r="43" spans="2:7" x14ac:dyDescent="0.3">
      <c r="B43" s="49">
        <v>38</v>
      </c>
      <c r="C43" s="26">
        <v>44823</v>
      </c>
      <c r="D43" s="27" t="s">
        <v>133</v>
      </c>
      <c r="E43" s="6">
        <v>150000</v>
      </c>
      <c r="F43" s="2" t="s">
        <v>216</v>
      </c>
      <c r="G43" s="21" t="s">
        <v>217</v>
      </c>
    </row>
    <row r="44" spans="2:7" x14ac:dyDescent="0.3">
      <c r="B44" s="20">
        <v>39</v>
      </c>
      <c r="C44" s="26">
        <v>44823</v>
      </c>
      <c r="D44" s="27" t="s">
        <v>135</v>
      </c>
      <c r="E44" s="6">
        <v>190000</v>
      </c>
      <c r="F44" s="2" t="s">
        <v>216</v>
      </c>
      <c r="G44" s="21" t="s">
        <v>217</v>
      </c>
    </row>
    <row r="45" spans="2:7" x14ac:dyDescent="0.3">
      <c r="B45" s="49">
        <v>40</v>
      </c>
      <c r="C45" s="26">
        <v>44823</v>
      </c>
      <c r="D45" s="27" t="s">
        <v>136</v>
      </c>
      <c r="E45" s="6">
        <v>150000</v>
      </c>
      <c r="F45" s="2" t="s">
        <v>216</v>
      </c>
      <c r="G45" s="21" t="s">
        <v>217</v>
      </c>
    </row>
    <row r="46" spans="2:7" x14ac:dyDescent="0.3">
      <c r="B46" s="49">
        <v>41</v>
      </c>
      <c r="C46" s="26">
        <v>44823</v>
      </c>
      <c r="D46" s="27" t="s">
        <v>81</v>
      </c>
      <c r="E46" s="6">
        <v>203500</v>
      </c>
      <c r="F46" s="2" t="s">
        <v>216</v>
      </c>
      <c r="G46" s="21" t="s">
        <v>221</v>
      </c>
    </row>
    <row r="47" spans="2:7" x14ac:dyDescent="0.3">
      <c r="B47" s="20">
        <v>42</v>
      </c>
      <c r="C47" s="26">
        <v>44824</v>
      </c>
      <c r="D47" s="27" t="s">
        <v>139</v>
      </c>
      <c r="E47" s="6">
        <v>127500</v>
      </c>
      <c r="F47" s="2" t="s">
        <v>216</v>
      </c>
      <c r="G47" s="21" t="s">
        <v>226</v>
      </c>
    </row>
    <row r="48" spans="2:7" x14ac:dyDescent="0.3">
      <c r="B48" s="49">
        <v>43</v>
      </c>
      <c r="C48" s="26">
        <v>44824</v>
      </c>
      <c r="D48" s="27" t="s">
        <v>140</v>
      </c>
      <c r="E48" s="6">
        <v>79000</v>
      </c>
      <c r="F48" s="2" t="s">
        <v>216</v>
      </c>
      <c r="G48" s="21" t="s">
        <v>226</v>
      </c>
    </row>
    <row r="49" spans="2:7" x14ac:dyDescent="0.3">
      <c r="B49" s="49">
        <v>44</v>
      </c>
      <c r="C49" s="26">
        <v>44824</v>
      </c>
      <c r="D49" s="27" t="s">
        <v>142</v>
      </c>
      <c r="E49" s="6">
        <v>79000</v>
      </c>
      <c r="F49" s="2" t="s">
        <v>216</v>
      </c>
      <c r="G49" s="21" t="s">
        <v>226</v>
      </c>
    </row>
    <row r="50" spans="2:7" x14ac:dyDescent="0.3">
      <c r="B50" s="20">
        <v>45</v>
      </c>
      <c r="C50" s="26">
        <v>44824</v>
      </c>
      <c r="D50" s="27" t="s">
        <v>160</v>
      </c>
      <c r="E50" s="6">
        <v>79000</v>
      </c>
      <c r="F50" s="2" t="s">
        <v>216</v>
      </c>
      <c r="G50" s="21" t="s">
        <v>226</v>
      </c>
    </row>
    <row r="51" spans="2:7" x14ac:dyDescent="0.3">
      <c r="B51" s="49">
        <v>46</v>
      </c>
      <c r="C51" s="26">
        <v>44824</v>
      </c>
      <c r="D51" s="27" t="s">
        <v>161</v>
      </c>
      <c r="E51" s="6">
        <v>127500</v>
      </c>
      <c r="F51" s="2" t="s">
        <v>216</v>
      </c>
      <c r="G51" s="21" t="s">
        <v>226</v>
      </c>
    </row>
    <row r="52" spans="2:7" x14ac:dyDescent="0.3">
      <c r="B52" s="49">
        <v>47</v>
      </c>
      <c r="C52" s="26">
        <v>44825</v>
      </c>
      <c r="D52" s="27" t="s">
        <v>156</v>
      </c>
      <c r="E52" s="6">
        <v>190000</v>
      </c>
      <c r="F52" s="2" t="s">
        <v>216</v>
      </c>
      <c r="G52" s="21" t="s">
        <v>217</v>
      </c>
    </row>
    <row r="53" spans="2:7" x14ac:dyDescent="0.3">
      <c r="B53" s="20">
        <v>48</v>
      </c>
      <c r="C53" s="26">
        <v>44825</v>
      </c>
      <c r="D53" s="27" t="s">
        <v>158</v>
      </c>
      <c r="E53" s="6">
        <v>190000</v>
      </c>
      <c r="F53" s="2" t="s">
        <v>216</v>
      </c>
      <c r="G53" s="21" t="s">
        <v>217</v>
      </c>
    </row>
    <row r="54" spans="2:7" x14ac:dyDescent="0.3">
      <c r="B54" s="49">
        <v>49</v>
      </c>
      <c r="C54" s="26">
        <v>44825</v>
      </c>
      <c r="D54" s="27" t="s">
        <v>159</v>
      </c>
      <c r="E54" s="6">
        <v>150000</v>
      </c>
      <c r="F54" s="2" t="s">
        <v>216</v>
      </c>
      <c r="G54" s="21" t="s">
        <v>217</v>
      </c>
    </row>
    <row r="55" spans="2:7" x14ac:dyDescent="0.3">
      <c r="B55" s="49">
        <v>50</v>
      </c>
      <c r="C55" s="26">
        <v>44825</v>
      </c>
      <c r="D55" s="27" t="s">
        <v>141</v>
      </c>
      <c r="E55" s="6">
        <v>120500</v>
      </c>
      <c r="F55" s="2" t="s">
        <v>216</v>
      </c>
      <c r="G55" s="21" t="s">
        <v>226</v>
      </c>
    </row>
    <row r="56" spans="2:7" x14ac:dyDescent="0.3">
      <c r="B56" s="20">
        <v>51</v>
      </c>
      <c r="C56" s="26">
        <v>44825</v>
      </c>
      <c r="D56" s="27" t="s">
        <v>144</v>
      </c>
      <c r="E56" s="6">
        <v>79000</v>
      </c>
      <c r="F56" s="2" t="s">
        <v>216</v>
      </c>
      <c r="G56" s="21" t="s">
        <v>226</v>
      </c>
    </row>
    <row r="57" spans="2:7" x14ac:dyDescent="0.3">
      <c r="B57" s="49">
        <v>52</v>
      </c>
      <c r="C57" s="26">
        <v>44825</v>
      </c>
      <c r="D57" s="27" t="s">
        <v>145</v>
      </c>
      <c r="E57" s="6">
        <v>85500</v>
      </c>
      <c r="F57" s="2" t="s">
        <v>216</v>
      </c>
      <c r="G57" s="21" t="s">
        <v>226</v>
      </c>
    </row>
    <row r="58" spans="2:7" x14ac:dyDescent="0.3">
      <c r="B58" s="49">
        <v>53</v>
      </c>
      <c r="C58" s="26">
        <v>44826</v>
      </c>
      <c r="D58" s="27" t="s">
        <v>147</v>
      </c>
      <c r="E58" s="6">
        <v>190000</v>
      </c>
      <c r="F58" s="2" t="s">
        <v>216</v>
      </c>
      <c r="G58" s="21" t="s">
        <v>217</v>
      </c>
    </row>
    <row r="59" spans="2:7" x14ac:dyDescent="0.3">
      <c r="B59" s="20">
        <v>54</v>
      </c>
      <c r="C59" s="26">
        <v>44826</v>
      </c>
      <c r="D59" s="27" t="s">
        <v>148</v>
      </c>
      <c r="E59" s="6">
        <v>55000</v>
      </c>
      <c r="F59" s="2" t="s">
        <v>216</v>
      </c>
      <c r="G59" s="21" t="s">
        <v>217</v>
      </c>
    </row>
    <row r="60" spans="2:7" x14ac:dyDescent="0.3">
      <c r="B60" s="49">
        <v>55</v>
      </c>
      <c r="C60" s="26">
        <v>44826</v>
      </c>
      <c r="D60" s="27" t="s">
        <v>153</v>
      </c>
      <c r="E60" s="6">
        <v>150000</v>
      </c>
      <c r="F60" s="2" t="s">
        <v>216</v>
      </c>
      <c r="G60" s="21" t="s">
        <v>217</v>
      </c>
    </row>
    <row r="61" spans="2:7" x14ac:dyDescent="0.3">
      <c r="B61" s="49">
        <v>56</v>
      </c>
      <c r="C61" s="26">
        <v>44827</v>
      </c>
      <c r="D61" s="27" t="s">
        <v>137</v>
      </c>
      <c r="E61" s="6">
        <v>185000</v>
      </c>
      <c r="F61" s="2" t="s">
        <v>216</v>
      </c>
      <c r="G61" s="21" t="s">
        <v>228</v>
      </c>
    </row>
    <row r="62" spans="2:7" x14ac:dyDescent="0.3">
      <c r="B62" s="20">
        <v>57</v>
      </c>
      <c r="C62" s="26">
        <v>44827</v>
      </c>
      <c r="D62" s="27" t="s">
        <v>138</v>
      </c>
      <c r="E62" s="6">
        <v>106000</v>
      </c>
      <c r="F62" s="2" t="s">
        <v>216</v>
      </c>
      <c r="G62" s="21" t="s">
        <v>228</v>
      </c>
    </row>
    <row r="63" spans="2:7" x14ac:dyDescent="0.3">
      <c r="B63" s="49">
        <v>58</v>
      </c>
      <c r="C63" s="26">
        <v>44827</v>
      </c>
      <c r="D63" s="27" t="s">
        <v>146</v>
      </c>
      <c r="E63" s="6">
        <v>130000</v>
      </c>
      <c r="F63" s="2" t="s">
        <v>216</v>
      </c>
      <c r="G63" s="21" t="s">
        <v>226</v>
      </c>
    </row>
    <row r="64" spans="2:7" x14ac:dyDescent="0.3">
      <c r="B64" s="49">
        <v>59</v>
      </c>
      <c r="C64" s="26">
        <v>44829</v>
      </c>
      <c r="D64" s="27" t="s">
        <v>155</v>
      </c>
      <c r="E64" s="6">
        <v>150000</v>
      </c>
      <c r="F64" s="2" t="s">
        <v>216</v>
      </c>
      <c r="G64" s="21" t="s">
        <v>217</v>
      </c>
    </row>
    <row r="65" spans="2:7" x14ac:dyDescent="0.3">
      <c r="B65" s="20">
        <v>60</v>
      </c>
      <c r="C65" s="26">
        <v>44829</v>
      </c>
      <c r="D65" s="27" t="s">
        <v>163</v>
      </c>
      <c r="E65" s="6">
        <v>171000</v>
      </c>
      <c r="F65" s="2" t="s">
        <v>216</v>
      </c>
      <c r="G65" s="21" t="s">
        <v>226</v>
      </c>
    </row>
    <row r="66" spans="2:7" x14ac:dyDescent="0.3">
      <c r="B66" s="49">
        <v>61</v>
      </c>
      <c r="C66" s="26">
        <v>44830</v>
      </c>
      <c r="D66" s="27" t="s">
        <v>154</v>
      </c>
      <c r="E66" s="6">
        <v>190000</v>
      </c>
      <c r="F66" s="2" t="s">
        <v>216</v>
      </c>
      <c r="G66" s="21" t="s">
        <v>217</v>
      </c>
    </row>
    <row r="67" spans="2:7" x14ac:dyDescent="0.3">
      <c r="B67" s="49">
        <v>62</v>
      </c>
      <c r="C67" s="26">
        <v>44830</v>
      </c>
      <c r="D67" s="27" t="s">
        <v>157</v>
      </c>
      <c r="E67" s="6">
        <v>35000</v>
      </c>
      <c r="F67" s="2" t="s">
        <v>216</v>
      </c>
      <c r="G67" s="21" t="s">
        <v>231</v>
      </c>
    </row>
    <row r="68" spans="2:7" x14ac:dyDescent="0.3">
      <c r="B68" s="20">
        <v>63</v>
      </c>
      <c r="C68" s="26">
        <v>44831</v>
      </c>
      <c r="D68" s="27" t="s">
        <v>143</v>
      </c>
      <c r="E68" s="6">
        <v>77400</v>
      </c>
      <c r="F68" s="2" t="s">
        <v>216</v>
      </c>
      <c r="G68" s="21" t="s">
        <v>226</v>
      </c>
    </row>
    <row r="69" spans="2:7" x14ac:dyDescent="0.3">
      <c r="B69" s="49">
        <v>64</v>
      </c>
      <c r="C69" s="26">
        <v>44831</v>
      </c>
      <c r="D69" s="27" t="s">
        <v>142</v>
      </c>
      <c r="E69" s="6">
        <v>59000</v>
      </c>
      <c r="F69" s="2" t="s">
        <v>216</v>
      </c>
      <c r="G69" s="21" t="s">
        <v>226</v>
      </c>
    </row>
    <row r="70" spans="2:7" x14ac:dyDescent="0.3">
      <c r="B70" s="49">
        <v>65</v>
      </c>
      <c r="C70" s="26">
        <v>44832</v>
      </c>
      <c r="D70" s="27" t="s">
        <v>151</v>
      </c>
      <c r="E70" s="6">
        <v>39000</v>
      </c>
      <c r="F70" s="2" t="s">
        <v>216</v>
      </c>
      <c r="G70" s="21" t="s">
        <v>228</v>
      </c>
    </row>
    <row r="71" spans="2:7" x14ac:dyDescent="0.3">
      <c r="B71" s="20">
        <v>66</v>
      </c>
      <c r="C71" s="26">
        <v>44832</v>
      </c>
      <c r="D71" s="27" t="s">
        <v>149</v>
      </c>
      <c r="E71" s="6">
        <v>59000</v>
      </c>
      <c r="F71" s="2" t="s">
        <v>216</v>
      </c>
      <c r="G71" s="21" t="s">
        <v>226</v>
      </c>
    </row>
    <row r="72" spans="2:7" x14ac:dyDescent="0.3">
      <c r="B72" s="49">
        <v>67</v>
      </c>
      <c r="C72" s="26">
        <v>44832</v>
      </c>
      <c r="D72" s="27" t="s">
        <v>150</v>
      </c>
      <c r="E72" s="6">
        <v>85500</v>
      </c>
      <c r="F72" s="2" t="s">
        <v>216</v>
      </c>
      <c r="G72" s="21" t="s">
        <v>226</v>
      </c>
    </row>
    <row r="73" spans="2:7" x14ac:dyDescent="0.3">
      <c r="B73" s="57">
        <v>68</v>
      </c>
      <c r="C73" s="58">
        <v>44833</v>
      </c>
      <c r="D73" s="59" t="s">
        <v>162</v>
      </c>
      <c r="E73" s="60">
        <v>24000</v>
      </c>
      <c r="F73" s="25" t="s">
        <v>216</v>
      </c>
      <c r="G73" s="23" t="s">
        <v>228</v>
      </c>
    </row>
  </sheetData>
  <mergeCells count="2">
    <mergeCell ref="C2:D2"/>
    <mergeCell ref="C3:D3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09BCD-BE14-4C04-9FB6-7F6BB3120722}">
  <dimension ref="B2:N68"/>
  <sheetViews>
    <sheetView topLeftCell="A2" workbookViewId="0">
      <selection activeCell="H72" sqref="H72"/>
    </sheetView>
  </sheetViews>
  <sheetFormatPr defaultRowHeight="14.4" x14ac:dyDescent="0.3"/>
  <cols>
    <col min="1" max="1" width="2.6640625" customWidth="1"/>
    <col min="3" max="3" width="16.77734375" bestFit="1" customWidth="1"/>
    <col min="4" max="4" width="51.109375" bestFit="1" customWidth="1"/>
    <col min="5" max="5" width="12.88671875" bestFit="1" customWidth="1"/>
  </cols>
  <sheetData>
    <row r="2" spans="2:14" x14ac:dyDescent="0.3">
      <c r="B2" s="61" t="s">
        <v>366</v>
      </c>
      <c r="C2" s="176" t="s">
        <v>443</v>
      </c>
      <c r="D2" s="176"/>
    </row>
    <row r="3" spans="2:14" x14ac:dyDescent="0.3">
      <c r="B3" s="61" t="s">
        <v>361</v>
      </c>
      <c r="C3" s="176" t="s">
        <v>444</v>
      </c>
      <c r="D3" s="176"/>
    </row>
    <row r="5" spans="2:14" x14ac:dyDescent="0.3">
      <c r="B5" s="17" t="s">
        <v>7</v>
      </c>
      <c r="C5" s="18" t="s">
        <v>8</v>
      </c>
      <c r="D5" s="18" t="s">
        <v>9</v>
      </c>
      <c r="E5" s="18" t="s">
        <v>10</v>
      </c>
      <c r="F5" s="18" t="s">
        <v>215</v>
      </c>
      <c r="G5" s="19" t="s">
        <v>218</v>
      </c>
    </row>
    <row r="6" spans="2:14" x14ac:dyDescent="0.3">
      <c r="B6" s="20">
        <v>78</v>
      </c>
      <c r="C6" s="10">
        <v>44850</v>
      </c>
      <c r="D6" s="11" t="s">
        <v>385</v>
      </c>
      <c r="E6" s="73">
        <v>20000</v>
      </c>
      <c r="F6" s="2" t="s">
        <v>441</v>
      </c>
      <c r="G6" s="2" t="s">
        <v>225</v>
      </c>
    </row>
    <row r="7" spans="2:14" x14ac:dyDescent="0.3">
      <c r="B7" s="20">
        <v>79</v>
      </c>
      <c r="C7" s="10">
        <v>44850</v>
      </c>
      <c r="D7" s="11" t="s">
        <v>386</v>
      </c>
      <c r="E7" s="73">
        <v>45000</v>
      </c>
      <c r="F7" s="2" t="s">
        <v>441</v>
      </c>
      <c r="G7" s="21" t="s">
        <v>225</v>
      </c>
    </row>
    <row r="8" spans="2:14" x14ac:dyDescent="0.3">
      <c r="B8" s="20">
        <v>80</v>
      </c>
      <c r="C8" s="10">
        <v>44850</v>
      </c>
      <c r="D8" s="11" t="s">
        <v>387</v>
      </c>
      <c r="E8" s="73">
        <v>25000</v>
      </c>
      <c r="F8" s="2" t="s">
        <v>441</v>
      </c>
      <c r="G8" s="21" t="s">
        <v>231</v>
      </c>
    </row>
    <row r="9" spans="2:14" x14ac:dyDescent="0.3">
      <c r="B9" s="20">
        <v>81</v>
      </c>
      <c r="C9" s="10">
        <v>44850</v>
      </c>
      <c r="D9" s="11" t="s">
        <v>389</v>
      </c>
      <c r="E9" s="73">
        <v>26000</v>
      </c>
      <c r="F9" s="2" t="s">
        <v>441</v>
      </c>
      <c r="G9" s="21" t="s">
        <v>231</v>
      </c>
    </row>
    <row r="10" spans="2:14" x14ac:dyDescent="0.3">
      <c r="B10" s="20">
        <v>82</v>
      </c>
      <c r="C10" s="10">
        <v>44850</v>
      </c>
      <c r="D10" s="11" t="s">
        <v>390</v>
      </c>
      <c r="E10" s="73">
        <v>86000</v>
      </c>
      <c r="F10" s="2" t="s">
        <v>441</v>
      </c>
      <c r="G10" s="21" t="s">
        <v>229</v>
      </c>
    </row>
    <row r="11" spans="2:14" x14ac:dyDescent="0.3">
      <c r="B11" s="20">
        <v>83</v>
      </c>
      <c r="C11" s="10">
        <v>44850</v>
      </c>
      <c r="D11" s="11" t="s">
        <v>391</v>
      </c>
      <c r="E11" s="73">
        <v>80000</v>
      </c>
      <c r="F11" s="2" t="s">
        <v>441</v>
      </c>
      <c r="G11" s="21" t="s">
        <v>229</v>
      </c>
      <c r="L11" s="63"/>
      <c r="N11" s="64"/>
    </row>
    <row r="12" spans="2:14" x14ac:dyDescent="0.3">
      <c r="B12" s="20">
        <v>84</v>
      </c>
      <c r="C12" s="10">
        <v>44850</v>
      </c>
      <c r="D12" s="11" t="s">
        <v>392</v>
      </c>
      <c r="E12" s="73">
        <v>30000</v>
      </c>
      <c r="F12" s="2" t="s">
        <v>441</v>
      </c>
      <c r="G12" s="21" t="s">
        <v>220</v>
      </c>
      <c r="L12" s="63"/>
      <c r="N12" s="64"/>
    </row>
    <row r="13" spans="2:14" x14ac:dyDescent="0.3">
      <c r="B13" s="20">
        <v>85</v>
      </c>
      <c r="C13" s="10">
        <v>44851</v>
      </c>
      <c r="D13" s="11" t="s">
        <v>393</v>
      </c>
      <c r="E13" s="73">
        <v>200000</v>
      </c>
      <c r="F13" s="2" t="s">
        <v>441</v>
      </c>
      <c r="G13" s="21" t="s">
        <v>231</v>
      </c>
    </row>
    <row r="14" spans="2:14" x14ac:dyDescent="0.3">
      <c r="B14" s="20">
        <v>86</v>
      </c>
      <c r="C14" s="10">
        <v>44851</v>
      </c>
      <c r="D14" s="11" t="s">
        <v>394</v>
      </c>
      <c r="E14" s="73">
        <v>150000</v>
      </c>
      <c r="F14" s="2" t="s">
        <v>441</v>
      </c>
      <c r="G14" s="21" t="s">
        <v>231</v>
      </c>
    </row>
    <row r="15" spans="2:14" x14ac:dyDescent="0.3">
      <c r="B15" s="20">
        <v>87</v>
      </c>
      <c r="C15" s="10">
        <v>44851</v>
      </c>
      <c r="D15" s="11" t="s">
        <v>395</v>
      </c>
      <c r="E15" s="73">
        <v>166500</v>
      </c>
      <c r="F15" s="2" t="s">
        <v>441</v>
      </c>
      <c r="G15" s="21" t="s">
        <v>228</v>
      </c>
    </row>
    <row r="16" spans="2:14" x14ac:dyDescent="0.3">
      <c r="B16" s="20">
        <v>88</v>
      </c>
      <c r="C16" s="10">
        <v>44851</v>
      </c>
      <c r="D16" s="11" t="s">
        <v>396</v>
      </c>
      <c r="E16" s="73">
        <v>25000</v>
      </c>
      <c r="F16" s="2" t="s">
        <v>441</v>
      </c>
      <c r="G16" s="21" t="s">
        <v>228</v>
      </c>
    </row>
    <row r="17" spans="2:7" x14ac:dyDescent="0.3">
      <c r="B17" s="20">
        <v>89</v>
      </c>
      <c r="C17" s="10">
        <v>44851</v>
      </c>
      <c r="D17" s="11" t="s">
        <v>397</v>
      </c>
      <c r="E17" s="73">
        <v>50000</v>
      </c>
      <c r="F17" s="2" t="s">
        <v>441</v>
      </c>
      <c r="G17" s="21" t="s">
        <v>231</v>
      </c>
    </row>
    <row r="18" spans="2:7" x14ac:dyDescent="0.3">
      <c r="B18" s="20">
        <v>90</v>
      </c>
      <c r="C18" s="10">
        <v>44852</v>
      </c>
      <c r="D18" s="11" t="s">
        <v>398</v>
      </c>
      <c r="E18" s="73">
        <v>168000</v>
      </c>
      <c r="F18" s="2" t="s">
        <v>441</v>
      </c>
      <c r="G18" s="21" t="s">
        <v>219</v>
      </c>
    </row>
    <row r="19" spans="2:7" x14ac:dyDescent="0.3">
      <c r="B19" s="20">
        <v>91</v>
      </c>
      <c r="C19" s="10">
        <v>44852</v>
      </c>
      <c r="D19" s="11" t="s">
        <v>399</v>
      </c>
      <c r="E19" s="73">
        <v>30000</v>
      </c>
      <c r="F19" s="2" t="s">
        <v>441</v>
      </c>
      <c r="G19" s="21" t="s">
        <v>231</v>
      </c>
    </row>
    <row r="20" spans="2:7" x14ac:dyDescent="0.3">
      <c r="B20" s="20">
        <v>92</v>
      </c>
      <c r="C20" s="10">
        <v>44853</v>
      </c>
      <c r="D20" s="11" t="s">
        <v>400</v>
      </c>
      <c r="E20" s="73">
        <v>300000</v>
      </c>
      <c r="F20" s="2" t="s">
        <v>441</v>
      </c>
      <c r="G20" s="21" t="s">
        <v>231</v>
      </c>
    </row>
    <row r="21" spans="2:7" x14ac:dyDescent="0.3">
      <c r="B21" s="20">
        <v>93</v>
      </c>
      <c r="C21" s="10">
        <v>44853</v>
      </c>
      <c r="D21" s="11" t="s">
        <v>401</v>
      </c>
      <c r="E21" s="73">
        <v>144100</v>
      </c>
      <c r="F21" s="2" t="s">
        <v>441</v>
      </c>
      <c r="G21" s="21" t="s">
        <v>219</v>
      </c>
    </row>
    <row r="22" spans="2:7" x14ac:dyDescent="0.3">
      <c r="B22" s="20">
        <v>94</v>
      </c>
      <c r="C22" s="10">
        <v>44853</v>
      </c>
      <c r="D22" s="11" t="s">
        <v>402</v>
      </c>
      <c r="E22" s="73">
        <v>18500</v>
      </c>
      <c r="F22" s="2" t="s">
        <v>441</v>
      </c>
      <c r="G22" s="21" t="s">
        <v>228</v>
      </c>
    </row>
    <row r="23" spans="2:7" x14ac:dyDescent="0.3">
      <c r="B23" s="20">
        <v>95</v>
      </c>
      <c r="C23" s="10">
        <v>44853</v>
      </c>
      <c r="D23" s="11" t="s">
        <v>436</v>
      </c>
      <c r="E23" s="73">
        <v>194284</v>
      </c>
      <c r="F23" s="2" t="s">
        <v>441</v>
      </c>
      <c r="G23" s="21" t="s">
        <v>220</v>
      </c>
    </row>
    <row r="24" spans="2:7" x14ac:dyDescent="0.3">
      <c r="B24" s="20">
        <v>96</v>
      </c>
      <c r="C24" s="10">
        <v>44853</v>
      </c>
      <c r="D24" s="11" t="s">
        <v>437</v>
      </c>
      <c r="E24" s="73">
        <v>406150</v>
      </c>
      <c r="F24" s="2" t="s">
        <v>441</v>
      </c>
      <c r="G24" s="21" t="s">
        <v>220</v>
      </c>
    </row>
    <row r="25" spans="2:7" x14ac:dyDescent="0.3">
      <c r="B25" s="20">
        <v>97</v>
      </c>
      <c r="C25" s="10">
        <v>44854</v>
      </c>
      <c r="D25" s="11" t="s">
        <v>438</v>
      </c>
      <c r="E25" s="73">
        <v>111280</v>
      </c>
      <c r="F25" s="2" t="s">
        <v>441</v>
      </c>
      <c r="G25" s="21" t="s">
        <v>220</v>
      </c>
    </row>
    <row r="26" spans="2:7" x14ac:dyDescent="0.3">
      <c r="B26" s="20">
        <v>98</v>
      </c>
      <c r="C26" s="10">
        <v>44856</v>
      </c>
      <c r="D26" s="11" t="s">
        <v>403</v>
      </c>
      <c r="E26" s="73">
        <v>280000</v>
      </c>
      <c r="F26" s="2" t="s">
        <v>441</v>
      </c>
      <c r="G26" s="21" t="s">
        <v>220</v>
      </c>
    </row>
    <row r="27" spans="2:7" x14ac:dyDescent="0.3">
      <c r="B27" s="20">
        <v>99</v>
      </c>
      <c r="C27" s="10">
        <v>44856</v>
      </c>
      <c r="D27" s="11" t="s">
        <v>404</v>
      </c>
      <c r="E27" s="73">
        <v>300000</v>
      </c>
      <c r="F27" s="2" t="s">
        <v>441</v>
      </c>
      <c r="G27" s="21" t="s">
        <v>231</v>
      </c>
    </row>
    <row r="28" spans="2:7" x14ac:dyDescent="0.3">
      <c r="B28" s="20">
        <v>100</v>
      </c>
      <c r="C28" s="10">
        <v>44856</v>
      </c>
      <c r="D28" s="11" t="s">
        <v>405</v>
      </c>
      <c r="E28" s="73">
        <v>328000</v>
      </c>
      <c r="F28" s="2" t="s">
        <v>441</v>
      </c>
      <c r="G28" s="21" t="s">
        <v>231</v>
      </c>
    </row>
    <row r="29" spans="2:7" x14ac:dyDescent="0.3">
      <c r="B29" s="20">
        <v>101</v>
      </c>
      <c r="C29" s="10">
        <v>44856</v>
      </c>
      <c r="D29" s="11" t="s">
        <v>406</v>
      </c>
      <c r="E29" s="73">
        <v>26000</v>
      </c>
      <c r="F29" s="2" t="s">
        <v>441</v>
      </c>
      <c r="G29" s="21" t="s">
        <v>231</v>
      </c>
    </row>
    <row r="30" spans="2:7" x14ac:dyDescent="0.3">
      <c r="B30" s="20">
        <v>102</v>
      </c>
      <c r="C30" s="10">
        <v>44856</v>
      </c>
      <c r="D30" s="11" t="s">
        <v>407</v>
      </c>
      <c r="E30" s="73">
        <v>100000</v>
      </c>
      <c r="F30" s="2" t="s">
        <v>441</v>
      </c>
      <c r="G30" s="21" t="s">
        <v>356</v>
      </c>
    </row>
    <row r="31" spans="2:7" x14ac:dyDescent="0.3">
      <c r="B31" s="20">
        <v>103</v>
      </c>
      <c r="C31" s="10">
        <v>44858</v>
      </c>
      <c r="D31" s="11" t="s">
        <v>408</v>
      </c>
      <c r="E31" s="73">
        <v>89400</v>
      </c>
      <c r="F31" s="2" t="s">
        <v>441</v>
      </c>
      <c r="G31" s="21" t="s">
        <v>226</v>
      </c>
    </row>
    <row r="32" spans="2:7" x14ac:dyDescent="0.3">
      <c r="B32" s="20">
        <v>104</v>
      </c>
      <c r="C32" s="10">
        <v>44858</v>
      </c>
      <c r="D32" s="11" t="s">
        <v>409</v>
      </c>
      <c r="E32" s="73">
        <v>83000</v>
      </c>
      <c r="F32" s="2" t="s">
        <v>441</v>
      </c>
      <c r="G32" s="21" t="s">
        <v>219</v>
      </c>
    </row>
    <row r="33" spans="2:7" x14ac:dyDescent="0.3">
      <c r="B33" s="20">
        <v>105</v>
      </c>
      <c r="C33" s="10">
        <v>44858</v>
      </c>
      <c r="D33" s="11" t="s">
        <v>410</v>
      </c>
      <c r="E33" s="73">
        <v>600000</v>
      </c>
      <c r="F33" s="2" t="s">
        <v>441</v>
      </c>
      <c r="G33" s="21" t="s">
        <v>228</v>
      </c>
    </row>
    <row r="34" spans="2:7" x14ac:dyDescent="0.3">
      <c r="B34" s="20">
        <v>106</v>
      </c>
      <c r="C34" s="10">
        <v>44858</v>
      </c>
      <c r="D34" s="11" t="s">
        <v>411</v>
      </c>
      <c r="E34" s="73">
        <v>730000</v>
      </c>
      <c r="F34" s="2" t="s">
        <v>441</v>
      </c>
      <c r="G34" s="21" t="s">
        <v>219</v>
      </c>
    </row>
    <row r="35" spans="2:7" x14ac:dyDescent="0.3">
      <c r="B35" s="20">
        <v>107</v>
      </c>
      <c r="C35" s="10">
        <v>44858</v>
      </c>
      <c r="D35" s="11" t="s">
        <v>412</v>
      </c>
      <c r="E35" s="73">
        <v>114000</v>
      </c>
      <c r="F35" s="2" t="s">
        <v>441</v>
      </c>
      <c r="G35" s="21" t="s">
        <v>226</v>
      </c>
    </row>
    <row r="36" spans="2:7" x14ac:dyDescent="0.3">
      <c r="B36" s="20">
        <v>108</v>
      </c>
      <c r="C36" s="10">
        <v>44858</v>
      </c>
      <c r="D36" s="11" t="s">
        <v>413</v>
      </c>
      <c r="E36" s="73">
        <v>90000</v>
      </c>
      <c r="F36" s="2" t="s">
        <v>441</v>
      </c>
      <c r="G36" s="21" t="s">
        <v>219</v>
      </c>
    </row>
    <row r="37" spans="2:7" x14ac:dyDescent="0.3">
      <c r="B37" s="20">
        <v>109</v>
      </c>
      <c r="C37" s="10">
        <v>44858</v>
      </c>
      <c r="D37" s="11" t="s">
        <v>414</v>
      </c>
      <c r="E37" s="73">
        <v>26000</v>
      </c>
      <c r="F37" s="2" t="s">
        <v>441</v>
      </c>
      <c r="G37" s="21" t="s">
        <v>228</v>
      </c>
    </row>
    <row r="38" spans="2:7" x14ac:dyDescent="0.3">
      <c r="B38" s="20">
        <v>110</v>
      </c>
      <c r="C38" s="10">
        <v>44858</v>
      </c>
      <c r="D38" s="11" t="s">
        <v>415</v>
      </c>
      <c r="E38" s="73">
        <v>75000</v>
      </c>
      <c r="F38" s="2" t="s">
        <v>441</v>
      </c>
      <c r="G38" s="21" t="s">
        <v>231</v>
      </c>
    </row>
    <row r="39" spans="2:7" x14ac:dyDescent="0.3">
      <c r="B39" s="20">
        <v>111</v>
      </c>
      <c r="C39" s="10">
        <v>44858</v>
      </c>
      <c r="D39" s="11" t="s">
        <v>416</v>
      </c>
      <c r="E39" s="73">
        <v>15000</v>
      </c>
      <c r="F39" s="2" t="s">
        <v>441</v>
      </c>
      <c r="G39" s="21" t="s">
        <v>223</v>
      </c>
    </row>
    <row r="40" spans="2:7" x14ac:dyDescent="0.3">
      <c r="B40" s="20">
        <v>112</v>
      </c>
      <c r="C40" s="10">
        <v>44858</v>
      </c>
      <c r="D40" s="11" t="s">
        <v>417</v>
      </c>
      <c r="E40" s="73">
        <v>60000</v>
      </c>
      <c r="F40" s="2" t="s">
        <v>441</v>
      </c>
      <c r="G40" s="21" t="s">
        <v>442</v>
      </c>
    </row>
    <row r="41" spans="2:7" x14ac:dyDescent="0.3">
      <c r="B41" s="20">
        <v>113</v>
      </c>
      <c r="C41" s="10">
        <v>44858</v>
      </c>
      <c r="D41" s="11" t="s">
        <v>418</v>
      </c>
      <c r="E41" s="73">
        <v>200000</v>
      </c>
      <c r="F41" s="2" t="s">
        <v>441</v>
      </c>
      <c r="G41" s="21" t="s">
        <v>231</v>
      </c>
    </row>
    <row r="42" spans="2:7" x14ac:dyDescent="0.3">
      <c r="B42" s="20">
        <v>114</v>
      </c>
      <c r="C42" s="10">
        <v>44858</v>
      </c>
      <c r="D42" s="11" t="s">
        <v>419</v>
      </c>
      <c r="E42" s="73">
        <v>25000</v>
      </c>
      <c r="F42" s="2" t="s">
        <v>441</v>
      </c>
      <c r="G42" s="21" t="s">
        <v>442</v>
      </c>
    </row>
    <row r="43" spans="2:7" x14ac:dyDescent="0.3">
      <c r="B43" s="20">
        <v>115</v>
      </c>
      <c r="C43" s="10">
        <v>44858</v>
      </c>
      <c r="D43" s="11" t="s">
        <v>420</v>
      </c>
      <c r="E43" s="73">
        <v>20000</v>
      </c>
      <c r="F43" s="2" t="s">
        <v>441</v>
      </c>
      <c r="G43" s="21" t="s">
        <v>231</v>
      </c>
    </row>
    <row r="44" spans="2:7" x14ac:dyDescent="0.3">
      <c r="B44" s="20">
        <v>116</v>
      </c>
      <c r="C44" s="10">
        <v>44859</v>
      </c>
      <c r="D44" s="11" t="s">
        <v>420</v>
      </c>
      <c r="E44" s="73">
        <v>20000</v>
      </c>
      <c r="F44" s="2" t="s">
        <v>441</v>
      </c>
      <c r="G44" s="21" t="s">
        <v>231</v>
      </c>
    </row>
    <row r="45" spans="2:7" x14ac:dyDescent="0.3">
      <c r="B45" s="20">
        <v>117</v>
      </c>
      <c r="C45" s="10">
        <v>44859</v>
      </c>
      <c r="D45" s="11" t="s">
        <v>421</v>
      </c>
      <c r="E45" s="73">
        <v>39000</v>
      </c>
      <c r="F45" s="2" t="s">
        <v>441</v>
      </c>
      <c r="G45" s="21" t="s">
        <v>231</v>
      </c>
    </row>
    <row r="46" spans="2:7" x14ac:dyDescent="0.3">
      <c r="B46" s="20">
        <v>118</v>
      </c>
      <c r="C46" s="10">
        <v>44859</v>
      </c>
      <c r="D46" s="11" t="s">
        <v>422</v>
      </c>
      <c r="E46" s="73">
        <v>35000</v>
      </c>
      <c r="F46" s="2" t="s">
        <v>441</v>
      </c>
      <c r="G46" s="21" t="s">
        <v>226</v>
      </c>
    </row>
    <row r="47" spans="2:7" x14ac:dyDescent="0.3">
      <c r="B47" s="20">
        <v>119</v>
      </c>
      <c r="C47" s="10">
        <v>44860</v>
      </c>
      <c r="D47" s="11" t="s">
        <v>420</v>
      </c>
      <c r="E47" s="73">
        <v>26000</v>
      </c>
      <c r="F47" s="2" t="s">
        <v>441</v>
      </c>
      <c r="G47" s="21" t="s">
        <v>231</v>
      </c>
    </row>
    <row r="48" spans="2:7" x14ac:dyDescent="0.3">
      <c r="B48" s="20">
        <v>120</v>
      </c>
      <c r="C48" s="10">
        <v>44860</v>
      </c>
      <c r="D48" s="11" t="s">
        <v>423</v>
      </c>
      <c r="E48" s="73">
        <v>40000</v>
      </c>
      <c r="F48" s="2" t="s">
        <v>441</v>
      </c>
      <c r="G48" s="21" t="s">
        <v>231</v>
      </c>
    </row>
    <row r="49" spans="2:7" x14ac:dyDescent="0.3">
      <c r="B49" s="20">
        <v>121</v>
      </c>
      <c r="C49" s="10">
        <v>44860</v>
      </c>
      <c r="D49" s="11" t="s">
        <v>424</v>
      </c>
      <c r="E49" s="73">
        <v>51000</v>
      </c>
      <c r="F49" s="2" t="s">
        <v>441</v>
      </c>
      <c r="G49" s="21" t="s">
        <v>231</v>
      </c>
    </row>
    <row r="50" spans="2:7" x14ac:dyDescent="0.3">
      <c r="B50" s="20">
        <v>122</v>
      </c>
      <c r="C50" s="10">
        <v>44860</v>
      </c>
      <c r="D50" s="11" t="s">
        <v>425</v>
      </c>
      <c r="E50" s="73">
        <v>170000</v>
      </c>
      <c r="F50" s="2" t="s">
        <v>441</v>
      </c>
      <c r="G50" s="21" t="s">
        <v>356</v>
      </c>
    </row>
    <row r="51" spans="2:7" x14ac:dyDescent="0.3">
      <c r="B51" s="20">
        <v>123</v>
      </c>
      <c r="C51" s="10">
        <v>44860</v>
      </c>
      <c r="D51" s="11" t="s">
        <v>426</v>
      </c>
      <c r="E51" s="73">
        <v>148000</v>
      </c>
      <c r="F51" s="2" t="s">
        <v>441</v>
      </c>
      <c r="G51" s="21" t="s">
        <v>356</v>
      </c>
    </row>
    <row r="52" spans="2:7" x14ac:dyDescent="0.3">
      <c r="B52" s="20">
        <v>124</v>
      </c>
      <c r="C52" s="10">
        <v>44858</v>
      </c>
      <c r="D52" s="11" t="s">
        <v>429</v>
      </c>
      <c r="E52" s="73">
        <v>271000</v>
      </c>
      <c r="F52" s="2" t="s">
        <v>441</v>
      </c>
      <c r="G52" s="21" t="s">
        <v>226</v>
      </c>
    </row>
    <row r="53" spans="2:7" x14ac:dyDescent="0.3">
      <c r="B53" s="20">
        <v>125</v>
      </c>
      <c r="C53" s="10">
        <v>44861</v>
      </c>
      <c r="D53" s="11" t="s">
        <v>420</v>
      </c>
      <c r="E53" s="73">
        <v>20000</v>
      </c>
      <c r="F53" s="2" t="s">
        <v>441</v>
      </c>
      <c r="G53" s="21" t="s">
        <v>231</v>
      </c>
    </row>
    <row r="54" spans="2:7" x14ac:dyDescent="0.3">
      <c r="B54" s="20">
        <v>126</v>
      </c>
      <c r="C54" s="10">
        <v>44861</v>
      </c>
      <c r="D54" s="11" t="s">
        <v>419</v>
      </c>
      <c r="E54" s="73">
        <v>30000</v>
      </c>
      <c r="F54" s="2" t="s">
        <v>441</v>
      </c>
      <c r="G54" s="21" t="s">
        <v>442</v>
      </c>
    </row>
    <row r="55" spans="2:7" x14ac:dyDescent="0.3">
      <c r="B55" s="20">
        <v>127</v>
      </c>
      <c r="C55" s="10">
        <v>44861</v>
      </c>
      <c r="D55" s="11" t="s">
        <v>427</v>
      </c>
      <c r="E55" s="73">
        <v>99000</v>
      </c>
      <c r="F55" s="2" t="s">
        <v>441</v>
      </c>
      <c r="G55" s="21" t="s">
        <v>231</v>
      </c>
    </row>
    <row r="56" spans="2:7" x14ac:dyDescent="0.3">
      <c r="B56" s="20">
        <v>128</v>
      </c>
      <c r="C56" s="10">
        <v>44861</v>
      </c>
      <c r="D56" s="11" t="s">
        <v>428</v>
      </c>
      <c r="E56" s="73">
        <v>72000</v>
      </c>
      <c r="F56" s="2" t="s">
        <v>441</v>
      </c>
      <c r="G56" s="21" t="s">
        <v>231</v>
      </c>
    </row>
    <row r="57" spans="2:7" x14ac:dyDescent="0.3">
      <c r="B57" s="20">
        <v>129</v>
      </c>
      <c r="C57" s="10">
        <v>44861</v>
      </c>
      <c r="D57" s="11" t="s">
        <v>426</v>
      </c>
      <c r="E57" s="73">
        <v>99000</v>
      </c>
      <c r="F57" s="2" t="s">
        <v>441</v>
      </c>
      <c r="G57" s="21" t="s">
        <v>231</v>
      </c>
    </row>
    <row r="58" spans="2:7" x14ac:dyDescent="0.3">
      <c r="B58" s="20">
        <v>130</v>
      </c>
      <c r="C58" s="10">
        <v>44861</v>
      </c>
      <c r="D58" s="11" t="s">
        <v>430</v>
      </c>
      <c r="E58" s="73">
        <v>500000</v>
      </c>
      <c r="F58" s="2" t="s">
        <v>441</v>
      </c>
      <c r="G58" s="21" t="s">
        <v>231</v>
      </c>
    </row>
    <row r="59" spans="2:7" x14ac:dyDescent="0.3">
      <c r="B59" s="20">
        <v>131</v>
      </c>
      <c r="C59" s="10">
        <v>44861</v>
      </c>
      <c r="D59" s="11" t="s">
        <v>180</v>
      </c>
      <c r="E59" s="73">
        <v>203000</v>
      </c>
      <c r="F59" s="2" t="s">
        <v>441</v>
      </c>
      <c r="G59" s="21" t="s">
        <v>229</v>
      </c>
    </row>
    <row r="60" spans="2:7" x14ac:dyDescent="0.3">
      <c r="B60" s="20">
        <v>132</v>
      </c>
      <c r="C60" s="10">
        <v>44861</v>
      </c>
      <c r="D60" s="11" t="s">
        <v>431</v>
      </c>
      <c r="E60" s="73">
        <v>40000</v>
      </c>
      <c r="F60" s="2" t="s">
        <v>441</v>
      </c>
      <c r="G60" s="21" t="s">
        <v>226</v>
      </c>
    </row>
    <row r="61" spans="2:7" x14ac:dyDescent="0.3">
      <c r="B61" s="20">
        <v>133</v>
      </c>
      <c r="C61" s="69">
        <v>44862</v>
      </c>
      <c r="D61" s="70" t="s">
        <v>420</v>
      </c>
      <c r="E61" s="79">
        <v>20000</v>
      </c>
      <c r="F61" s="2" t="s">
        <v>441</v>
      </c>
      <c r="G61" s="21" t="s">
        <v>231</v>
      </c>
    </row>
    <row r="62" spans="2:7" x14ac:dyDescent="0.3">
      <c r="B62" s="20">
        <v>134</v>
      </c>
      <c r="C62" s="10">
        <v>44862</v>
      </c>
      <c r="D62" s="11" t="s">
        <v>432</v>
      </c>
      <c r="E62" s="73">
        <v>30000</v>
      </c>
      <c r="F62" s="2" t="s">
        <v>441</v>
      </c>
      <c r="G62" s="21" t="s">
        <v>231</v>
      </c>
    </row>
    <row r="63" spans="2:7" x14ac:dyDescent="0.3">
      <c r="B63" s="20">
        <v>135</v>
      </c>
      <c r="C63" s="10">
        <v>44862</v>
      </c>
      <c r="D63" s="11" t="s">
        <v>433</v>
      </c>
      <c r="E63" s="73">
        <v>30000</v>
      </c>
      <c r="F63" s="2" t="s">
        <v>441</v>
      </c>
      <c r="G63" s="21" t="s">
        <v>356</v>
      </c>
    </row>
    <row r="64" spans="2:7" x14ac:dyDescent="0.3">
      <c r="B64" s="20">
        <v>136</v>
      </c>
      <c r="C64" s="10">
        <v>44862</v>
      </c>
      <c r="D64" s="11" t="s">
        <v>434</v>
      </c>
      <c r="E64" s="73">
        <v>30000</v>
      </c>
      <c r="F64" s="2" t="s">
        <v>441</v>
      </c>
      <c r="G64" s="21" t="s">
        <v>225</v>
      </c>
    </row>
    <row r="65" spans="2:7" x14ac:dyDescent="0.3">
      <c r="B65" s="20">
        <v>137</v>
      </c>
      <c r="C65" s="10">
        <v>44862</v>
      </c>
      <c r="D65" s="11" t="s">
        <v>181</v>
      </c>
      <c r="E65" s="73">
        <v>55000</v>
      </c>
      <c r="F65" s="2" t="s">
        <v>441</v>
      </c>
      <c r="G65" s="21" t="s">
        <v>225</v>
      </c>
    </row>
    <row r="66" spans="2:7" x14ac:dyDescent="0.3">
      <c r="B66" s="20">
        <v>138</v>
      </c>
      <c r="C66" s="10">
        <v>44862</v>
      </c>
      <c r="D66" s="11" t="s">
        <v>435</v>
      </c>
      <c r="E66" s="73">
        <v>52000</v>
      </c>
      <c r="F66" s="2" t="s">
        <v>441</v>
      </c>
      <c r="G66" s="21" t="s">
        <v>356</v>
      </c>
    </row>
    <row r="67" spans="2:7" x14ac:dyDescent="0.3">
      <c r="B67" s="20">
        <v>139</v>
      </c>
      <c r="C67" s="10">
        <v>44864</v>
      </c>
      <c r="D67" s="11" t="s">
        <v>439</v>
      </c>
      <c r="E67" s="73">
        <v>87120</v>
      </c>
      <c r="F67" s="2" t="s">
        <v>441</v>
      </c>
      <c r="G67" s="21" t="s">
        <v>226</v>
      </c>
    </row>
    <row r="68" spans="2:7" x14ac:dyDescent="0.3">
      <c r="B68" s="20">
        <v>140</v>
      </c>
      <c r="C68" s="69">
        <v>44864</v>
      </c>
      <c r="D68" s="70" t="s">
        <v>440</v>
      </c>
      <c r="E68" s="79">
        <v>73000</v>
      </c>
      <c r="F68" s="2" t="s">
        <v>441</v>
      </c>
      <c r="G68" s="21" t="s">
        <v>220</v>
      </c>
    </row>
  </sheetData>
  <mergeCells count="2">
    <mergeCell ref="C2:D2"/>
    <mergeCell ref="C3:D3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41</vt:i4>
      </vt:variant>
      <vt:variant>
        <vt:lpstr>Named Ranges</vt:lpstr>
      </vt:variant>
      <vt:variant>
        <vt:i4>1</vt:i4>
      </vt:variant>
    </vt:vector>
  </HeadingPairs>
  <TitlesOfParts>
    <vt:vector size="42" baseType="lpstr">
      <vt:lpstr>Agustus</vt:lpstr>
      <vt:lpstr>September</vt:lpstr>
      <vt:lpstr>Oktober</vt:lpstr>
      <vt:lpstr>Nov</vt:lpstr>
      <vt:lpstr>Des</vt:lpstr>
      <vt:lpstr>LK-X-008</vt:lpstr>
      <vt:lpstr>LK-X-009</vt:lpstr>
      <vt:lpstr>LK-X010</vt:lpstr>
      <vt:lpstr>LK-XI005</vt:lpstr>
      <vt:lpstr>LK-XI007</vt:lpstr>
      <vt:lpstr>LK-XI008</vt:lpstr>
      <vt:lpstr>LK-XII003</vt:lpstr>
      <vt:lpstr>LK-I001</vt:lpstr>
      <vt:lpstr>LK-I002</vt:lpstr>
      <vt:lpstr>LK-I003</vt:lpstr>
      <vt:lpstr>LK-II001</vt:lpstr>
      <vt:lpstr>LK-II002</vt:lpstr>
      <vt:lpstr>LK-III001</vt:lpstr>
      <vt:lpstr>LK-III003</vt:lpstr>
      <vt:lpstr>LK-III009</vt:lpstr>
      <vt:lpstr>LK-III014</vt:lpstr>
      <vt:lpstr>LK-III015</vt:lpstr>
      <vt:lpstr>LK-III016</vt:lpstr>
      <vt:lpstr>LK-IV001</vt:lpstr>
      <vt:lpstr>LK-V001</vt:lpstr>
      <vt:lpstr>LK-V002</vt:lpstr>
      <vt:lpstr>LK-V005</vt:lpstr>
      <vt:lpstr>LK-V006</vt:lpstr>
      <vt:lpstr>LK-V007</vt:lpstr>
      <vt:lpstr>LK-V013</vt:lpstr>
      <vt:lpstr>LK-VI001</vt:lpstr>
      <vt:lpstr>LK-VI006</vt:lpstr>
      <vt:lpstr>LK-VI007</vt:lpstr>
      <vt:lpstr>LK-VII003</vt:lpstr>
      <vt:lpstr>LK-VII004</vt:lpstr>
      <vt:lpstr>LK-VII007</vt:lpstr>
      <vt:lpstr>LK-VIII002</vt:lpstr>
      <vt:lpstr>LK-VIII004</vt:lpstr>
      <vt:lpstr>LK-IX001</vt:lpstr>
      <vt:lpstr>LK-X002</vt:lpstr>
      <vt:lpstr>LK-X003</vt:lpstr>
      <vt:lpstr>Oktober!Print_Area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ANDREAS WIDHIATMOKO</cp:lastModifiedBy>
  <cp:lastPrinted>2023-07-26T03:51:01Z</cp:lastPrinted>
  <dcterms:created xsi:type="dcterms:W3CDTF">2022-10-28T02:25:33Z</dcterms:created>
  <dcterms:modified xsi:type="dcterms:W3CDTF">2023-10-25T08:40:05Z</dcterms:modified>
</cp:coreProperties>
</file>