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259F610-B33D-46A7-A4BE-3A38D02B08E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ambudi" sheetId="1" r:id="rId1"/>
    <sheet name="Zaenal 1" sheetId="2" r:id="rId2"/>
    <sheet name="Zaenal 2" sheetId="6" r:id="rId3"/>
    <sheet name="Masruhin" sheetId="7" r:id="rId4"/>
    <sheet name="Haryono" sheetId="5" r:id="rId5"/>
    <sheet name="Sept" sheetId="8" r:id="rId6"/>
    <sheet name="Ok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9" l="1"/>
  <c r="D73" i="2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I20" i="7"/>
  <c r="H20" i="7"/>
  <c r="H19" i="7"/>
  <c r="I19" i="7" s="1"/>
  <c r="H18" i="7"/>
  <c r="I18" i="7" s="1"/>
  <c r="H17" i="7"/>
  <c r="I17" i="7" s="1"/>
  <c r="I16" i="7"/>
  <c r="H16" i="7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5" i="7" l="1"/>
  <c r="E3" i="7"/>
  <c r="E4" i="7" s="1"/>
  <c r="I5" i="7"/>
  <c r="I28" i="7"/>
  <c r="D445" i="5" l="1"/>
  <c r="D56" i="6" l="1"/>
  <c r="D278" i="5"/>
  <c r="D263" i="5"/>
  <c r="D192" i="5"/>
  <c r="D173" i="5"/>
  <c r="D153" i="5"/>
  <c r="D132" i="5"/>
  <c r="D121" i="5"/>
  <c r="D119" i="5"/>
  <c r="D103" i="5"/>
  <c r="D467" i="5" l="1"/>
  <c r="C141" i="1" l="1"/>
  <c r="D9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I15" authorId="0" shapeId="0" xr:uid="{C406CD8C-FEFD-4D50-909D-01F3F906E6A5}">
      <text>
        <r>
          <rPr>
            <b/>
            <sz val="9"/>
            <color indexed="81"/>
            <rFont val="Tahoma"/>
            <charset val="1"/>
          </rPr>
          <t>WorkPC:</t>
        </r>
        <r>
          <rPr>
            <sz val="9"/>
            <color indexed="81"/>
            <rFont val="Tahoma"/>
            <charset val="1"/>
          </rPr>
          <t xml:space="preserve">
500.000 sdh diksh ke 3 org…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297" authorId="0" shapeId="0" xr:uid="{4BE69B54-3932-4E29-90A3-1D38F17CB6BE}">
      <text>
        <r>
          <rPr>
            <b/>
            <sz val="9"/>
            <color indexed="81"/>
            <rFont val="Tahoma"/>
            <family val="2"/>
          </rPr>
          <t>WorkPC:</t>
        </r>
        <r>
          <rPr>
            <sz val="9"/>
            <color indexed="81"/>
            <rFont val="Tahoma"/>
            <family val="2"/>
          </rPr>
          <t xml:space="preserve">
265.000+100.000
diacc 265.000
</t>
        </r>
      </text>
    </comment>
    <comment ref="D299" authorId="0" shapeId="0" xr:uid="{2B44FC6C-C9D9-498D-B494-A1948CA162EF}">
      <text>
        <r>
          <rPr>
            <b/>
            <sz val="9"/>
            <color indexed="81"/>
            <rFont val="Tahoma"/>
            <family val="2"/>
          </rPr>
          <t>WorkPC:</t>
        </r>
        <r>
          <rPr>
            <sz val="9"/>
            <color indexed="81"/>
            <rFont val="Tahoma"/>
            <family val="2"/>
          </rPr>
          <t xml:space="preserve">
260.000+66.000
di acc 260.000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66" authorId="0" shapeId="0" xr:uid="{C5955F8A-B333-4691-80F1-3C5506A5FC6B}">
      <text>
        <r>
          <rPr>
            <b/>
            <sz val="9"/>
            <color indexed="81"/>
            <rFont val="Tahoma"/>
            <family val="2"/>
          </rPr>
          <t>WorkPC:</t>
        </r>
        <r>
          <rPr>
            <sz val="9"/>
            <color indexed="81"/>
            <rFont val="Tahoma"/>
            <family val="2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<sst xmlns="http://schemas.openxmlformats.org/spreadsheetml/2006/main" count="996" uniqueCount="679">
  <si>
    <t>Tanggal</t>
  </si>
  <si>
    <t>Rincian</t>
  </si>
  <si>
    <t>Cetak print</t>
  </si>
  <si>
    <t>kertas HVS/ATK</t>
  </si>
  <si>
    <t>Peralatan Mess</t>
  </si>
  <si>
    <t>Papan tulis</t>
  </si>
  <si>
    <t>Perbaikan Laptop</t>
  </si>
  <si>
    <t>Jerigen</t>
  </si>
  <si>
    <t>panci teplon (peralatan Mess)</t>
  </si>
  <si>
    <t>Gas 3 kg (peralatan Mess)</t>
  </si>
  <si>
    <t>Kaca Mata an.Pambudi</t>
  </si>
  <si>
    <t>Stempel/ATK</t>
  </si>
  <si>
    <t>Spidol/atk</t>
  </si>
  <si>
    <t>Pemeriksaan mata an. Pambudi</t>
  </si>
  <si>
    <t>Pemeriksaan EKG Jantung an. Eko Supriyanto</t>
  </si>
  <si>
    <t>Pemeriksaan dokter an. Eko Supriyanto</t>
  </si>
  <si>
    <t>Tiket kereta api</t>
  </si>
  <si>
    <t>Tiket Travel Bandara-Tanjung an. Wawan</t>
  </si>
  <si>
    <t>Tiket Travel Bandara- Tanjung an. Alkawi</t>
  </si>
  <si>
    <t>Tiket Travel Bandara-Tanjung an. Eko</t>
  </si>
  <si>
    <t>Pemeriksaan mata an. Saptono Nugroho</t>
  </si>
  <si>
    <t>Kaca Mata an. Saptono Nugroho</t>
  </si>
  <si>
    <t>Tiket Bus Eko</t>
  </si>
  <si>
    <t>Cuci Mobil Pajero DA 1451 WI</t>
  </si>
  <si>
    <t>Cuci Mobil Inova DA 1249 PR</t>
  </si>
  <si>
    <t>Solar - DA 1249 PR Inova</t>
  </si>
  <si>
    <t>BBM dexlite DA 1451 WI Pajero</t>
  </si>
  <si>
    <t>BBM dexlite DA 1249 PR Inova</t>
  </si>
  <si>
    <t>Keluar</t>
  </si>
  <si>
    <t xml:space="preserve">REKAP NOTA </t>
  </si>
  <si>
    <t>RINCIAN NOTA</t>
  </si>
  <si>
    <t>Periode</t>
  </si>
  <si>
    <t>: 4 ~ 14 maret 2022</t>
  </si>
  <si>
    <t xml:space="preserve">Proyek </t>
  </si>
  <si>
    <t>: Adaro I.22.033</t>
  </si>
  <si>
    <t>TANGGAL</t>
  </si>
  <si>
    <t>URAIAN</t>
  </si>
  <si>
    <t>JUMLAH</t>
  </si>
  <si>
    <t>Perbaikan laptop Pambudi</t>
  </si>
  <si>
    <t>Biaya Antigen</t>
  </si>
  <si>
    <t>Biaya taxi dari rumah ke juanda</t>
  </si>
  <si>
    <t>Biaya travel Banjarmasin - Tanjung</t>
  </si>
  <si>
    <t>Pembelian ATK</t>
  </si>
  <si>
    <t>APD Masker</t>
  </si>
  <si>
    <t>Biaya test PCR</t>
  </si>
  <si>
    <t>APD helm &amp; kacamata</t>
  </si>
  <si>
    <t>Meteran</t>
  </si>
  <si>
    <t>Bayar sewa motor 1 bulan periode maret</t>
  </si>
  <si>
    <t>Bayar WIFI mess tanjung</t>
  </si>
  <si>
    <t>Bayar listrik mess tanjung</t>
  </si>
  <si>
    <t>Galon + Air minum</t>
  </si>
  <si>
    <t>Tinta printer</t>
  </si>
  <si>
    <t>Gunting &amp; Amplop</t>
  </si>
  <si>
    <t>Kertas A4</t>
  </si>
  <si>
    <t>Materai + Print</t>
  </si>
  <si>
    <t>Transport bus Rumah - Bandara (Sapto)</t>
  </si>
  <si>
    <t>Swab (Sapto)</t>
  </si>
  <si>
    <t>Transportasi Banjar - Tanjung (Sapto)</t>
  </si>
  <si>
    <t>Prabot mess</t>
  </si>
  <si>
    <t>Air minum</t>
  </si>
  <si>
    <t>Meja kerja</t>
  </si>
  <si>
    <t>Kursi kerja</t>
  </si>
  <si>
    <t>Paket dokumen</t>
  </si>
  <si>
    <t>Sewa mobil untuk client</t>
  </si>
  <si>
    <t xml:space="preserve">Listrik mess </t>
  </si>
  <si>
    <t>Internet mess bulan</t>
  </si>
  <si>
    <t>Kirim dokumen</t>
  </si>
  <si>
    <t>Plastik / Trash bag</t>
  </si>
  <si>
    <t>Aqua galon</t>
  </si>
  <si>
    <t>Materai</t>
  </si>
  <si>
    <t>Tes Swab zaenal</t>
  </si>
  <si>
    <t>Transpor tamjung - bandara (zaenal)</t>
  </si>
  <si>
    <t>Transport bandara - rumah (zaenal)</t>
  </si>
  <si>
    <t>Jamuan makan PJK3</t>
  </si>
  <si>
    <t>Transport pemberangkatan MCU pekerja sipil 3 orang</t>
  </si>
  <si>
    <t>Mouse laptop zaenal</t>
  </si>
  <si>
    <t>Kuas</t>
  </si>
  <si>
    <t>Cat pylox</t>
  </si>
  <si>
    <t>Baterai alat survey</t>
  </si>
  <si>
    <t>Total</t>
  </si>
  <si>
    <t>Transport pekerja sipil 4 orang jombang - bandara</t>
  </si>
  <si>
    <t>BBM SSI 01</t>
  </si>
  <si>
    <t>Makanan Siang Untuk team komisioning</t>
  </si>
  <si>
    <t>Tabung Gas K3+isi</t>
  </si>
  <si>
    <t>makan dokter</t>
  </si>
  <si>
    <t>Snack dan minuman utk team induksi</t>
  </si>
  <si>
    <t>Makan siang utk team induksi</t>
  </si>
  <si>
    <t>Map dan materai / atk</t>
  </si>
  <si>
    <t>Travel an. Basori, Jainuri, kistiono dan yudi</t>
  </si>
  <si>
    <t xml:space="preserve">Token Listrik </t>
  </si>
  <si>
    <t>Mainpermitt an.Efraimna</t>
  </si>
  <si>
    <t>Batre Laptop</t>
  </si>
  <si>
    <t>token dan fotocopy</t>
  </si>
  <si>
    <t xml:space="preserve">token </t>
  </si>
  <si>
    <t>token listrik</t>
  </si>
  <si>
    <t>Cek Lab Asam urat an.Efraimna</t>
  </si>
  <si>
    <t>pemeriksaan dan obat an.Efraimna</t>
  </si>
  <si>
    <t>Cek Laboratorium an.Efraimna</t>
  </si>
  <si>
    <t>pemeriksaan dokter an.Efraimna</t>
  </si>
  <si>
    <t>mine permit</t>
  </si>
  <si>
    <t>pemeriksaan dokter an.Sarifudin</t>
  </si>
  <si>
    <t>Kir Mata an. Sarifudin</t>
  </si>
  <si>
    <t>work permit an.Pambudi</t>
  </si>
  <si>
    <t>token Listrik</t>
  </si>
  <si>
    <t>BBM SSI 03</t>
  </si>
  <si>
    <t>Spanduk  / lingkungan hidup</t>
  </si>
  <si>
    <t>Pemeriksaan gigi an. Ibnu sutowo</t>
  </si>
  <si>
    <t>Penngobatan ibnu sutowo</t>
  </si>
  <si>
    <t>Sikat, sabun</t>
  </si>
  <si>
    <t>Kapasitor</t>
  </si>
  <si>
    <t>Plastik sampah</t>
  </si>
  <si>
    <t>Kuas, obeng, sarung tangan</t>
  </si>
  <si>
    <t>Token listrik</t>
  </si>
  <si>
    <t>Pengobatan Hariono</t>
  </si>
  <si>
    <t>Transport hariono Rumah - juanda</t>
  </si>
  <si>
    <t>Mine permit</t>
  </si>
  <si>
    <t>Makan induksi</t>
  </si>
  <si>
    <t>Pengobatan Pambudi</t>
  </si>
  <si>
    <t>Balok kayu</t>
  </si>
  <si>
    <t>Kopi</t>
  </si>
  <si>
    <t>Mesin gerinda</t>
  </si>
  <si>
    <t>Kain majun</t>
  </si>
  <si>
    <t>Otomatis pompa air mess</t>
  </si>
  <si>
    <t>Timba plastik</t>
  </si>
  <si>
    <t>Makan perjalanan unlam</t>
  </si>
  <si>
    <t>Kopi minuman perjalanan unlam</t>
  </si>
  <si>
    <t>BBM</t>
  </si>
  <si>
    <t>Transport Albet Banjar - tanjung</t>
  </si>
  <si>
    <t>Transport Dendy Banjar - tanjung</t>
  </si>
  <si>
    <t>Transport Fiqih &amp; Haryono Banjar - tanjung</t>
  </si>
  <si>
    <t>Sewa mobil = bbm 3 hari / uji tarik</t>
  </si>
  <si>
    <t>Transport pekerja sipil 3 orang Jombang bandara</t>
  </si>
  <si>
    <t>Pengobatan eko budi</t>
  </si>
  <si>
    <t>Minuman jamuan tes tarik</t>
  </si>
  <si>
    <t>Baterai remote</t>
  </si>
  <si>
    <t>Jamuan makan tes tarik</t>
  </si>
  <si>
    <t>Beli Dexlite sarana Pajero A-637</t>
  </si>
  <si>
    <t>FU Alqawi Aziz-Klinik Sikamali</t>
  </si>
  <si>
    <t>Beli galon kosong u/ site Kelanis 4 pcs</t>
  </si>
  <si>
    <t>Beli Palu 2kg &amp; 3kg</t>
  </si>
  <si>
    <t>Beli benang tukang 5 roll</t>
  </si>
  <si>
    <t>Beli senter charger</t>
  </si>
  <si>
    <t>Beli stiker titik jepit 1 roll</t>
  </si>
  <si>
    <t>Beli maksi orang ESDM</t>
  </si>
  <si>
    <t>Beli maksi driver trailer 3 org</t>
  </si>
  <si>
    <t xml:space="preserve">Laminating dan materai </t>
  </si>
  <si>
    <t>Beli materai 10.000 u/induksi 3 org</t>
  </si>
  <si>
    <t>Beli gula dan kopi u/staff di site</t>
  </si>
  <si>
    <t>Entertain crane operator SIS-unloding kontener</t>
  </si>
  <si>
    <t>Beli Dexlite sarana SSI-03 keperluan induksi</t>
  </si>
  <si>
    <t>Entertain sopir trailer stapel 3 hr (20-23 Juni 22)</t>
  </si>
  <si>
    <t>Beli token listrik Mess Tanjung</t>
  </si>
  <si>
    <t>Beli Dexlite sarana SSI-03 antar MCU 5 personil</t>
  </si>
  <si>
    <t>Entertain security pinjam radio u/ pengawalan</t>
  </si>
  <si>
    <t>Galon + isi air u/ mess Kelanis (Eko)</t>
  </si>
  <si>
    <t>Jerigen kosong u/ isi solar site 2 pcs (Eko)</t>
  </si>
  <si>
    <t>Paku 10cm + Paku kecil u/ bikin tadah di genset (Eko)</t>
  </si>
  <si>
    <t>Kaso 3/5 - 3 btg u/bak tadah di genset (Eko)</t>
  </si>
  <si>
    <t>Meteran, tali tambang, waterpass (Saptono)</t>
  </si>
  <si>
    <t>Transport dr Palembang -Jkt (Irfan Malik)</t>
  </si>
  <si>
    <t>Travel Intan Bandara -Tanjung (A.Muhith)</t>
  </si>
  <si>
    <t>Travel Intan Bandara -Tanjung (M.Yusuf)</t>
  </si>
  <si>
    <t>Travel Intan Bandara -Tanjung (Wahyu.S)</t>
  </si>
  <si>
    <t>Beli Obat (Sapto HSE)</t>
  </si>
  <si>
    <t>Minuman u/entertain operator crane Adaro (P.Pam)</t>
  </si>
  <si>
    <t>ATK, lakban kertas (Eko)</t>
  </si>
  <si>
    <t>Sock Bor, baut Gnset u/pasang canal (Eko)</t>
  </si>
  <si>
    <t>Lem Silikon (Eko)</t>
  </si>
  <si>
    <t>Skun SC50-10, mata gerinda cutting (Eko)</t>
  </si>
  <si>
    <t>Skun kecil (Eko)</t>
  </si>
  <si>
    <t>Kertas A4 (Efra)</t>
  </si>
  <si>
    <t>Kasur lipat, Bantal (P.Pam)</t>
  </si>
  <si>
    <t>BBM motor (Awi)</t>
  </si>
  <si>
    <t>Travel Intan Bandara -Tanjung (Irfan Malik)</t>
  </si>
  <si>
    <t>Travel Intan Bandara -Tanjung (Ilham Muhammad)</t>
  </si>
  <si>
    <t>Biaya FU ke Puskesmas Tanjung (Irfan Malik)</t>
  </si>
  <si>
    <t>Travel Intan Bandara -Tanjung (Supriono)</t>
  </si>
  <si>
    <t>Biaya FU MCU ke THT (Andrey Noordin)</t>
  </si>
  <si>
    <t>Token listrik mess</t>
  </si>
  <si>
    <t>Kue security pengawalan truk</t>
  </si>
  <si>
    <t>REKAP NOTA Bulan Juli 2022 - 1</t>
  </si>
  <si>
    <t>NO</t>
  </si>
  <si>
    <t>RINCIAN</t>
  </si>
  <si>
    <t>KELUAR</t>
  </si>
  <si>
    <t>Biaya FU MCU ke THT Tamiyang Layang an.Harianto</t>
  </si>
  <si>
    <t>Bli LPG u/mess Tanjung</t>
  </si>
  <si>
    <t>Beli air isi ulang u/mess 2 galon</t>
  </si>
  <si>
    <t>Beli obat u/Ryo</t>
  </si>
  <si>
    <t>Kaca bening 6x955x955mm utk jendela R.meeting site</t>
  </si>
  <si>
    <t>Material Sipil TB Jabal Noor</t>
  </si>
  <si>
    <t>Baut SDS 50mm TB Jabal Noor</t>
  </si>
  <si>
    <t xml:space="preserve">Parang, Kapak, Asahan u/ site </t>
  </si>
  <si>
    <t>ATK Buku Notes u/ Albet Daily Meeting</t>
  </si>
  <si>
    <t>Transport dr rumah ke Bandara a.n Supriono Welder</t>
  </si>
  <si>
    <t>Transport Travel Intan 5 orang a.n Sifa Grup Baja</t>
  </si>
  <si>
    <t>Transport dr Sungai Danau ke Tanjung-Denis Welder</t>
  </si>
  <si>
    <t>Beli air isi ulang u/mess 6 galon</t>
  </si>
  <si>
    <t xml:space="preserve">Beli Police Line/Safety line </t>
  </si>
  <si>
    <t>Beli kunci ring pass 13 u/ rakit ranjang mess</t>
  </si>
  <si>
    <t>Cetak Mine Permit 1 org (Efra)</t>
  </si>
  <si>
    <t>Cetak Mine Permit 3 org (Efra)</t>
  </si>
  <si>
    <t>Entertain Commissioning Crane 50T(Efra)</t>
  </si>
  <si>
    <t>Entertain Commissioning (Efra)</t>
  </si>
  <si>
    <t>Entertain Load Test Crane 50T (Efra)</t>
  </si>
  <si>
    <t>Cetak Mine Permit 2 org (Efra)</t>
  </si>
  <si>
    <t>Materai &amp; Lem (Efra)</t>
  </si>
  <si>
    <t>Kabel Ties (Eko)</t>
  </si>
  <si>
    <t>Baterai 2 pcs u/alat survey (Eko)</t>
  </si>
  <si>
    <t>Cetak Mine Permit 6 org (Efra)</t>
  </si>
  <si>
    <t>Beli Dexlite u/ mobil SSI-02 (Efra)</t>
  </si>
  <si>
    <t>Beli Plastik sampah 1 pak (Eko)</t>
  </si>
  <si>
    <t>Baut dan Gembok u/office site (Eko)</t>
  </si>
  <si>
    <t>Corong besar u/isi solar genset (Eko)</t>
  </si>
  <si>
    <t>Token Listrik Mess Tanjung (Pam)</t>
  </si>
  <si>
    <t>Bayar Internet Indihome Mess Tanjung (Zae)</t>
  </si>
  <si>
    <t>Bayar PDAM Bl Mei 2022 Mess Tanjung (Zae)</t>
  </si>
  <si>
    <t>Transport Travel Intan 3 orang (Zae)</t>
  </si>
  <si>
    <t>Transport dari Rumah ke Bandara Juanda 2 org (Zae)</t>
  </si>
  <si>
    <t>Beli Materai 10.000- 20pcs (Zae)</t>
  </si>
  <si>
    <t>Transport Travel Intan an. Yusuf -pulang (Zae)</t>
  </si>
  <si>
    <t>ATK Pulpen 1 pak (Zae)</t>
  </si>
  <si>
    <t>Makan siang Induksi 2 org (Zae)</t>
  </si>
  <si>
    <t>Makan siang Induksi 18 org (Zae)</t>
  </si>
  <si>
    <t>Air mineralu/ peserta induksi (Zae)</t>
  </si>
  <si>
    <t>Dana Kelas Khusus  (Zae)</t>
  </si>
  <si>
    <t>Cetak Mine Permit 17 org (Zae)</t>
  </si>
  <si>
    <t>Solar sarana SSI-02 10 ltr (Zae)</t>
  </si>
  <si>
    <t>Tambal Ban Pajero A-637 (Zae)</t>
  </si>
  <si>
    <t>Transport Travel Intan an. Misbah (Zae)</t>
  </si>
  <si>
    <t>Peralatan dapur Mess Kelanis (Zae)</t>
  </si>
  <si>
    <t>FU MCU ke Puskesmas Tanjung Duwi P (Zae)</t>
  </si>
  <si>
    <t>FU MCU ke Puskesmas Tanjung Andi S (Zae)</t>
  </si>
  <si>
    <t>Solar u/sarana SSI-02 10 ltr (Ef)</t>
  </si>
  <si>
    <t xml:space="preserve">Beli Token Listrik Mess Tanjung </t>
  </si>
  <si>
    <t>Beli Cat Pylox 2 can</t>
  </si>
  <si>
    <t>FU MCU Heru Prasetyo</t>
  </si>
  <si>
    <t>FU MCU Spiromeetry Heru Prasetyo</t>
  </si>
  <si>
    <t>Beli air galon isi ulang 6 galon u/ mess</t>
  </si>
  <si>
    <t>TOTAL</t>
  </si>
  <si>
    <t>Konsumsi ESDM Inspeksi Genset di Site (Albet)</t>
  </si>
  <si>
    <t>Entertain Op.Crane Adaro-Unloading Genset (Pam)</t>
  </si>
  <si>
    <t>Entertain Op.Crane Adaro- 2x Unloading Pilling Rig (Pam)</t>
  </si>
  <si>
    <t>Transport Ivan Mario dr rumah ke Juanda (Ivan)</t>
  </si>
  <si>
    <t>Isolasi warna , spidol marker u/ terminasi ISPAL panel MDB</t>
  </si>
  <si>
    <t>Stop kontak, skun, saklar, isolasi u/ ruang meeting site</t>
  </si>
  <si>
    <t>Beli Materai 10.000x 20 pcs - induksi</t>
  </si>
  <si>
    <t>Beli Connector BNC utk Radio Rig 5 pcs</t>
  </si>
  <si>
    <t>Beli DEXLITE utk Sarana SSI-02 induksi</t>
  </si>
  <si>
    <t>Makan siang induksi 22 org</t>
  </si>
  <si>
    <t>Fee instruktur induksi kelas khusus</t>
  </si>
  <si>
    <t>Cetak Mine Permit 20 pcs</t>
  </si>
  <si>
    <t>Beli DEXLITE utk Sarana SSI-05 -Hiace</t>
  </si>
  <si>
    <t>Murbaut, saklar, tespen u/pasang panel ISPAL</t>
  </si>
  <si>
    <t>Beli air isi ulang u/ mess Tanjung</t>
  </si>
  <si>
    <t>Beli seng polos utk tatakan tumpahan olie dan solar</t>
  </si>
  <si>
    <t>Beli air isi ulang dan LPG u/ mess Tanjung</t>
  </si>
  <si>
    <t>Transport  dr rumah ke Bandara a.n Sandi Surveyor</t>
  </si>
  <si>
    <t>Transport  dr rumah ke Bandara a.n Agus Surveyor</t>
  </si>
  <si>
    <t>Travel Intan a.n Sandi &amp; Agus Surveyor</t>
  </si>
  <si>
    <t>Laminating rambu safety</t>
  </si>
  <si>
    <t>Beli Dexlite u/ sarana SSI-02</t>
  </si>
  <si>
    <t>Beli paku beton, unting2, kikir, gembok u/site</t>
  </si>
  <si>
    <t xml:space="preserve">Beli token listrik </t>
  </si>
  <si>
    <t>Beli Pertamax motor mess utk belanja</t>
  </si>
  <si>
    <t>Beli ban dalam artco + baut</t>
  </si>
  <si>
    <t>Ongkos ganti ban dalam artco 2 pcs</t>
  </si>
  <si>
    <t>Belanja peralatan sipil (timba, kasut, trowel dll)</t>
  </si>
  <si>
    <t>Entertain security pinjam HT Pengawalan</t>
  </si>
  <si>
    <t>Kawat Bendrat 1 roll</t>
  </si>
  <si>
    <t>Tabung LPG baru + isi u/ mess Kelanis 2</t>
  </si>
  <si>
    <t>Regulator LPG + Selang u/ mess Kelanis 2</t>
  </si>
  <si>
    <t>Perlengkapan dapur u/ mess Kelanis 2 (kompor, piring, dll)</t>
  </si>
  <si>
    <t>Transport Fahmi Aziz dr rumah ke Bandara</t>
  </si>
  <si>
    <t>Beli sapu, cikrak, gayung utk site kelanis</t>
  </si>
  <si>
    <t>Beli materai 10.000x 9 pcs - u/ induksi</t>
  </si>
  <si>
    <t>Entertain security pinjam HT pengawalan 2 unit tronton</t>
  </si>
  <si>
    <t>Token listrik mess Tanjung</t>
  </si>
  <si>
    <t>Beli Stop kontak isi 5+kabel+steker 2 set, kabel serabut</t>
  </si>
  <si>
    <t>Service Laptop + converte VGA to HDMI</t>
  </si>
  <si>
    <t>Alat kerja Pak Eko (tang, obeng, fitting dll)</t>
  </si>
  <si>
    <t>Scotlight/reflektor kain</t>
  </si>
  <si>
    <t>Mata gerinda potong, kuas, operval</t>
  </si>
  <si>
    <t>Cetak Mine Permit 4 pcs x 18500</t>
  </si>
  <si>
    <t>Tube cutter u/ potong pipa tembaga AC</t>
  </si>
  <si>
    <t>Kabel u/ emergency crane, Alat Flering pipa AC</t>
  </si>
  <si>
    <t>Air minum isi ulang 2 gl</t>
  </si>
  <si>
    <t xml:space="preserve">Tambal Ban SSI-01 2 pcs </t>
  </si>
  <si>
    <t>Beli Solar sarana SSI-02</t>
  </si>
  <si>
    <t>Karet cover terminal aki crane CN-01 3  psg</t>
  </si>
  <si>
    <t>Sock magnet baut SDS 4 pcs</t>
  </si>
  <si>
    <t>Plastik sampah 3 pak</t>
  </si>
  <si>
    <t>Sarung tangan las Aldo + Gergaji Besi</t>
  </si>
  <si>
    <t>Safety Line kuning hitam 2 roll</t>
  </si>
  <si>
    <t>Reducer pvc 4x3 =10 pcs, paku 4 kg</t>
  </si>
  <si>
    <t>Stop kontak 5 lubang 3 pcs</t>
  </si>
  <si>
    <t>Materai 25 pcs + Pulpen 1 pak utk induksi</t>
  </si>
  <si>
    <t>Makan siang dan minum personil induksi tgl 25-07-2022</t>
  </si>
  <si>
    <t>Beli Dexlite utk sarana SSI-02</t>
  </si>
  <si>
    <t>Cetak Mine Permit 18.500x8 org</t>
  </si>
  <si>
    <t>Beli air minum isi ulang mess Tanjung</t>
  </si>
  <si>
    <t>Beli token listrik mess Tanjung</t>
  </si>
  <si>
    <t>Bayar PDAM dan Wifi mess Tanjung</t>
  </si>
  <si>
    <t xml:space="preserve">Bayar Spanduk di Jago Printing 3 pcs </t>
  </si>
  <si>
    <t>Beli saklar NO utk crane</t>
  </si>
  <si>
    <t>Beli besi beton 12mm dan gerinda potong</t>
  </si>
  <si>
    <t>Beli kabel, baterai, steker dll</t>
  </si>
  <si>
    <t>Silikon sealant, selang timbang, kawat galvanis</t>
  </si>
  <si>
    <t>Penggantian bateray laptop Alqawi Engineer</t>
  </si>
  <si>
    <t>Beli mata bor dan soket</t>
  </si>
  <si>
    <t>Beli Push Button NO</t>
  </si>
  <si>
    <t>Beli Skun kabel dan rel MCB</t>
  </si>
  <si>
    <t>Remot TV, Skun kabel</t>
  </si>
  <si>
    <t>TransportTravel p.Jasminto</t>
  </si>
  <si>
    <t>Entertain komisioningtruck crane (minuman)</t>
  </si>
  <si>
    <t>Akomodasi driver Wawan di Banjarmasin</t>
  </si>
  <si>
    <t>Entertain Komisioning -minuman</t>
  </si>
  <si>
    <t>Entertain Komisioning -makanan</t>
  </si>
  <si>
    <t>Biaya perbaikan Radio utk CP-02</t>
  </si>
  <si>
    <t>Biaya kirim dokumen ke HO</t>
  </si>
  <si>
    <t>Beli air isi ulang + LPG</t>
  </si>
  <si>
    <t>Beli T-red, sock red, lem pvc</t>
  </si>
  <si>
    <t>Cetak Mine Permit 9 x 18.500</t>
  </si>
  <si>
    <t>Beli pelampung Atunas RR Safety 2  pcs</t>
  </si>
  <si>
    <t>Beli pelampung Atunas Prima Safety 1 pcs</t>
  </si>
  <si>
    <t>Paket JNE kirim dokumen</t>
  </si>
  <si>
    <t>BBM SSI-02</t>
  </si>
  <si>
    <t>Entertain AJI</t>
  </si>
  <si>
    <t>Makan perjalanan tes material ke Banjarmasin (AJI)</t>
  </si>
  <si>
    <t>Isi ulang air minum mess</t>
  </si>
  <si>
    <t>Cuci Mobil Pajero Sport A-637</t>
  </si>
  <si>
    <t>Bayar iuran sampah Mess</t>
  </si>
  <si>
    <t>Bayar sewa rumah mess Kelanis Murung 19-06 s/d 19-07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</si>
  <si>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</si>
  <si>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</si>
  <si>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</si>
  <si>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</si>
  <si>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</si>
  <si>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</si>
  <si>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</si>
  <si>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</si>
  <si>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</si>
  <si>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</si>
  <si>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</si>
  <si>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</si>
  <si>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</si>
  <si>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</si>
  <si>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</si>
  <si>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</si>
  <si>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</si>
  <si>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</si>
  <si>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</si>
  <si>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</si>
  <si>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</si>
  <si>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</si>
  <si>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</si>
  <si>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</si>
  <si>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</si>
  <si>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</si>
  <si>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</si>
  <si>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</si>
  <si>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</si>
  <si>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</si>
  <si>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</si>
  <si>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</si>
  <si>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</si>
  <si>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</si>
  <si>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</si>
  <si>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</si>
  <si>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</si>
  <si>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</si>
  <si>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</si>
  <si>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</si>
  <si>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</si>
  <si>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</si>
  <si>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</si>
  <si>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</si>
  <si>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</si>
  <si>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</si>
  <si>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</si>
  <si>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</si>
  <si>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</si>
  <si>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>Beli air isi ulang mess Tanjung</t>
  </si>
  <si>
    <t>Buku milimeter blok</t>
  </si>
  <si>
    <t>Plastik sampah dan kantong plastik HDPE</t>
  </si>
  <si>
    <t>Uang Modin, kue, bubur selametan site</t>
  </si>
  <si>
    <t>Bayar Laundry Ryo &amp; Zaenal A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</si>
  <si>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</si>
  <si>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</si>
  <si>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</si>
  <si>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</si>
  <si>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</si>
  <si>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 xml:space="preserve">Beli jeruk siam 20 kg utk acara selamatan </t>
  </si>
  <si>
    <t>Beli buku Notes kecil 5 pcs</t>
  </si>
  <si>
    <t>Beli Pertamax motor ke kantor Induksi</t>
  </si>
  <si>
    <t>Perlengkapan listrik (stop kontak, fitting, saklar, steker)</t>
  </si>
  <si>
    <t>Cetak Mine Permit 3 x 18.500 + isolasi DT 18500</t>
  </si>
  <si>
    <t>Beli Contac tip CO2-1,2mm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</si>
  <si>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</si>
  <si>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</si>
  <si>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</si>
  <si>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</si>
  <si>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</si>
  <si>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sabun Cuci Rinso 2 kg utk grup pancang</t>
  </si>
  <si>
    <t>Biaya pengobatan Zaenal Arifin RS.Pertamina</t>
  </si>
  <si>
    <t>Biaya pengobatan Eko Supriatno RS.Pertamina</t>
  </si>
  <si>
    <t>Bayar pesanan Bebek Goreng Wong Solo u/Selamatan</t>
  </si>
  <si>
    <t>Bayar sewa rumah mess Kelanis Murung 19-07 sd18-08-22</t>
  </si>
  <si>
    <t>Bayar Nasi lembur Mekanik</t>
  </si>
  <si>
    <t>Beli Kue dan minuman security pengwalan truk</t>
  </si>
  <si>
    <t>Beli VGA to HDMI utk office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</si>
  <si>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</si>
  <si>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</si>
  <si>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</si>
  <si>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</si>
  <si>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</si>
  <si>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</si>
  <si>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</si>
  <si>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</si>
  <si>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</si>
  <si>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</si>
  <si>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</si>
  <si>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</si>
  <si>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</si>
  <si>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</si>
  <si>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</si>
  <si>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</si>
  <si>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</si>
  <si>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</si>
  <si>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</si>
  <si>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</si>
  <si>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</si>
  <si>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</si>
  <si>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</si>
  <si>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</si>
  <si>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</si>
  <si>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</si>
  <si>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</si>
  <si>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</si>
  <si>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</si>
  <si>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</si>
  <si>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</si>
  <si>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Beli paket Zoom  Tsel Jasminto</t>
  </si>
  <si>
    <t>Travel Wawan Sabarudin dr Tanjung ke Bandara Kalsel</t>
  </si>
  <si>
    <t>Ojek dari Juanda ke Stasiun Gubeng</t>
  </si>
  <si>
    <t>Travel Wawan Sabarudin dr Bandara Kalsel ke Tanjung</t>
  </si>
  <si>
    <t>Ojek dari Stasiun Gubeng + Ongkos kereta api</t>
  </si>
  <si>
    <t>Beli Minuman utk tim AJI inspeksi Tes Beton 7 hr di KIB</t>
  </si>
  <si>
    <t>Beli Olie SAE40 utk pompa air diesel 2 unit</t>
  </si>
  <si>
    <t>Beli minuman utk tim pre SLO Genset (Sucofindo)</t>
  </si>
  <si>
    <t>Beli Pertamax utk mesin stamper 2 ltr</t>
  </si>
  <si>
    <t>Tambal Ban SSI-01</t>
  </si>
  <si>
    <t>Isi token listrik Mess Tanjung</t>
  </si>
  <si>
    <t>Beli keset mess staff</t>
  </si>
  <si>
    <t>Beli nipple sambungan selang blander</t>
  </si>
  <si>
    <t>Beli air isi ulang utk mess Tanjung</t>
  </si>
  <si>
    <t>Makan siang induksi dan training bls bff 5 org</t>
  </si>
  <si>
    <t>Beli tinta utk sipatan survey 6 btl</t>
  </si>
  <si>
    <t>Biaya cetak Mine permit 1 org x 18.500</t>
  </si>
  <si>
    <t>Makan siang  training bls bff 4 org</t>
  </si>
  <si>
    <t>Beli minuman tim SLO genset site</t>
  </si>
  <si>
    <t>Beli kue tim SLO genset site</t>
  </si>
  <si>
    <t>Bayar cetak stiker safety</t>
  </si>
  <si>
    <t xml:space="preserve">Belanja Online 1 pcs pelampung pompa tarik </t>
  </si>
  <si>
    <t>Isi token listrik mess Tanjung</t>
  </si>
  <si>
    <t>Belanja Online 1 pcs pelampung pompa celup</t>
  </si>
  <si>
    <t>Minuman utk operator Exa Adaro + U/ pengecoran T3</t>
  </si>
  <si>
    <t>Entertain utk satpam Pasar Panas (pengawalan 5 truk HT 1)</t>
  </si>
  <si>
    <t>Trash bag /plastik sampah</t>
  </si>
  <si>
    <t>BBM motor Nur Amin belanja APD dan kirim ke wara</t>
  </si>
  <si>
    <t>BBM Solar Sarana SSI-02 (di Tanjung induksi dll)</t>
  </si>
  <si>
    <t>Kirim Dokumen ke HO (P.Zaenal)</t>
  </si>
  <si>
    <t>Tiket Travel Grup Suyitno (10 orang) dr Bandara ke Tanjung</t>
  </si>
  <si>
    <t>Transport dr rumah ke Juanda Grup Suyitno (10 orang)</t>
  </si>
  <si>
    <t>Lem Merah /Red Silicon</t>
  </si>
  <si>
    <t>ATK Spidol dan Isi Spidol Permanen</t>
  </si>
  <si>
    <t>Nozle output pompa air 3'': 2 set + tali karet ban: 5 pcs</t>
  </si>
  <si>
    <t>Belanja online beli tinta cina yamura utk surveyor</t>
  </si>
  <si>
    <t>Beli LPG dan air isi ulang mess Tanjung</t>
  </si>
  <si>
    <t>Flashback Arrestor Oksigen dan Acetylene Chiyoda</t>
  </si>
  <si>
    <t>Tinta Epson Original Black 003</t>
  </si>
  <si>
    <t>Nomor lambung A637 Magnet 1 pcs</t>
  </si>
  <si>
    <t>Cover penutup terminal aki 5 set</t>
  </si>
  <si>
    <t>Pertalite u/Stamper + Minuman Ngecor T4+ Op.Exa Adaro</t>
  </si>
  <si>
    <t>Peluit stainless steel 3 pcs</t>
  </si>
  <si>
    <t>Klem selongsong 4 pcs</t>
  </si>
  <si>
    <t>ATK isi stempel warna</t>
  </si>
  <si>
    <t>Selang air 5/8'' 3 mtr + klem 2 pcs</t>
  </si>
  <si>
    <t>Kunci T pembuka tabung Acetylene</t>
  </si>
  <si>
    <t>Materai 10.000 x 10 pcs</t>
  </si>
  <si>
    <t xml:space="preserve">Makan siang Ryo &amp; driver Andre Belanja di Tanjung </t>
  </si>
  <si>
    <t>Beli Air mineral botol 10 dos</t>
  </si>
  <si>
    <t>Bayar Sopir Bus Masyarakat antar peserta training ke Tanjung</t>
  </si>
  <si>
    <t>Ongkos snei / drat pipa 3'' -2 pcs</t>
  </si>
  <si>
    <t>REKAP NOTA SEPTEMBER 2022</t>
  </si>
  <si>
    <t>PROJECT : REHABILITATION S03</t>
  </si>
  <si>
    <t>No</t>
  </si>
  <si>
    <t>Nilai</t>
  </si>
  <si>
    <t>Tiket Pulang Wawan Sabarudin</t>
  </si>
  <si>
    <t>Perbaikan Laptop Fahmi Aziz</t>
  </si>
  <si>
    <t>Makan siang wawan driver pajero</t>
  </si>
  <si>
    <t>Makan driver Pajero</t>
  </si>
  <si>
    <t>Makan Perjalanan uji beton</t>
  </si>
  <si>
    <t>Makan Perjalanan tes beton</t>
  </si>
  <si>
    <t>Makan uji beton ssi</t>
  </si>
  <si>
    <t>Akomodasi wawan</t>
  </si>
  <si>
    <t>Makan perjalanan tes QC beton</t>
  </si>
  <si>
    <t>Jamuan makan siang Tes Beton</t>
  </si>
  <si>
    <t>Kue induksi</t>
  </si>
  <si>
    <t>Transportasi instructor WAH</t>
  </si>
  <si>
    <t>Insentif bulanan kades kelanis</t>
  </si>
  <si>
    <t>Ongkos tes beton</t>
  </si>
  <si>
    <t>Makan siang tes beton</t>
  </si>
  <si>
    <t>Minuman perjalanan Aji</t>
  </si>
  <si>
    <t>Insentif bulanan kades Ranggailung</t>
  </si>
  <si>
    <t>PDAM mess tanjung bulan agustus</t>
  </si>
  <si>
    <t>WIFI mess tanjung bulan agustus</t>
  </si>
  <si>
    <t>Minuman Comisioning</t>
  </si>
  <si>
    <t>Jamuan makan team KO komisioning</t>
  </si>
  <si>
    <t>Minuman Ngecor</t>
  </si>
  <si>
    <t>Cuci Mobil Pajero</t>
  </si>
  <si>
    <t>Bayar instruktur induksi</t>
  </si>
  <si>
    <t>Makan siang peserta induksi</t>
  </si>
  <si>
    <t>Air Minum ruang meeting</t>
  </si>
  <si>
    <t>Jamuan makan siang Aji Tes Beton</t>
  </si>
  <si>
    <t>Cetak Mine permit</t>
  </si>
  <si>
    <t>Minum Perjalanan Aji Adaro</t>
  </si>
  <si>
    <t>Transportasi Zaenal Juanda - Rumah</t>
  </si>
  <si>
    <t>Jamuan Makan Adaro</t>
  </si>
  <si>
    <t>BBM FAT ke Gresik</t>
  </si>
  <si>
    <t>Akomodasi belhansyah AJI tes beton di banjar</t>
  </si>
  <si>
    <t>Akomodasi Irfan &amp; Wawan tes beton di banjar</t>
  </si>
  <si>
    <t>Uang perjalanan belhansyah AJI / Tes beton</t>
  </si>
  <si>
    <t>Transportasi Zaenal Rumah - Juanda</t>
  </si>
  <si>
    <t>Transportasi Zaenal, Heri, Bahroni</t>
  </si>
  <si>
    <t>Makan siang Zaenal, Heri, Bahroni, Albet</t>
  </si>
  <si>
    <t>Makan siang inspeksi agregate SSI &amp; AJI</t>
  </si>
  <si>
    <t>Travel Intan Fahmi pulang cuti</t>
  </si>
  <si>
    <t>Travel Intan Eko Supriyatno pulang cuti</t>
  </si>
  <si>
    <t>Transport bus Eko S-pulang cuti</t>
  </si>
  <si>
    <t>Travel Intan Dendy pulang cuti</t>
  </si>
  <si>
    <t>Tarnsport Bus Dendy pulang cuti</t>
  </si>
  <si>
    <t>Cetak Mine Permit 1x18.500</t>
  </si>
  <si>
    <t>Travel Intan Albet pulang cuti</t>
  </si>
  <si>
    <t>Tarnsport Bus Albet pulang cuti</t>
  </si>
  <si>
    <t>Cetak Mine Permit 3x18.500</t>
  </si>
  <si>
    <t>Materai 10.000x2</t>
  </si>
  <si>
    <t>Plastik sampah 1 pak isi 50</t>
  </si>
  <si>
    <t>Ongkos transport bus Eko S-balik ke site</t>
  </si>
  <si>
    <t>Travel Intan Eko Supriyatno balik ke site</t>
  </si>
  <si>
    <t>Lakban Bening 1 pcs</t>
  </si>
  <si>
    <t>Isi ulang air minum 3 galon</t>
  </si>
  <si>
    <t>Beli magnet utk pembersihan sisa potongan bendrat</t>
  </si>
  <si>
    <t>Kirim dokumen ke bu Arlin-J&amp;T Express</t>
  </si>
  <si>
    <t>Laminating A3-4 lembar sign safety - rahman kreatif</t>
  </si>
  <si>
    <t xml:space="preserve">Bayar stiker logo SSI dan nama PT utk papan proyek-rahman </t>
  </si>
  <si>
    <t>Biaya analisa/servis CPU</t>
  </si>
  <si>
    <t>Kain majun 5kg, sikat kawat, gembok, overpall</t>
  </si>
  <si>
    <t>Makan siang belanja di Tanjung 2 org (Ryo+Ibnu)</t>
  </si>
  <si>
    <t>Beli obat2an utk P3K Mess Site</t>
  </si>
  <si>
    <t>Tarnsport Bus Dendy balik ke site</t>
  </si>
  <si>
    <t>Travel Intan Dendy balikke site</t>
  </si>
  <si>
    <t>Travel Intan pak Asep dr Bandara ke Tanjung</t>
  </si>
  <si>
    <t>Transport dari rumah ke bandara Soetta</t>
  </si>
  <si>
    <t>Coolpad Laptop</t>
  </si>
  <si>
    <t>Micro SD 64 GB</t>
  </si>
  <si>
    <t>Poli mata an. Hepi Juni Triyanto</t>
  </si>
  <si>
    <t>Biaya Reg. dokter spesialis mata Hepi Juni Triyanto</t>
  </si>
  <si>
    <t>Resep Obat Hepi Juni Triyanto</t>
  </si>
  <si>
    <t>Biaya Reg. dokter spesialis penyakit Dalam an. M. Suyitno</t>
  </si>
  <si>
    <t>Cek laboratorium M Suyitno</t>
  </si>
  <si>
    <t>Biaya reg.dokter spesialis jantung an.Ibnu Firmanto</t>
  </si>
  <si>
    <t>Poli Jantung an. Ibnu Firmanto</t>
  </si>
  <si>
    <t>Resep Obat Ibnu Firmanto</t>
  </si>
  <si>
    <t>Travel Intan an. Sugianto dr Banjarbaru ke Tanjung</t>
  </si>
  <si>
    <t>Tarnsport dari rumah ke Juanda</t>
  </si>
  <si>
    <t>Biaya Reg.dokter spesialis jantung an.Sugianto</t>
  </si>
  <si>
    <t>Poli Jantung an. Sugianto</t>
  </si>
  <si>
    <t xml:space="preserve">Print dan materai </t>
  </si>
  <si>
    <t>Tiket Travel Fikih dari Tanjung ke Bandara Banjar (Cuti)</t>
  </si>
  <si>
    <t xml:space="preserve">Ongkos transport dari Juanda ke rumah </t>
  </si>
  <si>
    <t>Tiket Travel Fikih dari Bandara Banjar ke Tanjung</t>
  </si>
  <si>
    <t>Ongkos transport dari rumah ke Juanda</t>
  </si>
  <si>
    <t>Tiket Travel Ryo dari Tanjung ke Bandara Banjar (Cuti)</t>
  </si>
  <si>
    <t>Makan siang driver Nur Salim belanja di Tanjung</t>
  </si>
  <si>
    <t>Travel Intan Albet balik ke site</t>
  </si>
  <si>
    <t>Transortasi dr bandara ke rumah</t>
  </si>
  <si>
    <t>Registrasi poli mata an. Sriyono baja</t>
  </si>
  <si>
    <t>Pemeriksaan dan pengobatan mata Sriyono</t>
  </si>
  <si>
    <t>Stiker 50 Ton - 2 pcs</t>
  </si>
  <si>
    <t xml:space="preserve">Tebus resep a. Sugianto </t>
  </si>
  <si>
    <t xml:space="preserve">Token listrik mess Tanjung </t>
  </si>
  <si>
    <t>Beli water heater utk kantor (ruang meeting)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</si>
  <si>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</si>
  <si>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</si>
  <si>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</si>
  <si>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</si>
  <si>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</si>
  <si>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</si>
  <si>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</si>
  <si>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</si>
  <si>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</si>
  <si>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</si>
  <si>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</si>
  <si>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</si>
  <si>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</si>
  <si>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Ongkos transport dari Juanda ke rumah</t>
  </si>
  <si>
    <t>Cuci mobil Pajero</t>
  </si>
  <si>
    <t>Snack meeting</t>
  </si>
  <si>
    <t>Fee instruktur training BLS BFF 2 hr</t>
  </si>
  <si>
    <t>Makan siang training hari ke 1 -28 org</t>
  </si>
  <si>
    <t>Makan siang training hari ke 2 -28 org</t>
  </si>
  <si>
    <t>Jamuan tim trainer</t>
  </si>
  <si>
    <t>Beli tempat ID Card 10 set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</si>
  <si>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</si>
  <si>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</si>
  <si>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</si>
  <si>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</si>
  <si>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pagi wawan antar p.aufrinal ke Banjar</t>
  </si>
  <si>
    <t>Makan malam Wawan antar P.Aufrinal ke Banjar</t>
  </si>
  <si>
    <t>Beli Thinner A Spesial 2 liter+kuas</t>
  </si>
  <si>
    <t>Beli air mineral stok utk tamu 3 dos</t>
  </si>
  <si>
    <t>Beli trashbag isi 50 pcs - 2 pack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</si>
  <si>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</si>
  <si>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</si>
  <si>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</si>
  <si>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</si>
  <si>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</si>
  <si>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</si>
  <si>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</si>
  <si>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</si>
  <si>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</si>
  <si>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</si>
  <si>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</si>
  <si>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>Baterai AA utk alat DFT</t>
  </si>
  <si>
    <t xml:space="preserve">Roti manis utk tamu </t>
  </si>
  <si>
    <t>Pemakaian fasilitas hotel (air panas, haduk, wifi,dll)</t>
  </si>
  <si>
    <t>Makan siang driver Salim belanja di Tanjung</t>
  </si>
  <si>
    <t>Modal</t>
  </si>
  <si>
    <t>Pengeluaran</t>
  </si>
  <si>
    <t>Sisa</t>
  </si>
  <si>
    <t>Tgl</t>
  </si>
  <si>
    <t>item</t>
  </si>
  <si>
    <t>Keterangan</t>
  </si>
  <si>
    <t>satuan</t>
  </si>
  <si>
    <t>harsat</t>
  </si>
  <si>
    <t>hartot</t>
  </si>
  <si>
    <t>Sudah dibayar</t>
  </si>
  <si>
    <t>ic NE 555</t>
  </si>
  <si>
    <t>Sparepart strobo</t>
  </si>
  <si>
    <t>Karbon Brush</t>
  </si>
  <si>
    <t>Mosfet</t>
  </si>
  <si>
    <t>ic 3845</t>
  </si>
  <si>
    <t>materai</t>
  </si>
  <si>
    <t>lab a.n fadoli</t>
  </si>
  <si>
    <t>FU MCU</t>
  </si>
  <si>
    <t>kwt a.n fadoli</t>
  </si>
  <si>
    <t>Pengganti kacamata kwt a.n Hepi</t>
  </si>
  <si>
    <t>jatah kacamata 300.000</t>
  </si>
  <si>
    <t>print</t>
  </si>
  <si>
    <t>TBA</t>
  </si>
  <si>
    <t>Sticker SWL 50ton</t>
  </si>
  <si>
    <t>Crane Cr-01 (crawler)</t>
  </si>
  <si>
    <t>kartu perdana untuk modem</t>
  </si>
  <si>
    <t>Untuk internet wifi</t>
  </si>
  <si>
    <t>jamuan weekly meeting</t>
  </si>
  <si>
    <t>pengiriman barang DMJ-Mess</t>
  </si>
  <si>
    <t>Kiriman pompa celup,jas hujan dll</t>
  </si>
  <si>
    <t>Kiriman kabel BC dan hook</t>
  </si>
  <si>
    <t>travel a. fadoli Mess bandara banjarmasin</t>
  </si>
  <si>
    <t>Tinta stempel</t>
  </si>
  <si>
    <t>Travel Bandara - tanjung</t>
  </si>
  <si>
    <t>a.n Masruhin</t>
  </si>
  <si>
    <t>Travel Bandara-rumah pekerja baja</t>
  </si>
  <si>
    <t>Mandor Imron</t>
  </si>
  <si>
    <t>Travel Mess-Bandara pekerja baja</t>
  </si>
  <si>
    <t>stiker -rahman kreatif</t>
  </si>
  <si>
    <t>PO HO</t>
  </si>
  <si>
    <t>logo ssi- rahman kreatif</t>
  </si>
  <si>
    <t>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</si>
</sst>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\-mmm\-yy;@"/>
    <numFmt numFmtId="165" formatCode="[$-409]d\-mmm\-yyyy;@"/>
    <numFmt numFmtId="166" formatCode="&quot;Rp&quot;#,##0"/>
    <numFmt numFmtId="167" formatCode="_-* #,##0_-;\-* #,##0_-;_-* &quot;-&quot;??_-;_-@_-"/>
    <numFmt numFmtId="168" formatCode="[$-13809]d\ mmm\ yyyy;@"/>
    <numFmt numFmtId="169" formatCode="[$-421]dd\ mmmm\ yyyy;@"/>
    <numFmt numFmtId="170" formatCode="_-* #,##0.00_-;\-* #,##0.00_-;_-* &quot;-&quot;_-;_-@_-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/>
    <xf numFmtId="164" fontId="0" fillId="0" borderId="1" xfId="0" applyNumberFormat="1" applyBorder="1" applyAlignment="1">
      <alignment horizontal="center"/>
    </xf>
    <xf numFmtId="42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1" xfId="0" applyNumberFormat="1" applyBorder="1"/>
    <xf numFmtId="4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42" fontId="0" fillId="0" borderId="2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42" fontId="0" fillId="2" borderId="1" xfId="0" applyNumberFormat="1" applyFill="1" applyBorder="1"/>
    <xf numFmtId="42" fontId="4" fillId="2" borderId="1" xfId="0" applyNumberFormat="1" applyFont="1" applyFill="1" applyBorder="1"/>
    <xf numFmtId="42" fontId="4" fillId="0" borderId="1" xfId="0" applyNumberFormat="1" applyFont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/>
    <xf numFmtId="42" fontId="4" fillId="2" borderId="0" xfId="0" applyNumberFormat="1" applyFont="1" applyFill="1"/>
    <xf numFmtId="0" fontId="6" fillId="2" borderId="1" xfId="0" applyFont="1" applyFill="1" applyBorder="1"/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42" fontId="4" fillId="2" borderId="0" xfId="0" applyNumberFormat="1" applyFont="1" applyFill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42" fontId="4" fillId="3" borderId="1" xfId="0" applyNumberFormat="1" applyFont="1" applyFill="1" applyBorder="1"/>
    <xf numFmtId="0" fontId="7" fillId="2" borderId="1" xfId="0" applyFont="1" applyFill="1" applyBorder="1"/>
    <xf numFmtId="42" fontId="7" fillId="2" borderId="1" xfId="0" applyNumberFormat="1" applyFont="1" applyFill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13" fillId="0" borderId="1" xfId="1" applyNumberFormat="1" applyFont="1" applyBorder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1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0" borderId="3" xfId="0" applyNumberFormat="1" applyBorder="1"/>
    <xf numFmtId="0" fontId="0" fillId="0" borderId="3" xfId="0" applyBorder="1"/>
    <xf numFmtId="167" fontId="0" fillId="0" borderId="3" xfId="1" applyNumberFormat="1" applyFont="1" applyBorder="1"/>
    <xf numFmtId="167" fontId="0" fillId="0" borderId="3" xfId="1" applyNumberFormat="1" applyFont="1" applyFill="1" applyBorder="1"/>
    <xf numFmtId="167" fontId="0" fillId="2" borderId="3" xfId="1" applyNumberFormat="1" applyFont="1" applyFill="1" applyBorder="1"/>
    <xf numFmtId="168" fontId="0" fillId="0" borderId="1" xfId="0" applyNumberFormat="1" applyBorder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0" fillId="2" borderId="1" xfId="1" applyNumberFormat="1" applyFont="1" applyFill="1" applyBorder="1"/>
    <xf numFmtId="167" fontId="14" fillId="0" borderId="0" xfId="0" applyNumberFormat="1" applyFont="1" applyAlignment="1">
      <alignment horizontal="left"/>
    </xf>
    <xf numFmtId="167" fontId="0" fillId="2" borderId="0" xfId="0" applyNumberFormat="1" applyFill="1"/>
    <xf numFmtId="0" fontId="14" fillId="0" borderId="0" xfId="0" applyFont="1" applyAlignment="1">
      <alignment horizontal="left"/>
    </xf>
    <xf numFmtId="168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7" fontId="13" fillId="2" borderId="1" xfId="1" applyNumberFormat="1" applyFont="1" applyFill="1" applyBorder="1"/>
    <xf numFmtId="0" fontId="15" fillId="0" borderId="3" xfId="0" applyFont="1" applyBorder="1" applyAlignment="1">
      <alignment horizontal="center"/>
    </xf>
    <xf numFmtId="168" fontId="15" fillId="0" borderId="1" xfId="0" applyNumberFormat="1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67" fontId="15" fillId="0" borderId="1" xfId="1" applyNumberFormat="1" applyFont="1" applyBorder="1"/>
    <xf numFmtId="167" fontId="15" fillId="0" borderId="1" xfId="1" applyNumberFormat="1" applyFont="1" applyFill="1" applyBorder="1"/>
    <xf numFmtId="167" fontId="15" fillId="2" borderId="1" xfId="1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4" fillId="2" borderId="1" xfId="0" applyFont="1" applyFill="1" applyBorder="1" applyAlignment="1">
      <alignment horizontal="center"/>
    </xf>
    <xf numFmtId="168" fontId="14" fillId="2" borderId="1" xfId="0" applyNumberFormat="1" applyFont="1" applyFill="1" applyBorder="1"/>
    <xf numFmtId="0" fontId="14" fillId="2" borderId="1" xfId="0" applyFont="1" applyFill="1" applyBorder="1"/>
    <xf numFmtId="167" fontId="14" fillId="2" borderId="1" xfId="1" applyNumberFormat="1" applyFont="1" applyFill="1" applyBorder="1"/>
    <xf numFmtId="0" fontId="14" fillId="2" borderId="0" xfId="0" applyFont="1" applyFill="1" applyAlignment="1">
      <alignment horizontal="left"/>
    </xf>
    <xf numFmtId="0" fontId="14" fillId="2" borderId="0" xfId="0" applyFont="1" applyFill="1"/>
    <xf numFmtId="3" fontId="14" fillId="2" borderId="1" xfId="0" applyNumberFormat="1" applyFont="1" applyFill="1" applyBorder="1"/>
    <xf numFmtId="0" fontId="15" fillId="0" borderId="0" xfId="0" applyFont="1" applyAlignment="1">
      <alignment horizontal="center"/>
    </xf>
    <xf numFmtId="0" fontId="15" fillId="2" borderId="0" xfId="0" applyFont="1" applyFill="1"/>
    <xf numFmtId="167" fontId="15" fillId="0" borderId="0" xfId="0" applyNumberFormat="1" applyFont="1"/>
    <xf numFmtId="167" fontId="1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42" fontId="5" fillId="2" borderId="1" xfId="0" applyNumberFormat="1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4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2" fontId="7" fillId="3" borderId="1" xfId="0" applyNumberFormat="1" applyFont="1" applyFill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Border="1"/>
    <xf numFmtId="169" fontId="0" fillId="2" borderId="1" xfId="0" applyNumberFormat="1" applyFill="1" applyBorder="1"/>
    <xf numFmtId="169" fontId="4" fillId="0" borderId="1" xfId="0" applyNumberFormat="1" applyFont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69" fontId="4" fillId="4" borderId="1" xfId="0" applyNumberFormat="1" applyFont="1" applyFill="1" applyBorder="1" applyAlignment="1">
      <alignment horizontal="center"/>
    </xf>
    <xf numFmtId="170" fontId="0" fillId="0" borderId="1" xfId="2" applyNumberFormat="1" applyFont="1" applyBorder="1"/>
    <xf numFmtId="170" fontId="0" fillId="0" borderId="1" xfId="2" applyNumberFormat="1" applyFont="1" applyFill="1" applyBorder="1"/>
    <xf numFmtId="170" fontId="0" fillId="2" borderId="1" xfId="2" applyNumberFormat="1" applyFont="1" applyFill="1" applyBorder="1"/>
    <xf numFmtId="170" fontId="4" fillId="0" borderId="1" xfId="2" applyNumberFormat="1" applyFont="1" applyBorder="1"/>
    <xf numFmtId="170" fontId="4" fillId="2" borderId="1" xfId="2" applyNumberFormat="1" applyFont="1" applyFill="1" applyBorder="1"/>
    <xf numFmtId="170" fontId="0" fillId="0" borderId="1" xfId="2" applyNumberFormat="1" applyFont="1" applyBorder="1" applyAlignment="1">
      <alignment horizontal="center" vertical="center"/>
    </xf>
    <xf numFmtId="170" fontId="7" fillId="2" borderId="1" xfId="2" applyNumberFormat="1" applyFont="1" applyFill="1" applyBorder="1"/>
    <xf numFmtId="170" fontId="0" fillId="0" borderId="0" xfId="2" applyNumberFormat="1" applyFont="1"/>
    <xf numFmtId="169" fontId="7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9" defaultPivotStyle="PivotStyleLight16">
    <tableStyle name="Invisible" pivot="0" table="0" count="0" xr9:uid="{3F8D47E5-D0FB-45C3-80BC-AE6DC3D82D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opLeftCell="A174" zoomScaleNormal="100" workbookViewId="0">
      <selection sqref="A1:C1"/>
    </sheetView>
  </sheetViews>
  <sheetFormatPr defaultRowHeight="14.4" x14ac:dyDescent="0.3"/>
  <cols>
    <col min="1" max="1" width="13.77734375" customWidth="1"/>
    <col min="2" max="2" width="44.88671875" customWidth="1"/>
    <col min="3" max="3" width="15" customWidth="1"/>
  </cols>
  <sheetData>
    <row r="1" spans="1:3" ht="23.4" x14ac:dyDescent="0.45">
      <c r="A1" s="106" t="s">
        <v>29</v>
      </c>
      <c r="B1" s="106"/>
      <c r="C1" s="106"/>
    </row>
    <row r="3" spans="1:3" ht="27.75" customHeight="1" x14ac:dyDescent="0.3">
      <c r="A3" s="1" t="s">
        <v>0</v>
      </c>
      <c r="B3" s="1" t="s">
        <v>1</v>
      </c>
      <c r="C3" s="1" t="s">
        <v>28</v>
      </c>
    </row>
    <row r="4" spans="1:3" x14ac:dyDescent="0.3">
      <c r="A4" s="4">
        <v>44719</v>
      </c>
      <c r="B4" s="2" t="s">
        <v>26</v>
      </c>
      <c r="C4" s="3">
        <v>200000</v>
      </c>
    </row>
    <row r="5" spans="1:3" x14ac:dyDescent="0.3">
      <c r="A5" s="4">
        <v>44694</v>
      </c>
      <c r="B5" s="2" t="s">
        <v>2</v>
      </c>
      <c r="C5" s="3">
        <v>49000</v>
      </c>
    </row>
    <row r="6" spans="1:3" x14ac:dyDescent="0.3">
      <c r="A6" s="4">
        <v>44677</v>
      </c>
      <c r="B6" s="2" t="s">
        <v>2</v>
      </c>
      <c r="C6" s="3">
        <v>9000</v>
      </c>
    </row>
    <row r="7" spans="1:3" x14ac:dyDescent="0.3">
      <c r="A7" s="4">
        <v>44711</v>
      </c>
      <c r="B7" s="2" t="s">
        <v>3</v>
      </c>
      <c r="C7" s="3">
        <v>148000</v>
      </c>
    </row>
    <row r="8" spans="1:3" x14ac:dyDescent="0.3">
      <c r="A8" s="4">
        <v>44711</v>
      </c>
      <c r="B8" s="2" t="s">
        <v>4</v>
      </c>
      <c r="C8" s="3">
        <v>60000</v>
      </c>
    </row>
    <row r="9" spans="1:3" x14ac:dyDescent="0.3">
      <c r="A9" s="4">
        <v>44711</v>
      </c>
      <c r="B9" s="2" t="s">
        <v>5</v>
      </c>
      <c r="C9" s="3">
        <v>120000</v>
      </c>
    </row>
    <row r="10" spans="1:3" x14ac:dyDescent="0.3">
      <c r="A10" s="4">
        <v>44698</v>
      </c>
      <c r="B10" s="2" t="s">
        <v>6</v>
      </c>
      <c r="C10" s="3">
        <v>280000</v>
      </c>
    </row>
    <row r="11" spans="1:3" x14ac:dyDescent="0.3">
      <c r="A11" s="4">
        <v>44713</v>
      </c>
      <c r="B11" s="2" t="s">
        <v>25</v>
      </c>
      <c r="C11" s="3">
        <v>55000</v>
      </c>
    </row>
    <row r="12" spans="1:3" x14ac:dyDescent="0.3">
      <c r="A12" s="4">
        <v>44713</v>
      </c>
      <c r="B12" s="2" t="s">
        <v>7</v>
      </c>
      <c r="C12" s="3">
        <v>50000</v>
      </c>
    </row>
    <row r="13" spans="1:3" x14ac:dyDescent="0.3">
      <c r="A13" s="4">
        <v>44707</v>
      </c>
      <c r="B13" s="2" t="s">
        <v>23</v>
      </c>
      <c r="C13" s="3">
        <v>70000</v>
      </c>
    </row>
    <row r="14" spans="1:3" x14ac:dyDescent="0.3">
      <c r="A14" s="4">
        <v>44702</v>
      </c>
      <c r="B14" s="2" t="s">
        <v>8</v>
      </c>
      <c r="C14" s="3">
        <v>115000</v>
      </c>
    </row>
    <row r="15" spans="1:3" x14ac:dyDescent="0.3">
      <c r="A15" s="4">
        <v>44706</v>
      </c>
      <c r="B15" s="2" t="s">
        <v>9</v>
      </c>
      <c r="C15" s="3">
        <v>28000</v>
      </c>
    </row>
    <row r="16" spans="1:3" x14ac:dyDescent="0.3">
      <c r="A16" s="4">
        <v>44690</v>
      </c>
      <c r="B16" s="2" t="s">
        <v>10</v>
      </c>
      <c r="C16" s="5">
        <v>300000</v>
      </c>
    </row>
    <row r="17" spans="1:3" x14ac:dyDescent="0.3">
      <c r="A17" s="4">
        <v>44680</v>
      </c>
      <c r="B17" s="2" t="s">
        <v>11</v>
      </c>
      <c r="C17" s="3">
        <v>85000</v>
      </c>
    </row>
    <row r="18" spans="1:3" x14ac:dyDescent="0.3">
      <c r="A18" s="4">
        <v>44681</v>
      </c>
      <c r="B18" s="2" t="s">
        <v>12</v>
      </c>
      <c r="C18" s="3">
        <v>24000</v>
      </c>
    </row>
    <row r="19" spans="1:3" x14ac:dyDescent="0.3">
      <c r="A19" s="4">
        <v>44690</v>
      </c>
      <c r="B19" s="2" t="s">
        <v>13</v>
      </c>
      <c r="C19" s="3">
        <v>127500</v>
      </c>
    </row>
    <row r="20" spans="1:3" x14ac:dyDescent="0.3">
      <c r="A20" s="4">
        <v>44708</v>
      </c>
      <c r="B20" s="2" t="s">
        <v>24</v>
      </c>
      <c r="C20" s="3">
        <v>45000</v>
      </c>
    </row>
    <row r="21" spans="1:3" x14ac:dyDescent="0.3">
      <c r="A21" s="4">
        <v>44656</v>
      </c>
      <c r="B21" s="2" t="s">
        <v>14</v>
      </c>
      <c r="C21" s="3">
        <v>131500</v>
      </c>
    </row>
    <row r="22" spans="1:3" x14ac:dyDescent="0.3">
      <c r="A22" s="4">
        <v>44692</v>
      </c>
      <c r="B22" s="2" t="s">
        <v>15</v>
      </c>
      <c r="C22" s="3">
        <v>85000</v>
      </c>
    </row>
    <row r="23" spans="1:3" x14ac:dyDescent="0.3">
      <c r="A23" s="4">
        <v>44707</v>
      </c>
      <c r="B23" s="2" t="s">
        <v>16</v>
      </c>
      <c r="C23" s="3">
        <v>250000</v>
      </c>
    </row>
    <row r="24" spans="1:3" x14ac:dyDescent="0.3">
      <c r="A24" s="4">
        <v>44707</v>
      </c>
      <c r="B24" s="2" t="s">
        <v>17</v>
      </c>
      <c r="C24" s="3">
        <v>160000</v>
      </c>
    </row>
    <row r="25" spans="1:3" x14ac:dyDescent="0.3">
      <c r="A25" s="4">
        <v>44705</v>
      </c>
      <c r="B25" s="2" t="s">
        <v>18</v>
      </c>
      <c r="C25" s="3">
        <v>160000</v>
      </c>
    </row>
    <row r="26" spans="1:3" x14ac:dyDescent="0.3">
      <c r="A26" s="4">
        <v>44710</v>
      </c>
      <c r="B26" s="2" t="s">
        <v>22</v>
      </c>
      <c r="C26" s="3">
        <v>180000</v>
      </c>
    </row>
    <row r="27" spans="1:3" x14ac:dyDescent="0.3">
      <c r="A27" s="4">
        <v>44710</v>
      </c>
      <c r="B27" s="2" t="s">
        <v>19</v>
      </c>
      <c r="C27" s="3">
        <v>160000</v>
      </c>
    </row>
    <row r="28" spans="1:3" x14ac:dyDescent="0.3">
      <c r="A28" s="4">
        <v>44707</v>
      </c>
      <c r="B28" s="2" t="s">
        <v>20</v>
      </c>
      <c r="C28" s="3">
        <v>200000</v>
      </c>
    </row>
    <row r="29" spans="1:3" x14ac:dyDescent="0.3">
      <c r="A29" s="4">
        <v>44707</v>
      </c>
      <c r="B29" s="2" t="s">
        <v>21</v>
      </c>
      <c r="C29" s="5">
        <v>300000</v>
      </c>
    </row>
    <row r="30" spans="1:3" x14ac:dyDescent="0.3">
      <c r="A30" s="4">
        <v>44706</v>
      </c>
      <c r="B30" s="2" t="s">
        <v>27</v>
      </c>
      <c r="C30" s="3">
        <v>200000</v>
      </c>
    </row>
    <row r="31" spans="1:3" x14ac:dyDescent="0.3">
      <c r="A31" s="4">
        <v>44689</v>
      </c>
      <c r="B31" s="2" t="s">
        <v>103</v>
      </c>
      <c r="C31" s="3">
        <v>15000</v>
      </c>
    </row>
    <row r="32" spans="1:3" x14ac:dyDescent="0.3">
      <c r="A32" s="4">
        <v>44690</v>
      </c>
      <c r="B32" s="2" t="s">
        <v>95</v>
      </c>
      <c r="C32" s="3">
        <v>35000</v>
      </c>
    </row>
    <row r="33" spans="1:3" x14ac:dyDescent="0.3">
      <c r="A33" s="4">
        <v>44691</v>
      </c>
      <c r="B33" s="2" t="s">
        <v>103</v>
      </c>
      <c r="C33" s="3">
        <v>20000</v>
      </c>
    </row>
    <row r="34" spans="1:3" x14ac:dyDescent="0.3">
      <c r="A34" s="4">
        <v>44694</v>
      </c>
      <c r="B34" s="2" t="s">
        <v>89</v>
      </c>
      <c r="C34" s="3">
        <v>50000</v>
      </c>
    </row>
    <row r="35" spans="1:3" x14ac:dyDescent="0.3">
      <c r="A35" s="4">
        <v>44694</v>
      </c>
      <c r="B35" s="2" t="s">
        <v>106</v>
      </c>
      <c r="C35" s="3">
        <v>290000</v>
      </c>
    </row>
    <row r="36" spans="1:3" x14ac:dyDescent="0.3">
      <c r="A36" s="4">
        <v>44694</v>
      </c>
      <c r="B36" s="2" t="s">
        <v>107</v>
      </c>
      <c r="C36" s="3">
        <v>290669</v>
      </c>
    </row>
    <row r="37" spans="1:3" x14ac:dyDescent="0.3">
      <c r="A37" s="4">
        <v>44699</v>
      </c>
      <c r="B37" s="2" t="s">
        <v>96</v>
      </c>
      <c r="C37" s="3">
        <v>373000</v>
      </c>
    </row>
    <row r="38" spans="1:3" x14ac:dyDescent="0.3">
      <c r="A38" s="4">
        <v>44699</v>
      </c>
      <c r="B38" s="2" t="s">
        <v>98</v>
      </c>
      <c r="C38" s="3">
        <v>59000</v>
      </c>
    </row>
    <row r="39" spans="1:3" x14ac:dyDescent="0.3">
      <c r="A39" s="4">
        <v>44700</v>
      </c>
      <c r="B39" s="2" t="s">
        <v>102</v>
      </c>
      <c r="C39" s="3">
        <v>18500</v>
      </c>
    </row>
    <row r="40" spans="1:3" x14ac:dyDescent="0.3">
      <c r="A40" s="4">
        <v>44701</v>
      </c>
      <c r="B40" s="2" t="s">
        <v>83</v>
      </c>
      <c r="C40" s="3">
        <v>215000</v>
      </c>
    </row>
    <row r="41" spans="1:3" x14ac:dyDescent="0.3">
      <c r="A41" s="4">
        <v>44702</v>
      </c>
      <c r="B41" s="2" t="s">
        <v>97</v>
      </c>
      <c r="C41" s="3">
        <v>54000</v>
      </c>
    </row>
    <row r="42" spans="1:3" x14ac:dyDescent="0.3">
      <c r="A42" s="4">
        <v>44705</v>
      </c>
      <c r="B42" s="2" t="s">
        <v>91</v>
      </c>
      <c r="C42" s="3">
        <v>222200</v>
      </c>
    </row>
    <row r="43" spans="1:3" x14ac:dyDescent="0.3">
      <c r="A43" s="4">
        <v>44706</v>
      </c>
      <c r="B43" s="2" t="s">
        <v>90</v>
      </c>
      <c r="C43" s="3">
        <v>37000</v>
      </c>
    </row>
    <row r="44" spans="1:3" x14ac:dyDescent="0.3">
      <c r="A44" s="4">
        <v>44713</v>
      </c>
      <c r="B44" s="2" t="s">
        <v>94</v>
      </c>
      <c r="C44" s="3">
        <v>203500</v>
      </c>
    </row>
    <row r="45" spans="1:3" x14ac:dyDescent="0.3">
      <c r="A45" s="4">
        <v>44713</v>
      </c>
      <c r="B45" s="2" t="s">
        <v>84</v>
      </c>
      <c r="C45" s="3">
        <v>48000</v>
      </c>
    </row>
    <row r="46" spans="1:3" x14ac:dyDescent="0.3">
      <c r="A46" s="4">
        <v>44714</v>
      </c>
      <c r="B46" s="2" t="s">
        <v>88</v>
      </c>
      <c r="C46" s="3">
        <v>640000</v>
      </c>
    </row>
    <row r="47" spans="1:3" x14ac:dyDescent="0.3">
      <c r="A47" s="4">
        <v>44715</v>
      </c>
      <c r="B47" s="2" t="s">
        <v>81</v>
      </c>
      <c r="C47" s="3">
        <v>200000</v>
      </c>
    </row>
    <row r="48" spans="1:3" x14ac:dyDescent="0.3">
      <c r="A48" s="4">
        <v>44715</v>
      </c>
      <c r="B48" s="2" t="s">
        <v>87</v>
      </c>
      <c r="C48" s="3">
        <v>82000</v>
      </c>
    </row>
    <row r="49" spans="1:3" x14ac:dyDescent="0.3">
      <c r="A49" s="4">
        <v>44716</v>
      </c>
      <c r="B49" s="2" t="s">
        <v>85</v>
      </c>
      <c r="C49" s="3">
        <v>50000</v>
      </c>
    </row>
    <row r="50" spans="1:3" x14ac:dyDescent="0.3">
      <c r="A50" s="4">
        <v>44716</v>
      </c>
      <c r="B50" s="2" t="s">
        <v>86</v>
      </c>
      <c r="C50" s="3">
        <v>58000</v>
      </c>
    </row>
    <row r="51" spans="1:3" x14ac:dyDescent="0.3">
      <c r="A51" s="4">
        <v>44716</v>
      </c>
      <c r="B51" s="2" t="s">
        <v>105</v>
      </c>
      <c r="C51" s="3">
        <v>200000</v>
      </c>
    </row>
    <row r="52" spans="1:3" x14ac:dyDescent="0.3">
      <c r="A52" s="4">
        <v>44717</v>
      </c>
      <c r="B52" s="2" t="s">
        <v>104</v>
      </c>
      <c r="C52" s="3">
        <v>200000</v>
      </c>
    </row>
    <row r="53" spans="1:3" x14ac:dyDescent="0.3">
      <c r="A53" s="4">
        <v>44719</v>
      </c>
      <c r="B53" s="2" t="s">
        <v>81</v>
      </c>
      <c r="C53" s="3">
        <v>200000</v>
      </c>
    </row>
    <row r="54" spans="1:3" x14ac:dyDescent="0.3">
      <c r="A54" s="4">
        <v>44720</v>
      </c>
      <c r="B54" s="2" t="s">
        <v>100</v>
      </c>
      <c r="C54" s="12">
        <v>59000</v>
      </c>
    </row>
    <row r="55" spans="1:3" x14ac:dyDescent="0.3">
      <c r="A55" s="4">
        <v>44720</v>
      </c>
      <c r="B55" s="2" t="s">
        <v>101</v>
      </c>
      <c r="C55" s="3">
        <v>127500</v>
      </c>
    </row>
    <row r="56" spans="1:3" x14ac:dyDescent="0.3">
      <c r="A56" s="4">
        <v>44721</v>
      </c>
      <c r="B56" s="2" t="s">
        <v>81</v>
      </c>
      <c r="C56" s="3">
        <v>200000</v>
      </c>
    </row>
    <row r="57" spans="1:3" x14ac:dyDescent="0.3">
      <c r="A57" s="4">
        <v>44722</v>
      </c>
      <c r="B57" s="2" t="s">
        <v>82</v>
      </c>
      <c r="C57" s="3">
        <v>120000</v>
      </c>
    </row>
    <row r="58" spans="1:3" x14ac:dyDescent="0.3">
      <c r="A58" s="4"/>
      <c r="B58" s="2"/>
      <c r="C58" s="3"/>
    </row>
    <row r="59" spans="1:3" x14ac:dyDescent="0.3">
      <c r="A59" s="4">
        <v>44725</v>
      </c>
      <c r="B59" s="2" t="s">
        <v>108</v>
      </c>
      <c r="C59" s="3">
        <v>18000</v>
      </c>
    </row>
    <row r="60" spans="1:3" x14ac:dyDescent="0.3">
      <c r="A60" s="4">
        <v>44727</v>
      </c>
      <c r="B60" s="2" t="s">
        <v>109</v>
      </c>
      <c r="C60" s="3">
        <v>10000</v>
      </c>
    </row>
    <row r="61" spans="1:3" x14ac:dyDescent="0.3">
      <c r="A61" s="4">
        <v>44726</v>
      </c>
      <c r="B61" s="2" t="s">
        <v>110</v>
      </c>
      <c r="C61" s="3">
        <v>85000</v>
      </c>
    </row>
    <row r="62" spans="1:3" x14ac:dyDescent="0.3">
      <c r="A62" s="4">
        <v>44727</v>
      </c>
      <c r="B62" s="2" t="s">
        <v>111</v>
      </c>
      <c r="C62" s="3">
        <v>140000</v>
      </c>
    </row>
    <row r="63" spans="1:3" x14ac:dyDescent="0.3">
      <c r="A63" s="4">
        <v>44723</v>
      </c>
      <c r="B63" s="2" t="s">
        <v>112</v>
      </c>
      <c r="C63" s="3">
        <v>203500</v>
      </c>
    </row>
    <row r="64" spans="1:3" x14ac:dyDescent="0.3">
      <c r="A64" s="4">
        <v>44726</v>
      </c>
      <c r="B64" s="2" t="s">
        <v>113</v>
      </c>
      <c r="C64" s="3">
        <v>283170</v>
      </c>
    </row>
    <row r="65" spans="1:3" x14ac:dyDescent="0.3">
      <c r="A65" s="4">
        <v>44726</v>
      </c>
      <c r="B65" s="2" t="s">
        <v>113</v>
      </c>
      <c r="C65" s="3">
        <v>45000</v>
      </c>
    </row>
    <row r="66" spans="1:3" x14ac:dyDescent="0.3">
      <c r="A66" s="4">
        <v>44728</v>
      </c>
      <c r="B66" s="2" t="s">
        <v>114</v>
      </c>
      <c r="C66" s="3">
        <v>140000</v>
      </c>
    </row>
    <row r="67" spans="1:3" x14ac:dyDescent="0.3">
      <c r="A67" s="4">
        <v>44723</v>
      </c>
      <c r="B67" s="2" t="s">
        <v>115</v>
      </c>
      <c r="C67" s="3">
        <v>185000</v>
      </c>
    </row>
    <row r="68" spans="1:3" x14ac:dyDescent="0.3">
      <c r="A68" s="4">
        <v>44722</v>
      </c>
      <c r="B68" s="2" t="s">
        <v>69</v>
      </c>
      <c r="C68" s="3">
        <v>121000</v>
      </c>
    </row>
    <row r="69" spans="1:3" x14ac:dyDescent="0.3">
      <c r="A69" s="4">
        <v>44723</v>
      </c>
      <c r="B69" s="2" t="s">
        <v>116</v>
      </c>
      <c r="C69" s="3">
        <v>98000</v>
      </c>
    </row>
    <row r="70" spans="1:3" x14ac:dyDescent="0.3">
      <c r="A70" s="4">
        <v>44690</v>
      </c>
      <c r="B70" s="2" t="s">
        <v>117</v>
      </c>
      <c r="C70" s="3">
        <v>59000</v>
      </c>
    </row>
    <row r="71" spans="1:3" x14ac:dyDescent="0.3">
      <c r="A71" s="4">
        <v>44724</v>
      </c>
      <c r="B71" s="2" t="s">
        <v>118</v>
      </c>
      <c r="C71" s="3">
        <v>265000</v>
      </c>
    </row>
    <row r="72" spans="1:3" x14ac:dyDescent="0.3">
      <c r="A72" s="4">
        <v>44727</v>
      </c>
      <c r="B72" s="2" t="s">
        <v>116</v>
      </c>
      <c r="C72" s="3">
        <v>95000</v>
      </c>
    </row>
    <row r="73" spans="1:3" x14ac:dyDescent="0.3">
      <c r="A73" s="4">
        <v>44727</v>
      </c>
      <c r="B73" s="2" t="s">
        <v>119</v>
      </c>
      <c r="C73" s="3">
        <v>21700</v>
      </c>
    </row>
    <row r="74" spans="1:3" x14ac:dyDescent="0.3">
      <c r="A74" s="4">
        <v>44731</v>
      </c>
      <c r="B74" s="2" t="s">
        <v>120</v>
      </c>
      <c r="C74" s="3">
        <v>380000</v>
      </c>
    </row>
    <row r="75" spans="1:3" x14ac:dyDescent="0.3">
      <c r="A75" s="4">
        <v>44723</v>
      </c>
      <c r="B75" s="2" t="s">
        <v>121</v>
      </c>
      <c r="C75" s="3">
        <v>25000</v>
      </c>
    </row>
    <row r="76" spans="1:3" x14ac:dyDescent="0.3">
      <c r="A76" s="4">
        <v>44724</v>
      </c>
      <c r="B76" s="2" t="s">
        <v>122</v>
      </c>
      <c r="C76" s="3">
        <v>120000</v>
      </c>
    </row>
    <row r="77" spans="1:3" x14ac:dyDescent="0.3">
      <c r="A77" s="4">
        <v>44724</v>
      </c>
      <c r="B77" s="2" t="s">
        <v>123</v>
      </c>
      <c r="C77" s="3">
        <v>60000</v>
      </c>
    </row>
    <row r="78" spans="1:3" x14ac:dyDescent="0.3">
      <c r="A78" s="4">
        <v>44727</v>
      </c>
      <c r="B78" s="2" t="s">
        <v>124</v>
      </c>
      <c r="C78" s="3">
        <v>48000</v>
      </c>
    </row>
    <row r="79" spans="1:3" x14ac:dyDescent="0.3">
      <c r="A79" s="4">
        <v>44727</v>
      </c>
      <c r="B79" s="2" t="s">
        <v>125</v>
      </c>
      <c r="C79" s="3">
        <v>39000</v>
      </c>
    </row>
    <row r="80" spans="1:3" x14ac:dyDescent="0.3">
      <c r="A80" s="4">
        <v>44723</v>
      </c>
      <c r="B80" s="2" t="s">
        <v>126</v>
      </c>
      <c r="C80" s="3">
        <v>180000</v>
      </c>
    </row>
    <row r="81" spans="1:3" x14ac:dyDescent="0.3">
      <c r="A81" s="4">
        <v>44726</v>
      </c>
      <c r="B81" s="2" t="s">
        <v>126</v>
      </c>
      <c r="C81" s="3">
        <v>200000</v>
      </c>
    </row>
    <row r="82" spans="1:3" x14ac:dyDescent="0.3">
      <c r="A82" s="4">
        <v>44728</v>
      </c>
      <c r="B82" s="2" t="s">
        <v>126</v>
      </c>
      <c r="C82" s="3">
        <v>300000</v>
      </c>
    </row>
    <row r="83" spans="1:3" x14ac:dyDescent="0.3">
      <c r="A83" s="4">
        <v>44727</v>
      </c>
      <c r="B83" s="2" t="s">
        <v>126</v>
      </c>
      <c r="C83" s="3">
        <v>200000</v>
      </c>
    </row>
    <row r="84" spans="1:3" x14ac:dyDescent="0.3">
      <c r="A84" s="4">
        <v>44725</v>
      </c>
      <c r="B84" s="2" t="s">
        <v>126</v>
      </c>
      <c r="C84" s="3">
        <v>200000</v>
      </c>
    </row>
    <row r="85" spans="1:3" x14ac:dyDescent="0.3">
      <c r="A85" s="4">
        <v>44729</v>
      </c>
      <c r="B85" s="2" t="s">
        <v>126</v>
      </c>
      <c r="C85" s="3">
        <v>110000</v>
      </c>
    </row>
    <row r="86" spans="1:3" x14ac:dyDescent="0.3">
      <c r="A86" s="4">
        <v>44719</v>
      </c>
      <c r="B86" s="2" t="s">
        <v>127</v>
      </c>
      <c r="C86" s="3">
        <v>160000</v>
      </c>
    </row>
    <row r="87" spans="1:3" x14ac:dyDescent="0.3">
      <c r="A87" s="4">
        <v>44721</v>
      </c>
      <c r="B87" s="2" t="s">
        <v>128</v>
      </c>
      <c r="C87" s="3">
        <v>160000</v>
      </c>
    </row>
    <row r="88" spans="1:3" x14ac:dyDescent="0.3">
      <c r="A88" s="4">
        <v>44728</v>
      </c>
      <c r="B88" s="2" t="s">
        <v>129</v>
      </c>
      <c r="C88" s="3">
        <v>320000</v>
      </c>
    </row>
    <row r="89" spans="1:3" x14ac:dyDescent="0.3">
      <c r="A89" s="4"/>
      <c r="B89" s="2"/>
      <c r="C89" s="3"/>
    </row>
    <row r="90" spans="1:3" x14ac:dyDescent="0.3">
      <c r="A90" s="4">
        <v>44731</v>
      </c>
      <c r="B90" s="14" t="s">
        <v>136</v>
      </c>
      <c r="C90" s="15">
        <v>100000</v>
      </c>
    </row>
    <row r="91" spans="1:3" x14ac:dyDescent="0.3">
      <c r="A91" s="4">
        <v>44732</v>
      </c>
      <c r="B91" s="14" t="s">
        <v>137</v>
      </c>
      <c r="C91" s="15">
        <v>385000</v>
      </c>
    </row>
    <row r="92" spans="1:3" x14ac:dyDescent="0.3">
      <c r="A92" s="4">
        <v>44733</v>
      </c>
      <c r="B92" s="14" t="s">
        <v>136</v>
      </c>
      <c r="C92" s="15">
        <v>200000</v>
      </c>
    </row>
    <row r="93" spans="1:3" x14ac:dyDescent="0.3">
      <c r="A93" s="4">
        <v>44733</v>
      </c>
      <c r="B93" s="14" t="s">
        <v>138</v>
      </c>
      <c r="C93" s="15">
        <v>200000</v>
      </c>
    </row>
    <row r="94" spans="1:3" x14ac:dyDescent="0.3">
      <c r="A94" s="4">
        <v>44733</v>
      </c>
      <c r="B94" s="14" t="s">
        <v>139</v>
      </c>
      <c r="C94" s="15">
        <v>319000</v>
      </c>
    </row>
    <row r="95" spans="1:3" x14ac:dyDescent="0.3">
      <c r="A95" s="4">
        <v>44733</v>
      </c>
      <c r="B95" s="14" t="s">
        <v>140</v>
      </c>
      <c r="C95" s="15">
        <v>25000</v>
      </c>
    </row>
    <row r="96" spans="1:3" x14ac:dyDescent="0.3">
      <c r="A96" s="4">
        <v>44733</v>
      </c>
      <c r="B96" s="14" t="s">
        <v>141</v>
      </c>
      <c r="C96" s="15">
        <v>35000</v>
      </c>
    </row>
    <row r="97" spans="1:3" x14ac:dyDescent="0.3">
      <c r="A97" s="4">
        <v>44733</v>
      </c>
      <c r="B97" s="14" t="s">
        <v>142</v>
      </c>
      <c r="C97" s="15">
        <v>250000</v>
      </c>
    </row>
    <row r="98" spans="1:3" x14ac:dyDescent="0.3">
      <c r="A98" s="4">
        <v>44733</v>
      </c>
      <c r="B98" s="14" t="s">
        <v>143</v>
      </c>
      <c r="C98" s="15">
        <v>70000</v>
      </c>
    </row>
    <row r="99" spans="1:3" x14ac:dyDescent="0.3">
      <c r="A99" s="4">
        <v>44733</v>
      </c>
      <c r="B99" s="14" t="s">
        <v>144</v>
      </c>
      <c r="C99" s="15">
        <v>78000</v>
      </c>
    </row>
    <row r="100" spans="1:3" x14ac:dyDescent="0.3">
      <c r="A100" s="4">
        <v>44727</v>
      </c>
      <c r="B100" s="14" t="s">
        <v>145</v>
      </c>
      <c r="C100" s="15">
        <v>22500</v>
      </c>
    </row>
    <row r="101" spans="1:3" x14ac:dyDescent="0.3">
      <c r="A101" s="4">
        <v>44734</v>
      </c>
      <c r="B101" s="14" t="s">
        <v>146</v>
      </c>
      <c r="C101" s="15">
        <v>33000</v>
      </c>
    </row>
    <row r="102" spans="1:3" x14ac:dyDescent="0.3">
      <c r="A102" s="4">
        <v>44734</v>
      </c>
      <c r="B102" s="14" t="s">
        <v>147</v>
      </c>
      <c r="C102" s="15">
        <v>51000</v>
      </c>
    </row>
    <row r="103" spans="1:3" x14ac:dyDescent="0.3">
      <c r="A103" s="4">
        <v>44734</v>
      </c>
      <c r="B103" s="14" t="s">
        <v>148</v>
      </c>
      <c r="C103" s="15">
        <v>100000</v>
      </c>
    </row>
    <row r="104" spans="1:3" x14ac:dyDescent="0.3">
      <c r="A104" s="4">
        <v>44735</v>
      </c>
      <c r="B104" s="14" t="s">
        <v>148</v>
      </c>
      <c r="C104" s="15">
        <v>100000</v>
      </c>
    </row>
    <row r="105" spans="1:3" x14ac:dyDescent="0.3">
      <c r="A105" s="4">
        <v>44735</v>
      </c>
      <c r="B105" s="14" t="s">
        <v>149</v>
      </c>
      <c r="C105" s="15">
        <v>50000</v>
      </c>
    </row>
    <row r="106" spans="1:3" x14ac:dyDescent="0.3">
      <c r="A106" s="4">
        <v>44735</v>
      </c>
      <c r="B106" s="14" t="s">
        <v>149</v>
      </c>
      <c r="C106" s="15">
        <v>100000</v>
      </c>
    </row>
    <row r="107" spans="1:3" x14ac:dyDescent="0.3">
      <c r="A107" s="4">
        <v>44735</v>
      </c>
      <c r="B107" s="14" t="s">
        <v>150</v>
      </c>
      <c r="C107" s="15">
        <v>100000</v>
      </c>
    </row>
    <row r="108" spans="1:3" x14ac:dyDescent="0.3">
      <c r="A108" s="4">
        <v>44733</v>
      </c>
      <c r="B108" s="14" t="s">
        <v>151</v>
      </c>
      <c r="C108" s="15">
        <v>203500</v>
      </c>
    </row>
    <row r="109" spans="1:3" x14ac:dyDescent="0.3">
      <c r="A109" s="4">
        <v>44736</v>
      </c>
      <c r="B109" s="14" t="s">
        <v>152</v>
      </c>
      <c r="C109" s="15">
        <v>200000</v>
      </c>
    </row>
    <row r="110" spans="1:3" x14ac:dyDescent="0.3">
      <c r="A110" s="4">
        <v>44736</v>
      </c>
      <c r="B110" s="14" t="s">
        <v>153</v>
      </c>
      <c r="C110" s="15">
        <v>100000</v>
      </c>
    </row>
    <row r="111" spans="1:3" x14ac:dyDescent="0.3">
      <c r="A111" s="4"/>
      <c r="B111" s="2"/>
      <c r="C111" s="3"/>
    </row>
    <row r="112" spans="1:3" x14ac:dyDescent="0.3">
      <c r="A112" s="4">
        <v>44732</v>
      </c>
      <c r="B112" s="14" t="s">
        <v>154</v>
      </c>
      <c r="C112" s="3">
        <v>85000</v>
      </c>
    </row>
    <row r="113" spans="1:3" x14ac:dyDescent="0.3">
      <c r="A113" s="4">
        <v>44734</v>
      </c>
      <c r="B113" s="14" t="s">
        <v>155</v>
      </c>
      <c r="C113" s="3">
        <v>80000</v>
      </c>
    </row>
    <row r="114" spans="1:3" x14ac:dyDescent="0.3">
      <c r="A114" s="4">
        <v>44734</v>
      </c>
      <c r="B114" s="14" t="s">
        <v>156</v>
      </c>
      <c r="C114" s="3">
        <v>60000</v>
      </c>
    </row>
    <row r="115" spans="1:3" x14ac:dyDescent="0.3">
      <c r="A115" s="4">
        <v>44734</v>
      </c>
      <c r="B115" s="14" t="s">
        <v>157</v>
      </c>
      <c r="C115" s="3">
        <v>52500</v>
      </c>
    </row>
    <row r="116" spans="1:3" x14ac:dyDescent="0.3">
      <c r="A116" s="4">
        <v>44734</v>
      </c>
      <c r="B116" s="14" t="s">
        <v>158</v>
      </c>
      <c r="C116" s="3">
        <v>271000</v>
      </c>
    </row>
    <row r="117" spans="1:3" x14ac:dyDescent="0.3">
      <c r="A117" s="4">
        <v>44735</v>
      </c>
      <c r="B117" s="14" t="s">
        <v>159</v>
      </c>
      <c r="C117" s="3">
        <v>350000</v>
      </c>
    </row>
    <row r="118" spans="1:3" x14ac:dyDescent="0.3">
      <c r="A118" s="4">
        <v>44735</v>
      </c>
      <c r="B118" s="14" t="s">
        <v>160</v>
      </c>
      <c r="C118" s="3">
        <v>160000</v>
      </c>
    </row>
    <row r="119" spans="1:3" x14ac:dyDescent="0.3">
      <c r="A119" s="4">
        <v>44735</v>
      </c>
      <c r="B119" s="14" t="s">
        <v>161</v>
      </c>
      <c r="C119" s="3">
        <v>160000</v>
      </c>
    </row>
    <row r="120" spans="1:3" x14ac:dyDescent="0.3">
      <c r="A120" s="4">
        <v>44735</v>
      </c>
      <c r="B120" s="14" t="s">
        <v>162</v>
      </c>
      <c r="C120" s="3">
        <v>160000</v>
      </c>
    </row>
    <row r="121" spans="1:3" x14ac:dyDescent="0.3">
      <c r="A121" s="4">
        <v>44736</v>
      </c>
      <c r="B121" s="14" t="s">
        <v>163</v>
      </c>
      <c r="C121" s="3">
        <v>26500</v>
      </c>
    </row>
    <row r="122" spans="1:3" x14ac:dyDescent="0.3">
      <c r="A122" s="4">
        <v>44737</v>
      </c>
      <c r="B122" s="14" t="s">
        <v>164</v>
      </c>
      <c r="C122" s="3">
        <v>100000</v>
      </c>
    </row>
    <row r="123" spans="1:3" x14ac:dyDescent="0.3">
      <c r="A123" s="4">
        <v>44738</v>
      </c>
      <c r="B123" s="14" t="s">
        <v>165</v>
      </c>
      <c r="C123" s="3">
        <v>47000</v>
      </c>
    </row>
    <row r="124" spans="1:3" x14ac:dyDescent="0.3">
      <c r="A124" s="4">
        <v>44738</v>
      </c>
      <c r="B124" s="14" t="s">
        <v>166</v>
      </c>
      <c r="C124" s="3">
        <v>34000</v>
      </c>
    </row>
    <row r="125" spans="1:3" x14ac:dyDescent="0.3">
      <c r="A125" s="4">
        <v>44738</v>
      </c>
      <c r="B125" s="14" t="s">
        <v>167</v>
      </c>
      <c r="C125" s="3">
        <v>18000</v>
      </c>
    </row>
    <row r="126" spans="1:3" x14ac:dyDescent="0.3">
      <c r="A126" s="4">
        <v>44738</v>
      </c>
      <c r="B126" s="14" t="s">
        <v>168</v>
      </c>
      <c r="C126" s="3">
        <v>51000</v>
      </c>
    </row>
    <row r="127" spans="1:3" x14ac:dyDescent="0.3">
      <c r="A127" s="4">
        <v>44738</v>
      </c>
      <c r="B127" s="14" t="s">
        <v>169</v>
      </c>
      <c r="C127" s="3">
        <v>18000</v>
      </c>
    </row>
    <row r="128" spans="1:3" x14ac:dyDescent="0.3">
      <c r="A128" s="4">
        <v>44739</v>
      </c>
      <c r="B128" s="14" t="s">
        <v>170</v>
      </c>
      <c r="C128" s="3">
        <v>55000</v>
      </c>
    </row>
    <row r="129" spans="1:3" x14ac:dyDescent="0.3">
      <c r="A129" s="4">
        <v>44740</v>
      </c>
      <c r="B129" s="14" t="s">
        <v>171</v>
      </c>
      <c r="C129" s="3">
        <v>450000</v>
      </c>
    </row>
    <row r="130" spans="1:3" x14ac:dyDescent="0.3">
      <c r="A130" s="4">
        <v>44740</v>
      </c>
      <c r="B130" s="14" t="s">
        <v>172</v>
      </c>
      <c r="C130" s="3">
        <v>10000</v>
      </c>
    </row>
    <row r="131" spans="1:3" x14ac:dyDescent="0.3">
      <c r="A131" s="4">
        <v>44740</v>
      </c>
      <c r="B131" s="14" t="s">
        <v>173</v>
      </c>
      <c r="C131" s="3">
        <v>160000</v>
      </c>
    </row>
    <row r="132" spans="1:3" x14ac:dyDescent="0.3">
      <c r="A132" s="4">
        <v>44740</v>
      </c>
      <c r="B132" s="14" t="s">
        <v>174</v>
      </c>
      <c r="C132" s="3">
        <v>160000</v>
      </c>
    </row>
    <row r="133" spans="1:3" x14ac:dyDescent="0.3">
      <c r="A133" s="4">
        <v>44740</v>
      </c>
      <c r="B133" s="14" t="s">
        <v>175</v>
      </c>
      <c r="C133" s="3">
        <v>25000</v>
      </c>
    </row>
    <row r="134" spans="1:3" x14ac:dyDescent="0.3">
      <c r="A134" s="4">
        <v>44741</v>
      </c>
      <c r="B134" s="14" t="s">
        <v>179</v>
      </c>
      <c r="C134" s="3">
        <v>52500</v>
      </c>
    </row>
    <row r="135" spans="1:3" x14ac:dyDescent="0.3">
      <c r="A135" s="4">
        <v>44742</v>
      </c>
      <c r="B135" s="14" t="s">
        <v>176</v>
      </c>
      <c r="C135" s="3">
        <v>160000</v>
      </c>
    </row>
    <row r="136" spans="1:3" x14ac:dyDescent="0.3">
      <c r="A136" s="4">
        <v>44742</v>
      </c>
      <c r="B136" s="14" t="s">
        <v>177</v>
      </c>
      <c r="C136" s="3">
        <v>90000</v>
      </c>
    </row>
    <row r="137" spans="1:3" x14ac:dyDescent="0.3">
      <c r="A137" s="4">
        <v>44742</v>
      </c>
      <c r="B137" s="14" t="s">
        <v>178</v>
      </c>
      <c r="C137" s="3">
        <v>203500</v>
      </c>
    </row>
    <row r="138" spans="1:3" x14ac:dyDescent="0.3">
      <c r="A138" s="4"/>
      <c r="B138" s="14"/>
      <c r="C138" s="3"/>
    </row>
    <row r="139" spans="1:3" x14ac:dyDescent="0.3">
      <c r="A139" s="4"/>
      <c r="B139" s="2"/>
      <c r="C139" s="3"/>
    </row>
    <row r="140" spans="1:3" x14ac:dyDescent="0.3">
      <c r="A140" s="4"/>
      <c r="B140" s="2"/>
      <c r="C140" s="3"/>
    </row>
    <row r="141" spans="1:3" x14ac:dyDescent="0.3">
      <c r="A141" s="4"/>
      <c r="B141" s="2"/>
      <c r="C141" s="3">
        <f>SUM(C4:C140)</f>
        <v>17691739</v>
      </c>
    </row>
    <row r="200" spans="1:3" x14ac:dyDescent="0.3">
      <c r="A200" s="4">
        <v>44694</v>
      </c>
      <c r="B200" s="11" t="s">
        <v>92</v>
      </c>
      <c r="C200" s="12">
        <v>160000</v>
      </c>
    </row>
    <row r="201" spans="1:3" x14ac:dyDescent="0.3">
      <c r="A201" s="4">
        <v>44694</v>
      </c>
      <c r="B201" s="2" t="s">
        <v>93</v>
      </c>
      <c r="C201" s="3">
        <v>21500</v>
      </c>
    </row>
    <row r="202" spans="1:3" x14ac:dyDescent="0.3">
      <c r="A202" s="4">
        <v>44719</v>
      </c>
      <c r="B202" s="2" t="s">
        <v>99</v>
      </c>
      <c r="C202" s="3">
        <v>74000</v>
      </c>
    </row>
  </sheetData>
  <mergeCells count="1">
    <mergeCell ref="A1:C1"/>
  </mergeCells>
  <pageMargins left="0.39370078740157483" right="3.937007874015748E-2" top="3.937007874015748E-2" bottom="3.937007874015748E-2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5"/>
  <sheetViews>
    <sheetView topLeftCell="A62" workbookViewId="0">
      <selection activeCell="G7" sqref="G7"/>
    </sheetView>
  </sheetViews>
  <sheetFormatPr defaultRowHeight="14.4" x14ac:dyDescent="0.3"/>
  <cols>
    <col min="2" max="2" width="14.21875" customWidth="1"/>
    <col min="3" max="3" width="41" customWidth="1"/>
    <col min="4" max="4" width="18.44140625" customWidth="1"/>
  </cols>
  <sheetData>
    <row r="2" spans="2:4" ht="25.5" customHeight="1" x14ac:dyDescent="0.45">
      <c r="B2" s="106" t="s">
        <v>30</v>
      </c>
      <c r="C2" s="106"/>
      <c r="D2" s="106"/>
    </row>
    <row r="3" spans="2:4" x14ac:dyDescent="0.3">
      <c r="B3" s="6" t="s">
        <v>31</v>
      </c>
      <c r="C3" s="6" t="s">
        <v>32</v>
      </c>
      <c r="D3" s="7"/>
    </row>
    <row r="4" spans="2:4" x14ac:dyDescent="0.3">
      <c r="B4" t="s">
        <v>33</v>
      </c>
      <c r="C4" t="s">
        <v>34</v>
      </c>
    </row>
    <row r="5" spans="2:4" ht="20.25" customHeight="1" x14ac:dyDescent="0.3">
      <c r="B5" s="1" t="s">
        <v>35</v>
      </c>
      <c r="C5" s="1" t="s">
        <v>36</v>
      </c>
      <c r="D5" s="1" t="s">
        <v>37</v>
      </c>
    </row>
    <row r="6" spans="2:4" x14ac:dyDescent="0.3">
      <c r="B6" s="4">
        <v>44624</v>
      </c>
      <c r="C6" s="2" t="s">
        <v>38</v>
      </c>
      <c r="D6" s="3">
        <v>350000</v>
      </c>
    </row>
    <row r="7" spans="2:4" x14ac:dyDescent="0.3">
      <c r="B7" s="4">
        <v>44627</v>
      </c>
      <c r="C7" s="2" t="s">
        <v>39</v>
      </c>
      <c r="D7" s="3">
        <v>99000</v>
      </c>
    </row>
    <row r="8" spans="2:4" x14ac:dyDescent="0.3">
      <c r="B8" s="4">
        <v>44627</v>
      </c>
      <c r="C8" s="2" t="s">
        <v>40</v>
      </c>
      <c r="D8" s="3">
        <v>120000</v>
      </c>
    </row>
    <row r="9" spans="2:4" x14ac:dyDescent="0.3">
      <c r="B9" s="4">
        <v>44627</v>
      </c>
      <c r="C9" s="2" t="s">
        <v>41</v>
      </c>
      <c r="D9" s="3">
        <v>150000</v>
      </c>
    </row>
    <row r="10" spans="2:4" x14ac:dyDescent="0.3">
      <c r="B10" s="4">
        <v>44628</v>
      </c>
      <c r="C10" s="2" t="s">
        <v>42</v>
      </c>
      <c r="D10" s="3">
        <v>34000</v>
      </c>
    </row>
    <row r="11" spans="2:4" x14ac:dyDescent="0.3">
      <c r="B11" s="4">
        <v>44628</v>
      </c>
      <c r="C11" s="2" t="s">
        <v>43</v>
      </c>
      <c r="D11" s="3">
        <v>175000</v>
      </c>
    </row>
    <row r="12" spans="2:4" x14ac:dyDescent="0.3">
      <c r="B12" s="4">
        <v>44629</v>
      </c>
      <c r="C12" s="2" t="s">
        <v>44</v>
      </c>
      <c r="D12" s="3">
        <v>550000</v>
      </c>
    </row>
    <row r="13" spans="2:4" x14ac:dyDescent="0.3">
      <c r="B13" s="4">
        <v>44630</v>
      </c>
      <c r="C13" s="2" t="s">
        <v>45</v>
      </c>
      <c r="D13" s="3">
        <v>80000</v>
      </c>
    </row>
    <row r="14" spans="2:4" x14ac:dyDescent="0.3">
      <c r="B14" s="4">
        <v>44634</v>
      </c>
      <c r="C14" s="2" t="s">
        <v>46</v>
      </c>
      <c r="D14" s="3">
        <v>15000</v>
      </c>
    </row>
    <row r="15" spans="2:4" x14ac:dyDescent="0.3">
      <c r="B15" s="4">
        <v>44639</v>
      </c>
      <c r="C15" s="2" t="s">
        <v>47</v>
      </c>
      <c r="D15" s="3">
        <v>1500000</v>
      </c>
    </row>
    <row r="16" spans="2:4" x14ac:dyDescent="0.3">
      <c r="B16" s="4">
        <v>44641</v>
      </c>
      <c r="C16" s="2" t="s">
        <v>48</v>
      </c>
      <c r="D16" s="3">
        <v>354500</v>
      </c>
    </row>
    <row r="17" spans="2:4" x14ac:dyDescent="0.3">
      <c r="B17" s="4">
        <v>44641</v>
      </c>
      <c r="C17" s="2" t="s">
        <v>49</v>
      </c>
      <c r="D17" s="3">
        <v>203000</v>
      </c>
    </row>
    <row r="18" spans="2:4" x14ac:dyDescent="0.3">
      <c r="B18" s="4"/>
      <c r="C18" s="2"/>
      <c r="D18" s="3"/>
    </row>
    <row r="19" spans="2:4" x14ac:dyDescent="0.3">
      <c r="B19" s="8"/>
      <c r="C19" s="2"/>
      <c r="D19" s="3"/>
    </row>
    <row r="20" spans="2:4" x14ac:dyDescent="0.3">
      <c r="B20" s="4">
        <v>44642</v>
      </c>
      <c r="C20" s="2" t="s">
        <v>50</v>
      </c>
      <c r="D20" s="3">
        <v>70000</v>
      </c>
    </row>
    <row r="21" spans="2:4" x14ac:dyDescent="0.3">
      <c r="B21" s="4">
        <v>44656</v>
      </c>
      <c r="C21" s="2" t="s">
        <v>51</v>
      </c>
      <c r="D21" s="3">
        <v>65000</v>
      </c>
    </row>
    <row r="22" spans="2:4" x14ac:dyDescent="0.3">
      <c r="B22" s="4">
        <v>44656</v>
      </c>
      <c r="C22" s="2" t="s">
        <v>52</v>
      </c>
      <c r="D22" s="3">
        <v>22000</v>
      </c>
    </row>
    <row r="23" spans="2:4" x14ac:dyDescent="0.3">
      <c r="B23" s="4">
        <v>44657</v>
      </c>
      <c r="C23" s="2" t="s">
        <v>53</v>
      </c>
      <c r="D23" s="3">
        <v>45000</v>
      </c>
    </row>
    <row r="24" spans="2:4" x14ac:dyDescent="0.3">
      <c r="B24" s="4">
        <v>44657</v>
      </c>
      <c r="C24" s="2" t="s">
        <v>54</v>
      </c>
      <c r="D24" s="3">
        <v>29000</v>
      </c>
    </row>
    <row r="25" spans="2:4" x14ac:dyDescent="0.3">
      <c r="B25" s="4">
        <v>44659</v>
      </c>
      <c r="C25" s="2" t="s">
        <v>55</v>
      </c>
      <c r="D25" s="3">
        <v>70000</v>
      </c>
    </row>
    <row r="26" spans="2:4" x14ac:dyDescent="0.3">
      <c r="B26" s="4">
        <v>44659</v>
      </c>
      <c r="C26" s="2" t="s">
        <v>56</v>
      </c>
      <c r="D26" s="3">
        <v>275000</v>
      </c>
    </row>
    <row r="27" spans="2:4" x14ac:dyDescent="0.3">
      <c r="B27" s="4">
        <v>44659</v>
      </c>
      <c r="C27" s="2" t="s">
        <v>57</v>
      </c>
      <c r="D27" s="3">
        <v>160000</v>
      </c>
    </row>
    <row r="28" spans="2:4" x14ac:dyDescent="0.3">
      <c r="B28" s="4">
        <v>44660</v>
      </c>
      <c r="C28" s="2" t="s">
        <v>58</v>
      </c>
      <c r="D28" s="3">
        <v>120000</v>
      </c>
    </row>
    <row r="29" spans="2:4" x14ac:dyDescent="0.3">
      <c r="B29" s="4">
        <v>44661</v>
      </c>
      <c r="C29" s="2" t="s">
        <v>59</v>
      </c>
      <c r="D29" s="3">
        <v>23000</v>
      </c>
    </row>
    <row r="30" spans="2:4" x14ac:dyDescent="0.3">
      <c r="B30" s="4">
        <v>44662</v>
      </c>
      <c r="C30" s="2" t="s">
        <v>60</v>
      </c>
      <c r="D30" s="3">
        <v>640000</v>
      </c>
    </row>
    <row r="31" spans="2:4" x14ac:dyDescent="0.3">
      <c r="B31" s="4">
        <v>44662</v>
      </c>
      <c r="C31" s="2" t="s">
        <v>61</v>
      </c>
      <c r="D31" s="3">
        <v>460000</v>
      </c>
    </row>
    <row r="32" spans="2:4" x14ac:dyDescent="0.3">
      <c r="B32" s="4">
        <v>44662</v>
      </c>
      <c r="C32" s="2" t="s">
        <v>58</v>
      </c>
      <c r="D32" s="3">
        <v>62000</v>
      </c>
    </row>
    <row r="33" spans="2:4" x14ac:dyDescent="0.3">
      <c r="B33" s="4">
        <v>44662</v>
      </c>
      <c r="C33" s="2" t="s">
        <v>58</v>
      </c>
      <c r="D33" s="3">
        <v>370000</v>
      </c>
    </row>
    <row r="34" spans="2:4" x14ac:dyDescent="0.3">
      <c r="B34" s="4">
        <v>44662</v>
      </c>
      <c r="C34" s="2" t="s">
        <v>58</v>
      </c>
      <c r="D34" s="3">
        <v>60000</v>
      </c>
    </row>
    <row r="35" spans="2:4" x14ac:dyDescent="0.3">
      <c r="B35" s="4">
        <v>44662</v>
      </c>
      <c r="C35" s="2" t="s">
        <v>58</v>
      </c>
      <c r="D35" s="3">
        <v>50000</v>
      </c>
    </row>
    <row r="36" spans="2:4" x14ac:dyDescent="0.3">
      <c r="B36" s="4">
        <v>44662</v>
      </c>
      <c r="C36" s="2" t="s">
        <v>62</v>
      </c>
      <c r="D36" s="3">
        <v>21000</v>
      </c>
    </row>
    <row r="37" spans="2:4" x14ac:dyDescent="0.3">
      <c r="B37" s="4">
        <v>44665</v>
      </c>
      <c r="C37" s="2" t="s">
        <v>50</v>
      </c>
      <c r="D37" s="3">
        <v>70000</v>
      </c>
    </row>
    <row r="40" spans="2:4" x14ac:dyDescent="0.3">
      <c r="B40" s="4">
        <v>44643</v>
      </c>
      <c r="C40" s="2" t="s">
        <v>63</v>
      </c>
      <c r="D40" s="3">
        <v>500000</v>
      </c>
    </row>
    <row r="41" spans="2:4" x14ac:dyDescent="0.3">
      <c r="B41" s="4">
        <v>44670</v>
      </c>
      <c r="C41" s="2" t="s">
        <v>64</v>
      </c>
      <c r="D41" s="3">
        <v>50150</v>
      </c>
    </row>
    <row r="42" spans="2:4" x14ac:dyDescent="0.3">
      <c r="B42" s="4">
        <v>44670</v>
      </c>
      <c r="C42" s="2" t="s">
        <v>65</v>
      </c>
      <c r="D42" s="3">
        <v>355200</v>
      </c>
    </row>
    <row r="43" spans="2:4" x14ac:dyDescent="0.3">
      <c r="B43" s="4">
        <v>44671</v>
      </c>
      <c r="C43" s="2" t="s">
        <v>66</v>
      </c>
      <c r="D43" s="3">
        <v>21000</v>
      </c>
    </row>
    <row r="44" spans="2:4" x14ac:dyDescent="0.3">
      <c r="B44" s="4">
        <v>44671</v>
      </c>
      <c r="C44" s="2" t="s">
        <v>67</v>
      </c>
      <c r="D44" s="3">
        <v>8000</v>
      </c>
    </row>
    <row r="45" spans="2:4" x14ac:dyDescent="0.3">
      <c r="B45" s="4">
        <v>44673</v>
      </c>
      <c r="C45" s="2" t="s">
        <v>68</v>
      </c>
      <c r="D45" s="3">
        <v>23000</v>
      </c>
    </row>
    <row r="46" spans="2:4" x14ac:dyDescent="0.3">
      <c r="B46" s="4">
        <v>44673</v>
      </c>
      <c r="C46" s="2" t="s">
        <v>69</v>
      </c>
      <c r="D46" s="3">
        <v>66000</v>
      </c>
    </row>
    <row r="47" spans="2:4" x14ac:dyDescent="0.3">
      <c r="B47" s="4">
        <v>44674</v>
      </c>
      <c r="C47" s="2" t="s">
        <v>64</v>
      </c>
      <c r="D47" s="3">
        <v>200000</v>
      </c>
    </row>
    <row r="48" spans="2:4" x14ac:dyDescent="0.3">
      <c r="B48" s="4">
        <v>44675</v>
      </c>
      <c r="C48" s="2" t="s">
        <v>70</v>
      </c>
      <c r="D48" s="3">
        <v>100000</v>
      </c>
    </row>
    <row r="49" spans="2:4" x14ac:dyDescent="0.3">
      <c r="B49" s="4">
        <v>44675</v>
      </c>
      <c r="C49" s="2" t="s">
        <v>71</v>
      </c>
      <c r="D49" s="3">
        <v>160000</v>
      </c>
    </row>
    <row r="50" spans="2:4" x14ac:dyDescent="0.3">
      <c r="B50" s="4">
        <v>44676</v>
      </c>
      <c r="C50" s="2" t="s">
        <v>72</v>
      </c>
      <c r="D50" s="3">
        <v>150000</v>
      </c>
    </row>
    <row r="51" spans="2:4" x14ac:dyDescent="0.3">
      <c r="B51" s="4">
        <v>44690</v>
      </c>
      <c r="C51" s="2" t="s">
        <v>73</v>
      </c>
      <c r="D51" s="3">
        <v>174225</v>
      </c>
    </row>
    <row r="52" spans="2:4" x14ac:dyDescent="0.3">
      <c r="B52" s="4">
        <v>44701</v>
      </c>
      <c r="C52" s="2" t="s">
        <v>65</v>
      </c>
      <c r="D52" s="3">
        <v>355200</v>
      </c>
    </row>
    <row r="53" spans="2:4" x14ac:dyDescent="0.3">
      <c r="B53" s="4">
        <v>44704</v>
      </c>
      <c r="C53" s="2" t="s">
        <v>74</v>
      </c>
      <c r="D53" s="3">
        <v>375000</v>
      </c>
    </row>
    <row r="54" spans="2:4" x14ac:dyDescent="0.3">
      <c r="B54" s="4">
        <v>44706</v>
      </c>
      <c r="C54" s="2" t="s">
        <v>75</v>
      </c>
      <c r="D54" s="3">
        <v>105000</v>
      </c>
    </row>
    <row r="55" spans="2:4" x14ac:dyDescent="0.3">
      <c r="B55" s="4">
        <v>44711</v>
      </c>
      <c r="C55" s="2" t="s">
        <v>76</v>
      </c>
      <c r="D55" s="3">
        <v>30000</v>
      </c>
    </row>
    <row r="56" spans="2:4" x14ac:dyDescent="0.3">
      <c r="B56" s="4">
        <v>44715</v>
      </c>
      <c r="C56" s="2" t="s">
        <v>80</v>
      </c>
      <c r="D56" s="3">
        <v>600000</v>
      </c>
    </row>
    <row r="57" spans="2:4" x14ac:dyDescent="0.3">
      <c r="B57" s="4">
        <v>44720</v>
      </c>
      <c r="C57" s="2" t="s">
        <v>77</v>
      </c>
      <c r="D57" s="3">
        <v>52000</v>
      </c>
    </row>
    <row r="58" spans="2:4" x14ac:dyDescent="0.3">
      <c r="B58" s="4">
        <v>44720</v>
      </c>
      <c r="C58" s="2" t="s">
        <v>78</v>
      </c>
      <c r="D58" s="3">
        <v>41000</v>
      </c>
    </row>
    <row r="59" spans="2:4" x14ac:dyDescent="0.3">
      <c r="B59" s="4"/>
      <c r="C59" s="2"/>
      <c r="D59" s="3"/>
    </row>
    <row r="60" spans="2:4" x14ac:dyDescent="0.3">
      <c r="B60" s="4">
        <v>44729</v>
      </c>
      <c r="C60" s="2" t="s">
        <v>130</v>
      </c>
      <c r="D60" s="3">
        <v>600000</v>
      </c>
    </row>
    <row r="61" spans="2:4" x14ac:dyDescent="0.3">
      <c r="B61" s="4">
        <v>44735</v>
      </c>
      <c r="C61" s="2" t="s">
        <v>131</v>
      </c>
      <c r="D61" s="3">
        <v>450000</v>
      </c>
    </row>
    <row r="62" spans="2:4" x14ac:dyDescent="0.3">
      <c r="B62" s="4">
        <v>44721</v>
      </c>
      <c r="C62" s="2" t="s">
        <v>62</v>
      </c>
      <c r="D62" s="3">
        <v>33000</v>
      </c>
    </row>
    <row r="63" spans="2:4" x14ac:dyDescent="0.3">
      <c r="B63" s="4">
        <v>44698</v>
      </c>
      <c r="C63" s="2" t="s">
        <v>132</v>
      </c>
      <c r="D63" s="3">
        <v>410000</v>
      </c>
    </row>
    <row r="64" spans="2:4" x14ac:dyDescent="0.3">
      <c r="B64" s="4">
        <v>44728</v>
      </c>
      <c r="C64" s="2" t="s">
        <v>133</v>
      </c>
      <c r="D64" s="3">
        <v>77300</v>
      </c>
    </row>
    <row r="65" spans="2:4" x14ac:dyDescent="0.3">
      <c r="B65" s="4">
        <v>44734</v>
      </c>
      <c r="C65" s="2" t="s">
        <v>134</v>
      </c>
      <c r="D65" s="3">
        <v>20000</v>
      </c>
    </row>
    <row r="66" spans="2:4" x14ac:dyDescent="0.3">
      <c r="B66" s="4">
        <v>44729</v>
      </c>
      <c r="C66" s="2" t="s">
        <v>135</v>
      </c>
      <c r="D66" s="3">
        <v>136000</v>
      </c>
    </row>
    <row r="67" spans="2:4" x14ac:dyDescent="0.3">
      <c r="B67" s="4"/>
      <c r="C67" s="2"/>
      <c r="D67" s="3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13" t="s">
        <v>79</v>
      </c>
      <c r="D73" s="3">
        <f>SUM(D6:D72)</f>
        <v>11334575</v>
      </c>
    </row>
    <row r="95" spans="3:4" x14ac:dyDescent="0.3">
      <c r="C95" t="s">
        <v>79</v>
      </c>
      <c r="D95" s="9">
        <f>SUM(D6:D94)</f>
        <v>22669150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2DE0-DBFD-4463-8515-B10D46D4D4DB}">
  <dimension ref="A1:D100"/>
  <sheetViews>
    <sheetView tabSelected="1" topLeftCell="A39" workbookViewId="0">
      <selection activeCell="A3" sqref="A3:D4"/>
    </sheetView>
  </sheetViews>
  <sheetFormatPr defaultRowHeight="14.4" x14ac:dyDescent="0.3"/>
  <cols>
    <col min="2" max="2" width="19.44140625" customWidth="1"/>
    <col min="3" max="3" width="41.77734375" customWidth="1"/>
    <col min="4" max="4" width="16.109375" customWidth="1"/>
  </cols>
  <sheetData>
    <row r="1" spans="1:4" ht="16.5" customHeight="1" x14ac:dyDescent="0.3">
      <c r="A1" s="107" t="s">
        <v>493</v>
      </c>
      <c r="B1" s="107"/>
      <c r="C1" s="107"/>
      <c r="D1" s="107"/>
    </row>
    <row r="2" spans="1:4" ht="16.5" customHeight="1" x14ac:dyDescent="0.3">
      <c r="A2" s="108" t="s">
        <v>494</v>
      </c>
      <c r="B2" s="108"/>
      <c r="C2" s="108"/>
      <c r="D2" s="108"/>
    </row>
    <row r="3" spans="1:4" ht="17.55" customHeight="1" x14ac:dyDescent="0.3">
      <c r="A3" s="37" t="s">
        <v>495</v>
      </c>
      <c r="B3" s="37" t="s">
        <v>0</v>
      </c>
      <c r="C3" s="37" t="s">
        <v>1</v>
      </c>
      <c r="D3" s="37" t="s">
        <v>496</v>
      </c>
    </row>
    <row r="4" spans="1:4" x14ac:dyDescent="0.3">
      <c r="A4" s="10">
        <v>1</v>
      </c>
      <c r="B4" s="4">
        <v>44788</v>
      </c>
      <c r="C4" s="2" t="s">
        <v>497</v>
      </c>
      <c r="D4" s="3">
        <v>766201</v>
      </c>
    </row>
    <row r="5" spans="1:4" x14ac:dyDescent="0.3">
      <c r="A5" s="10">
        <v>2</v>
      </c>
      <c r="B5" s="4">
        <v>44811</v>
      </c>
      <c r="C5" s="2" t="s">
        <v>498</v>
      </c>
      <c r="D5" s="3">
        <v>1290000</v>
      </c>
    </row>
    <row r="6" spans="1:4" x14ac:dyDescent="0.3">
      <c r="A6" s="10">
        <v>3</v>
      </c>
      <c r="B6" s="4">
        <v>44813</v>
      </c>
      <c r="C6" s="2" t="s">
        <v>499</v>
      </c>
      <c r="D6" s="3">
        <v>20000</v>
      </c>
    </row>
    <row r="7" spans="1:4" x14ac:dyDescent="0.3">
      <c r="A7" s="10">
        <v>4</v>
      </c>
      <c r="B7" s="4">
        <v>44813</v>
      </c>
      <c r="C7" s="2" t="s">
        <v>500</v>
      </c>
      <c r="D7" s="3">
        <v>20000</v>
      </c>
    </row>
    <row r="8" spans="1:4" x14ac:dyDescent="0.3">
      <c r="A8" s="10">
        <v>5</v>
      </c>
      <c r="B8" s="4">
        <v>44813</v>
      </c>
      <c r="C8" s="2" t="s">
        <v>501</v>
      </c>
      <c r="D8" s="3">
        <v>162000</v>
      </c>
    </row>
    <row r="9" spans="1:4" x14ac:dyDescent="0.3">
      <c r="A9" s="10">
        <v>6</v>
      </c>
      <c r="B9" s="4">
        <v>44813</v>
      </c>
      <c r="C9" s="2" t="s">
        <v>502</v>
      </c>
      <c r="D9" s="3">
        <v>65000</v>
      </c>
    </row>
    <row r="10" spans="1:4" x14ac:dyDescent="0.3">
      <c r="A10" s="10">
        <v>7</v>
      </c>
      <c r="B10" s="4">
        <v>44814</v>
      </c>
      <c r="C10" s="2" t="s">
        <v>503</v>
      </c>
      <c r="D10" s="3">
        <v>170000</v>
      </c>
    </row>
    <row r="11" spans="1:4" x14ac:dyDescent="0.3">
      <c r="A11" s="10">
        <v>8</v>
      </c>
      <c r="B11" s="4">
        <v>44814</v>
      </c>
      <c r="C11" s="2" t="s">
        <v>504</v>
      </c>
      <c r="D11" s="3">
        <v>170000</v>
      </c>
    </row>
    <row r="12" spans="1:4" x14ac:dyDescent="0.3">
      <c r="A12" s="10">
        <v>9</v>
      </c>
      <c r="B12" s="4">
        <v>44814</v>
      </c>
      <c r="C12" s="2" t="s">
        <v>505</v>
      </c>
      <c r="D12" s="3">
        <v>120000</v>
      </c>
    </row>
    <row r="13" spans="1:4" x14ac:dyDescent="0.3">
      <c r="A13" s="10">
        <v>10</v>
      </c>
      <c r="B13" s="4">
        <v>44818</v>
      </c>
      <c r="C13" s="2" t="s">
        <v>506</v>
      </c>
      <c r="D13" s="3">
        <v>77000</v>
      </c>
    </row>
    <row r="14" spans="1:4" x14ac:dyDescent="0.3">
      <c r="A14" s="10">
        <v>11</v>
      </c>
      <c r="B14" s="4">
        <v>44819</v>
      </c>
      <c r="C14" s="2" t="s">
        <v>507</v>
      </c>
      <c r="D14" s="3">
        <v>50000</v>
      </c>
    </row>
    <row r="15" spans="1:4" x14ac:dyDescent="0.3">
      <c r="A15" s="10">
        <v>12</v>
      </c>
      <c r="B15" s="4">
        <v>44822</v>
      </c>
      <c r="C15" s="2" t="s">
        <v>508</v>
      </c>
      <c r="D15" s="3">
        <v>900000</v>
      </c>
    </row>
    <row r="16" spans="1:4" x14ac:dyDescent="0.3">
      <c r="A16" s="10">
        <v>13</v>
      </c>
      <c r="B16" s="4">
        <v>44824</v>
      </c>
      <c r="C16" s="2" t="s">
        <v>508</v>
      </c>
      <c r="D16" s="3">
        <v>900000</v>
      </c>
    </row>
    <row r="17" spans="1:4" x14ac:dyDescent="0.3">
      <c r="A17" s="10">
        <v>14</v>
      </c>
      <c r="B17" s="4">
        <v>44825</v>
      </c>
      <c r="C17" s="2" t="s">
        <v>509</v>
      </c>
      <c r="D17" s="3">
        <v>2000000</v>
      </c>
    </row>
    <row r="18" spans="1:4" x14ac:dyDescent="0.3">
      <c r="A18" s="10">
        <v>15</v>
      </c>
      <c r="B18" s="4">
        <v>44825</v>
      </c>
      <c r="C18" s="2" t="s">
        <v>510</v>
      </c>
      <c r="D18" s="3">
        <v>400000</v>
      </c>
    </row>
    <row r="19" spans="1:4" x14ac:dyDescent="0.3">
      <c r="A19" s="10">
        <v>16</v>
      </c>
      <c r="B19" s="4">
        <v>44825</v>
      </c>
      <c r="C19" s="2" t="s">
        <v>511</v>
      </c>
      <c r="D19" s="3">
        <v>166000</v>
      </c>
    </row>
    <row r="20" spans="1:4" x14ac:dyDescent="0.3">
      <c r="A20" s="10">
        <v>17</v>
      </c>
      <c r="B20" s="4">
        <v>44825</v>
      </c>
      <c r="C20" s="2" t="s">
        <v>512</v>
      </c>
      <c r="D20" s="3">
        <v>75000</v>
      </c>
    </row>
    <row r="21" spans="1:4" x14ac:dyDescent="0.3">
      <c r="A21" s="10">
        <v>18</v>
      </c>
      <c r="B21" s="4">
        <v>44826</v>
      </c>
      <c r="C21" s="2" t="s">
        <v>513</v>
      </c>
      <c r="D21" s="3">
        <v>2000000</v>
      </c>
    </row>
    <row r="22" spans="1:4" x14ac:dyDescent="0.3">
      <c r="A22" s="10">
        <v>19</v>
      </c>
      <c r="B22" s="4">
        <v>44826</v>
      </c>
      <c r="C22" s="2" t="s">
        <v>514</v>
      </c>
      <c r="D22" s="3">
        <v>274000</v>
      </c>
    </row>
    <row r="23" spans="1:4" x14ac:dyDescent="0.3">
      <c r="A23" s="10">
        <v>20</v>
      </c>
      <c r="B23" s="4">
        <v>44826</v>
      </c>
      <c r="C23" s="2" t="s">
        <v>515</v>
      </c>
      <c r="D23" s="3">
        <v>355200</v>
      </c>
    </row>
    <row r="24" spans="1:4" x14ac:dyDescent="0.3">
      <c r="A24" s="10">
        <v>21</v>
      </c>
      <c r="B24" s="4">
        <v>44826</v>
      </c>
      <c r="C24" s="2" t="s">
        <v>516</v>
      </c>
      <c r="D24" s="3">
        <v>14000</v>
      </c>
    </row>
    <row r="25" spans="1:4" x14ac:dyDescent="0.3">
      <c r="A25" s="10">
        <v>22</v>
      </c>
      <c r="B25" s="4">
        <v>44826</v>
      </c>
      <c r="C25" s="2" t="s">
        <v>517</v>
      </c>
      <c r="D25" s="3">
        <v>345000</v>
      </c>
    </row>
    <row r="26" spans="1:4" x14ac:dyDescent="0.3">
      <c r="A26" s="10">
        <v>23</v>
      </c>
      <c r="B26" s="4">
        <v>44826</v>
      </c>
      <c r="C26" s="2" t="s">
        <v>518</v>
      </c>
      <c r="D26" s="3">
        <v>70000</v>
      </c>
    </row>
    <row r="27" spans="1:4" x14ac:dyDescent="0.3">
      <c r="A27" s="10">
        <v>24</v>
      </c>
      <c r="B27" s="4">
        <v>44827</v>
      </c>
      <c r="C27" s="2" t="s">
        <v>518</v>
      </c>
      <c r="D27" s="3">
        <v>90000</v>
      </c>
    </row>
    <row r="28" spans="1:4" x14ac:dyDescent="0.3">
      <c r="A28" s="10">
        <v>25</v>
      </c>
      <c r="B28" s="4">
        <v>44827</v>
      </c>
      <c r="C28" s="2" t="s">
        <v>69</v>
      </c>
      <c r="D28" s="3">
        <v>200000</v>
      </c>
    </row>
    <row r="29" spans="1:4" x14ac:dyDescent="0.3">
      <c r="A29" s="10">
        <v>26</v>
      </c>
      <c r="B29" s="4">
        <v>44827</v>
      </c>
      <c r="C29" s="2" t="s">
        <v>519</v>
      </c>
      <c r="D29" s="3">
        <v>55000</v>
      </c>
    </row>
    <row r="30" spans="1:4" x14ac:dyDescent="0.3">
      <c r="A30" s="10">
        <v>27</v>
      </c>
      <c r="B30" s="4">
        <v>44828</v>
      </c>
      <c r="C30" s="2" t="s">
        <v>520</v>
      </c>
      <c r="D30" s="3">
        <v>300000</v>
      </c>
    </row>
    <row r="31" spans="1:4" x14ac:dyDescent="0.3">
      <c r="A31" s="10">
        <v>28</v>
      </c>
      <c r="B31" s="4">
        <v>44828</v>
      </c>
      <c r="C31" s="2" t="s">
        <v>521</v>
      </c>
      <c r="D31" s="3">
        <v>420000</v>
      </c>
    </row>
    <row r="32" spans="1:4" x14ac:dyDescent="0.3">
      <c r="A32" s="10">
        <v>29</v>
      </c>
      <c r="B32" s="4">
        <v>44828</v>
      </c>
      <c r="C32" s="2" t="s">
        <v>522</v>
      </c>
      <c r="D32" s="3">
        <v>54000</v>
      </c>
    </row>
    <row r="33" spans="1:4" x14ac:dyDescent="0.3">
      <c r="A33" s="10">
        <v>30</v>
      </c>
      <c r="B33" s="4">
        <v>44829</v>
      </c>
      <c r="C33" s="2" t="s">
        <v>523</v>
      </c>
      <c r="D33" s="3">
        <v>198000</v>
      </c>
    </row>
    <row r="34" spans="1:4" x14ac:dyDescent="0.3">
      <c r="A34" s="10">
        <v>31</v>
      </c>
      <c r="B34" s="4">
        <v>44830</v>
      </c>
      <c r="C34" s="2" t="s">
        <v>524</v>
      </c>
      <c r="D34" s="3">
        <v>129500</v>
      </c>
    </row>
    <row r="35" spans="1:4" x14ac:dyDescent="0.3">
      <c r="A35" s="10">
        <v>32</v>
      </c>
      <c r="B35" s="4">
        <v>44830</v>
      </c>
      <c r="C35" s="2" t="s">
        <v>507</v>
      </c>
      <c r="D35" s="3">
        <v>19000</v>
      </c>
    </row>
    <row r="36" spans="1:4" x14ac:dyDescent="0.3">
      <c r="A36" s="10">
        <v>33</v>
      </c>
      <c r="B36" s="4">
        <v>44830</v>
      </c>
      <c r="C36" s="2" t="s">
        <v>524</v>
      </c>
      <c r="D36" s="3">
        <v>129500</v>
      </c>
    </row>
    <row r="37" spans="1:4" x14ac:dyDescent="0.3">
      <c r="A37" s="10">
        <v>34</v>
      </c>
      <c r="B37" s="4">
        <v>44831</v>
      </c>
      <c r="C37" s="2" t="s">
        <v>524</v>
      </c>
      <c r="D37" s="3">
        <v>92500</v>
      </c>
    </row>
    <row r="38" spans="1:4" x14ac:dyDescent="0.3">
      <c r="A38" s="10">
        <v>35</v>
      </c>
      <c r="B38" s="4">
        <v>44831</v>
      </c>
      <c r="C38" s="2" t="s">
        <v>524</v>
      </c>
      <c r="D38" s="3">
        <v>92500</v>
      </c>
    </row>
    <row r="39" spans="1:4" x14ac:dyDescent="0.3">
      <c r="A39" s="10">
        <v>36</v>
      </c>
      <c r="B39" s="4">
        <v>44831</v>
      </c>
      <c r="C39" s="2" t="s">
        <v>524</v>
      </c>
      <c r="D39" s="3">
        <v>296000</v>
      </c>
    </row>
    <row r="40" spans="1:4" x14ac:dyDescent="0.3">
      <c r="A40" s="10">
        <v>37</v>
      </c>
      <c r="B40" s="4">
        <v>44831</v>
      </c>
      <c r="C40" s="2" t="s">
        <v>525</v>
      </c>
      <c r="D40" s="3">
        <v>69000</v>
      </c>
    </row>
    <row r="41" spans="1:4" x14ac:dyDescent="0.3">
      <c r="A41" s="10">
        <v>38</v>
      </c>
      <c r="B41" s="4">
        <v>44832</v>
      </c>
      <c r="C41" s="2" t="s">
        <v>526</v>
      </c>
      <c r="D41" s="3">
        <v>150000</v>
      </c>
    </row>
    <row r="42" spans="1:4" x14ac:dyDescent="0.3">
      <c r="A42" s="10">
        <v>39</v>
      </c>
      <c r="B42" s="4">
        <v>44833</v>
      </c>
      <c r="C42" s="2" t="s">
        <v>527</v>
      </c>
      <c r="D42" s="3">
        <v>165000</v>
      </c>
    </row>
    <row r="43" spans="1:4" x14ac:dyDescent="0.3">
      <c r="A43" s="10">
        <v>40</v>
      </c>
      <c r="B43" s="4">
        <v>44833</v>
      </c>
      <c r="C43" s="2" t="s">
        <v>527</v>
      </c>
      <c r="D43" s="3">
        <v>305000</v>
      </c>
    </row>
    <row r="44" spans="1:4" x14ac:dyDescent="0.3">
      <c r="A44" s="10">
        <v>41</v>
      </c>
      <c r="B44" s="4">
        <v>44833</v>
      </c>
      <c r="C44" s="2" t="s">
        <v>527</v>
      </c>
      <c r="D44" s="3">
        <v>641000</v>
      </c>
    </row>
    <row r="45" spans="1:4" x14ac:dyDescent="0.3">
      <c r="A45" s="10">
        <v>42</v>
      </c>
      <c r="B45" s="4">
        <v>44834</v>
      </c>
      <c r="C45" s="2" t="s">
        <v>528</v>
      </c>
      <c r="D45" s="3">
        <v>350000</v>
      </c>
    </row>
    <row r="46" spans="1:4" x14ac:dyDescent="0.3">
      <c r="A46" s="10">
        <v>43</v>
      </c>
      <c r="B46" s="4">
        <v>44834</v>
      </c>
      <c r="C46" s="2" t="s">
        <v>527</v>
      </c>
      <c r="D46" s="3">
        <v>374000</v>
      </c>
    </row>
    <row r="47" spans="1:4" x14ac:dyDescent="0.3">
      <c r="A47" s="10">
        <v>44</v>
      </c>
      <c r="B47" s="4">
        <v>44834</v>
      </c>
      <c r="C47" s="2" t="s">
        <v>527</v>
      </c>
      <c r="D47" s="3">
        <v>1912900</v>
      </c>
    </row>
    <row r="48" spans="1:4" x14ac:dyDescent="0.3">
      <c r="A48" s="10">
        <v>45</v>
      </c>
      <c r="B48" s="4">
        <v>44842</v>
      </c>
      <c r="C48" s="2" t="s">
        <v>529</v>
      </c>
      <c r="D48" s="3">
        <v>182904</v>
      </c>
    </row>
    <row r="49" spans="1:4" x14ac:dyDescent="0.3">
      <c r="A49" s="10">
        <v>46</v>
      </c>
      <c r="B49" s="4">
        <v>44842</v>
      </c>
      <c r="C49" s="2" t="s">
        <v>530</v>
      </c>
      <c r="D49" s="3">
        <v>212888</v>
      </c>
    </row>
    <row r="50" spans="1:4" x14ac:dyDescent="0.3">
      <c r="A50" s="10">
        <v>47</v>
      </c>
      <c r="B50" s="4">
        <v>44842</v>
      </c>
      <c r="C50" s="2" t="s">
        <v>531</v>
      </c>
      <c r="D50" s="3">
        <v>2000000</v>
      </c>
    </row>
    <row r="51" spans="1:4" x14ac:dyDescent="0.3">
      <c r="A51" s="10">
        <v>48</v>
      </c>
      <c r="B51" s="4">
        <v>44845</v>
      </c>
      <c r="C51" s="2" t="s">
        <v>532</v>
      </c>
      <c r="D51" s="3">
        <v>150000</v>
      </c>
    </row>
    <row r="52" spans="1:4" x14ac:dyDescent="0.3">
      <c r="A52" s="10">
        <v>49</v>
      </c>
      <c r="B52" s="4">
        <v>44845</v>
      </c>
      <c r="C52" s="2" t="s">
        <v>533</v>
      </c>
      <c r="D52" s="3">
        <v>570000</v>
      </c>
    </row>
    <row r="53" spans="1:4" x14ac:dyDescent="0.3">
      <c r="A53" s="10">
        <v>50</v>
      </c>
      <c r="B53" s="4">
        <v>44845</v>
      </c>
      <c r="C53" s="2" t="s">
        <v>534</v>
      </c>
      <c r="D53" s="3">
        <v>105000</v>
      </c>
    </row>
    <row r="54" spans="1:4" x14ac:dyDescent="0.3">
      <c r="A54" s="10">
        <v>51</v>
      </c>
      <c r="B54" s="4">
        <v>44849</v>
      </c>
      <c r="C54" s="2" t="s">
        <v>535</v>
      </c>
      <c r="D54" s="3">
        <v>86000</v>
      </c>
    </row>
    <row r="55" spans="1:4" x14ac:dyDescent="0.3">
      <c r="A55" s="2"/>
      <c r="B55" s="4"/>
      <c r="C55" s="2"/>
      <c r="D55" s="3"/>
    </row>
    <row r="56" spans="1:4" x14ac:dyDescent="0.3">
      <c r="A56" s="2"/>
      <c r="B56" s="4"/>
      <c r="C56" s="13" t="s">
        <v>79</v>
      </c>
      <c r="D56" s="3">
        <f>SUM(D4:D55)</f>
        <v>19759093</v>
      </c>
    </row>
    <row r="57" spans="1:4" x14ac:dyDescent="0.3">
      <c r="B57" s="38"/>
      <c r="D57" s="9"/>
    </row>
    <row r="58" spans="1:4" x14ac:dyDescent="0.3">
      <c r="B58" s="38"/>
      <c r="D58" s="9"/>
    </row>
    <row r="59" spans="1:4" x14ac:dyDescent="0.3">
      <c r="B59" s="38"/>
      <c r="D59" s="9"/>
    </row>
    <row r="60" spans="1:4" x14ac:dyDescent="0.3">
      <c r="B60" s="38"/>
      <c r="D60" s="9"/>
    </row>
    <row r="61" spans="1:4" x14ac:dyDescent="0.3">
      <c r="B61" s="38"/>
      <c r="D61" s="9"/>
    </row>
    <row r="62" spans="1:4" x14ac:dyDescent="0.3">
      <c r="B62" s="38"/>
      <c r="D62" s="9"/>
    </row>
    <row r="63" spans="1:4" x14ac:dyDescent="0.3">
      <c r="B63" s="38"/>
      <c r="D63" s="9"/>
    </row>
    <row r="64" spans="1:4" x14ac:dyDescent="0.3">
      <c r="B64" s="38"/>
      <c r="D64" s="9"/>
    </row>
    <row r="65" spans="2:4" x14ac:dyDescent="0.3">
      <c r="B65" s="7"/>
      <c r="D65" s="9"/>
    </row>
    <row r="66" spans="2:4" x14ac:dyDescent="0.3">
      <c r="B66" s="7"/>
    </row>
    <row r="67" spans="2:4" x14ac:dyDescent="0.3">
      <c r="B67" s="7"/>
    </row>
    <row r="68" spans="2:4" x14ac:dyDescent="0.3">
      <c r="B68" s="7"/>
    </row>
    <row r="69" spans="2:4" x14ac:dyDescent="0.3">
      <c r="B69" s="7"/>
    </row>
    <row r="70" spans="2:4" x14ac:dyDescent="0.3">
      <c r="B70" s="7"/>
    </row>
    <row r="71" spans="2:4" x14ac:dyDescent="0.3">
      <c r="B71" s="7"/>
    </row>
    <row r="72" spans="2:4" x14ac:dyDescent="0.3">
      <c r="B72" s="7"/>
    </row>
    <row r="73" spans="2:4" x14ac:dyDescent="0.3">
      <c r="B73" s="7"/>
    </row>
    <row r="74" spans="2:4" x14ac:dyDescent="0.3">
      <c r="B74" s="7"/>
    </row>
    <row r="75" spans="2:4" x14ac:dyDescent="0.3">
      <c r="B75" s="7"/>
    </row>
    <row r="76" spans="2:4" x14ac:dyDescent="0.3">
      <c r="B76" s="7"/>
    </row>
    <row r="77" spans="2:4" x14ac:dyDescent="0.3">
      <c r="B77" s="7"/>
    </row>
    <row r="78" spans="2:4" x14ac:dyDescent="0.3">
      <c r="B78" s="7"/>
    </row>
    <row r="79" spans="2:4" x14ac:dyDescent="0.3">
      <c r="B79" s="7"/>
    </row>
    <row r="80" spans="2:4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</sheetData>
  <mergeCells count="2"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A6FF-1BBB-4F10-B833-FB345352A7D3}">
  <dimension ref="B2:M33"/>
  <sheetViews>
    <sheetView topLeftCell="A5" workbookViewId="0">
      <selection activeCell="D15" sqref="D15"/>
    </sheetView>
  </sheetViews>
  <sheetFormatPr defaultRowHeight="14.4" x14ac:dyDescent="0.3"/>
  <cols>
    <col min="1" max="1" width="5" customWidth="1"/>
    <col min="2" max="2" width="3.5546875" style="7" bestFit="1" customWidth="1"/>
    <col min="3" max="3" width="11.21875" bestFit="1" customWidth="1"/>
    <col min="4" max="4" width="38.5546875" bestFit="1" customWidth="1"/>
    <col min="5" max="5" width="31.5546875" bestFit="1" customWidth="1"/>
    <col min="6" max="6" width="6.77734375" style="7" bestFit="1" customWidth="1"/>
    <col min="7" max="7" width="11.44140625" bestFit="1" customWidth="1"/>
    <col min="8" max="8" width="13.21875" bestFit="1" customWidth="1"/>
    <col min="9" max="9" width="13.21875" customWidth="1"/>
    <col min="10" max="10" width="14.77734375" style="6" bestFit="1" customWidth="1"/>
    <col min="13" max="13" width="11.44140625" bestFit="1" customWidth="1"/>
  </cols>
  <sheetData>
    <row r="2" spans="2:11" x14ac:dyDescent="0.3">
      <c r="B2" s="109" t="s">
        <v>637</v>
      </c>
      <c r="C2" s="109"/>
      <c r="D2" s="109"/>
      <c r="E2" s="40">
        <v>3000000</v>
      </c>
      <c r="H2" s="41"/>
    </row>
    <row r="3" spans="2:11" x14ac:dyDescent="0.3">
      <c r="B3" s="110" t="s">
        <v>638</v>
      </c>
      <c r="C3" s="111"/>
      <c r="D3" s="112"/>
      <c r="E3" s="40">
        <f>SUM(I7:I26)</f>
        <v>3905500</v>
      </c>
    </row>
    <row r="4" spans="2:11" x14ac:dyDescent="0.3">
      <c r="B4" s="109" t="s">
        <v>639</v>
      </c>
      <c r="C4" s="109"/>
      <c r="D4" s="109"/>
      <c r="E4" s="40">
        <f>E2-E3</f>
        <v>-905500</v>
      </c>
      <c r="G4" s="41"/>
    </row>
    <row r="5" spans="2:11" x14ac:dyDescent="0.3">
      <c r="E5" s="42"/>
      <c r="H5" s="43">
        <f>SUM(H7:H26)</f>
        <v>3905500</v>
      </c>
      <c r="I5" s="43">
        <f>SUM(I7:I26)</f>
        <v>3905500</v>
      </c>
    </row>
    <row r="6" spans="2:11" ht="15" thickBot="1" x14ac:dyDescent="0.35">
      <c r="B6" s="44" t="s">
        <v>495</v>
      </c>
      <c r="C6" s="44" t="s">
        <v>640</v>
      </c>
      <c r="D6" s="44" t="s">
        <v>641</v>
      </c>
      <c r="E6" s="44" t="s">
        <v>642</v>
      </c>
      <c r="F6" s="44" t="s">
        <v>643</v>
      </c>
      <c r="G6" s="44" t="s">
        <v>644</v>
      </c>
      <c r="H6" s="44" t="s">
        <v>645</v>
      </c>
      <c r="I6" s="44" t="s">
        <v>646</v>
      </c>
    </row>
    <row r="7" spans="2:11" x14ac:dyDescent="0.3">
      <c r="B7" s="45">
        <v>1</v>
      </c>
      <c r="C7" s="46">
        <v>44831</v>
      </c>
      <c r="D7" s="47" t="s">
        <v>647</v>
      </c>
      <c r="E7" s="47" t="s">
        <v>648</v>
      </c>
      <c r="F7" s="45">
        <v>2</v>
      </c>
      <c r="G7" s="48">
        <v>5000</v>
      </c>
      <c r="H7" s="49">
        <f t="shared" ref="H7:H26" si="0">G7*F7</f>
        <v>10000</v>
      </c>
      <c r="I7" s="50">
        <f>H7</f>
        <v>10000</v>
      </c>
    </row>
    <row r="8" spans="2:11" x14ac:dyDescent="0.3">
      <c r="B8" s="10">
        <v>2</v>
      </c>
      <c r="C8" s="51">
        <v>44831</v>
      </c>
      <c r="D8" s="2" t="s">
        <v>649</v>
      </c>
      <c r="E8" s="2" t="s">
        <v>648</v>
      </c>
      <c r="F8" s="10">
        <v>1</v>
      </c>
      <c r="G8" s="52">
        <v>20000</v>
      </c>
      <c r="H8" s="53">
        <f t="shared" si="0"/>
        <v>20000</v>
      </c>
      <c r="I8" s="54">
        <f t="shared" ref="I8:I14" si="1">H8</f>
        <v>20000</v>
      </c>
    </row>
    <row r="9" spans="2:11" x14ac:dyDescent="0.3">
      <c r="B9" s="10">
        <v>3</v>
      </c>
      <c r="C9" s="51">
        <v>44831</v>
      </c>
      <c r="D9" s="2" t="s">
        <v>650</v>
      </c>
      <c r="E9" s="2" t="s">
        <v>648</v>
      </c>
      <c r="F9" s="10">
        <v>2</v>
      </c>
      <c r="G9" s="52">
        <v>10000</v>
      </c>
      <c r="H9" s="53">
        <f t="shared" si="0"/>
        <v>20000</v>
      </c>
      <c r="I9" s="54">
        <f t="shared" si="1"/>
        <v>20000</v>
      </c>
    </row>
    <row r="10" spans="2:11" x14ac:dyDescent="0.3">
      <c r="B10" s="45">
        <v>4</v>
      </c>
      <c r="C10" s="51">
        <v>44831</v>
      </c>
      <c r="D10" s="2" t="s">
        <v>651</v>
      </c>
      <c r="E10" s="2" t="s">
        <v>648</v>
      </c>
      <c r="F10" s="10">
        <v>2</v>
      </c>
      <c r="G10" s="52">
        <v>15000</v>
      </c>
      <c r="H10" s="53">
        <f t="shared" si="0"/>
        <v>30000</v>
      </c>
      <c r="I10" s="54">
        <f t="shared" si="1"/>
        <v>30000</v>
      </c>
    </row>
    <row r="11" spans="2:11" x14ac:dyDescent="0.3">
      <c r="B11" s="10">
        <v>5</v>
      </c>
      <c r="C11" s="51">
        <v>44831</v>
      </c>
      <c r="D11" s="2" t="s">
        <v>652</v>
      </c>
      <c r="E11" s="2"/>
      <c r="F11" s="10">
        <v>4</v>
      </c>
      <c r="G11" s="52">
        <v>11000</v>
      </c>
      <c r="H11" s="53">
        <f t="shared" si="0"/>
        <v>44000</v>
      </c>
      <c r="I11" s="54">
        <f t="shared" si="1"/>
        <v>44000</v>
      </c>
    </row>
    <row r="12" spans="2:11" x14ac:dyDescent="0.3">
      <c r="B12" s="10">
        <v>6</v>
      </c>
      <c r="C12" s="51">
        <v>44824</v>
      </c>
      <c r="D12" s="2" t="s">
        <v>99</v>
      </c>
      <c r="E12" s="2"/>
      <c r="F12" s="10">
        <v>2</v>
      </c>
      <c r="G12" s="52">
        <v>18500</v>
      </c>
      <c r="H12" s="53">
        <f t="shared" si="0"/>
        <v>37000</v>
      </c>
      <c r="I12" s="54">
        <f t="shared" si="1"/>
        <v>37000</v>
      </c>
    </row>
    <row r="13" spans="2:11" x14ac:dyDescent="0.3">
      <c r="B13" s="45">
        <v>7</v>
      </c>
      <c r="C13" s="51">
        <v>44824</v>
      </c>
      <c r="D13" s="2" t="s">
        <v>653</v>
      </c>
      <c r="E13" s="2" t="s">
        <v>654</v>
      </c>
      <c r="F13" s="10">
        <v>1</v>
      </c>
      <c r="G13" s="52">
        <v>85500</v>
      </c>
      <c r="H13" s="53">
        <f t="shared" si="0"/>
        <v>85500</v>
      </c>
      <c r="I13" s="54">
        <f t="shared" si="1"/>
        <v>85500</v>
      </c>
    </row>
    <row r="14" spans="2:11" x14ac:dyDescent="0.3">
      <c r="B14" s="10">
        <v>8</v>
      </c>
      <c r="C14" s="51">
        <v>44824</v>
      </c>
      <c r="D14" s="2" t="s">
        <v>655</v>
      </c>
      <c r="E14" s="2" t="s">
        <v>654</v>
      </c>
      <c r="F14" s="10">
        <v>1</v>
      </c>
      <c r="G14" s="52">
        <v>79000</v>
      </c>
      <c r="H14" s="53">
        <f t="shared" si="0"/>
        <v>79000</v>
      </c>
      <c r="I14" s="54">
        <f t="shared" si="1"/>
        <v>79000</v>
      </c>
    </row>
    <row r="15" spans="2:11" x14ac:dyDescent="0.3">
      <c r="B15" s="10">
        <v>9</v>
      </c>
      <c r="C15" s="51">
        <v>44827</v>
      </c>
      <c r="D15" s="2" t="s">
        <v>656</v>
      </c>
      <c r="E15" s="2"/>
      <c r="F15" s="10">
        <v>1</v>
      </c>
      <c r="G15" s="52">
        <v>300000</v>
      </c>
      <c r="H15" s="53">
        <f t="shared" si="0"/>
        <v>300000</v>
      </c>
      <c r="I15" s="54">
        <f>H15</f>
        <v>300000</v>
      </c>
      <c r="J15" s="55" t="s">
        <v>657</v>
      </c>
      <c r="K15" s="56"/>
    </row>
    <row r="16" spans="2:11" x14ac:dyDescent="0.3">
      <c r="B16" s="45">
        <v>10</v>
      </c>
      <c r="C16" s="51">
        <v>44827</v>
      </c>
      <c r="D16" s="2" t="s">
        <v>658</v>
      </c>
      <c r="E16" s="2"/>
      <c r="F16" s="10">
        <v>10</v>
      </c>
      <c r="G16" s="52">
        <v>2000</v>
      </c>
      <c r="H16" s="53">
        <f t="shared" si="0"/>
        <v>20000</v>
      </c>
      <c r="I16" s="54">
        <f t="shared" ref="I16:I22" si="2">H16</f>
        <v>20000</v>
      </c>
      <c r="J16" s="57" t="s">
        <v>659</v>
      </c>
    </row>
    <row r="17" spans="2:13" x14ac:dyDescent="0.3">
      <c r="B17" s="10">
        <v>11</v>
      </c>
      <c r="C17" s="51">
        <v>44832</v>
      </c>
      <c r="D17" s="2" t="s">
        <v>660</v>
      </c>
      <c r="E17" s="2" t="s">
        <v>661</v>
      </c>
      <c r="F17" s="10">
        <v>2</v>
      </c>
      <c r="G17" s="52">
        <v>60000</v>
      </c>
      <c r="H17" s="53">
        <f t="shared" si="0"/>
        <v>120000</v>
      </c>
      <c r="I17" s="54">
        <f t="shared" si="2"/>
        <v>120000</v>
      </c>
    </row>
    <row r="18" spans="2:13" x14ac:dyDescent="0.3">
      <c r="B18" s="10">
        <v>12</v>
      </c>
      <c r="C18" s="51">
        <v>44832</v>
      </c>
      <c r="D18" s="2" t="s">
        <v>662</v>
      </c>
      <c r="E18" s="2" t="s">
        <v>663</v>
      </c>
      <c r="F18" s="10">
        <v>1</v>
      </c>
      <c r="G18" s="52">
        <v>50000</v>
      </c>
      <c r="H18" s="53">
        <f t="shared" si="0"/>
        <v>50000</v>
      </c>
      <c r="I18" s="54">
        <f t="shared" si="2"/>
        <v>50000</v>
      </c>
    </row>
    <row r="19" spans="2:13" x14ac:dyDescent="0.3">
      <c r="B19" s="45">
        <v>13</v>
      </c>
      <c r="C19" s="51">
        <v>44832</v>
      </c>
      <c r="D19" s="2" t="s">
        <v>664</v>
      </c>
      <c r="E19" s="2"/>
      <c r="F19" s="10">
        <v>1</v>
      </c>
      <c r="G19" s="52">
        <v>130000</v>
      </c>
      <c r="H19" s="53">
        <f t="shared" si="0"/>
        <v>130000</v>
      </c>
      <c r="I19" s="54">
        <f t="shared" si="2"/>
        <v>130000</v>
      </c>
    </row>
    <row r="20" spans="2:13" x14ac:dyDescent="0.3">
      <c r="B20" s="10">
        <v>14</v>
      </c>
      <c r="C20" s="58">
        <v>44820</v>
      </c>
      <c r="D20" s="14" t="s">
        <v>665</v>
      </c>
      <c r="E20" s="14" t="s">
        <v>666</v>
      </c>
      <c r="F20" s="59">
        <v>1</v>
      </c>
      <c r="G20" s="54">
        <v>300000</v>
      </c>
      <c r="H20" s="54">
        <f t="shared" si="0"/>
        <v>300000</v>
      </c>
      <c r="I20" s="54">
        <f t="shared" si="2"/>
        <v>300000</v>
      </c>
      <c r="M20" s="41"/>
    </row>
    <row r="21" spans="2:13" x14ac:dyDescent="0.3">
      <c r="B21" s="10">
        <v>15</v>
      </c>
      <c r="C21" s="58">
        <v>44823</v>
      </c>
      <c r="D21" s="14" t="s">
        <v>665</v>
      </c>
      <c r="E21" s="14" t="s">
        <v>667</v>
      </c>
      <c r="F21" s="59">
        <v>1</v>
      </c>
      <c r="G21" s="54">
        <v>300000</v>
      </c>
      <c r="H21" s="54">
        <f t="shared" si="0"/>
        <v>300000</v>
      </c>
      <c r="I21" s="54">
        <f t="shared" si="2"/>
        <v>300000</v>
      </c>
    </row>
    <row r="22" spans="2:13" x14ac:dyDescent="0.3">
      <c r="B22" s="45">
        <v>16</v>
      </c>
      <c r="C22" s="51">
        <v>44828</v>
      </c>
      <c r="D22" s="2" t="s">
        <v>668</v>
      </c>
      <c r="E22" s="2"/>
      <c r="F22" s="10">
        <v>1</v>
      </c>
      <c r="G22" s="52">
        <v>180000</v>
      </c>
      <c r="H22" s="53">
        <f t="shared" si="0"/>
        <v>180000</v>
      </c>
      <c r="I22" s="54">
        <f t="shared" si="2"/>
        <v>180000</v>
      </c>
    </row>
    <row r="23" spans="2:13" x14ac:dyDescent="0.3">
      <c r="B23" s="10">
        <v>17</v>
      </c>
      <c r="C23" s="51">
        <v>44833</v>
      </c>
      <c r="D23" s="2" t="s">
        <v>669</v>
      </c>
      <c r="E23" s="2"/>
      <c r="F23" s="10">
        <v>1</v>
      </c>
      <c r="G23" s="52">
        <v>10000</v>
      </c>
      <c r="H23" s="53">
        <f t="shared" si="0"/>
        <v>10000</v>
      </c>
      <c r="I23" s="54">
        <f>H23</f>
        <v>10000</v>
      </c>
    </row>
    <row r="24" spans="2:13" x14ac:dyDescent="0.3">
      <c r="B24" s="10">
        <v>18</v>
      </c>
      <c r="C24" s="51">
        <v>44823</v>
      </c>
      <c r="D24" s="2" t="s">
        <v>670</v>
      </c>
      <c r="E24" s="2" t="s">
        <v>671</v>
      </c>
      <c r="F24" s="10">
        <v>1</v>
      </c>
      <c r="G24" s="52">
        <v>190000</v>
      </c>
      <c r="H24" s="53">
        <f t="shared" si="0"/>
        <v>190000</v>
      </c>
      <c r="I24" s="54">
        <f>H24</f>
        <v>190000</v>
      </c>
    </row>
    <row r="25" spans="2:13" x14ac:dyDescent="0.3">
      <c r="B25" s="10">
        <v>19</v>
      </c>
      <c r="C25" s="58">
        <v>44832</v>
      </c>
      <c r="D25" s="14" t="s">
        <v>672</v>
      </c>
      <c r="E25" s="14" t="s">
        <v>673</v>
      </c>
      <c r="F25" s="59">
        <v>6</v>
      </c>
      <c r="G25" s="54">
        <v>150000</v>
      </c>
      <c r="H25" s="54">
        <f t="shared" si="0"/>
        <v>900000</v>
      </c>
      <c r="I25" s="54">
        <f>H25</f>
        <v>900000</v>
      </c>
    </row>
    <row r="26" spans="2:13" x14ac:dyDescent="0.3">
      <c r="B26" s="10">
        <v>20</v>
      </c>
      <c r="C26" s="58">
        <v>44832</v>
      </c>
      <c r="D26" s="14" t="s">
        <v>674</v>
      </c>
      <c r="E26" s="14" t="s">
        <v>673</v>
      </c>
      <c r="F26" s="59">
        <v>6</v>
      </c>
      <c r="G26" s="54">
        <v>180000</v>
      </c>
      <c r="H26" s="54">
        <f t="shared" si="0"/>
        <v>1080000</v>
      </c>
      <c r="I26" s="54">
        <f>H26</f>
        <v>1080000</v>
      </c>
    </row>
    <row r="27" spans="2:13" x14ac:dyDescent="0.3">
      <c r="B27" s="45"/>
      <c r="C27" s="58"/>
      <c r="D27" s="14"/>
      <c r="E27" s="14"/>
      <c r="F27" s="59"/>
      <c r="G27" s="54"/>
      <c r="H27" s="54"/>
      <c r="I27" s="54"/>
    </row>
    <row r="28" spans="2:13" x14ac:dyDescent="0.3">
      <c r="B28" s="45"/>
      <c r="C28" s="51"/>
      <c r="D28" s="2"/>
      <c r="E28" s="2"/>
      <c r="F28" s="10"/>
      <c r="G28" s="52"/>
      <c r="H28" s="53"/>
      <c r="I28" s="60">
        <f>SUM(I7:I26)</f>
        <v>3905500</v>
      </c>
    </row>
    <row r="29" spans="2:13" s="69" customFormat="1" x14ac:dyDescent="0.3">
      <c r="B29" s="61"/>
      <c r="C29" s="62"/>
      <c r="D29" s="63"/>
      <c r="E29" s="63"/>
      <c r="F29" s="64"/>
      <c r="G29" s="65"/>
      <c r="H29" s="66"/>
      <c r="I29" s="67"/>
      <c r="J29" s="68"/>
    </row>
    <row r="30" spans="2:13" s="75" customFormat="1" x14ac:dyDescent="0.3">
      <c r="B30" s="70">
        <v>1</v>
      </c>
      <c r="C30" s="71">
        <v>44831</v>
      </c>
      <c r="D30" s="72" t="s">
        <v>675</v>
      </c>
      <c r="E30" s="72"/>
      <c r="F30" s="70"/>
      <c r="G30" s="73"/>
      <c r="H30" s="73"/>
      <c r="I30" s="73">
        <v>532000</v>
      </c>
      <c r="J30" s="74" t="s">
        <v>676</v>
      </c>
    </row>
    <row r="31" spans="2:13" s="75" customFormat="1" x14ac:dyDescent="0.3">
      <c r="B31" s="70">
        <v>2</v>
      </c>
      <c r="C31" s="71">
        <v>44835</v>
      </c>
      <c r="D31" s="72" t="s">
        <v>677</v>
      </c>
      <c r="E31" s="72"/>
      <c r="F31" s="70"/>
      <c r="G31" s="72"/>
      <c r="H31" s="72"/>
      <c r="I31" s="76">
        <v>227000</v>
      </c>
      <c r="J31" s="74" t="s">
        <v>676</v>
      </c>
    </row>
    <row r="32" spans="2:13" s="69" customFormat="1" x14ac:dyDescent="0.3">
      <c r="B32" s="77"/>
      <c r="F32" s="77"/>
      <c r="I32" s="78"/>
      <c r="J32" s="68"/>
    </row>
    <row r="33" spans="2:10" s="69" customFormat="1" x14ac:dyDescent="0.3">
      <c r="B33" s="77"/>
      <c r="F33" s="77"/>
      <c r="I33" s="79"/>
      <c r="J33" s="80"/>
    </row>
  </sheetData>
  <mergeCells count="3">
    <mergeCell ref="B2:D2"/>
    <mergeCell ref="B3:D3"/>
    <mergeCell ref="B4:D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32AF-A65A-4322-BE56-1FD2609C7F9B}">
  <dimension ref="A1:D475"/>
  <sheetViews>
    <sheetView topLeftCell="A453" zoomScale="115" zoomScaleNormal="115" workbookViewId="0">
      <selection activeCell="A351" sqref="A351:D351"/>
    </sheetView>
  </sheetViews>
  <sheetFormatPr defaultColWidth="9.21875" defaultRowHeight="14.4" x14ac:dyDescent="0.3"/>
  <cols>
    <col min="1" max="1" width="4" style="20" bestFit="1" customWidth="1"/>
    <col min="2" max="2" width="11.5546875" style="21" bestFit="1" customWidth="1"/>
    <col min="3" max="3" width="46" style="22" bestFit="1" customWidth="1"/>
    <col min="4" max="4" width="14.44140625" style="23" customWidth="1"/>
    <col min="5" max="16384" width="9.21875" style="19"/>
  </cols>
  <sheetData>
    <row r="1" spans="1:4" x14ac:dyDescent="0.3">
      <c r="A1" s="18" t="s">
        <v>180</v>
      </c>
      <c r="B1" s="18"/>
      <c r="C1" s="18"/>
      <c r="D1" s="18"/>
    </row>
    <row r="3" spans="1:4" ht="24.75" customHeight="1" x14ac:dyDescent="0.3">
      <c r="A3" s="81" t="s">
        <v>181</v>
      </c>
      <c r="B3" s="83" t="s">
        <v>35</v>
      </c>
      <c r="C3" s="81" t="s">
        <v>182</v>
      </c>
      <c r="D3" s="84" t="s">
        <v>183</v>
      </c>
    </row>
    <row r="4" spans="1:4" ht="5.25" customHeight="1" x14ac:dyDescent="0.3">
      <c r="A4" s="36"/>
      <c r="B4" s="25"/>
      <c r="C4" s="26"/>
      <c r="D4" s="16"/>
    </row>
    <row r="5" spans="1:4" x14ac:dyDescent="0.3">
      <c r="A5" s="36">
        <v>1</v>
      </c>
      <c r="B5" s="25">
        <v>44743</v>
      </c>
      <c r="C5" s="26" t="s">
        <v>184</v>
      </c>
      <c r="D5" s="16">
        <v>147000</v>
      </c>
    </row>
    <row r="6" spans="1:4" x14ac:dyDescent="0.3">
      <c r="A6" s="36">
        <v>2</v>
      </c>
      <c r="B6" s="25">
        <v>44743</v>
      </c>
      <c r="C6" s="26" t="s">
        <v>185</v>
      </c>
      <c r="D6" s="16">
        <v>30000</v>
      </c>
    </row>
    <row r="7" spans="1:4" x14ac:dyDescent="0.3">
      <c r="A7" s="36">
        <v>3</v>
      </c>
      <c r="B7" s="25">
        <v>44744</v>
      </c>
      <c r="C7" s="26" t="s">
        <v>186</v>
      </c>
      <c r="D7" s="16">
        <v>10000</v>
      </c>
    </row>
    <row r="8" spans="1:4" x14ac:dyDescent="0.3">
      <c r="A8" s="36">
        <v>4</v>
      </c>
      <c r="B8" s="25">
        <v>44745</v>
      </c>
      <c r="C8" s="26" t="s">
        <v>187</v>
      </c>
      <c r="D8" s="16">
        <v>28000</v>
      </c>
    </row>
    <row r="9" spans="1:4" x14ac:dyDescent="0.3">
      <c r="A9" s="36">
        <v>5</v>
      </c>
      <c r="B9" s="25">
        <v>44745</v>
      </c>
      <c r="C9" s="26" t="s">
        <v>188</v>
      </c>
      <c r="D9" s="16">
        <v>245000</v>
      </c>
    </row>
    <row r="10" spans="1:4" x14ac:dyDescent="0.3">
      <c r="A10" s="36">
        <v>6</v>
      </c>
      <c r="B10" s="25">
        <v>44745</v>
      </c>
      <c r="C10" s="26" t="s">
        <v>189</v>
      </c>
      <c r="D10" s="16">
        <v>750000</v>
      </c>
    </row>
    <row r="11" spans="1:4" x14ac:dyDescent="0.3">
      <c r="A11" s="36">
        <v>7</v>
      </c>
      <c r="B11" s="25">
        <v>44745</v>
      </c>
      <c r="C11" s="26" t="s">
        <v>190</v>
      </c>
      <c r="D11" s="16">
        <v>55000</v>
      </c>
    </row>
    <row r="12" spans="1:4" x14ac:dyDescent="0.3">
      <c r="A12" s="36">
        <v>8</v>
      </c>
      <c r="B12" s="25">
        <v>44745</v>
      </c>
      <c r="C12" s="26" t="s">
        <v>191</v>
      </c>
      <c r="D12" s="16">
        <v>175000</v>
      </c>
    </row>
    <row r="13" spans="1:4" x14ac:dyDescent="0.3">
      <c r="A13" s="36">
        <v>9</v>
      </c>
      <c r="B13" s="25">
        <v>44745</v>
      </c>
      <c r="C13" s="26" t="s">
        <v>192</v>
      </c>
      <c r="D13" s="16">
        <v>12000</v>
      </c>
    </row>
    <row r="14" spans="1:4" x14ac:dyDescent="0.3">
      <c r="A14" s="36">
        <v>10</v>
      </c>
      <c r="B14" s="25">
        <v>44745</v>
      </c>
      <c r="C14" s="26" t="s">
        <v>193</v>
      </c>
      <c r="D14" s="16">
        <v>50000</v>
      </c>
    </row>
    <row r="15" spans="1:4" x14ac:dyDescent="0.3">
      <c r="A15" s="36">
        <v>11</v>
      </c>
      <c r="B15" s="25">
        <v>44745</v>
      </c>
      <c r="C15" s="26" t="s">
        <v>194</v>
      </c>
      <c r="D15" s="16">
        <v>800000</v>
      </c>
    </row>
    <row r="16" spans="1:4" x14ac:dyDescent="0.3">
      <c r="A16" s="36">
        <v>12</v>
      </c>
      <c r="B16" s="25">
        <v>44746</v>
      </c>
      <c r="C16" s="26" t="s">
        <v>195</v>
      </c>
      <c r="D16" s="16">
        <v>350000</v>
      </c>
    </row>
    <row r="17" spans="1:4" x14ac:dyDescent="0.3">
      <c r="A17" s="36">
        <v>13</v>
      </c>
      <c r="B17" s="25">
        <v>44747</v>
      </c>
      <c r="C17" s="26" t="s">
        <v>196</v>
      </c>
      <c r="D17" s="16">
        <v>30000</v>
      </c>
    </row>
    <row r="18" spans="1:4" x14ac:dyDescent="0.3">
      <c r="A18" s="36">
        <v>14</v>
      </c>
      <c r="B18" s="25">
        <v>44747</v>
      </c>
      <c r="C18" s="26" t="s">
        <v>197</v>
      </c>
      <c r="D18" s="16">
        <v>95000</v>
      </c>
    </row>
    <row r="19" spans="1:4" x14ac:dyDescent="0.3">
      <c r="A19" s="36">
        <v>15</v>
      </c>
      <c r="B19" s="25">
        <v>44748</v>
      </c>
      <c r="C19" s="26" t="s">
        <v>198</v>
      </c>
      <c r="D19" s="16">
        <v>64000</v>
      </c>
    </row>
    <row r="20" spans="1:4" x14ac:dyDescent="0.3">
      <c r="A20" s="36">
        <v>16</v>
      </c>
      <c r="B20" s="25">
        <v>44734</v>
      </c>
      <c r="C20" s="26" t="s">
        <v>199</v>
      </c>
      <c r="D20" s="16">
        <v>18500</v>
      </c>
    </row>
    <row r="21" spans="1:4" x14ac:dyDescent="0.3">
      <c r="A21" s="36">
        <v>17</v>
      </c>
      <c r="B21" s="25">
        <v>44734</v>
      </c>
      <c r="C21" s="26" t="s">
        <v>200</v>
      </c>
      <c r="D21" s="16">
        <v>55500</v>
      </c>
    </row>
    <row r="22" spans="1:4" x14ac:dyDescent="0.3">
      <c r="A22" s="36">
        <v>18</v>
      </c>
      <c r="B22" s="25">
        <v>44739</v>
      </c>
      <c r="C22" s="26" t="s">
        <v>201</v>
      </c>
      <c r="D22" s="16">
        <v>144000</v>
      </c>
    </row>
    <row r="23" spans="1:4" x14ac:dyDescent="0.3">
      <c r="A23" s="36">
        <v>19</v>
      </c>
      <c r="B23" s="25">
        <v>44739</v>
      </c>
      <c r="C23" s="26" t="s">
        <v>202</v>
      </c>
      <c r="D23" s="16">
        <v>50000</v>
      </c>
    </row>
    <row r="24" spans="1:4" x14ac:dyDescent="0.3">
      <c r="A24" s="36">
        <v>20</v>
      </c>
      <c r="B24" s="25">
        <v>44740</v>
      </c>
      <c r="C24" s="26" t="s">
        <v>203</v>
      </c>
      <c r="D24" s="16">
        <v>25000</v>
      </c>
    </row>
    <row r="25" spans="1:4" x14ac:dyDescent="0.3">
      <c r="A25" s="36">
        <v>21</v>
      </c>
      <c r="B25" s="25">
        <v>44742</v>
      </c>
      <c r="C25" s="26" t="s">
        <v>204</v>
      </c>
      <c r="D25" s="16">
        <v>37000</v>
      </c>
    </row>
    <row r="26" spans="1:4" x14ac:dyDescent="0.3">
      <c r="A26" s="36">
        <v>22</v>
      </c>
      <c r="B26" s="25">
        <v>44742</v>
      </c>
      <c r="C26" s="26" t="s">
        <v>205</v>
      </c>
      <c r="D26" s="16">
        <v>22500</v>
      </c>
    </row>
    <row r="27" spans="1:4" x14ac:dyDescent="0.3">
      <c r="A27" s="36">
        <v>23</v>
      </c>
      <c r="B27" s="25">
        <v>44742</v>
      </c>
      <c r="C27" s="26" t="s">
        <v>206</v>
      </c>
      <c r="D27" s="16">
        <v>60000</v>
      </c>
    </row>
    <row r="28" spans="1:4" x14ac:dyDescent="0.3">
      <c r="A28" s="36">
        <v>24</v>
      </c>
      <c r="B28" s="25">
        <v>44744</v>
      </c>
      <c r="C28" s="26" t="s">
        <v>207</v>
      </c>
      <c r="D28" s="16">
        <v>10000</v>
      </c>
    </row>
    <row r="29" spans="1:4" x14ac:dyDescent="0.3">
      <c r="A29" s="36">
        <v>25</v>
      </c>
      <c r="B29" s="25">
        <v>44746</v>
      </c>
      <c r="C29" s="26" t="s">
        <v>208</v>
      </c>
      <c r="D29" s="16">
        <v>111000</v>
      </c>
    </row>
    <row r="30" spans="1:4" x14ac:dyDescent="0.3">
      <c r="A30" s="36">
        <v>26</v>
      </c>
      <c r="B30" s="27">
        <v>44748</v>
      </c>
      <c r="C30" s="33" t="s">
        <v>209</v>
      </c>
      <c r="D30" s="16">
        <v>100000</v>
      </c>
    </row>
    <row r="31" spans="1:4" x14ac:dyDescent="0.3">
      <c r="A31" s="36">
        <v>27</v>
      </c>
      <c r="B31" s="25">
        <v>44748</v>
      </c>
      <c r="C31" s="26" t="s">
        <v>210</v>
      </c>
      <c r="D31" s="16">
        <v>75000</v>
      </c>
    </row>
    <row r="32" spans="1:4" x14ac:dyDescent="0.3">
      <c r="A32" s="36">
        <v>28</v>
      </c>
      <c r="B32" s="25">
        <v>44748</v>
      </c>
      <c r="C32" s="26" t="s">
        <v>211</v>
      </c>
      <c r="D32" s="16">
        <v>30000</v>
      </c>
    </row>
    <row r="33" spans="1:4" x14ac:dyDescent="0.3">
      <c r="A33" s="36">
        <v>29</v>
      </c>
      <c r="B33" s="25">
        <v>44748</v>
      </c>
      <c r="C33" s="26" t="s">
        <v>212</v>
      </c>
      <c r="D33" s="16">
        <v>35000</v>
      </c>
    </row>
    <row r="34" spans="1:4" x14ac:dyDescent="0.3">
      <c r="A34" s="36"/>
      <c r="B34" s="25"/>
      <c r="C34" s="26"/>
      <c r="D34" s="16"/>
    </row>
    <row r="35" spans="1:4" x14ac:dyDescent="0.3">
      <c r="A35" s="36">
        <v>30</v>
      </c>
      <c r="B35" s="25">
        <v>44699</v>
      </c>
      <c r="C35" s="26" t="s">
        <v>213</v>
      </c>
      <c r="D35" s="16">
        <v>203500</v>
      </c>
    </row>
    <row r="36" spans="1:4" x14ac:dyDescent="0.3">
      <c r="A36" s="36">
        <v>31</v>
      </c>
      <c r="B36" s="25">
        <v>44732</v>
      </c>
      <c r="C36" s="26" t="s">
        <v>214</v>
      </c>
      <c r="D36" s="16">
        <v>357700</v>
      </c>
    </row>
    <row r="37" spans="1:4" x14ac:dyDescent="0.3">
      <c r="A37" s="36">
        <v>32</v>
      </c>
      <c r="B37" s="25">
        <v>44732</v>
      </c>
      <c r="C37" s="26" t="s">
        <v>215</v>
      </c>
      <c r="D37" s="16">
        <v>44200</v>
      </c>
    </row>
    <row r="38" spans="1:4" x14ac:dyDescent="0.3">
      <c r="A38" s="36">
        <v>33</v>
      </c>
      <c r="B38" s="25">
        <v>44733</v>
      </c>
      <c r="C38" s="26" t="s">
        <v>213</v>
      </c>
      <c r="D38" s="16">
        <v>203500</v>
      </c>
    </row>
    <row r="39" spans="1:4" x14ac:dyDescent="0.3">
      <c r="A39" s="36">
        <v>34</v>
      </c>
      <c r="B39" s="25">
        <v>44739</v>
      </c>
      <c r="C39" s="26" t="s">
        <v>216</v>
      </c>
      <c r="D39" s="16">
        <v>480000</v>
      </c>
    </row>
    <row r="40" spans="1:4" x14ac:dyDescent="0.3">
      <c r="A40" s="36">
        <v>35</v>
      </c>
      <c r="B40" s="25">
        <v>44739</v>
      </c>
      <c r="C40" s="26" t="s">
        <v>217</v>
      </c>
      <c r="D40" s="16">
        <v>300000</v>
      </c>
    </row>
    <row r="41" spans="1:4" x14ac:dyDescent="0.3">
      <c r="A41" s="36">
        <v>36</v>
      </c>
      <c r="B41" s="25">
        <v>44743</v>
      </c>
      <c r="C41" s="26" t="s">
        <v>218</v>
      </c>
      <c r="D41" s="16">
        <v>200000</v>
      </c>
    </row>
    <row r="42" spans="1:4" x14ac:dyDescent="0.3">
      <c r="A42" s="36">
        <v>37</v>
      </c>
      <c r="B42" s="25">
        <v>44743</v>
      </c>
      <c r="C42" s="26" t="s">
        <v>219</v>
      </c>
      <c r="D42" s="16">
        <v>160000</v>
      </c>
    </row>
    <row r="43" spans="1:4" x14ac:dyDescent="0.3">
      <c r="A43" s="36">
        <v>38</v>
      </c>
      <c r="B43" s="25">
        <v>44744</v>
      </c>
      <c r="C43" s="26" t="s">
        <v>220</v>
      </c>
      <c r="D43" s="16">
        <v>27000</v>
      </c>
    </row>
    <row r="44" spans="1:4" x14ac:dyDescent="0.3">
      <c r="A44" s="36">
        <v>39</v>
      </c>
      <c r="B44" s="25">
        <v>44744</v>
      </c>
      <c r="C44" s="26" t="s">
        <v>221</v>
      </c>
      <c r="D44" s="16">
        <v>43000</v>
      </c>
    </row>
    <row r="45" spans="1:4" x14ac:dyDescent="0.3">
      <c r="A45" s="36">
        <v>40</v>
      </c>
      <c r="B45" s="25">
        <v>44744</v>
      </c>
      <c r="C45" s="26" t="s">
        <v>222</v>
      </c>
      <c r="D45" s="16">
        <v>270000</v>
      </c>
    </row>
    <row r="46" spans="1:4" x14ac:dyDescent="0.3">
      <c r="A46" s="36">
        <v>41</v>
      </c>
      <c r="B46" s="25">
        <v>44744</v>
      </c>
      <c r="C46" s="26" t="s">
        <v>223</v>
      </c>
      <c r="D46" s="16">
        <v>52000</v>
      </c>
    </row>
    <row r="47" spans="1:4" x14ac:dyDescent="0.3">
      <c r="A47" s="36">
        <v>42</v>
      </c>
      <c r="B47" s="25">
        <v>44744</v>
      </c>
      <c r="C47" s="26" t="s">
        <v>224</v>
      </c>
      <c r="D47" s="16">
        <v>300000</v>
      </c>
    </row>
    <row r="48" spans="1:4" x14ac:dyDescent="0.3">
      <c r="A48" s="36">
        <v>43</v>
      </c>
      <c r="B48" s="25">
        <v>44744</v>
      </c>
      <c r="C48" s="26" t="s">
        <v>225</v>
      </c>
      <c r="D48" s="16">
        <v>314500</v>
      </c>
    </row>
    <row r="49" spans="1:4" x14ac:dyDescent="0.3">
      <c r="A49" s="36">
        <v>44</v>
      </c>
      <c r="B49" s="25">
        <v>44744</v>
      </c>
      <c r="C49" s="26" t="s">
        <v>226</v>
      </c>
      <c r="D49" s="16">
        <v>120000</v>
      </c>
    </row>
    <row r="50" spans="1:4" x14ac:dyDescent="0.3">
      <c r="A50" s="36">
        <v>45</v>
      </c>
      <c r="B50" s="25">
        <v>44744</v>
      </c>
      <c r="C50" s="26" t="s">
        <v>227</v>
      </c>
      <c r="D50" s="16">
        <v>45000</v>
      </c>
    </row>
    <row r="51" spans="1:4" x14ac:dyDescent="0.3">
      <c r="A51" s="36">
        <v>46</v>
      </c>
      <c r="B51" s="25">
        <v>44746</v>
      </c>
      <c r="C51" s="26" t="s">
        <v>228</v>
      </c>
      <c r="D51" s="16">
        <v>160000</v>
      </c>
    </row>
    <row r="52" spans="1:4" x14ac:dyDescent="0.3">
      <c r="A52" s="36">
        <v>47</v>
      </c>
      <c r="B52" s="25">
        <v>44746</v>
      </c>
      <c r="C52" s="26" t="s">
        <v>229</v>
      </c>
      <c r="D52" s="16">
        <v>858500</v>
      </c>
    </row>
    <row r="53" spans="1:4" x14ac:dyDescent="0.3">
      <c r="A53" s="36">
        <v>48</v>
      </c>
      <c r="B53" s="25">
        <v>44748</v>
      </c>
      <c r="C53" s="26" t="s">
        <v>230</v>
      </c>
      <c r="D53" s="16">
        <v>25000</v>
      </c>
    </row>
    <row r="54" spans="1:4" x14ac:dyDescent="0.3">
      <c r="A54" s="36">
        <v>49</v>
      </c>
      <c r="B54" s="25">
        <v>44748</v>
      </c>
      <c r="C54" s="26" t="s">
        <v>231</v>
      </c>
      <c r="D54" s="16">
        <v>25000</v>
      </c>
    </row>
    <row r="55" spans="1:4" x14ac:dyDescent="0.3">
      <c r="A55" s="36">
        <v>50</v>
      </c>
      <c r="B55" s="25">
        <v>44749</v>
      </c>
      <c r="C55" s="26" t="s">
        <v>232</v>
      </c>
      <c r="D55" s="16">
        <v>150000</v>
      </c>
    </row>
    <row r="56" spans="1:4" x14ac:dyDescent="0.3">
      <c r="A56" s="36">
        <v>51</v>
      </c>
      <c r="B56" s="25">
        <v>44749</v>
      </c>
      <c r="C56" s="26" t="s">
        <v>233</v>
      </c>
      <c r="D56" s="16">
        <v>201990</v>
      </c>
    </row>
    <row r="57" spans="1:4" x14ac:dyDescent="0.3">
      <c r="A57" s="36">
        <v>52</v>
      </c>
      <c r="B57" s="25">
        <v>44750</v>
      </c>
      <c r="C57" s="26" t="s">
        <v>234</v>
      </c>
      <c r="D57" s="16">
        <v>50000</v>
      </c>
    </row>
    <row r="58" spans="1:4" x14ac:dyDescent="0.3">
      <c r="A58" s="36">
        <v>53</v>
      </c>
      <c r="B58" s="25">
        <v>44750</v>
      </c>
      <c r="C58" s="26" t="s">
        <v>235</v>
      </c>
      <c r="D58" s="16">
        <v>175000</v>
      </c>
    </row>
    <row r="59" spans="1:4" x14ac:dyDescent="0.3">
      <c r="A59" s="36">
        <v>54</v>
      </c>
      <c r="B59" s="25">
        <v>44750</v>
      </c>
      <c r="C59" s="26" t="s">
        <v>236</v>
      </c>
      <c r="D59" s="16">
        <v>60000</v>
      </c>
    </row>
    <row r="60" spans="1:4" x14ac:dyDescent="0.3">
      <c r="A60" s="36">
        <v>55</v>
      </c>
      <c r="B60" s="25">
        <v>44750</v>
      </c>
      <c r="C60" s="26" t="s">
        <v>237</v>
      </c>
      <c r="D60" s="16">
        <v>30000</v>
      </c>
    </row>
    <row r="61" spans="1:4" x14ac:dyDescent="0.3">
      <c r="A61" s="36"/>
      <c r="B61" s="25"/>
      <c r="C61" s="26"/>
      <c r="D61" s="16"/>
    </row>
    <row r="62" spans="1:4" x14ac:dyDescent="0.3">
      <c r="A62" s="36">
        <v>1</v>
      </c>
      <c r="B62" s="25">
        <v>44733</v>
      </c>
      <c r="C62" s="26" t="s">
        <v>239</v>
      </c>
      <c r="D62" s="16">
        <v>100000</v>
      </c>
    </row>
    <row r="63" spans="1:4" x14ac:dyDescent="0.3">
      <c r="A63" s="36">
        <v>2</v>
      </c>
      <c r="B63" s="25">
        <v>44736</v>
      </c>
      <c r="C63" s="26" t="s">
        <v>240</v>
      </c>
      <c r="D63" s="16">
        <v>100000</v>
      </c>
    </row>
    <row r="64" spans="1:4" x14ac:dyDescent="0.3">
      <c r="A64" s="36">
        <v>3</v>
      </c>
      <c r="B64" s="25">
        <v>44742</v>
      </c>
      <c r="C64" s="26" t="s">
        <v>241</v>
      </c>
      <c r="D64" s="16">
        <v>200000</v>
      </c>
    </row>
    <row r="65" spans="1:4" x14ac:dyDescent="0.3">
      <c r="A65" s="36">
        <v>4</v>
      </c>
      <c r="B65" s="25">
        <v>44739</v>
      </c>
      <c r="C65" s="26" t="s">
        <v>242</v>
      </c>
      <c r="D65" s="16">
        <v>150000</v>
      </c>
    </row>
    <row r="66" spans="1:4" x14ac:dyDescent="0.3">
      <c r="A66" s="36">
        <v>5</v>
      </c>
      <c r="B66" s="25">
        <v>44749</v>
      </c>
      <c r="C66" s="26" t="s">
        <v>243</v>
      </c>
      <c r="D66" s="16">
        <v>34000</v>
      </c>
    </row>
    <row r="67" spans="1:4" x14ac:dyDescent="0.3">
      <c r="A67" s="36">
        <v>6</v>
      </c>
      <c r="B67" s="25">
        <v>44751</v>
      </c>
      <c r="C67" s="26" t="s">
        <v>244</v>
      </c>
      <c r="D67" s="16">
        <v>64000</v>
      </c>
    </row>
    <row r="68" spans="1:4" x14ac:dyDescent="0.3">
      <c r="A68" s="36">
        <v>7</v>
      </c>
      <c r="B68" s="25">
        <v>44750</v>
      </c>
      <c r="C68" s="26" t="s">
        <v>245</v>
      </c>
      <c r="D68" s="16">
        <v>200000</v>
      </c>
    </row>
    <row r="69" spans="1:4" x14ac:dyDescent="0.3">
      <c r="A69" s="36">
        <v>8</v>
      </c>
      <c r="B69" s="25">
        <v>44750</v>
      </c>
      <c r="C69" s="26" t="s">
        <v>246</v>
      </c>
      <c r="D69" s="16">
        <v>100000</v>
      </c>
    </row>
    <row r="70" spans="1:4" x14ac:dyDescent="0.3">
      <c r="A70" s="36">
        <v>9</v>
      </c>
      <c r="B70" s="25">
        <v>44753</v>
      </c>
      <c r="C70" s="26" t="s">
        <v>247</v>
      </c>
      <c r="D70" s="16">
        <v>150000</v>
      </c>
    </row>
    <row r="71" spans="1:4" x14ac:dyDescent="0.3">
      <c r="A71" s="36">
        <v>10</v>
      </c>
      <c r="B71" s="25">
        <v>44753</v>
      </c>
      <c r="C71" s="26" t="s">
        <v>248</v>
      </c>
      <c r="D71" s="16">
        <v>350000</v>
      </c>
    </row>
    <row r="72" spans="1:4" x14ac:dyDescent="0.3">
      <c r="A72" s="36">
        <v>11</v>
      </c>
      <c r="B72" s="25">
        <v>44753</v>
      </c>
      <c r="C72" s="26" t="s">
        <v>249</v>
      </c>
      <c r="D72" s="16">
        <v>300000</v>
      </c>
    </row>
    <row r="73" spans="1:4" x14ac:dyDescent="0.3">
      <c r="A73" s="36">
        <v>12</v>
      </c>
      <c r="B73" s="25">
        <v>44754</v>
      </c>
      <c r="C73" s="26" t="s">
        <v>250</v>
      </c>
      <c r="D73" s="16">
        <v>370000</v>
      </c>
    </row>
    <row r="74" spans="1:4" x14ac:dyDescent="0.3">
      <c r="A74" s="36">
        <v>13</v>
      </c>
      <c r="B74" s="25">
        <v>44754</v>
      </c>
      <c r="C74" s="26" t="s">
        <v>251</v>
      </c>
      <c r="D74" s="16">
        <v>200000</v>
      </c>
    </row>
    <row r="75" spans="1:4" x14ac:dyDescent="0.3">
      <c r="A75" s="36">
        <v>14</v>
      </c>
      <c r="B75" s="25">
        <v>44754</v>
      </c>
      <c r="C75" s="26" t="s">
        <v>252</v>
      </c>
      <c r="D75" s="16">
        <v>70000</v>
      </c>
    </row>
    <row r="76" spans="1:4" x14ac:dyDescent="0.3">
      <c r="A76" s="36">
        <v>15</v>
      </c>
      <c r="B76" s="25">
        <v>44754</v>
      </c>
      <c r="C76" s="26" t="s">
        <v>253</v>
      </c>
      <c r="D76" s="16">
        <v>30000</v>
      </c>
    </row>
    <row r="77" spans="1:4" x14ac:dyDescent="0.3">
      <c r="A77" s="36">
        <v>16</v>
      </c>
      <c r="B77" s="25">
        <v>44755</v>
      </c>
      <c r="C77" s="26" t="s">
        <v>253</v>
      </c>
      <c r="D77" s="16">
        <v>10000</v>
      </c>
    </row>
    <row r="78" spans="1:4" x14ac:dyDescent="0.3">
      <c r="A78" s="36">
        <v>17</v>
      </c>
      <c r="B78" s="25">
        <v>44755</v>
      </c>
      <c r="C78" s="26" t="s">
        <v>254</v>
      </c>
      <c r="D78" s="16">
        <v>300000</v>
      </c>
    </row>
    <row r="79" spans="1:4" x14ac:dyDescent="0.3">
      <c r="A79" s="36">
        <v>18</v>
      </c>
      <c r="B79" s="25">
        <v>44756</v>
      </c>
      <c r="C79" s="26" t="s">
        <v>255</v>
      </c>
      <c r="D79" s="16">
        <v>45000</v>
      </c>
    </row>
    <row r="80" spans="1:4" x14ac:dyDescent="0.3">
      <c r="A80" s="36">
        <v>19</v>
      </c>
      <c r="B80" s="25">
        <v>44756</v>
      </c>
      <c r="C80" s="26" t="s">
        <v>256</v>
      </c>
      <c r="D80" s="16">
        <v>150000</v>
      </c>
    </row>
    <row r="81" spans="1:4" x14ac:dyDescent="0.3">
      <c r="A81" s="36">
        <v>20</v>
      </c>
      <c r="B81" s="25">
        <v>44756</v>
      </c>
      <c r="C81" s="26" t="s">
        <v>257</v>
      </c>
      <c r="D81" s="16">
        <v>150000</v>
      </c>
    </row>
    <row r="82" spans="1:4" x14ac:dyDescent="0.3">
      <c r="A82" s="36">
        <v>21</v>
      </c>
      <c r="B82" s="25">
        <v>44756</v>
      </c>
      <c r="C82" s="26" t="s">
        <v>258</v>
      </c>
      <c r="D82" s="16">
        <v>320000</v>
      </c>
    </row>
    <row r="83" spans="1:4" x14ac:dyDescent="0.3">
      <c r="A83" s="36">
        <v>22</v>
      </c>
      <c r="B83" s="25">
        <v>44757</v>
      </c>
      <c r="C83" s="26" t="s">
        <v>259</v>
      </c>
      <c r="D83" s="16">
        <v>20000</v>
      </c>
    </row>
    <row r="84" spans="1:4" x14ac:dyDescent="0.3">
      <c r="A84" s="36">
        <v>23</v>
      </c>
      <c r="B84" s="25">
        <v>44757</v>
      </c>
      <c r="C84" s="26" t="s">
        <v>260</v>
      </c>
      <c r="D84" s="16">
        <v>100000</v>
      </c>
    </row>
    <row r="85" spans="1:4" x14ac:dyDescent="0.3">
      <c r="A85" s="36">
        <v>24</v>
      </c>
      <c r="B85" s="25">
        <v>44757</v>
      </c>
      <c r="C85" s="26" t="s">
        <v>261</v>
      </c>
      <c r="D85" s="16">
        <v>90000</v>
      </c>
    </row>
    <row r="86" spans="1:4" x14ac:dyDescent="0.3">
      <c r="A86" s="36">
        <v>25</v>
      </c>
      <c r="B86" s="25">
        <v>44757</v>
      </c>
      <c r="C86" s="26" t="s">
        <v>262</v>
      </c>
      <c r="D86" s="16">
        <v>203500</v>
      </c>
    </row>
    <row r="87" spans="1:4" x14ac:dyDescent="0.3">
      <c r="A87" s="36"/>
      <c r="B87" s="25"/>
      <c r="C87" s="24"/>
      <c r="D87" s="16"/>
    </row>
    <row r="88" spans="1:4" x14ac:dyDescent="0.3">
      <c r="A88" s="36">
        <v>26</v>
      </c>
      <c r="B88" s="25">
        <v>44758</v>
      </c>
      <c r="C88" s="26" t="s">
        <v>263</v>
      </c>
      <c r="D88" s="16">
        <v>10000</v>
      </c>
    </row>
    <row r="89" spans="1:4" x14ac:dyDescent="0.3">
      <c r="A89" s="36">
        <v>27</v>
      </c>
      <c r="B89" s="25">
        <v>44758</v>
      </c>
      <c r="C89" s="26" t="s">
        <v>264</v>
      </c>
      <c r="D89" s="16">
        <v>95000</v>
      </c>
    </row>
    <row r="90" spans="1:4" x14ac:dyDescent="0.3">
      <c r="A90" s="36">
        <v>28</v>
      </c>
      <c r="B90" s="25">
        <v>44758</v>
      </c>
      <c r="C90" s="26" t="s">
        <v>265</v>
      </c>
      <c r="D90" s="16">
        <v>20000</v>
      </c>
    </row>
    <row r="91" spans="1:4" x14ac:dyDescent="0.3">
      <c r="A91" s="36">
        <v>29</v>
      </c>
      <c r="B91" s="25">
        <v>44758</v>
      </c>
      <c r="C91" s="26" t="s">
        <v>266</v>
      </c>
      <c r="D91" s="16">
        <v>585000</v>
      </c>
    </row>
    <row r="92" spans="1:4" x14ac:dyDescent="0.3">
      <c r="A92" s="36">
        <v>30</v>
      </c>
      <c r="B92" s="25">
        <v>44758</v>
      </c>
      <c r="C92" s="26" t="s">
        <v>267</v>
      </c>
      <c r="D92" s="16">
        <v>50000</v>
      </c>
    </row>
    <row r="93" spans="1:4" x14ac:dyDescent="0.3">
      <c r="A93" s="36">
        <v>31</v>
      </c>
      <c r="B93" s="25">
        <v>44759</v>
      </c>
      <c r="C93" s="26" t="s">
        <v>268</v>
      </c>
      <c r="D93" s="16">
        <v>400000</v>
      </c>
    </row>
    <row r="94" spans="1:4" x14ac:dyDescent="0.3">
      <c r="A94" s="36">
        <v>32</v>
      </c>
      <c r="B94" s="25">
        <v>44759</v>
      </c>
      <c r="C94" s="33" t="s">
        <v>269</v>
      </c>
      <c r="D94" s="16">
        <v>250000</v>
      </c>
    </row>
    <row r="95" spans="1:4" x14ac:dyDescent="0.3">
      <c r="A95" s="36">
        <v>33</v>
      </c>
      <c r="B95" s="25">
        <v>44759</v>
      </c>
      <c r="C95" s="26" t="s">
        <v>270</v>
      </c>
      <c r="D95" s="16">
        <v>125000</v>
      </c>
    </row>
    <row r="96" spans="1:4" x14ac:dyDescent="0.3">
      <c r="A96" s="36">
        <v>34</v>
      </c>
      <c r="B96" s="25">
        <v>44759</v>
      </c>
      <c r="C96" s="26" t="s">
        <v>271</v>
      </c>
      <c r="D96" s="16">
        <v>392000</v>
      </c>
    </row>
    <row r="97" spans="1:4" x14ac:dyDescent="0.3">
      <c r="A97" s="36">
        <v>35</v>
      </c>
      <c r="B97" s="25">
        <v>44759</v>
      </c>
      <c r="C97" s="26" t="s">
        <v>255</v>
      </c>
      <c r="D97" s="16">
        <v>45000</v>
      </c>
    </row>
    <row r="98" spans="1:4" x14ac:dyDescent="0.3">
      <c r="A98" s="36">
        <v>36</v>
      </c>
      <c r="B98" s="25">
        <v>44760</v>
      </c>
      <c r="C98" s="26" t="s">
        <v>272</v>
      </c>
      <c r="D98" s="16">
        <v>150000</v>
      </c>
    </row>
    <row r="99" spans="1:4" x14ac:dyDescent="0.3">
      <c r="A99" s="36">
        <v>37</v>
      </c>
      <c r="B99" s="25">
        <v>44760</v>
      </c>
      <c r="C99" s="26" t="s">
        <v>273</v>
      </c>
      <c r="D99" s="16">
        <v>114000</v>
      </c>
    </row>
    <row r="100" spans="1:4" x14ac:dyDescent="0.3">
      <c r="A100" s="36">
        <v>38</v>
      </c>
      <c r="B100" s="25">
        <v>44760</v>
      </c>
      <c r="C100" s="26" t="s">
        <v>274</v>
      </c>
      <c r="D100" s="16">
        <v>99000</v>
      </c>
    </row>
    <row r="101" spans="1:4" x14ac:dyDescent="0.3">
      <c r="A101" s="36">
        <v>39</v>
      </c>
      <c r="B101" s="25">
        <v>44762</v>
      </c>
      <c r="C101" s="26" t="s">
        <v>275</v>
      </c>
      <c r="D101" s="16">
        <v>50000</v>
      </c>
    </row>
    <row r="102" spans="1:4" x14ac:dyDescent="0.3">
      <c r="A102" s="36">
        <v>40</v>
      </c>
      <c r="B102" s="25">
        <v>44763</v>
      </c>
      <c r="C102" s="26" t="s">
        <v>276</v>
      </c>
      <c r="D102" s="16">
        <v>101500</v>
      </c>
    </row>
    <row r="103" spans="1:4" x14ac:dyDescent="0.3">
      <c r="A103" s="36">
        <v>41</v>
      </c>
      <c r="B103" s="25">
        <v>44764</v>
      </c>
      <c r="C103" s="26" t="s">
        <v>277</v>
      </c>
      <c r="D103" s="16">
        <f>110000+30000</f>
        <v>140000</v>
      </c>
    </row>
    <row r="104" spans="1:4" x14ac:dyDescent="0.3">
      <c r="A104" s="36">
        <v>42</v>
      </c>
      <c r="B104" s="25">
        <v>44760</v>
      </c>
      <c r="C104" s="26" t="s">
        <v>278</v>
      </c>
      <c r="D104" s="16">
        <v>225000</v>
      </c>
    </row>
    <row r="105" spans="1:4" x14ac:dyDescent="0.3">
      <c r="A105" s="36">
        <v>43</v>
      </c>
      <c r="B105" s="25">
        <v>44761</v>
      </c>
      <c r="C105" s="26" t="s">
        <v>279</v>
      </c>
      <c r="D105" s="16">
        <v>130000</v>
      </c>
    </row>
    <row r="106" spans="1:4" x14ac:dyDescent="0.3">
      <c r="A106" s="36">
        <v>44</v>
      </c>
      <c r="B106" s="25">
        <v>44762</v>
      </c>
      <c r="C106" s="26" t="s">
        <v>259</v>
      </c>
      <c r="D106" s="16">
        <v>23500</v>
      </c>
    </row>
    <row r="107" spans="1:4" x14ac:dyDescent="0.3">
      <c r="A107" s="36">
        <v>45</v>
      </c>
      <c r="B107" s="25">
        <v>44763</v>
      </c>
      <c r="C107" s="26" t="s">
        <v>280</v>
      </c>
      <c r="D107" s="16">
        <v>20000</v>
      </c>
    </row>
    <row r="108" spans="1:4" x14ac:dyDescent="0.3">
      <c r="A108" s="36">
        <v>46</v>
      </c>
      <c r="B108" s="25">
        <v>44763</v>
      </c>
      <c r="C108" s="26" t="s">
        <v>281</v>
      </c>
      <c r="D108" s="16">
        <v>89000</v>
      </c>
    </row>
    <row r="109" spans="1:4" x14ac:dyDescent="0.3">
      <c r="A109" s="36">
        <v>47</v>
      </c>
      <c r="B109" s="25">
        <v>44763</v>
      </c>
      <c r="C109" s="26" t="s">
        <v>282</v>
      </c>
      <c r="D109" s="16">
        <v>74000</v>
      </c>
    </row>
    <row r="110" spans="1:4" x14ac:dyDescent="0.3">
      <c r="A110" s="36">
        <v>48</v>
      </c>
      <c r="B110" s="25">
        <v>44763</v>
      </c>
      <c r="C110" s="26" t="s">
        <v>283</v>
      </c>
      <c r="D110" s="16">
        <v>50000</v>
      </c>
    </row>
    <row r="111" spans="1:4" x14ac:dyDescent="0.3">
      <c r="A111" s="36">
        <v>49</v>
      </c>
      <c r="B111" s="25">
        <v>44764</v>
      </c>
      <c r="C111" s="26" t="s">
        <v>284</v>
      </c>
      <c r="D111" s="16">
        <v>315000</v>
      </c>
    </row>
    <row r="112" spans="1:4" x14ac:dyDescent="0.3">
      <c r="A112" s="85"/>
      <c r="B112" s="29"/>
      <c r="C112" s="24"/>
      <c r="D112" s="16"/>
    </row>
    <row r="113" spans="1:4" x14ac:dyDescent="0.3">
      <c r="A113" s="36">
        <v>50</v>
      </c>
      <c r="B113" s="29">
        <v>44765</v>
      </c>
      <c r="C113" s="26" t="s">
        <v>285</v>
      </c>
      <c r="D113" s="16">
        <v>15000</v>
      </c>
    </row>
    <row r="114" spans="1:4" x14ac:dyDescent="0.3">
      <c r="A114" s="36">
        <v>51</v>
      </c>
      <c r="B114" s="29">
        <v>44765</v>
      </c>
      <c r="C114" s="26" t="s">
        <v>286</v>
      </c>
      <c r="D114" s="16">
        <v>70000</v>
      </c>
    </row>
    <row r="115" spans="1:4" x14ac:dyDescent="0.3">
      <c r="A115" s="36">
        <v>52</v>
      </c>
      <c r="B115" s="29">
        <v>44765</v>
      </c>
      <c r="C115" s="26" t="s">
        <v>287</v>
      </c>
      <c r="D115" s="16">
        <v>100000</v>
      </c>
    </row>
    <row r="116" spans="1:4" x14ac:dyDescent="0.3">
      <c r="A116" s="36">
        <v>53</v>
      </c>
      <c r="B116" s="29">
        <v>44765</v>
      </c>
      <c r="C116" s="26" t="s">
        <v>288</v>
      </c>
      <c r="D116" s="16">
        <v>180000</v>
      </c>
    </row>
    <row r="117" spans="1:4" x14ac:dyDescent="0.3">
      <c r="A117" s="36">
        <v>54</v>
      </c>
      <c r="B117" s="29">
        <v>44765</v>
      </c>
      <c r="C117" s="26" t="s">
        <v>289</v>
      </c>
      <c r="D117" s="16">
        <v>80000</v>
      </c>
    </row>
    <row r="118" spans="1:4" x14ac:dyDescent="0.3">
      <c r="A118" s="36">
        <v>55</v>
      </c>
      <c r="B118" s="29">
        <v>44765</v>
      </c>
      <c r="C118" s="26" t="s">
        <v>290</v>
      </c>
      <c r="D118" s="16">
        <v>255000</v>
      </c>
    </row>
    <row r="119" spans="1:4" x14ac:dyDescent="0.3">
      <c r="A119" s="36">
        <v>56</v>
      </c>
      <c r="B119" s="29">
        <v>44765</v>
      </c>
      <c r="C119" s="26" t="s">
        <v>291</v>
      </c>
      <c r="D119" s="16">
        <f>80000+45000</f>
        <v>125000</v>
      </c>
    </row>
    <row r="120" spans="1:4" x14ac:dyDescent="0.3">
      <c r="A120" s="36">
        <v>57</v>
      </c>
      <c r="B120" s="29">
        <v>44765</v>
      </c>
      <c r="C120" s="26" t="s">
        <v>292</v>
      </c>
      <c r="D120" s="16">
        <v>190000</v>
      </c>
    </row>
    <row r="121" spans="1:4" x14ac:dyDescent="0.3">
      <c r="A121" s="36">
        <v>58</v>
      </c>
      <c r="B121" s="29">
        <v>44767</v>
      </c>
      <c r="C121" s="26" t="s">
        <v>293</v>
      </c>
      <c r="D121" s="16">
        <f>400000+104000</f>
        <v>504000</v>
      </c>
    </row>
    <row r="122" spans="1:4" x14ac:dyDescent="0.3">
      <c r="A122" s="36">
        <v>59</v>
      </c>
      <c r="B122" s="29">
        <v>44767</v>
      </c>
      <c r="C122" s="26" t="s">
        <v>294</v>
      </c>
      <c r="D122" s="16">
        <v>120000</v>
      </c>
    </row>
    <row r="123" spans="1:4" x14ac:dyDescent="0.3">
      <c r="A123" s="36">
        <v>60</v>
      </c>
      <c r="B123" s="29">
        <v>44767</v>
      </c>
      <c r="C123" s="26" t="s">
        <v>295</v>
      </c>
      <c r="D123" s="16">
        <v>308000</v>
      </c>
    </row>
    <row r="124" spans="1:4" x14ac:dyDescent="0.3">
      <c r="A124" s="36">
        <v>61</v>
      </c>
      <c r="B124" s="29">
        <v>44767</v>
      </c>
      <c r="C124" s="26" t="s">
        <v>249</v>
      </c>
      <c r="D124" s="16">
        <v>300000</v>
      </c>
    </row>
    <row r="125" spans="1:4" x14ac:dyDescent="0.3">
      <c r="A125" s="36">
        <v>62</v>
      </c>
      <c r="B125" s="29">
        <v>44767</v>
      </c>
      <c r="C125" s="26" t="s">
        <v>296</v>
      </c>
      <c r="D125" s="16">
        <v>456000</v>
      </c>
    </row>
    <row r="126" spans="1:4" x14ac:dyDescent="0.3">
      <c r="A126" s="36">
        <v>63</v>
      </c>
      <c r="B126" s="29">
        <v>44767</v>
      </c>
      <c r="C126" s="26" t="s">
        <v>297</v>
      </c>
      <c r="D126" s="16">
        <v>100000</v>
      </c>
    </row>
    <row r="127" spans="1:4" x14ac:dyDescent="0.3">
      <c r="A127" s="36">
        <v>64</v>
      </c>
      <c r="B127" s="29">
        <v>44767</v>
      </c>
      <c r="C127" s="26" t="s">
        <v>298</v>
      </c>
      <c r="D127" s="16">
        <v>148000</v>
      </c>
    </row>
    <row r="128" spans="1:4" x14ac:dyDescent="0.3">
      <c r="A128" s="36">
        <v>65</v>
      </c>
      <c r="B128" s="29">
        <v>44767</v>
      </c>
      <c r="C128" s="26" t="s">
        <v>299</v>
      </c>
      <c r="D128" s="16">
        <v>15000</v>
      </c>
    </row>
    <row r="129" spans="1:4" x14ac:dyDescent="0.3">
      <c r="A129" s="36">
        <v>66</v>
      </c>
      <c r="B129" s="29">
        <v>44768</v>
      </c>
      <c r="C129" s="26" t="s">
        <v>300</v>
      </c>
      <c r="D129" s="16">
        <v>103500</v>
      </c>
    </row>
    <row r="130" spans="1:4" x14ac:dyDescent="0.3">
      <c r="A130" s="36">
        <v>67</v>
      </c>
      <c r="B130" s="29">
        <v>44768</v>
      </c>
      <c r="C130" s="26" t="s">
        <v>301</v>
      </c>
      <c r="D130" s="16">
        <v>457500</v>
      </c>
    </row>
    <row r="131" spans="1:4" x14ac:dyDescent="0.3">
      <c r="A131" s="36">
        <v>68</v>
      </c>
      <c r="B131" s="29">
        <v>44768</v>
      </c>
      <c r="C131" s="26" t="s">
        <v>302</v>
      </c>
      <c r="D131" s="16">
        <v>360000</v>
      </c>
    </row>
    <row r="132" spans="1:4" x14ac:dyDescent="0.3">
      <c r="A132" s="36">
        <v>69</v>
      </c>
      <c r="B132" s="29">
        <v>44768</v>
      </c>
      <c r="C132" s="26" t="s">
        <v>303</v>
      </c>
      <c r="D132" s="16">
        <f>35000*4</f>
        <v>140000</v>
      </c>
    </row>
    <row r="133" spans="1:4" x14ac:dyDescent="0.3">
      <c r="A133" s="36">
        <v>70</v>
      </c>
      <c r="B133" s="29">
        <v>44768</v>
      </c>
      <c r="C133" s="26" t="s">
        <v>304</v>
      </c>
      <c r="D133" s="16">
        <v>505000</v>
      </c>
    </row>
    <row r="134" spans="1:4" x14ac:dyDescent="0.3">
      <c r="A134" s="36">
        <v>71</v>
      </c>
      <c r="B134" s="29">
        <v>44768</v>
      </c>
      <c r="C134" s="26" t="s">
        <v>305</v>
      </c>
      <c r="D134" s="16">
        <v>92000</v>
      </c>
    </row>
    <row r="135" spans="1:4" x14ac:dyDescent="0.3">
      <c r="A135" s="36">
        <v>72</v>
      </c>
      <c r="B135" s="29">
        <v>44769</v>
      </c>
      <c r="C135" s="26" t="s">
        <v>306</v>
      </c>
      <c r="D135" s="16">
        <v>330000</v>
      </c>
    </row>
    <row r="136" spans="1:4" x14ac:dyDescent="0.3">
      <c r="A136" s="36">
        <v>73</v>
      </c>
      <c r="B136" s="29">
        <v>44764</v>
      </c>
      <c r="C136" s="26" t="s">
        <v>307</v>
      </c>
      <c r="D136" s="16">
        <v>258000</v>
      </c>
    </row>
    <row r="137" spans="1:4" x14ac:dyDescent="0.3">
      <c r="A137" s="36">
        <v>74</v>
      </c>
      <c r="B137" s="29">
        <v>44765</v>
      </c>
      <c r="C137" s="26" t="s">
        <v>308</v>
      </c>
      <c r="D137" s="16">
        <v>30000</v>
      </c>
    </row>
    <row r="138" spans="1:4" x14ac:dyDescent="0.3">
      <c r="A138" s="36">
        <v>75</v>
      </c>
      <c r="B138" s="29">
        <v>44766</v>
      </c>
      <c r="C138" s="26" t="s">
        <v>309</v>
      </c>
      <c r="D138" s="16">
        <v>35000</v>
      </c>
    </row>
    <row r="139" spans="1:4" x14ac:dyDescent="0.3">
      <c r="A139" s="36">
        <v>76</v>
      </c>
      <c r="B139" s="29">
        <v>44770</v>
      </c>
      <c r="C139" s="26" t="s">
        <v>310</v>
      </c>
      <c r="D139" s="16">
        <v>35000</v>
      </c>
    </row>
    <row r="140" spans="1:4" x14ac:dyDescent="0.3">
      <c r="A140" s="36">
        <v>77</v>
      </c>
      <c r="B140" s="29">
        <v>44770</v>
      </c>
      <c r="C140" s="26" t="s">
        <v>311</v>
      </c>
      <c r="D140" s="16">
        <v>60000</v>
      </c>
    </row>
    <row r="141" spans="1:4" x14ac:dyDescent="0.3">
      <c r="A141" s="36"/>
      <c r="B141" s="29"/>
      <c r="C141" s="24"/>
      <c r="D141" s="16"/>
    </row>
    <row r="142" spans="1:4" x14ac:dyDescent="0.3">
      <c r="A142" s="36">
        <v>1</v>
      </c>
      <c r="B142" s="25">
        <v>44762</v>
      </c>
      <c r="C142" s="26" t="s">
        <v>312</v>
      </c>
      <c r="D142" s="16">
        <v>160000</v>
      </c>
    </row>
    <row r="143" spans="1:4" x14ac:dyDescent="0.3">
      <c r="A143" s="36">
        <v>2</v>
      </c>
      <c r="B143" s="25">
        <v>44764</v>
      </c>
      <c r="C143" s="26" t="s">
        <v>313</v>
      </c>
      <c r="D143" s="16">
        <v>80000</v>
      </c>
    </row>
    <row r="144" spans="1:4" x14ac:dyDescent="0.3">
      <c r="A144" s="36">
        <v>3</v>
      </c>
      <c r="B144" s="25">
        <v>44765</v>
      </c>
      <c r="C144" s="26" t="s">
        <v>314</v>
      </c>
      <c r="D144" s="16">
        <v>220000</v>
      </c>
    </row>
    <row r="145" spans="1:4" x14ac:dyDescent="0.3">
      <c r="A145" s="36">
        <v>4</v>
      </c>
      <c r="B145" s="25">
        <v>44768</v>
      </c>
      <c r="C145" s="26" t="s">
        <v>314</v>
      </c>
      <c r="D145" s="16">
        <v>220000</v>
      </c>
    </row>
    <row r="146" spans="1:4" x14ac:dyDescent="0.3">
      <c r="A146" s="36">
        <v>5</v>
      </c>
      <c r="B146" s="25">
        <v>44768</v>
      </c>
      <c r="C146" s="26" t="s">
        <v>315</v>
      </c>
      <c r="D146" s="16">
        <v>90000</v>
      </c>
    </row>
    <row r="147" spans="1:4" x14ac:dyDescent="0.3">
      <c r="A147" s="36">
        <v>6</v>
      </c>
      <c r="B147" s="25">
        <v>44768</v>
      </c>
      <c r="C147" s="26" t="s">
        <v>316</v>
      </c>
      <c r="D147" s="16">
        <v>125000</v>
      </c>
    </row>
    <row r="148" spans="1:4" x14ac:dyDescent="0.3">
      <c r="A148" s="36">
        <v>7</v>
      </c>
      <c r="B148" s="25">
        <v>44769</v>
      </c>
      <c r="C148" s="26" t="s">
        <v>317</v>
      </c>
      <c r="D148" s="16">
        <v>100000</v>
      </c>
    </row>
    <row r="149" spans="1:4" x14ac:dyDescent="0.3">
      <c r="A149" s="36">
        <v>8</v>
      </c>
      <c r="B149" s="25">
        <v>44769</v>
      </c>
      <c r="C149" s="26" t="s">
        <v>318</v>
      </c>
      <c r="D149" s="16">
        <v>31000</v>
      </c>
    </row>
    <row r="150" spans="1:4" x14ac:dyDescent="0.3">
      <c r="A150" s="36">
        <v>9</v>
      </c>
      <c r="B150" s="25">
        <v>44772</v>
      </c>
      <c r="C150" s="26" t="s">
        <v>300</v>
      </c>
      <c r="D150" s="16">
        <v>203500</v>
      </c>
    </row>
    <row r="151" spans="1:4" x14ac:dyDescent="0.3">
      <c r="A151" s="36">
        <v>10</v>
      </c>
      <c r="B151" s="25">
        <v>44772</v>
      </c>
      <c r="C151" s="26" t="s">
        <v>319</v>
      </c>
      <c r="D151" s="16">
        <v>45000</v>
      </c>
    </row>
    <row r="152" spans="1:4" x14ac:dyDescent="0.3">
      <c r="A152" s="36">
        <v>11</v>
      </c>
      <c r="B152" s="25">
        <v>44772</v>
      </c>
      <c r="C152" s="26" t="s">
        <v>320</v>
      </c>
      <c r="D152" s="16">
        <v>510000</v>
      </c>
    </row>
    <row r="153" spans="1:4" x14ac:dyDescent="0.3">
      <c r="A153" s="36">
        <v>12</v>
      </c>
      <c r="B153" s="25">
        <v>44772</v>
      </c>
      <c r="C153" s="26" t="s">
        <v>321</v>
      </c>
      <c r="D153" s="16">
        <f>9*18500</f>
        <v>166500</v>
      </c>
    </row>
    <row r="154" spans="1:4" x14ac:dyDescent="0.3">
      <c r="A154" s="36">
        <v>13</v>
      </c>
      <c r="B154" s="25">
        <v>44749</v>
      </c>
      <c r="C154" s="26" t="s">
        <v>322</v>
      </c>
      <c r="D154" s="16">
        <v>230000</v>
      </c>
    </row>
    <row r="155" spans="1:4" x14ac:dyDescent="0.3">
      <c r="A155" s="36">
        <v>14</v>
      </c>
      <c r="B155" s="25">
        <v>44749</v>
      </c>
      <c r="C155" s="26" t="s">
        <v>323</v>
      </c>
      <c r="D155" s="16">
        <v>100000</v>
      </c>
    </row>
    <row r="156" spans="1:4" x14ac:dyDescent="0.3">
      <c r="A156" s="36">
        <v>15</v>
      </c>
      <c r="B156" s="25">
        <v>44754</v>
      </c>
      <c r="C156" s="26" t="s">
        <v>324</v>
      </c>
      <c r="D156" s="16">
        <v>31000</v>
      </c>
    </row>
    <row r="157" spans="1:4" x14ac:dyDescent="0.3">
      <c r="A157" s="36">
        <v>16</v>
      </c>
      <c r="B157" s="25">
        <v>44754</v>
      </c>
      <c r="C157" s="26" t="s">
        <v>325</v>
      </c>
      <c r="D157" s="16">
        <v>200000</v>
      </c>
    </row>
    <row r="158" spans="1:4" x14ac:dyDescent="0.3">
      <c r="A158" s="36">
        <v>17</v>
      </c>
      <c r="B158" s="25">
        <v>44757</v>
      </c>
      <c r="C158" s="26" t="s">
        <v>326</v>
      </c>
      <c r="D158" s="16">
        <v>250000</v>
      </c>
    </row>
    <row r="159" spans="1:4" x14ac:dyDescent="0.3">
      <c r="A159" s="36">
        <v>18</v>
      </c>
      <c r="B159" s="25">
        <v>44759</v>
      </c>
      <c r="C159" s="26" t="s">
        <v>326</v>
      </c>
      <c r="D159" s="16">
        <v>126000</v>
      </c>
    </row>
    <row r="160" spans="1:4" x14ac:dyDescent="0.3">
      <c r="A160" s="36">
        <v>19</v>
      </c>
      <c r="B160" s="25">
        <v>44760</v>
      </c>
      <c r="C160" s="26" t="s">
        <v>327</v>
      </c>
      <c r="D160" s="16">
        <v>144000</v>
      </c>
    </row>
    <row r="161" spans="1:4" x14ac:dyDescent="0.3">
      <c r="A161" s="36">
        <v>20</v>
      </c>
      <c r="B161" s="25">
        <v>44760</v>
      </c>
      <c r="C161" s="26" t="s">
        <v>328</v>
      </c>
      <c r="D161" s="16">
        <v>20000</v>
      </c>
    </row>
    <row r="162" spans="1:4" x14ac:dyDescent="0.3">
      <c r="A162" s="36">
        <v>21</v>
      </c>
      <c r="B162" s="25">
        <v>44760</v>
      </c>
      <c r="C162" s="26" t="s">
        <v>327</v>
      </c>
      <c r="D162" s="16">
        <v>89000</v>
      </c>
    </row>
    <row r="163" spans="1:4" x14ac:dyDescent="0.3">
      <c r="A163" s="36">
        <v>22</v>
      </c>
      <c r="B163" s="25">
        <v>44761</v>
      </c>
      <c r="C163" s="26" t="s">
        <v>329</v>
      </c>
      <c r="D163" s="16">
        <v>55000</v>
      </c>
    </row>
    <row r="164" spans="1:4" x14ac:dyDescent="0.3">
      <c r="A164" s="36">
        <v>23</v>
      </c>
      <c r="B164" s="25">
        <v>44761</v>
      </c>
      <c r="C164" s="26" t="s">
        <v>330</v>
      </c>
      <c r="D164" s="16">
        <v>100000</v>
      </c>
    </row>
    <row r="165" spans="1:4" x14ac:dyDescent="0.3">
      <c r="A165" s="36">
        <v>24</v>
      </c>
      <c r="B165" s="25">
        <v>44761</v>
      </c>
      <c r="C165" s="26" t="s">
        <v>331</v>
      </c>
      <c r="D165" s="16">
        <v>2000000</v>
      </c>
    </row>
    <row r="166" spans="1:4" x14ac:dyDescent="0.3">
      <c r="A166" s="36">
        <v>25</v>
      </c>
      <c r="B166" s="25">
        <v>44774</v>
      </c>
      <c r="C166" s="26" t="s">
        <v>332</v>
      </c>
      <c r="D166" s="16">
        <v>44000</v>
      </c>
    </row>
    <row r="167" spans="1:4" x14ac:dyDescent="0.3">
      <c r="A167" s="36">
        <v>26</v>
      </c>
      <c r="B167" s="25">
        <v>44774</v>
      </c>
      <c r="C167" s="26" t="s">
        <v>333</v>
      </c>
      <c r="D167" s="16">
        <v>24000</v>
      </c>
    </row>
    <row r="168" spans="1:4" x14ac:dyDescent="0.3">
      <c r="A168" s="36">
        <v>27</v>
      </c>
      <c r="B168" s="25">
        <v>44774</v>
      </c>
      <c r="C168" s="26" t="s">
        <v>334</v>
      </c>
      <c r="D168" s="16">
        <v>123000</v>
      </c>
    </row>
    <row r="169" spans="1:4" x14ac:dyDescent="0.3">
      <c r="A169" s="36">
        <v>28</v>
      </c>
      <c r="B169" s="25">
        <v>44774</v>
      </c>
      <c r="C169" s="26" t="s">
        <v>335</v>
      </c>
      <c r="D169" s="16">
        <v>20000</v>
      </c>
    </row>
    <row r="170" spans="1:4" x14ac:dyDescent="0.3">
      <c r="A170" s="36">
        <v>29</v>
      </c>
      <c r="B170" s="25">
        <v>44774</v>
      </c>
      <c r="C170" s="26" t="s">
        <v>328</v>
      </c>
      <c r="D170" s="16">
        <v>15000</v>
      </c>
    </row>
    <row r="171" spans="1:4" x14ac:dyDescent="0.3">
      <c r="A171" s="36">
        <v>30</v>
      </c>
      <c r="B171" s="25">
        <v>44774</v>
      </c>
      <c r="C171" s="26" t="s">
        <v>336</v>
      </c>
      <c r="D171" s="16">
        <v>65000</v>
      </c>
    </row>
    <row r="172" spans="1:4" x14ac:dyDescent="0.3">
      <c r="A172" s="36">
        <v>31</v>
      </c>
      <c r="B172" s="25">
        <v>44774</v>
      </c>
      <c r="C172" s="26" t="s">
        <v>337</v>
      </c>
      <c r="D172" s="16">
        <v>64000</v>
      </c>
    </row>
    <row r="173" spans="1:4" x14ac:dyDescent="0.3">
      <c r="A173" s="36">
        <v>32</v>
      </c>
      <c r="B173" s="25">
        <v>44775</v>
      </c>
      <c r="C173" s="26" t="s">
        <v>338</v>
      </c>
      <c r="D173" s="16">
        <f>10*18500</f>
        <v>185000</v>
      </c>
    </row>
    <row r="174" spans="1:4" x14ac:dyDescent="0.3">
      <c r="A174" s="36">
        <v>33</v>
      </c>
      <c r="B174" s="25">
        <v>44776</v>
      </c>
      <c r="C174" s="26" t="s">
        <v>339</v>
      </c>
      <c r="D174" s="16">
        <v>60000</v>
      </c>
    </row>
    <row r="175" spans="1:4" x14ac:dyDescent="0.3">
      <c r="A175" s="36">
        <v>34</v>
      </c>
      <c r="B175" s="25">
        <v>44776</v>
      </c>
      <c r="C175" s="26" t="s">
        <v>340</v>
      </c>
      <c r="D175" s="16">
        <v>300000</v>
      </c>
    </row>
    <row r="176" spans="1:4" x14ac:dyDescent="0.3">
      <c r="A176" s="36">
        <v>35</v>
      </c>
      <c r="B176" s="25">
        <v>44776</v>
      </c>
      <c r="C176" s="26" t="s">
        <v>341</v>
      </c>
      <c r="D176" s="16">
        <v>95000</v>
      </c>
    </row>
    <row r="177" spans="1:4" x14ac:dyDescent="0.3">
      <c r="A177" s="36">
        <v>36</v>
      </c>
      <c r="B177" s="25">
        <v>44777</v>
      </c>
      <c r="C177" s="26" t="s">
        <v>342</v>
      </c>
      <c r="D177" s="16">
        <v>35000</v>
      </c>
    </row>
    <row r="178" spans="1:4" x14ac:dyDescent="0.3">
      <c r="A178" s="36">
        <v>37</v>
      </c>
      <c r="B178" s="25">
        <v>44777</v>
      </c>
      <c r="C178" s="26" t="s">
        <v>343</v>
      </c>
      <c r="D178" s="16">
        <v>50000</v>
      </c>
    </row>
    <row r="179" spans="1:4" x14ac:dyDescent="0.3">
      <c r="A179" s="36">
        <v>38</v>
      </c>
      <c r="B179" s="25">
        <v>44778</v>
      </c>
      <c r="C179" s="26" t="s">
        <v>328</v>
      </c>
      <c r="D179" s="16">
        <v>15000</v>
      </c>
    </row>
    <row r="180" spans="1:4" x14ac:dyDescent="0.3">
      <c r="A180" s="36">
        <v>39</v>
      </c>
      <c r="B180" s="25">
        <v>44778</v>
      </c>
      <c r="C180" s="26" t="s">
        <v>344</v>
      </c>
      <c r="D180" s="16">
        <v>10000</v>
      </c>
    </row>
    <row r="181" spans="1:4" x14ac:dyDescent="0.3">
      <c r="A181" s="36">
        <v>40</v>
      </c>
      <c r="B181" s="25">
        <v>44778</v>
      </c>
      <c r="C181" s="26" t="s">
        <v>345</v>
      </c>
      <c r="D181" s="16">
        <v>150000</v>
      </c>
    </row>
    <row r="182" spans="1:4" x14ac:dyDescent="0.3">
      <c r="A182" s="36">
        <v>41</v>
      </c>
      <c r="B182" s="25">
        <v>44778</v>
      </c>
      <c r="C182" s="26" t="s">
        <v>346</v>
      </c>
      <c r="D182" s="16">
        <v>40000</v>
      </c>
    </row>
    <row r="183" spans="1:4" x14ac:dyDescent="0.3">
      <c r="A183" s="36">
        <v>42</v>
      </c>
      <c r="B183" s="25">
        <v>44778</v>
      </c>
      <c r="C183" s="26" t="s">
        <v>347</v>
      </c>
      <c r="D183" s="16">
        <v>80000</v>
      </c>
    </row>
    <row r="184" spans="1:4" x14ac:dyDescent="0.3">
      <c r="A184" s="36">
        <v>43</v>
      </c>
      <c r="B184" s="25">
        <v>44778</v>
      </c>
      <c r="C184" s="26" t="s">
        <v>348</v>
      </c>
      <c r="D184" s="16">
        <v>120000</v>
      </c>
    </row>
    <row r="185" spans="1:4" x14ac:dyDescent="0.3">
      <c r="A185" s="36">
        <v>44</v>
      </c>
      <c r="B185" s="25">
        <v>44778</v>
      </c>
      <c r="C185" s="26" t="s">
        <v>349</v>
      </c>
      <c r="D185" s="16">
        <v>215000</v>
      </c>
    </row>
    <row r="186" spans="1:4" x14ac:dyDescent="0.3">
      <c r="A186" s="36">
        <v>45</v>
      </c>
      <c r="B186" s="25">
        <v>44778</v>
      </c>
      <c r="C186" s="26" t="s">
        <v>350</v>
      </c>
      <c r="D186" s="16">
        <v>65000</v>
      </c>
    </row>
    <row r="187" spans="1:4" x14ac:dyDescent="0.3">
      <c r="A187" s="36">
        <v>46</v>
      </c>
      <c r="B187" s="25">
        <v>44778</v>
      </c>
      <c r="C187" s="26" t="s">
        <v>351</v>
      </c>
      <c r="D187" s="16">
        <v>102000</v>
      </c>
    </row>
    <row r="188" spans="1:4" x14ac:dyDescent="0.3">
      <c r="A188" s="36">
        <v>47</v>
      </c>
      <c r="B188" s="25">
        <v>44778</v>
      </c>
      <c r="C188" s="33" t="s">
        <v>352</v>
      </c>
      <c r="D188" s="16">
        <v>160000</v>
      </c>
    </row>
    <row r="189" spans="1:4" x14ac:dyDescent="0.3">
      <c r="A189" s="36">
        <v>48</v>
      </c>
      <c r="B189" s="25">
        <v>44778</v>
      </c>
      <c r="C189" s="26" t="s">
        <v>353</v>
      </c>
      <c r="D189" s="16">
        <v>95000</v>
      </c>
    </row>
    <row r="190" spans="1:4" x14ac:dyDescent="0.3">
      <c r="A190" s="36">
        <v>49</v>
      </c>
      <c r="B190" s="25">
        <v>44778</v>
      </c>
      <c r="C190" s="26" t="s">
        <v>354</v>
      </c>
      <c r="D190" s="16">
        <v>35000</v>
      </c>
    </row>
    <row r="191" spans="1:4" x14ac:dyDescent="0.3">
      <c r="A191" s="86"/>
      <c r="B191" s="30"/>
      <c r="C191" s="31"/>
      <c r="D191" s="32"/>
    </row>
    <row r="192" spans="1:4" x14ac:dyDescent="0.3">
      <c r="A192" s="36">
        <v>50</v>
      </c>
      <c r="B192" s="25">
        <v>44779</v>
      </c>
      <c r="C192" s="26" t="s">
        <v>355</v>
      </c>
      <c r="D192" s="16">
        <f>3*18500</f>
        <v>55500</v>
      </c>
    </row>
    <row r="193" spans="1:4" x14ac:dyDescent="0.3">
      <c r="A193" s="36">
        <v>51</v>
      </c>
      <c r="B193" s="25">
        <v>44779</v>
      </c>
      <c r="C193" s="26" t="s">
        <v>356</v>
      </c>
      <c r="D193" s="16">
        <v>2000000</v>
      </c>
    </row>
    <row r="194" spans="1:4" x14ac:dyDescent="0.3">
      <c r="A194" s="36">
        <v>52</v>
      </c>
      <c r="B194" s="25">
        <v>44779</v>
      </c>
      <c r="C194" s="26" t="s">
        <v>357</v>
      </c>
      <c r="D194" s="16">
        <v>20000</v>
      </c>
    </row>
    <row r="195" spans="1:4" x14ac:dyDescent="0.3">
      <c r="A195" s="36">
        <v>53</v>
      </c>
      <c r="B195" s="25">
        <v>44779</v>
      </c>
      <c r="C195" s="26" t="s">
        <v>358</v>
      </c>
      <c r="D195" s="16">
        <v>100000</v>
      </c>
    </row>
    <row r="196" spans="1:4" x14ac:dyDescent="0.3">
      <c r="A196" s="36">
        <v>54</v>
      </c>
      <c r="B196" s="25">
        <v>44779</v>
      </c>
      <c r="C196" s="26" t="s">
        <v>359</v>
      </c>
      <c r="D196" s="16">
        <v>25000</v>
      </c>
    </row>
    <row r="197" spans="1:4" x14ac:dyDescent="0.3">
      <c r="A197" s="36">
        <v>55</v>
      </c>
      <c r="B197" s="25">
        <v>44779</v>
      </c>
      <c r="C197" s="26" t="s">
        <v>360</v>
      </c>
      <c r="D197" s="16">
        <v>45000</v>
      </c>
    </row>
    <row r="198" spans="1:4" x14ac:dyDescent="0.3">
      <c r="A198" s="36">
        <v>56</v>
      </c>
      <c r="B198" s="25">
        <v>44779</v>
      </c>
      <c r="C198" s="26" t="s">
        <v>354</v>
      </c>
      <c r="D198" s="16">
        <v>25000</v>
      </c>
    </row>
    <row r="199" spans="1:4" x14ac:dyDescent="0.3">
      <c r="A199" s="36">
        <v>57</v>
      </c>
      <c r="B199" s="25">
        <v>44779</v>
      </c>
      <c r="C199" s="26" t="s">
        <v>361</v>
      </c>
      <c r="D199" s="16">
        <v>39000</v>
      </c>
    </row>
    <row r="200" spans="1:4" x14ac:dyDescent="0.3">
      <c r="A200" s="36">
        <v>58</v>
      </c>
      <c r="B200" s="25">
        <v>44779</v>
      </c>
      <c r="C200" s="26" t="s">
        <v>314</v>
      </c>
      <c r="D200" s="16">
        <v>130000</v>
      </c>
    </row>
    <row r="201" spans="1:4" x14ac:dyDescent="0.3">
      <c r="A201" s="36">
        <v>59</v>
      </c>
      <c r="B201" s="25">
        <v>44780</v>
      </c>
      <c r="C201" s="26" t="s">
        <v>300</v>
      </c>
      <c r="D201" s="16">
        <v>203500</v>
      </c>
    </row>
    <row r="202" spans="1:4" x14ac:dyDescent="0.3">
      <c r="A202" s="36">
        <v>60</v>
      </c>
      <c r="B202" s="25">
        <v>44781</v>
      </c>
      <c r="C202" s="26" t="s">
        <v>263</v>
      </c>
      <c r="D202" s="16">
        <v>10000</v>
      </c>
    </row>
    <row r="203" spans="1:4" x14ac:dyDescent="0.3">
      <c r="A203" s="36">
        <v>61</v>
      </c>
      <c r="B203" s="25">
        <v>44781</v>
      </c>
      <c r="C203" s="26" t="s">
        <v>362</v>
      </c>
      <c r="D203" s="16">
        <v>160000</v>
      </c>
    </row>
    <row r="204" spans="1:4" x14ac:dyDescent="0.3">
      <c r="A204" s="36">
        <v>62</v>
      </c>
      <c r="B204" s="25">
        <v>44781</v>
      </c>
      <c r="C204" s="26" t="s">
        <v>363</v>
      </c>
      <c r="D204" s="16">
        <v>150000</v>
      </c>
    </row>
    <row r="205" spans="1:4" x14ac:dyDescent="0.3">
      <c r="A205" s="36">
        <v>63</v>
      </c>
      <c r="B205" s="25">
        <v>44781</v>
      </c>
      <c r="C205" s="26" t="s">
        <v>364</v>
      </c>
      <c r="D205" s="16">
        <v>397000</v>
      </c>
    </row>
    <row r="206" spans="1:4" x14ac:dyDescent="0.3">
      <c r="A206" s="36">
        <v>64</v>
      </c>
      <c r="B206" s="25">
        <v>44781</v>
      </c>
      <c r="C206" s="26" t="s">
        <v>365</v>
      </c>
      <c r="D206" s="16">
        <v>190000</v>
      </c>
    </row>
    <row r="207" spans="1:4" x14ac:dyDescent="0.3">
      <c r="A207" s="36">
        <v>65</v>
      </c>
      <c r="B207" s="25">
        <v>44781</v>
      </c>
      <c r="C207" s="26" t="s">
        <v>366</v>
      </c>
      <c r="D207" s="16">
        <v>30000</v>
      </c>
    </row>
    <row r="208" spans="1:4" x14ac:dyDescent="0.3">
      <c r="A208" s="36">
        <v>66</v>
      </c>
      <c r="B208" s="25">
        <v>44781</v>
      </c>
      <c r="C208" s="26" t="s">
        <v>367</v>
      </c>
      <c r="D208" s="16">
        <v>201500</v>
      </c>
    </row>
    <row r="209" spans="1:4" x14ac:dyDescent="0.3">
      <c r="A209" s="36">
        <v>67</v>
      </c>
      <c r="B209" s="25">
        <v>44781</v>
      </c>
      <c r="C209" s="26" t="s">
        <v>368</v>
      </c>
      <c r="D209" s="16">
        <v>31000</v>
      </c>
    </row>
    <row r="210" spans="1:4" x14ac:dyDescent="0.3">
      <c r="A210" s="36">
        <v>68</v>
      </c>
      <c r="B210" s="25">
        <v>44781</v>
      </c>
      <c r="C210" s="26" t="s">
        <v>328</v>
      </c>
      <c r="D210" s="16">
        <v>15000</v>
      </c>
    </row>
    <row r="211" spans="1:4" x14ac:dyDescent="0.3">
      <c r="A211" s="86"/>
      <c r="B211" s="30"/>
      <c r="C211" s="31"/>
      <c r="D211" s="32"/>
    </row>
    <row r="212" spans="1:4" x14ac:dyDescent="0.3">
      <c r="A212" s="36">
        <v>69</v>
      </c>
      <c r="B212" s="25">
        <v>44782</v>
      </c>
      <c r="C212" s="26" t="s">
        <v>369</v>
      </c>
      <c r="D212" s="16">
        <v>500000</v>
      </c>
    </row>
    <row r="213" spans="1:4" x14ac:dyDescent="0.3">
      <c r="A213" s="36">
        <v>70</v>
      </c>
      <c r="B213" s="25">
        <v>44782</v>
      </c>
      <c r="C213" s="26" t="s">
        <v>370</v>
      </c>
      <c r="D213" s="16">
        <v>30000</v>
      </c>
    </row>
    <row r="214" spans="1:4" x14ac:dyDescent="0.3">
      <c r="A214" s="36">
        <v>71</v>
      </c>
      <c r="B214" s="25">
        <v>44783</v>
      </c>
      <c r="C214" s="26" t="s">
        <v>371</v>
      </c>
      <c r="D214" s="16">
        <v>360000</v>
      </c>
    </row>
    <row r="215" spans="1:4" x14ac:dyDescent="0.3">
      <c r="A215" s="36">
        <v>72</v>
      </c>
      <c r="B215" s="25">
        <v>44783</v>
      </c>
      <c r="C215" s="26" t="s">
        <v>372</v>
      </c>
      <c r="D215" s="16">
        <v>720000</v>
      </c>
    </row>
    <row r="216" spans="1:4" x14ac:dyDescent="0.3">
      <c r="A216" s="36">
        <v>73</v>
      </c>
      <c r="B216" s="25">
        <v>44784</v>
      </c>
      <c r="C216" s="26" t="s">
        <v>373</v>
      </c>
      <c r="D216" s="16">
        <v>20000</v>
      </c>
    </row>
    <row r="217" spans="1:4" x14ac:dyDescent="0.3">
      <c r="A217" s="36">
        <v>74</v>
      </c>
      <c r="B217" s="25">
        <v>44784</v>
      </c>
      <c r="C217" s="26" t="s">
        <v>374</v>
      </c>
      <c r="D217" s="16">
        <v>225000</v>
      </c>
    </row>
    <row r="218" spans="1:4" x14ac:dyDescent="0.3">
      <c r="A218" s="36">
        <v>75</v>
      </c>
      <c r="B218" s="25">
        <v>44784</v>
      </c>
      <c r="C218" s="26" t="s">
        <v>375</v>
      </c>
      <c r="D218" s="16">
        <v>94000</v>
      </c>
    </row>
    <row r="219" spans="1:4" x14ac:dyDescent="0.3">
      <c r="A219" s="36">
        <v>76</v>
      </c>
      <c r="B219" s="25">
        <v>44784</v>
      </c>
      <c r="C219" s="26" t="s">
        <v>376</v>
      </c>
      <c r="D219" s="16">
        <v>21000</v>
      </c>
    </row>
    <row r="220" spans="1:4" x14ac:dyDescent="0.3">
      <c r="A220" s="36">
        <v>77</v>
      </c>
      <c r="B220" s="25">
        <v>44784</v>
      </c>
      <c r="C220" s="26" t="s">
        <v>377</v>
      </c>
      <c r="D220" s="16">
        <v>20000</v>
      </c>
    </row>
    <row r="221" spans="1:4" x14ac:dyDescent="0.3">
      <c r="A221" s="36">
        <v>78</v>
      </c>
      <c r="B221" s="25">
        <v>44784</v>
      </c>
      <c r="C221" s="26" t="s">
        <v>378</v>
      </c>
      <c r="D221" s="16">
        <v>37000</v>
      </c>
    </row>
    <row r="222" spans="1:4" x14ac:dyDescent="0.3">
      <c r="A222" s="36">
        <v>79</v>
      </c>
      <c r="B222" s="25">
        <v>44784</v>
      </c>
      <c r="C222" s="26" t="s">
        <v>379</v>
      </c>
      <c r="D222" s="16">
        <v>45000</v>
      </c>
    </row>
    <row r="223" spans="1:4" x14ac:dyDescent="0.3">
      <c r="A223" s="36">
        <v>80</v>
      </c>
      <c r="B223" s="25">
        <v>44784</v>
      </c>
      <c r="C223" s="26" t="s">
        <v>380</v>
      </c>
      <c r="D223" s="16">
        <v>190000</v>
      </c>
    </row>
    <row r="224" spans="1:4" x14ac:dyDescent="0.3">
      <c r="A224" s="36">
        <v>81</v>
      </c>
      <c r="B224" s="25">
        <v>44785</v>
      </c>
      <c r="C224" s="26" t="s">
        <v>381</v>
      </c>
      <c r="D224" s="16">
        <v>15000</v>
      </c>
    </row>
    <row r="225" spans="1:4" x14ac:dyDescent="0.3">
      <c r="A225" s="36">
        <v>82</v>
      </c>
      <c r="B225" s="25">
        <v>44785</v>
      </c>
      <c r="C225" s="26" t="s">
        <v>382</v>
      </c>
      <c r="D225" s="34">
        <v>28000</v>
      </c>
    </row>
    <row r="226" spans="1:4" x14ac:dyDescent="0.3">
      <c r="A226" s="86"/>
      <c r="B226" s="30"/>
      <c r="C226" s="31"/>
      <c r="D226" s="87"/>
    </row>
    <row r="227" spans="1:4" x14ac:dyDescent="0.3">
      <c r="A227" s="36">
        <v>83</v>
      </c>
      <c r="B227" s="25">
        <v>44786</v>
      </c>
      <c r="C227" s="26" t="s">
        <v>383</v>
      </c>
      <c r="D227" s="16">
        <v>101000</v>
      </c>
    </row>
    <row r="228" spans="1:4" x14ac:dyDescent="0.3">
      <c r="A228" s="36">
        <v>84</v>
      </c>
      <c r="B228" s="25">
        <v>44785</v>
      </c>
      <c r="C228" s="26" t="s">
        <v>384</v>
      </c>
      <c r="D228" s="16">
        <v>500000</v>
      </c>
    </row>
    <row r="229" spans="1:4" x14ac:dyDescent="0.3">
      <c r="A229" s="36">
        <v>85</v>
      </c>
      <c r="B229" s="25">
        <v>44786</v>
      </c>
      <c r="C229" s="26" t="s">
        <v>385</v>
      </c>
      <c r="D229" s="16">
        <v>23000</v>
      </c>
    </row>
    <row r="230" spans="1:4" x14ac:dyDescent="0.3">
      <c r="A230" s="36">
        <v>86</v>
      </c>
      <c r="B230" s="25">
        <v>44786</v>
      </c>
      <c r="C230" s="26" t="s">
        <v>378</v>
      </c>
      <c r="D230" s="16">
        <v>37000</v>
      </c>
    </row>
    <row r="231" spans="1:4" x14ac:dyDescent="0.3">
      <c r="A231" s="36">
        <v>87</v>
      </c>
      <c r="B231" s="25">
        <v>44787</v>
      </c>
      <c r="C231" s="26" t="s">
        <v>386</v>
      </c>
      <c r="D231" s="16">
        <v>160000</v>
      </c>
    </row>
    <row r="232" spans="1:4" x14ac:dyDescent="0.3">
      <c r="A232" s="36">
        <v>88</v>
      </c>
      <c r="B232" s="25">
        <v>44787</v>
      </c>
      <c r="C232" s="26" t="s">
        <v>387</v>
      </c>
      <c r="D232" s="16">
        <v>140000</v>
      </c>
    </row>
    <row r="233" spans="1:4" x14ac:dyDescent="0.3">
      <c r="A233" s="36">
        <v>89</v>
      </c>
      <c r="B233" s="25">
        <v>44787</v>
      </c>
      <c r="C233" s="26" t="s">
        <v>388</v>
      </c>
      <c r="D233" s="16">
        <v>44000</v>
      </c>
    </row>
    <row r="234" spans="1:4" x14ac:dyDescent="0.3">
      <c r="A234" s="36">
        <v>90</v>
      </c>
      <c r="B234" s="25">
        <v>44787</v>
      </c>
      <c r="C234" s="26" t="s">
        <v>389</v>
      </c>
      <c r="D234" s="16">
        <v>26000</v>
      </c>
    </row>
    <row r="235" spans="1:4" x14ac:dyDescent="0.3">
      <c r="A235" s="36">
        <v>91</v>
      </c>
      <c r="B235" s="25">
        <v>44787</v>
      </c>
      <c r="C235" s="26" t="s">
        <v>390</v>
      </c>
      <c r="D235" s="16">
        <v>110000</v>
      </c>
    </row>
    <row r="236" spans="1:4" x14ac:dyDescent="0.3">
      <c r="A236" s="36">
        <v>92</v>
      </c>
      <c r="B236" s="25">
        <v>44784</v>
      </c>
      <c r="C236" s="26" t="s">
        <v>391</v>
      </c>
      <c r="D236" s="16">
        <v>200000</v>
      </c>
    </row>
    <row r="237" spans="1:4" x14ac:dyDescent="0.3">
      <c r="A237" s="36">
        <v>93</v>
      </c>
      <c r="B237" s="25">
        <v>44788</v>
      </c>
      <c r="C237" s="26" t="s">
        <v>392</v>
      </c>
      <c r="D237" s="16">
        <v>30000</v>
      </c>
    </row>
    <row r="238" spans="1:4" x14ac:dyDescent="0.3">
      <c r="A238" s="36">
        <v>94</v>
      </c>
      <c r="B238" s="25">
        <v>44788</v>
      </c>
      <c r="C238" s="26" t="s">
        <v>393</v>
      </c>
      <c r="D238" s="16">
        <v>25000</v>
      </c>
    </row>
    <row r="239" spans="1:4" x14ac:dyDescent="0.3">
      <c r="A239" s="36">
        <v>95</v>
      </c>
      <c r="B239" s="25">
        <v>44788</v>
      </c>
      <c r="C239" s="26" t="s">
        <v>378</v>
      </c>
      <c r="D239" s="16">
        <v>37000</v>
      </c>
    </row>
    <row r="240" spans="1:4" x14ac:dyDescent="0.3">
      <c r="A240" s="36">
        <v>96</v>
      </c>
      <c r="B240" s="25">
        <v>44788</v>
      </c>
      <c r="C240" s="26" t="s">
        <v>394</v>
      </c>
      <c r="D240" s="16">
        <v>295000</v>
      </c>
    </row>
    <row r="241" spans="1:4" x14ac:dyDescent="0.3">
      <c r="A241" s="36">
        <v>97</v>
      </c>
      <c r="B241" s="25">
        <v>44788</v>
      </c>
      <c r="C241" s="26" t="s">
        <v>329</v>
      </c>
      <c r="D241" s="16">
        <v>55000</v>
      </c>
    </row>
    <row r="242" spans="1:4" x14ac:dyDescent="0.3">
      <c r="A242" s="36">
        <v>98</v>
      </c>
      <c r="B242" s="25">
        <v>44789</v>
      </c>
      <c r="C242" s="26" t="s">
        <v>395</v>
      </c>
      <c r="D242" s="16">
        <v>74000</v>
      </c>
    </row>
    <row r="243" spans="1:4" x14ac:dyDescent="0.3">
      <c r="A243" s="36">
        <v>99</v>
      </c>
      <c r="B243" s="25">
        <v>44789</v>
      </c>
      <c r="C243" s="26" t="s">
        <v>396</v>
      </c>
      <c r="D243" s="16">
        <v>50000</v>
      </c>
    </row>
    <row r="244" spans="1:4" x14ac:dyDescent="0.3">
      <c r="A244" s="36">
        <v>100</v>
      </c>
      <c r="B244" s="25">
        <v>44790</v>
      </c>
      <c r="C244" s="26" t="s">
        <v>397</v>
      </c>
      <c r="D244" s="16">
        <v>15000</v>
      </c>
    </row>
    <row r="245" spans="1:4" x14ac:dyDescent="0.3">
      <c r="A245" s="36">
        <v>101</v>
      </c>
      <c r="B245" s="25">
        <v>44790</v>
      </c>
      <c r="C245" s="26" t="s">
        <v>398</v>
      </c>
      <c r="D245" s="16">
        <v>400000</v>
      </c>
    </row>
    <row r="246" spans="1:4" x14ac:dyDescent="0.3">
      <c r="A246" s="36">
        <v>102</v>
      </c>
      <c r="B246" s="25">
        <v>44790</v>
      </c>
      <c r="C246" s="26" t="s">
        <v>399</v>
      </c>
      <c r="D246" s="16">
        <v>44000</v>
      </c>
    </row>
    <row r="247" spans="1:4" x14ac:dyDescent="0.3">
      <c r="A247" s="36">
        <v>103</v>
      </c>
      <c r="B247" s="25">
        <v>44790</v>
      </c>
      <c r="C247" s="26" t="s">
        <v>400</v>
      </c>
      <c r="D247" s="16">
        <v>26000</v>
      </c>
    </row>
    <row r="248" spans="1:4" x14ac:dyDescent="0.3">
      <c r="A248" s="36">
        <v>104</v>
      </c>
      <c r="B248" s="25">
        <v>44790</v>
      </c>
      <c r="C248" s="26" t="s">
        <v>300</v>
      </c>
      <c r="D248" s="16">
        <v>203500</v>
      </c>
    </row>
    <row r="249" spans="1:4" x14ac:dyDescent="0.3">
      <c r="A249" s="36">
        <v>105</v>
      </c>
      <c r="B249" s="25">
        <v>44790</v>
      </c>
      <c r="C249" s="26" t="s">
        <v>401</v>
      </c>
      <c r="D249" s="16">
        <v>900000</v>
      </c>
    </row>
    <row r="250" spans="1:4" x14ac:dyDescent="0.3">
      <c r="A250" s="36">
        <v>106</v>
      </c>
      <c r="B250" s="25">
        <v>44793</v>
      </c>
      <c r="C250" s="26" t="s">
        <v>402</v>
      </c>
      <c r="D250" s="16">
        <v>50000</v>
      </c>
    </row>
    <row r="251" spans="1:4" x14ac:dyDescent="0.3">
      <c r="A251" s="36">
        <v>107</v>
      </c>
      <c r="B251" s="25">
        <v>44793</v>
      </c>
      <c r="C251" s="26" t="s">
        <v>385</v>
      </c>
      <c r="D251" s="16">
        <v>23000</v>
      </c>
    </row>
    <row r="252" spans="1:4" x14ac:dyDescent="0.3">
      <c r="A252" s="36"/>
      <c r="B252" s="25"/>
      <c r="C252" s="26"/>
      <c r="D252" s="16"/>
    </row>
    <row r="253" spans="1:4" x14ac:dyDescent="0.3">
      <c r="A253" s="36">
        <v>1</v>
      </c>
      <c r="B253" s="25">
        <v>44783</v>
      </c>
      <c r="C253" s="26" t="s">
        <v>403</v>
      </c>
      <c r="D253" s="16">
        <v>286081</v>
      </c>
    </row>
    <row r="254" spans="1:4" x14ac:dyDescent="0.3">
      <c r="A254" s="36">
        <v>2</v>
      </c>
      <c r="B254" s="25">
        <v>44783</v>
      </c>
      <c r="C254" s="26" t="s">
        <v>404</v>
      </c>
      <c r="D254" s="16">
        <v>402632</v>
      </c>
    </row>
    <row r="255" spans="1:4" x14ac:dyDescent="0.3">
      <c r="A255" s="36">
        <v>3</v>
      </c>
      <c r="B255" s="25">
        <v>44785</v>
      </c>
      <c r="C255" s="26" t="s">
        <v>405</v>
      </c>
      <c r="D255" s="16">
        <v>4000000</v>
      </c>
    </row>
    <row r="256" spans="1:4" x14ac:dyDescent="0.3">
      <c r="A256" s="36">
        <v>4</v>
      </c>
      <c r="B256" s="25">
        <v>44786</v>
      </c>
      <c r="C256" s="26" t="s">
        <v>406</v>
      </c>
      <c r="D256" s="16">
        <v>2000000</v>
      </c>
    </row>
    <row r="257" spans="1:4" x14ac:dyDescent="0.3">
      <c r="A257" s="36">
        <v>5</v>
      </c>
      <c r="B257" s="25">
        <v>44788</v>
      </c>
      <c r="C257" s="26" t="s">
        <v>407</v>
      </c>
      <c r="D257" s="16">
        <v>284000</v>
      </c>
    </row>
    <row r="258" spans="1:4" x14ac:dyDescent="0.3">
      <c r="A258" s="36">
        <v>6</v>
      </c>
      <c r="B258" s="25">
        <v>44792</v>
      </c>
      <c r="C258" s="26" t="s">
        <v>408</v>
      </c>
      <c r="D258" s="16">
        <v>55000</v>
      </c>
    </row>
    <row r="259" spans="1:4" x14ac:dyDescent="0.3">
      <c r="A259" s="36">
        <v>7</v>
      </c>
      <c r="B259" s="25">
        <v>44792</v>
      </c>
      <c r="C259" s="26" t="s">
        <v>409</v>
      </c>
      <c r="D259" s="16">
        <v>60000</v>
      </c>
    </row>
    <row r="260" spans="1:4" x14ac:dyDescent="0.3">
      <c r="A260" s="36">
        <v>8</v>
      </c>
      <c r="B260" s="25">
        <v>44793</v>
      </c>
      <c r="C260" s="26" t="s">
        <v>410</v>
      </c>
      <c r="D260" s="16">
        <v>43000</v>
      </c>
    </row>
    <row r="261" spans="1:4" x14ac:dyDescent="0.3">
      <c r="A261" s="36">
        <v>9</v>
      </c>
      <c r="B261" s="25">
        <v>44793</v>
      </c>
      <c r="C261" s="26" t="s">
        <v>410</v>
      </c>
      <c r="D261" s="16">
        <v>50000</v>
      </c>
    </row>
    <row r="262" spans="1:4" x14ac:dyDescent="0.3">
      <c r="A262" s="36">
        <v>10</v>
      </c>
      <c r="B262" s="25">
        <v>44793</v>
      </c>
      <c r="C262" s="26" t="s">
        <v>411</v>
      </c>
      <c r="D262" s="16">
        <v>74000</v>
      </c>
    </row>
    <row r="263" spans="1:4" x14ac:dyDescent="0.3">
      <c r="A263" s="36">
        <v>11</v>
      </c>
      <c r="B263" s="25">
        <v>44793</v>
      </c>
      <c r="C263" s="26" t="s">
        <v>412</v>
      </c>
      <c r="D263" s="16">
        <f>9000+35000</f>
        <v>44000</v>
      </c>
    </row>
    <row r="264" spans="1:4" x14ac:dyDescent="0.3">
      <c r="A264" s="36">
        <v>12</v>
      </c>
      <c r="B264" s="25">
        <v>44795</v>
      </c>
      <c r="C264" s="26" t="s">
        <v>413</v>
      </c>
      <c r="D264" s="16">
        <v>30000</v>
      </c>
    </row>
    <row r="265" spans="1:4" x14ac:dyDescent="0.3">
      <c r="A265" s="36">
        <v>13</v>
      </c>
      <c r="B265" s="25">
        <v>44795</v>
      </c>
      <c r="C265" s="26" t="s">
        <v>414</v>
      </c>
      <c r="D265" s="16">
        <v>30000</v>
      </c>
    </row>
    <row r="266" spans="1:4" x14ac:dyDescent="0.3">
      <c r="A266" s="36">
        <v>14</v>
      </c>
      <c r="B266" s="25">
        <v>44796</v>
      </c>
      <c r="C266" s="26" t="s">
        <v>415</v>
      </c>
      <c r="D266" s="16">
        <v>40000</v>
      </c>
    </row>
    <row r="267" spans="1:4" x14ac:dyDescent="0.3">
      <c r="A267" s="36">
        <v>15</v>
      </c>
      <c r="B267" s="25">
        <v>44796</v>
      </c>
      <c r="C267" s="26" t="s">
        <v>416</v>
      </c>
      <c r="D267" s="16">
        <v>31000</v>
      </c>
    </row>
    <row r="268" spans="1:4" x14ac:dyDescent="0.3">
      <c r="A268" s="36">
        <v>16</v>
      </c>
      <c r="B268" s="25">
        <v>44797</v>
      </c>
      <c r="C268" s="26" t="s">
        <v>417</v>
      </c>
      <c r="D268" s="16">
        <v>30000</v>
      </c>
    </row>
    <row r="269" spans="1:4" x14ac:dyDescent="0.3">
      <c r="A269" s="36">
        <v>17</v>
      </c>
      <c r="B269" s="25">
        <v>44798</v>
      </c>
      <c r="C269" s="26" t="s">
        <v>418</v>
      </c>
      <c r="D269" s="16">
        <v>800000</v>
      </c>
    </row>
    <row r="270" spans="1:4" x14ac:dyDescent="0.3">
      <c r="A270" s="36">
        <v>18</v>
      </c>
      <c r="B270" s="25">
        <v>44799</v>
      </c>
      <c r="C270" s="26" t="s">
        <v>419</v>
      </c>
      <c r="D270" s="16">
        <v>62000</v>
      </c>
    </row>
    <row r="271" spans="1:4" x14ac:dyDescent="0.3">
      <c r="A271" s="36">
        <v>19</v>
      </c>
      <c r="B271" s="25">
        <v>44799</v>
      </c>
      <c r="C271" s="26" t="s">
        <v>420</v>
      </c>
      <c r="D271" s="16">
        <v>25000</v>
      </c>
    </row>
    <row r="272" spans="1:4" x14ac:dyDescent="0.3">
      <c r="A272" s="36">
        <v>20</v>
      </c>
      <c r="B272" s="25">
        <v>44799</v>
      </c>
      <c r="C272" s="26" t="s">
        <v>421</v>
      </c>
      <c r="D272" s="16">
        <v>26000</v>
      </c>
    </row>
    <row r="273" spans="1:4" x14ac:dyDescent="0.3">
      <c r="A273" s="36">
        <v>21</v>
      </c>
      <c r="B273" s="25">
        <v>44799</v>
      </c>
      <c r="C273" s="26" t="s">
        <v>422</v>
      </c>
      <c r="D273" s="16">
        <v>50000</v>
      </c>
    </row>
    <row r="274" spans="1:4" x14ac:dyDescent="0.3">
      <c r="A274" s="36"/>
      <c r="B274" s="25"/>
      <c r="C274" s="26"/>
      <c r="D274" s="16"/>
    </row>
    <row r="275" spans="1:4" x14ac:dyDescent="0.3">
      <c r="A275" s="36">
        <v>22</v>
      </c>
      <c r="B275" s="25">
        <v>44800</v>
      </c>
      <c r="C275" s="26" t="s">
        <v>423</v>
      </c>
      <c r="D275" s="16">
        <v>100000</v>
      </c>
    </row>
    <row r="276" spans="1:4" x14ac:dyDescent="0.3">
      <c r="A276" s="36">
        <v>23</v>
      </c>
      <c r="B276" s="25">
        <v>44800</v>
      </c>
      <c r="C276" s="26" t="s">
        <v>424</v>
      </c>
      <c r="D276" s="16">
        <v>709700</v>
      </c>
    </row>
    <row r="277" spans="1:4" x14ac:dyDescent="0.3">
      <c r="A277" s="36">
        <v>24</v>
      </c>
      <c r="B277" s="25">
        <v>44800</v>
      </c>
      <c r="C277" s="26" t="s">
        <v>425</v>
      </c>
      <c r="D277" s="16">
        <v>1600000</v>
      </c>
    </row>
    <row r="278" spans="1:4" x14ac:dyDescent="0.3">
      <c r="A278" s="36">
        <v>25</v>
      </c>
      <c r="B278" s="25">
        <v>44800</v>
      </c>
      <c r="C278" s="26" t="s">
        <v>426</v>
      </c>
      <c r="D278" s="16">
        <f>3*85000</f>
        <v>255000</v>
      </c>
    </row>
    <row r="279" spans="1:4" x14ac:dyDescent="0.3">
      <c r="A279" s="36">
        <v>26</v>
      </c>
      <c r="B279" s="25">
        <v>44801</v>
      </c>
      <c r="C279" s="26" t="s">
        <v>427</v>
      </c>
      <c r="D279" s="16">
        <v>315000</v>
      </c>
    </row>
    <row r="280" spans="1:4" x14ac:dyDescent="0.3">
      <c r="A280" s="36">
        <v>27</v>
      </c>
      <c r="B280" s="25">
        <v>44801</v>
      </c>
      <c r="C280" s="26" t="s">
        <v>428</v>
      </c>
      <c r="D280" s="16">
        <v>58000</v>
      </c>
    </row>
    <row r="281" spans="1:4" x14ac:dyDescent="0.3">
      <c r="A281" s="36">
        <v>28</v>
      </c>
      <c r="B281" s="25">
        <v>44802</v>
      </c>
      <c r="C281" s="26" t="s">
        <v>429</v>
      </c>
      <c r="D281" s="16">
        <v>150000</v>
      </c>
    </row>
    <row r="282" spans="1:4" x14ac:dyDescent="0.3">
      <c r="A282" s="36">
        <v>29</v>
      </c>
      <c r="B282" s="25">
        <v>44802</v>
      </c>
      <c r="C282" s="26" t="s">
        <v>430</v>
      </c>
      <c r="D282" s="16">
        <v>36000</v>
      </c>
    </row>
    <row r="283" spans="1:4" x14ac:dyDescent="0.3">
      <c r="A283" s="36">
        <v>30</v>
      </c>
      <c r="B283" s="27">
        <v>44802</v>
      </c>
      <c r="C283" s="33" t="s">
        <v>431</v>
      </c>
      <c r="D283" s="34">
        <v>2000000</v>
      </c>
    </row>
    <row r="284" spans="1:4" x14ac:dyDescent="0.3">
      <c r="A284" s="36">
        <v>31</v>
      </c>
      <c r="B284" s="25">
        <v>44802</v>
      </c>
      <c r="C284" s="26" t="s">
        <v>432</v>
      </c>
      <c r="D284" s="16">
        <v>120000</v>
      </c>
    </row>
    <row r="285" spans="1:4" x14ac:dyDescent="0.3">
      <c r="A285" s="36">
        <v>32</v>
      </c>
      <c r="B285" s="25">
        <v>44802</v>
      </c>
      <c r="C285" s="26" t="s">
        <v>433</v>
      </c>
      <c r="D285" s="16">
        <v>170000</v>
      </c>
    </row>
    <row r="286" spans="1:4" x14ac:dyDescent="0.3">
      <c r="A286" s="36">
        <v>33</v>
      </c>
      <c r="B286" s="25">
        <v>44802</v>
      </c>
      <c r="C286" s="26" t="s">
        <v>434</v>
      </c>
      <c r="D286" s="16">
        <v>300000</v>
      </c>
    </row>
    <row r="287" spans="1:4" x14ac:dyDescent="0.3">
      <c r="A287" s="36">
        <v>34</v>
      </c>
      <c r="B287" s="25">
        <v>44803</v>
      </c>
      <c r="C287" s="26" t="s">
        <v>435</v>
      </c>
      <c r="D287" s="16">
        <v>19000</v>
      </c>
    </row>
    <row r="288" spans="1:4" x14ac:dyDescent="0.3">
      <c r="A288" s="36">
        <v>35</v>
      </c>
      <c r="B288" s="25">
        <v>44749</v>
      </c>
      <c r="C288" s="26" t="s">
        <v>436</v>
      </c>
      <c r="D288" s="16">
        <v>200590</v>
      </c>
    </row>
    <row r="289" spans="1:4" x14ac:dyDescent="0.3">
      <c r="A289" s="36">
        <v>36</v>
      </c>
      <c r="B289" s="25">
        <v>44749</v>
      </c>
      <c r="C289" s="26" t="s">
        <v>437</v>
      </c>
      <c r="D289" s="16">
        <v>79000</v>
      </c>
    </row>
    <row r="290" spans="1:4" x14ac:dyDescent="0.3">
      <c r="A290" s="36">
        <v>37</v>
      </c>
      <c r="B290" s="25">
        <v>44749</v>
      </c>
      <c r="C290" s="26" t="s">
        <v>438</v>
      </c>
      <c r="D290" s="16">
        <v>25000</v>
      </c>
    </row>
    <row r="291" spans="1:4" x14ac:dyDescent="0.3">
      <c r="A291" s="36">
        <v>38</v>
      </c>
      <c r="B291" s="25">
        <v>44756</v>
      </c>
      <c r="C291" s="26" t="s">
        <v>439</v>
      </c>
      <c r="D291" s="16">
        <v>54000</v>
      </c>
    </row>
    <row r="292" spans="1:4" x14ac:dyDescent="0.3">
      <c r="A292" s="36">
        <v>39</v>
      </c>
      <c r="B292" s="25">
        <v>44756</v>
      </c>
      <c r="C292" s="26" t="s">
        <v>437</v>
      </c>
      <c r="D292" s="16">
        <v>59000</v>
      </c>
    </row>
    <row r="293" spans="1:4" x14ac:dyDescent="0.3">
      <c r="A293" s="36">
        <v>40</v>
      </c>
      <c r="B293" s="25">
        <v>44762</v>
      </c>
      <c r="C293" s="26" t="s">
        <v>440</v>
      </c>
      <c r="D293" s="16">
        <v>65000</v>
      </c>
    </row>
    <row r="294" spans="1:4" x14ac:dyDescent="0.3">
      <c r="A294" s="36">
        <v>41</v>
      </c>
      <c r="B294" s="25">
        <v>44787</v>
      </c>
      <c r="C294" s="26" t="s">
        <v>441</v>
      </c>
      <c r="D294" s="16">
        <v>25000</v>
      </c>
    </row>
    <row r="295" spans="1:4" x14ac:dyDescent="0.3">
      <c r="A295" s="36"/>
      <c r="B295" s="25"/>
      <c r="C295" s="26"/>
      <c r="D295" s="16"/>
    </row>
    <row r="296" spans="1:4" x14ac:dyDescent="0.3">
      <c r="A296" s="88">
        <v>1</v>
      </c>
      <c r="B296" s="89">
        <v>44789</v>
      </c>
      <c r="C296" s="35" t="s">
        <v>442</v>
      </c>
      <c r="D296" s="17">
        <v>190000</v>
      </c>
    </row>
    <row r="297" spans="1:4" x14ac:dyDescent="0.3">
      <c r="A297" s="88">
        <v>2</v>
      </c>
      <c r="B297" s="89">
        <v>44789</v>
      </c>
      <c r="C297" s="35" t="s">
        <v>443</v>
      </c>
      <c r="D297" s="17">
        <v>265000</v>
      </c>
    </row>
    <row r="298" spans="1:4" x14ac:dyDescent="0.3">
      <c r="A298" s="88">
        <v>3</v>
      </c>
      <c r="B298" s="89">
        <v>44807</v>
      </c>
      <c r="C298" s="35" t="s">
        <v>444</v>
      </c>
      <c r="D298" s="17">
        <v>190000</v>
      </c>
    </row>
    <row r="299" spans="1:4" x14ac:dyDescent="0.3">
      <c r="A299" s="88">
        <v>4</v>
      </c>
      <c r="B299" s="89">
        <v>44807</v>
      </c>
      <c r="C299" s="35" t="s">
        <v>445</v>
      </c>
      <c r="D299" s="17">
        <v>260000</v>
      </c>
    </row>
    <row r="300" spans="1:4" x14ac:dyDescent="0.3">
      <c r="A300" s="88">
        <v>5</v>
      </c>
      <c r="B300" s="89">
        <v>44805</v>
      </c>
      <c r="C300" s="35" t="s">
        <v>446</v>
      </c>
      <c r="D300" s="17">
        <v>100000</v>
      </c>
    </row>
    <row r="301" spans="1:4" x14ac:dyDescent="0.3">
      <c r="A301" s="88">
        <v>6</v>
      </c>
      <c r="B301" s="89">
        <v>44806</v>
      </c>
      <c r="C301" s="35" t="s">
        <v>447</v>
      </c>
      <c r="D301" s="17">
        <v>120000</v>
      </c>
    </row>
    <row r="302" spans="1:4" x14ac:dyDescent="0.3">
      <c r="A302" s="88">
        <v>7</v>
      </c>
      <c r="B302" s="89">
        <v>44806</v>
      </c>
      <c r="C302" s="35" t="s">
        <v>448</v>
      </c>
      <c r="D302" s="17">
        <v>50000</v>
      </c>
    </row>
    <row r="303" spans="1:4" x14ac:dyDescent="0.3">
      <c r="A303" s="88">
        <v>8</v>
      </c>
      <c r="B303" s="89">
        <v>44806</v>
      </c>
      <c r="C303" s="35" t="s">
        <v>449</v>
      </c>
      <c r="D303" s="17">
        <v>30000</v>
      </c>
    </row>
    <row r="304" spans="1:4" x14ac:dyDescent="0.3">
      <c r="A304" s="88">
        <v>9</v>
      </c>
      <c r="B304" s="89">
        <v>44806</v>
      </c>
      <c r="C304" s="35" t="s">
        <v>450</v>
      </c>
      <c r="D304" s="17">
        <v>30000</v>
      </c>
    </row>
    <row r="305" spans="1:4" x14ac:dyDescent="0.3">
      <c r="A305" s="88">
        <v>10</v>
      </c>
      <c r="B305" s="89">
        <v>44808</v>
      </c>
      <c r="C305" s="35" t="s">
        <v>451</v>
      </c>
      <c r="D305" s="17">
        <v>203500</v>
      </c>
    </row>
    <row r="306" spans="1:4" x14ac:dyDescent="0.3">
      <c r="A306" s="88">
        <v>11</v>
      </c>
      <c r="B306" s="89">
        <v>44808</v>
      </c>
      <c r="C306" s="35" t="s">
        <v>452</v>
      </c>
      <c r="D306" s="17">
        <v>45000</v>
      </c>
    </row>
    <row r="307" spans="1:4" x14ac:dyDescent="0.3">
      <c r="A307" s="88">
        <v>12</v>
      </c>
      <c r="B307" s="89">
        <v>44808</v>
      </c>
      <c r="C307" s="35" t="s">
        <v>453</v>
      </c>
      <c r="D307" s="17">
        <v>50000</v>
      </c>
    </row>
    <row r="308" spans="1:4" x14ac:dyDescent="0.3">
      <c r="A308" s="88">
        <v>13</v>
      </c>
      <c r="B308" s="89">
        <v>44810</v>
      </c>
      <c r="C308" s="35" t="s">
        <v>454</v>
      </c>
      <c r="D308" s="17">
        <v>10000</v>
      </c>
    </row>
    <row r="309" spans="1:4" x14ac:dyDescent="0.3">
      <c r="A309" s="88">
        <v>14</v>
      </c>
      <c r="B309" s="89">
        <v>44810</v>
      </c>
      <c r="C309" s="35" t="s">
        <v>455</v>
      </c>
      <c r="D309" s="17">
        <v>145000</v>
      </c>
    </row>
    <row r="310" spans="1:4" x14ac:dyDescent="0.3">
      <c r="A310" s="88">
        <v>15</v>
      </c>
      <c r="B310" s="89">
        <v>44810</v>
      </c>
      <c r="C310" s="35" t="s">
        <v>456</v>
      </c>
      <c r="D310" s="17">
        <v>90000</v>
      </c>
    </row>
    <row r="311" spans="1:4" x14ac:dyDescent="0.3">
      <c r="A311" s="88">
        <v>16</v>
      </c>
      <c r="B311" s="89">
        <v>44810</v>
      </c>
      <c r="C311" s="35" t="s">
        <v>457</v>
      </c>
      <c r="D311" s="17">
        <v>18500</v>
      </c>
    </row>
    <row r="312" spans="1:4" x14ac:dyDescent="0.3">
      <c r="A312" s="88">
        <v>17</v>
      </c>
      <c r="B312" s="89">
        <v>44811</v>
      </c>
      <c r="C312" s="35" t="s">
        <v>458</v>
      </c>
      <c r="D312" s="17">
        <v>97500</v>
      </c>
    </row>
    <row r="313" spans="1:4" x14ac:dyDescent="0.3">
      <c r="A313" s="88">
        <v>18</v>
      </c>
      <c r="B313" s="89">
        <v>44811</v>
      </c>
      <c r="C313" s="35" t="s">
        <v>459</v>
      </c>
      <c r="D313" s="17">
        <v>39000</v>
      </c>
    </row>
    <row r="314" spans="1:4" x14ac:dyDescent="0.3">
      <c r="A314" s="88">
        <v>19</v>
      </c>
      <c r="B314" s="89">
        <v>44811</v>
      </c>
      <c r="C314" s="35" t="s">
        <v>460</v>
      </c>
      <c r="D314" s="17">
        <v>60000</v>
      </c>
    </row>
    <row r="315" spans="1:4" x14ac:dyDescent="0.3">
      <c r="A315" s="88">
        <v>20</v>
      </c>
      <c r="B315" s="89">
        <v>44811</v>
      </c>
      <c r="C315" s="35" t="s">
        <v>461</v>
      </c>
      <c r="D315" s="17">
        <v>135000</v>
      </c>
    </row>
    <row r="316" spans="1:4" x14ac:dyDescent="0.3">
      <c r="A316" s="36"/>
      <c r="B316" s="25"/>
      <c r="C316" s="26"/>
      <c r="D316" s="16"/>
    </row>
    <row r="317" spans="1:4" x14ac:dyDescent="0.3">
      <c r="A317" s="36">
        <v>1</v>
      </c>
      <c r="B317" s="25">
        <v>44807</v>
      </c>
      <c r="C317" s="26" t="s">
        <v>462</v>
      </c>
      <c r="D317" s="16">
        <v>80220</v>
      </c>
    </row>
    <row r="318" spans="1:4" x14ac:dyDescent="0.3">
      <c r="A318" s="36">
        <v>2</v>
      </c>
      <c r="B318" s="90">
        <v>44808</v>
      </c>
      <c r="C318" s="26" t="s">
        <v>463</v>
      </c>
      <c r="D318" s="16">
        <v>203500</v>
      </c>
    </row>
    <row r="319" spans="1:4" x14ac:dyDescent="0.3">
      <c r="A319" s="36">
        <v>3</v>
      </c>
      <c r="B319" s="25">
        <v>44810</v>
      </c>
      <c r="C319" s="26" t="s">
        <v>464</v>
      </c>
      <c r="D319" s="16">
        <v>81750</v>
      </c>
    </row>
    <row r="320" spans="1:4" x14ac:dyDescent="0.3">
      <c r="A320" s="36">
        <v>4</v>
      </c>
      <c r="B320" s="25">
        <v>44814</v>
      </c>
      <c r="C320" s="26" t="s">
        <v>465</v>
      </c>
      <c r="D320" s="16">
        <v>106000</v>
      </c>
    </row>
    <row r="321" spans="1:4" x14ac:dyDescent="0.3">
      <c r="A321" s="36">
        <v>5</v>
      </c>
      <c r="B321" s="90">
        <v>44844</v>
      </c>
      <c r="C321" s="26" t="s">
        <v>466</v>
      </c>
      <c r="D321" s="16">
        <v>100000</v>
      </c>
    </row>
    <row r="322" spans="1:4" x14ac:dyDescent="0.3">
      <c r="A322" s="36">
        <v>6</v>
      </c>
      <c r="B322" s="25">
        <v>44814</v>
      </c>
      <c r="C322" s="26" t="s">
        <v>467</v>
      </c>
      <c r="D322" s="16">
        <v>80000</v>
      </c>
    </row>
    <row r="323" spans="1:4" x14ac:dyDescent="0.3">
      <c r="A323" s="36">
        <v>7</v>
      </c>
      <c r="B323" s="25">
        <v>44814</v>
      </c>
      <c r="C323" s="26" t="s">
        <v>468</v>
      </c>
      <c r="D323" s="16">
        <v>20000</v>
      </c>
    </row>
    <row r="324" spans="1:4" x14ac:dyDescent="0.3">
      <c r="A324" s="36">
        <v>8</v>
      </c>
      <c r="B324" s="25">
        <v>44814</v>
      </c>
      <c r="C324" s="26" t="s">
        <v>469</v>
      </c>
      <c r="D324" s="16">
        <v>100000</v>
      </c>
    </row>
    <row r="325" spans="1:4" x14ac:dyDescent="0.3">
      <c r="A325" s="36">
        <v>9</v>
      </c>
      <c r="B325" s="25">
        <v>44814</v>
      </c>
      <c r="C325" s="26" t="s">
        <v>470</v>
      </c>
      <c r="D325" s="16">
        <v>31000</v>
      </c>
    </row>
    <row r="326" spans="1:4" x14ac:dyDescent="0.3">
      <c r="A326" s="36">
        <v>10</v>
      </c>
      <c r="B326" s="25">
        <v>44814</v>
      </c>
      <c r="C326" s="26" t="s">
        <v>471</v>
      </c>
      <c r="D326" s="16">
        <v>1900000</v>
      </c>
    </row>
    <row r="327" spans="1:4" x14ac:dyDescent="0.3">
      <c r="A327" s="36">
        <v>11</v>
      </c>
      <c r="B327" s="25">
        <v>44814</v>
      </c>
      <c r="C327" s="26" t="s">
        <v>472</v>
      </c>
      <c r="D327" s="16">
        <v>1500000</v>
      </c>
    </row>
    <row r="328" spans="1:4" x14ac:dyDescent="0.3">
      <c r="A328" s="36">
        <v>12</v>
      </c>
      <c r="B328" s="25">
        <v>44815</v>
      </c>
      <c r="C328" s="26" t="s">
        <v>473</v>
      </c>
      <c r="D328" s="16">
        <v>20000</v>
      </c>
    </row>
    <row r="329" spans="1:4" x14ac:dyDescent="0.3">
      <c r="A329" s="36">
        <v>13</v>
      </c>
      <c r="B329" s="25">
        <v>44815</v>
      </c>
      <c r="C329" s="26" t="s">
        <v>474</v>
      </c>
      <c r="D329" s="16">
        <v>40000</v>
      </c>
    </row>
    <row r="330" spans="1:4" x14ac:dyDescent="0.3">
      <c r="A330" s="36">
        <v>14</v>
      </c>
      <c r="B330" s="25">
        <v>44815</v>
      </c>
      <c r="C330" s="26" t="s">
        <v>475</v>
      </c>
      <c r="D330" s="16">
        <v>165000</v>
      </c>
    </row>
    <row r="331" spans="1:4" x14ac:dyDescent="0.3">
      <c r="A331" s="36">
        <v>15</v>
      </c>
      <c r="B331" s="25">
        <v>44815</v>
      </c>
      <c r="C331" s="26" t="s">
        <v>476</v>
      </c>
      <c r="D331" s="16">
        <v>88000</v>
      </c>
    </row>
    <row r="332" spans="1:4" x14ac:dyDescent="0.3">
      <c r="A332" s="36">
        <v>16</v>
      </c>
      <c r="B332" s="25">
        <v>44816</v>
      </c>
      <c r="C332" s="26" t="s">
        <v>477</v>
      </c>
      <c r="D332" s="16">
        <v>50000</v>
      </c>
    </row>
    <row r="333" spans="1:4" x14ac:dyDescent="0.3">
      <c r="A333" s="36">
        <v>17</v>
      </c>
      <c r="B333" s="25">
        <v>44816</v>
      </c>
      <c r="C333" s="26" t="s">
        <v>478</v>
      </c>
      <c r="D333" s="16">
        <v>240000</v>
      </c>
    </row>
    <row r="334" spans="1:4" x14ac:dyDescent="0.3">
      <c r="A334" s="36">
        <v>18</v>
      </c>
      <c r="B334" s="25">
        <v>44816</v>
      </c>
      <c r="C334" s="26" t="s">
        <v>479</v>
      </c>
      <c r="D334" s="16">
        <v>90000</v>
      </c>
    </row>
    <row r="335" spans="1:4" x14ac:dyDescent="0.3">
      <c r="A335" s="36">
        <v>19</v>
      </c>
      <c r="B335" s="25">
        <v>44816</v>
      </c>
      <c r="C335" s="26" t="s">
        <v>480</v>
      </c>
      <c r="D335" s="16">
        <v>75000</v>
      </c>
    </row>
    <row r="336" spans="1:4" x14ac:dyDescent="0.3">
      <c r="A336" s="36">
        <v>20</v>
      </c>
      <c r="B336" s="25">
        <v>44816</v>
      </c>
      <c r="C336" s="26" t="s">
        <v>481</v>
      </c>
      <c r="D336" s="16">
        <v>300000</v>
      </c>
    </row>
    <row r="337" spans="1:4" x14ac:dyDescent="0.3">
      <c r="A337" s="36">
        <v>21</v>
      </c>
      <c r="B337" s="25">
        <v>44816</v>
      </c>
      <c r="C337" s="26" t="s">
        <v>482</v>
      </c>
      <c r="D337" s="16">
        <v>170000</v>
      </c>
    </row>
    <row r="338" spans="1:4" x14ac:dyDescent="0.3">
      <c r="A338" s="36">
        <v>22</v>
      </c>
      <c r="B338" s="25">
        <v>44816</v>
      </c>
      <c r="C338" s="26" t="s">
        <v>483</v>
      </c>
      <c r="D338" s="16">
        <v>75000</v>
      </c>
    </row>
    <row r="339" spans="1:4" x14ac:dyDescent="0.3">
      <c r="A339" s="36">
        <v>23</v>
      </c>
      <c r="B339" s="25">
        <v>44816</v>
      </c>
      <c r="C339" s="26" t="s">
        <v>484</v>
      </c>
      <c r="D339" s="16">
        <v>160000</v>
      </c>
    </row>
    <row r="340" spans="1:4" x14ac:dyDescent="0.3">
      <c r="A340" s="36">
        <v>24</v>
      </c>
      <c r="B340" s="25">
        <v>44816</v>
      </c>
      <c r="C340" s="26" t="s">
        <v>485</v>
      </c>
      <c r="D340" s="16">
        <v>12000</v>
      </c>
    </row>
    <row r="341" spans="1:4" x14ac:dyDescent="0.3">
      <c r="A341" s="36">
        <v>25</v>
      </c>
      <c r="B341" s="25">
        <v>44816</v>
      </c>
      <c r="C341" s="26" t="s">
        <v>486</v>
      </c>
      <c r="D341" s="16">
        <v>35000</v>
      </c>
    </row>
    <row r="342" spans="1:4" x14ac:dyDescent="0.3">
      <c r="A342" s="36">
        <v>26</v>
      </c>
      <c r="B342" s="25">
        <v>44816</v>
      </c>
      <c r="C342" s="26" t="s">
        <v>487</v>
      </c>
      <c r="D342" s="16">
        <v>65000</v>
      </c>
    </row>
    <row r="343" spans="1:4" x14ac:dyDescent="0.3">
      <c r="A343" s="36">
        <v>27</v>
      </c>
      <c r="B343" s="25">
        <v>44816</v>
      </c>
      <c r="C343" s="26" t="s">
        <v>488</v>
      </c>
      <c r="D343" s="16">
        <v>100000</v>
      </c>
    </row>
    <row r="344" spans="1:4" x14ac:dyDescent="0.3">
      <c r="A344" s="36">
        <v>28</v>
      </c>
      <c r="B344" s="25">
        <v>44816</v>
      </c>
      <c r="C344" s="26" t="s">
        <v>489</v>
      </c>
      <c r="D344" s="16">
        <v>26000</v>
      </c>
    </row>
    <row r="345" spans="1:4" x14ac:dyDescent="0.3">
      <c r="A345" s="36">
        <v>29</v>
      </c>
      <c r="B345" s="25">
        <v>44817</v>
      </c>
      <c r="C345" s="26" t="s">
        <v>490</v>
      </c>
      <c r="D345" s="16">
        <v>250000</v>
      </c>
    </row>
    <row r="346" spans="1:4" x14ac:dyDescent="0.3">
      <c r="A346" s="36">
        <v>30</v>
      </c>
      <c r="B346" s="25">
        <v>44818</v>
      </c>
      <c r="C346" s="26" t="s">
        <v>276</v>
      </c>
      <c r="D346" s="16">
        <v>23500</v>
      </c>
    </row>
    <row r="347" spans="1:4" x14ac:dyDescent="0.3">
      <c r="A347" s="36">
        <v>31</v>
      </c>
      <c r="B347" s="25">
        <v>44818</v>
      </c>
      <c r="C347" s="26" t="s">
        <v>491</v>
      </c>
      <c r="D347" s="16">
        <v>150000</v>
      </c>
    </row>
    <row r="348" spans="1:4" x14ac:dyDescent="0.3">
      <c r="A348" s="36">
        <v>32</v>
      </c>
      <c r="B348" s="25">
        <v>44819</v>
      </c>
      <c r="C348" s="26" t="s">
        <v>492</v>
      </c>
      <c r="D348" s="16">
        <v>150000</v>
      </c>
    </row>
    <row r="349" spans="1:4" x14ac:dyDescent="0.3">
      <c r="A349" s="36"/>
      <c r="B349" s="25"/>
      <c r="C349" s="26"/>
      <c r="D349" s="16"/>
    </row>
    <row r="350" spans="1:4" x14ac:dyDescent="0.3">
      <c r="A350" s="36"/>
      <c r="B350" s="25"/>
      <c r="C350" s="26"/>
      <c r="D350" s="16"/>
    </row>
    <row r="351" spans="1:4" x14ac:dyDescent="0.3">
      <c r="A351" s="36">
        <v>1</v>
      </c>
      <c r="B351" s="25">
        <v>44801</v>
      </c>
      <c r="C351" s="26" t="s">
        <v>536</v>
      </c>
      <c r="D351" s="16">
        <v>190000</v>
      </c>
    </row>
    <row r="352" spans="1:4" x14ac:dyDescent="0.3">
      <c r="A352" s="36">
        <v>2</v>
      </c>
      <c r="B352" s="25">
        <v>44807</v>
      </c>
      <c r="C352" s="26" t="s">
        <v>537</v>
      </c>
      <c r="D352" s="16">
        <v>190000</v>
      </c>
    </row>
    <row r="353" spans="1:4" x14ac:dyDescent="0.3">
      <c r="A353" s="36">
        <v>3</v>
      </c>
      <c r="B353" s="25">
        <v>44808</v>
      </c>
      <c r="C353" s="26" t="s">
        <v>538</v>
      </c>
      <c r="D353" s="16">
        <v>150000</v>
      </c>
    </row>
    <row r="354" spans="1:4" x14ac:dyDescent="0.3">
      <c r="A354" s="36">
        <v>4</v>
      </c>
      <c r="B354" s="25">
        <v>44812</v>
      </c>
      <c r="C354" s="26" t="s">
        <v>539</v>
      </c>
      <c r="D354" s="16">
        <v>190000</v>
      </c>
    </row>
    <row r="355" spans="1:4" x14ac:dyDescent="0.3">
      <c r="A355" s="36">
        <v>5</v>
      </c>
      <c r="B355" s="25">
        <v>44813</v>
      </c>
      <c r="C355" s="26" t="s">
        <v>540</v>
      </c>
      <c r="D355" s="16">
        <v>150000</v>
      </c>
    </row>
    <row r="356" spans="1:4" x14ac:dyDescent="0.3">
      <c r="A356" s="36">
        <v>6</v>
      </c>
      <c r="B356" s="25">
        <v>44814</v>
      </c>
      <c r="C356" s="26" t="s">
        <v>541</v>
      </c>
      <c r="D356" s="16">
        <v>18500</v>
      </c>
    </row>
    <row r="357" spans="1:4" x14ac:dyDescent="0.3">
      <c r="A357" s="36">
        <v>7</v>
      </c>
      <c r="B357" s="25">
        <v>44814</v>
      </c>
      <c r="C357" s="26" t="s">
        <v>542</v>
      </c>
      <c r="D357" s="16">
        <v>190000</v>
      </c>
    </row>
    <row r="358" spans="1:4" x14ac:dyDescent="0.3">
      <c r="A358" s="36">
        <v>8</v>
      </c>
      <c r="B358" s="25">
        <v>44815</v>
      </c>
      <c r="C358" s="26" t="s">
        <v>543</v>
      </c>
      <c r="D358" s="16">
        <v>150000</v>
      </c>
    </row>
    <row r="359" spans="1:4" x14ac:dyDescent="0.3">
      <c r="A359" s="36">
        <v>9</v>
      </c>
      <c r="B359" s="25">
        <v>44818</v>
      </c>
      <c r="C359" s="26" t="s">
        <v>544</v>
      </c>
      <c r="D359" s="16">
        <v>55500</v>
      </c>
    </row>
    <row r="360" spans="1:4" x14ac:dyDescent="0.3">
      <c r="A360" s="36">
        <v>10</v>
      </c>
      <c r="B360" s="25">
        <v>44818</v>
      </c>
      <c r="C360" s="26" t="s">
        <v>545</v>
      </c>
      <c r="D360" s="16">
        <v>22000</v>
      </c>
    </row>
    <row r="361" spans="1:4" x14ac:dyDescent="0.3">
      <c r="A361" s="36">
        <v>11</v>
      </c>
      <c r="B361" s="25">
        <v>44819</v>
      </c>
      <c r="C361" s="26" t="s">
        <v>546</v>
      </c>
      <c r="D361" s="16">
        <v>85000</v>
      </c>
    </row>
    <row r="362" spans="1:4" x14ac:dyDescent="0.3">
      <c r="A362" s="36">
        <v>12</v>
      </c>
      <c r="B362" s="25">
        <v>44819</v>
      </c>
      <c r="C362" s="26" t="s">
        <v>547</v>
      </c>
      <c r="D362" s="16">
        <v>150000</v>
      </c>
    </row>
    <row r="363" spans="1:4" x14ac:dyDescent="0.3">
      <c r="A363" s="36">
        <v>13</v>
      </c>
      <c r="B363" s="25">
        <v>44820</v>
      </c>
      <c r="C363" s="26" t="s">
        <v>548</v>
      </c>
      <c r="D363" s="16">
        <v>190000</v>
      </c>
    </row>
    <row r="364" spans="1:4" x14ac:dyDescent="0.3">
      <c r="A364" s="36">
        <v>14</v>
      </c>
      <c r="B364" s="25">
        <v>44820</v>
      </c>
      <c r="C364" s="26" t="s">
        <v>549</v>
      </c>
      <c r="D364" s="16">
        <v>15000</v>
      </c>
    </row>
    <row r="365" spans="1:4" x14ac:dyDescent="0.3">
      <c r="A365" s="36">
        <v>15</v>
      </c>
      <c r="B365" s="25">
        <v>44820</v>
      </c>
      <c r="C365" s="26" t="s">
        <v>550</v>
      </c>
      <c r="D365" s="16">
        <v>15000</v>
      </c>
    </row>
    <row r="366" spans="1:4" x14ac:dyDescent="0.3">
      <c r="A366" s="36">
        <v>16</v>
      </c>
      <c r="B366" s="25">
        <v>44820</v>
      </c>
      <c r="C366" s="26" t="s">
        <v>551</v>
      </c>
      <c r="D366" s="16">
        <v>60000</v>
      </c>
    </row>
    <row r="367" spans="1:4" x14ac:dyDescent="0.3">
      <c r="A367" s="36">
        <v>17</v>
      </c>
      <c r="B367" s="25">
        <v>44820</v>
      </c>
      <c r="C367" s="26" t="s">
        <v>552</v>
      </c>
      <c r="D367" s="16">
        <v>25000</v>
      </c>
    </row>
    <row r="368" spans="1:4" x14ac:dyDescent="0.3">
      <c r="A368" s="36">
        <v>18</v>
      </c>
      <c r="B368" s="25">
        <v>44821</v>
      </c>
      <c r="C368" s="26" t="s">
        <v>553</v>
      </c>
      <c r="D368" s="16">
        <v>12000</v>
      </c>
    </row>
    <row r="369" spans="1:4" x14ac:dyDescent="0.3">
      <c r="A369" s="36">
        <v>19</v>
      </c>
      <c r="B369" s="25">
        <v>44821</v>
      </c>
      <c r="C369" s="26" t="s">
        <v>554</v>
      </c>
      <c r="D369" s="16">
        <v>70000</v>
      </c>
    </row>
    <row r="370" spans="1:4" x14ac:dyDescent="0.3">
      <c r="A370" s="36">
        <v>20</v>
      </c>
      <c r="B370" s="25">
        <v>44821</v>
      </c>
      <c r="C370" s="26" t="s">
        <v>555</v>
      </c>
      <c r="D370" s="16">
        <v>60000</v>
      </c>
    </row>
    <row r="371" spans="1:4" x14ac:dyDescent="0.3">
      <c r="A371" s="36">
        <v>21</v>
      </c>
      <c r="B371" s="25">
        <v>44821</v>
      </c>
      <c r="C371" s="26" t="s">
        <v>556</v>
      </c>
      <c r="D371" s="16">
        <v>236000</v>
      </c>
    </row>
    <row r="372" spans="1:4" x14ac:dyDescent="0.3">
      <c r="A372" s="36">
        <v>22</v>
      </c>
      <c r="B372" s="25">
        <v>44821</v>
      </c>
      <c r="C372" s="26" t="s">
        <v>557</v>
      </c>
      <c r="D372" s="16">
        <v>64000</v>
      </c>
    </row>
    <row r="373" spans="1:4" x14ac:dyDescent="0.3">
      <c r="A373" s="36">
        <v>23</v>
      </c>
      <c r="B373" s="25">
        <v>44821</v>
      </c>
      <c r="C373" s="26" t="s">
        <v>558</v>
      </c>
      <c r="D373" s="16">
        <v>117000</v>
      </c>
    </row>
    <row r="374" spans="1:4" x14ac:dyDescent="0.3">
      <c r="A374" s="36">
        <v>24</v>
      </c>
      <c r="B374" s="25">
        <v>44821</v>
      </c>
      <c r="C374" s="26" t="s">
        <v>463</v>
      </c>
      <c r="D374" s="16">
        <v>22750</v>
      </c>
    </row>
    <row r="375" spans="1:4" x14ac:dyDescent="0.3">
      <c r="A375" s="36">
        <v>25</v>
      </c>
      <c r="B375" s="25">
        <v>44823</v>
      </c>
      <c r="C375" s="26" t="s">
        <v>463</v>
      </c>
      <c r="D375" s="16">
        <v>203500</v>
      </c>
    </row>
    <row r="376" spans="1:4" x14ac:dyDescent="0.3">
      <c r="A376" s="36">
        <v>26</v>
      </c>
      <c r="B376" s="25">
        <v>44823</v>
      </c>
      <c r="C376" s="26" t="s">
        <v>559</v>
      </c>
      <c r="D376" s="16">
        <v>150000</v>
      </c>
    </row>
    <row r="377" spans="1:4" x14ac:dyDescent="0.3">
      <c r="A377" s="39">
        <v>27</v>
      </c>
      <c r="B377" s="25">
        <v>44824</v>
      </c>
      <c r="C377" s="26" t="s">
        <v>560</v>
      </c>
      <c r="D377" s="16">
        <v>190000</v>
      </c>
    </row>
    <row r="378" spans="1:4" x14ac:dyDescent="0.3">
      <c r="A378" s="36">
        <v>28</v>
      </c>
      <c r="B378" s="25">
        <v>44823</v>
      </c>
      <c r="C378" s="26" t="s">
        <v>561</v>
      </c>
      <c r="D378" s="16">
        <v>190000</v>
      </c>
    </row>
    <row r="379" spans="1:4" x14ac:dyDescent="0.3">
      <c r="A379" s="36">
        <v>29</v>
      </c>
      <c r="B379" s="25">
        <v>44823</v>
      </c>
      <c r="C379" s="26" t="s">
        <v>562</v>
      </c>
      <c r="D379" s="16">
        <v>150000</v>
      </c>
    </row>
    <row r="380" spans="1:4" x14ac:dyDescent="0.3">
      <c r="A380" s="36">
        <v>30</v>
      </c>
      <c r="B380" s="25">
        <v>44827</v>
      </c>
      <c r="C380" s="26" t="s">
        <v>563</v>
      </c>
      <c r="D380" s="16">
        <v>185000</v>
      </c>
    </row>
    <row r="381" spans="1:4" x14ac:dyDescent="0.3">
      <c r="A381" s="36">
        <v>31</v>
      </c>
      <c r="B381" s="25">
        <v>44827</v>
      </c>
      <c r="C381" s="26" t="s">
        <v>564</v>
      </c>
      <c r="D381" s="16">
        <v>106000</v>
      </c>
    </row>
    <row r="382" spans="1:4" x14ac:dyDescent="0.3">
      <c r="A382" s="36">
        <v>32</v>
      </c>
      <c r="B382" s="25">
        <v>44824</v>
      </c>
      <c r="C382" s="26" t="s">
        <v>565</v>
      </c>
      <c r="D382" s="16">
        <v>127500</v>
      </c>
    </row>
    <row r="383" spans="1:4" x14ac:dyDescent="0.3">
      <c r="A383" s="36">
        <v>33</v>
      </c>
      <c r="B383" s="25">
        <v>44824</v>
      </c>
      <c r="C383" s="26" t="s">
        <v>566</v>
      </c>
      <c r="D383" s="16">
        <v>79000</v>
      </c>
    </row>
    <row r="384" spans="1:4" x14ac:dyDescent="0.3">
      <c r="A384" s="36">
        <v>34</v>
      </c>
      <c r="B384" s="25">
        <v>44825</v>
      </c>
      <c r="C384" s="26" t="s">
        <v>567</v>
      </c>
      <c r="D384" s="16">
        <v>120500</v>
      </c>
    </row>
    <row r="385" spans="1:4" x14ac:dyDescent="0.3">
      <c r="A385" s="36">
        <v>35</v>
      </c>
      <c r="B385" s="25">
        <v>44824</v>
      </c>
      <c r="C385" s="26" t="s">
        <v>568</v>
      </c>
      <c r="D385" s="16">
        <v>79000</v>
      </c>
    </row>
    <row r="386" spans="1:4" x14ac:dyDescent="0.3">
      <c r="A386" s="36">
        <v>36</v>
      </c>
      <c r="B386" s="25">
        <v>44831</v>
      </c>
      <c r="C386" s="26" t="s">
        <v>569</v>
      </c>
      <c r="D386" s="16">
        <v>77400</v>
      </c>
    </row>
    <row r="387" spans="1:4" x14ac:dyDescent="0.3">
      <c r="A387" s="36">
        <v>37</v>
      </c>
      <c r="B387" s="25">
        <v>44831</v>
      </c>
      <c r="C387" s="26" t="s">
        <v>568</v>
      </c>
      <c r="D387" s="16">
        <v>59000</v>
      </c>
    </row>
    <row r="388" spans="1:4" x14ac:dyDescent="0.3">
      <c r="A388" s="36">
        <v>38</v>
      </c>
      <c r="B388" s="25">
        <v>44825</v>
      </c>
      <c r="C388" s="26" t="s">
        <v>570</v>
      </c>
      <c r="D388" s="16">
        <v>79000</v>
      </c>
    </row>
    <row r="389" spans="1:4" x14ac:dyDescent="0.3">
      <c r="A389" s="36">
        <v>39</v>
      </c>
      <c r="B389" s="25">
        <v>44825</v>
      </c>
      <c r="C389" s="26" t="s">
        <v>571</v>
      </c>
      <c r="D389" s="16">
        <v>85500</v>
      </c>
    </row>
    <row r="390" spans="1:4" x14ac:dyDescent="0.3">
      <c r="A390" s="36">
        <v>40</v>
      </c>
      <c r="B390" s="25">
        <v>44827</v>
      </c>
      <c r="C390" s="26" t="s">
        <v>572</v>
      </c>
      <c r="D390" s="16">
        <v>130000</v>
      </c>
    </row>
    <row r="391" spans="1:4" x14ac:dyDescent="0.3">
      <c r="A391" s="36">
        <v>41</v>
      </c>
      <c r="B391" s="25">
        <v>44826</v>
      </c>
      <c r="C391" s="26" t="s">
        <v>573</v>
      </c>
      <c r="D391" s="16">
        <v>190000</v>
      </c>
    </row>
    <row r="392" spans="1:4" x14ac:dyDescent="0.3">
      <c r="A392" s="36">
        <v>42</v>
      </c>
      <c r="B392" s="25">
        <v>44826</v>
      </c>
      <c r="C392" s="26" t="s">
        <v>574</v>
      </c>
      <c r="D392" s="16">
        <v>55000</v>
      </c>
    </row>
    <row r="393" spans="1:4" x14ac:dyDescent="0.3">
      <c r="A393" s="36">
        <v>43</v>
      </c>
      <c r="B393" s="25">
        <v>44832</v>
      </c>
      <c r="C393" s="26" t="s">
        <v>575</v>
      </c>
      <c r="D393" s="16">
        <v>59000</v>
      </c>
    </row>
    <row r="394" spans="1:4" x14ac:dyDescent="0.3">
      <c r="A394" s="36">
        <v>44</v>
      </c>
      <c r="B394" s="25">
        <v>44832</v>
      </c>
      <c r="C394" s="26" t="s">
        <v>576</v>
      </c>
      <c r="D394" s="16">
        <v>85500</v>
      </c>
    </row>
    <row r="395" spans="1:4" x14ac:dyDescent="0.3">
      <c r="A395" s="36">
        <v>45</v>
      </c>
      <c r="B395" s="25">
        <v>44832</v>
      </c>
      <c r="C395" s="26" t="s">
        <v>577</v>
      </c>
      <c r="D395" s="16">
        <v>39000</v>
      </c>
    </row>
    <row r="396" spans="1:4" x14ac:dyDescent="0.3">
      <c r="A396" s="36">
        <v>46</v>
      </c>
      <c r="B396" s="25">
        <v>44820</v>
      </c>
      <c r="C396" s="26" t="s">
        <v>578</v>
      </c>
      <c r="D396" s="16">
        <v>190000</v>
      </c>
    </row>
    <row r="397" spans="1:4" x14ac:dyDescent="0.3">
      <c r="A397" s="36">
        <v>47</v>
      </c>
      <c r="B397" s="25">
        <v>44821</v>
      </c>
      <c r="C397" s="26" t="s">
        <v>579</v>
      </c>
      <c r="D397" s="16">
        <v>150000</v>
      </c>
    </row>
    <row r="398" spans="1:4" x14ac:dyDescent="0.3">
      <c r="A398" s="36">
        <v>48</v>
      </c>
      <c r="B398" s="25">
        <v>44830</v>
      </c>
      <c r="C398" s="26" t="s">
        <v>580</v>
      </c>
      <c r="D398" s="16">
        <v>190000</v>
      </c>
    </row>
    <row r="399" spans="1:4" x14ac:dyDescent="0.3">
      <c r="A399" s="36">
        <v>49</v>
      </c>
      <c r="B399" s="25">
        <v>44829</v>
      </c>
      <c r="C399" s="26" t="s">
        <v>581</v>
      </c>
      <c r="D399" s="16">
        <v>150000</v>
      </c>
    </row>
    <row r="400" spans="1:4" x14ac:dyDescent="0.3">
      <c r="A400" s="36">
        <v>50</v>
      </c>
      <c r="B400" s="25">
        <v>44825</v>
      </c>
      <c r="C400" s="26" t="s">
        <v>582</v>
      </c>
      <c r="D400" s="16">
        <v>190000</v>
      </c>
    </row>
    <row r="401" spans="1:4" x14ac:dyDescent="0.3">
      <c r="A401" s="36">
        <v>51</v>
      </c>
      <c r="B401" s="25">
        <v>44826</v>
      </c>
      <c r="C401" s="26" t="s">
        <v>579</v>
      </c>
      <c r="D401" s="16">
        <v>150000</v>
      </c>
    </row>
    <row r="402" spans="1:4" x14ac:dyDescent="0.3">
      <c r="A402" s="36">
        <v>52</v>
      </c>
      <c r="B402" s="25">
        <v>44830</v>
      </c>
      <c r="C402" s="26" t="s">
        <v>583</v>
      </c>
      <c r="D402" s="16">
        <v>35000</v>
      </c>
    </row>
    <row r="403" spans="1:4" x14ac:dyDescent="0.3">
      <c r="A403" s="36">
        <v>53</v>
      </c>
      <c r="B403" s="25">
        <v>44825</v>
      </c>
      <c r="C403" s="26" t="s">
        <v>584</v>
      </c>
      <c r="D403" s="16">
        <v>190000</v>
      </c>
    </row>
    <row r="404" spans="1:4" x14ac:dyDescent="0.3">
      <c r="A404" s="36">
        <v>54</v>
      </c>
      <c r="B404" s="25">
        <v>44825</v>
      </c>
      <c r="C404" s="26" t="s">
        <v>585</v>
      </c>
      <c r="D404" s="16">
        <v>150000</v>
      </c>
    </row>
    <row r="405" spans="1:4" x14ac:dyDescent="0.3">
      <c r="A405" s="36">
        <v>55</v>
      </c>
      <c r="B405" s="25">
        <v>44824</v>
      </c>
      <c r="C405" s="26" t="s">
        <v>586</v>
      </c>
      <c r="D405" s="16">
        <v>79000</v>
      </c>
    </row>
    <row r="406" spans="1:4" x14ac:dyDescent="0.3">
      <c r="A406" s="36">
        <v>56</v>
      </c>
      <c r="B406" s="25">
        <v>44824</v>
      </c>
      <c r="C406" s="26" t="s">
        <v>587</v>
      </c>
      <c r="D406" s="16">
        <v>127500</v>
      </c>
    </row>
    <row r="407" spans="1:4" x14ac:dyDescent="0.3">
      <c r="A407" s="36">
        <v>57</v>
      </c>
      <c r="B407" s="25">
        <v>44833</v>
      </c>
      <c r="C407" s="26" t="s">
        <v>588</v>
      </c>
      <c r="D407" s="16">
        <v>24000</v>
      </c>
    </row>
    <row r="408" spans="1:4" x14ac:dyDescent="0.3">
      <c r="A408" s="36">
        <v>58</v>
      </c>
      <c r="B408" s="25">
        <v>44829</v>
      </c>
      <c r="C408" s="26" t="s">
        <v>589</v>
      </c>
      <c r="D408" s="16">
        <v>171000</v>
      </c>
    </row>
    <row r="409" spans="1:4" x14ac:dyDescent="0.3">
      <c r="A409" s="36">
        <v>59</v>
      </c>
      <c r="B409" s="25">
        <v>44816</v>
      </c>
      <c r="C409" s="26" t="s">
        <v>590</v>
      </c>
      <c r="D409" s="16">
        <v>23500</v>
      </c>
    </row>
    <row r="410" spans="1:4" x14ac:dyDescent="0.3">
      <c r="A410" s="36"/>
      <c r="B410" s="25"/>
      <c r="C410" s="26"/>
      <c r="D410" s="16"/>
    </row>
    <row r="411" spans="1:4" x14ac:dyDescent="0.3">
      <c r="A411" s="36"/>
      <c r="B411" s="4"/>
      <c r="C411" s="2"/>
      <c r="D411" s="16"/>
    </row>
    <row r="412" spans="1:4" x14ac:dyDescent="0.3">
      <c r="A412" s="39">
        <v>1</v>
      </c>
      <c r="B412" s="27">
        <v>44835</v>
      </c>
      <c r="C412" s="33" t="s">
        <v>591</v>
      </c>
      <c r="D412" s="34">
        <v>50000</v>
      </c>
    </row>
    <row r="413" spans="1:4" x14ac:dyDescent="0.3">
      <c r="A413" s="39">
        <v>2</v>
      </c>
      <c r="B413" s="27">
        <v>44836</v>
      </c>
      <c r="C413" s="33" t="s">
        <v>592</v>
      </c>
      <c r="D413" s="34">
        <v>94000</v>
      </c>
    </row>
    <row r="414" spans="1:4" x14ac:dyDescent="0.3">
      <c r="A414" s="39">
        <v>3</v>
      </c>
      <c r="B414" s="27">
        <v>44836</v>
      </c>
      <c r="C414" s="33" t="s">
        <v>593</v>
      </c>
      <c r="D414" s="34">
        <v>70000</v>
      </c>
    </row>
    <row r="415" spans="1:4" x14ac:dyDescent="0.3">
      <c r="A415" s="39">
        <v>4</v>
      </c>
      <c r="B415" s="27">
        <v>44836</v>
      </c>
      <c r="C415" s="33" t="s">
        <v>594</v>
      </c>
      <c r="D415" s="34">
        <v>127000</v>
      </c>
    </row>
    <row r="416" spans="1:4" x14ac:dyDescent="0.3">
      <c r="A416" s="39">
        <v>5</v>
      </c>
      <c r="B416" s="27">
        <v>44836</v>
      </c>
      <c r="C416" s="33" t="s">
        <v>595</v>
      </c>
      <c r="D416" s="34">
        <v>47000</v>
      </c>
    </row>
    <row r="417" spans="1:4" x14ac:dyDescent="0.3">
      <c r="A417" s="39">
        <v>6</v>
      </c>
      <c r="B417" s="27">
        <v>44837</v>
      </c>
      <c r="C417" s="33" t="s">
        <v>596</v>
      </c>
      <c r="D417" s="34">
        <v>225000</v>
      </c>
    </row>
    <row r="418" spans="1:4" x14ac:dyDescent="0.3">
      <c r="A418" s="39">
        <v>7</v>
      </c>
      <c r="B418" s="27">
        <v>44837</v>
      </c>
      <c r="C418" s="33" t="s">
        <v>597</v>
      </c>
      <c r="D418" s="34">
        <v>96000</v>
      </c>
    </row>
    <row r="419" spans="1:4" x14ac:dyDescent="0.3">
      <c r="A419" s="39">
        <v>8</v>
      </c>
      <c r="B419" s="27">
        <v>44837</v>
      </c>
      <c r="C419" s="33" t="s">
        <v>598</v>
      </c>
      <c r="D419" s="34">
        <v>28000</v>
      </c>
    </row>
    <row r="420" spans="1:4" x14ac:dyDescent="0.3">
      <c r="A420" s="39">
        <v>9</v>
      </c>
      <c r="B420" s="27">
        <v>44837</v>
      </c>
      <c r="C420" s="33" t="s">
        <v>599</v>
      </c>
      <c r="D420" s="34">
        <v>40000</v>
      </c>
    </row>
    <row r="421" spans="1:4" x14ac:dyDescent="0.3">
      <c r="A421" s="39">
        <v>10</v>
      </c>
      <c r="B421" s="27">
        <v>44837</v>
      </c>
      <c r="C421" s="33" t="s">
        <v>600</v>
      </c>
      <c r="D421" s="34">
        <v>57000</v>
      </c>
    </row>
    <row r="422" spans="1:4" x14ac:dyDescent="0.3">
      <c r="A422" s="39">
        <v>11</v>
      </c>
      <c r="B422" s="27">
        <v>44837</v>
      </c>
      <c r="C422" s="33" t="s">
        <v>601</v>
      </c>
      <c r="D422" s="34">
        <v>64000</v>
      </c>
    </row>
    <row r="423" spans="1:4" x14ac:dyDescent="0.3">
      <c r="A423" s="39">
        <v>12</v>
      </c>
      <c r="B423" s="27">
        <v>44837</v>
      </c>
      <c r="C423" s="33" t="s">
        <v>602</v>
      </c>
      <c r="D423" s="34">
        <v>40000</v>
      </c>
    </row>
    <row r="424" spans="1:4" x14ac:dyDescent="0.3">
      <c r="A424" s="39">
        <v>13</v>
      </c>
      <c r="B424" s="27">
        <v>44838</v>
      </c>
      <c r="C424" s="33" t="s">
        <v>603</v>
      </c>
      <c r="D424" s="34">
        <v>74000</v>
      </c>
    </row>
    <row r="425" spans="1:4" x14ac:dyDescent="0.3">
      <c r="A425" s="39">
        <v>14</v>
      </c>
      <c r="B425" s="27">
        <v>44838</v>
      </c>
      <c r="C425" s="33" t="s">
        <v>604</v>
      </c>
      <c r="D425" s="34">
        <v>190000</v>
      </c>
    </row>
    <row r="426" spans="1:4" x14ac:dyDescent="0.3">
      <c r="A426" s="39">
        <v>15</v>
      </c>
      <c r="B426" s="27">
        <v>44839</v>
      </c>
      <c r="C426" s="33" t="s">
        <v>605</v>
      </c>
      <c r="D426" s="34">
        <v>150000</v>
      </c>
    </row>
    <row r="427" spans="1:4" x14ac:dyDescent="0.3">
      <c r="A427" s="39">
        <v>16</v>
      </c>
      <c r="B427" s="27">
        <v>44839</v>
      </c>
      <c r="C427" s="33" t="s">
        <v>300</v>
      </c>
      <c r="D427" s="34">
        <v>103500</v>
      </c>
    </row>
    <row r="428" spans="1:4" x14ac:dyDescent="0.3">
      <c r="A428" s="39">
        <v>17</v>
      </c>
      <c r="B428" s="27">
        <v>44839</v>
      </c>
      <c r="C428" s="33" t="s">
        <v>606</v>
      </c>
      <c r="D428" s="34">
        <v>55000</v>
      </c>
    </row>
    <row r="429" spans="1:4" x14ac:dyDescent="0.3">
      <c r="A429" s="39">
        <v>18</v>
      </c>
      <c r="B429" s="27">
        <v>44839</v>
      </c>
      <c r="C429" s="33" t="s">
        <v>607</v>
      </c>
      <c r="D429" s="34">
        <v>136000</v>
      </c>
    </row>
    <row r="430" spans="1:4" x14ac:dyDescent="0.3">
      <c r="A430" s="39">
        <v>19</v>
      </c>
      <c r="B430" s="27">
        <v>44840</v>
      </c>
      <c r="C430" s="33" t="s">
        <v>608</v>
      </c>
      <c r="D430" s="34">
        <v>600000</v>
      </c>
    </row>
    <row r="431" spans="1:4" x14ac:dyDescent="0.3">
      <c r="A431" s="39">
        <v>20</v>
      </c>
      <c r="B431" s="27">
        <v>44840</v>
      </c>
      <c r="C431" s="33" t="s">
        <v>609</v>
      </c>
      <c r="D431" s="34">
        <v>528000</v>
      </c>
    </row>
    <row r="432" spans="1:4" x14ac:dyDescent="0.3">
      <c r="A432" s="39">
        <v>21</v>
      </c>
      <c r="B432" s="27">
        <v>44841</v>
      </c>
      <c r="C432" s="33" t="s">
        <v>610</v>
      </c>
      <c r="D432" s="34">
        <v>420000</v>
      </c>
    </row>
    <row r="433" spans="1:4" x14ac:dyDescent="0.3">
      <c r="A433" s="39">
        <v>22</v>
      </c>
      <c r="B433" s="27">
        <v>44841</v>
      </c>
      <c r="C433" s="33" t="s">
        <v>611</v>
      </c>
      <c r="D433" s="34">
        <v>100000</v>
      </c>
    </row>
    <row r="434" spans="1:4" x14ac:dyDescent="0.3">
      <c r="A434" s="39">
        <v>23</v>
      </c>
      <c r="B434" s="27">
        <v>44841</v>
      </c>
      <c r="C434" s="33" t="s">
        <v>612</v>
      </c>
      <c r="D434" s="34">
        <v>100000</v>
      </c>
    </row>
    <row r="435" spans="1:4" x14ac:dyDescent="0.3">
      <c r="A435" s="39">
        <v>24</v>
      </c>
      <c r="B435" s="27">
        <v>44840</v>
      </c>
      <c r="C435" s="33" t="s">
        <v>613</v>
      </c>
      <c r="D435" s="34">
        <v>200000</v>
      </c>
    </row>
    <row r="436" spans="1:4" x14ac:dyDescent="0.3">
      <c r="A436" s="39">
        <v>25</v>
      </c>
      <c r="B436" s="27">
        <v>44840</v>
      </c>
      <c r="C436" s="33" t="s">
        <v>614</v>
      </c>
      <c r="D436" s="34">
        <v>40000</v>
      </c>
    </row>
    <row r="437" spans="1:4" x14ac:dyDescent="0.3">
      <c r="A437" s="39">
        <v>26</v>
      </c>
      <c r="B437" s="27">
        <v>44840</v>
      </c>
      <c r="C437" s="33" t="s">
        <v>615</v>
      </c>
      <c r="D437" s="34">
        <v>60000</v>
      </c>
    </row>
    <row r="438" spans="1:4" x14ac:dyDescent="0.3">
      <c r="A438" s="39">
        <v>27</v>
      </c>
      <c r="B438" s="27">
        <v>44840</v>
      </c>
      <c r="C438" s="33" t="s">
        <v>616</v>
      </c>
      <c r="D438" s="34">
        <v>25000</v>
      </c>
    </row>
    <row r="439" spans="1:4" x14ac:dyDescent="0.3">
      <c r="A439" s="39">
        <v>28</v>
      </c>
      <c r="B439" s="27">
        <v>44841</v>
      </c>
      <c r="C439" s="33" t="s">
        <v>617</v>
      </c>
      <c r="D439" s="34">
        <v>30000</v>
      </c>
    </row>
    <row r="440" spans="1:4" x14ac:dyDescent="0.3">
      <c r="A440" s="39">
        <v>29</v>
      </c>
      <c r="B440" s="27">
        <v>44841</v>
      </c>
      <c r="C440" s="33" t="s">
        <v>618</v>
      </c>
      <c r="D440" s="34">
        <v>33000</v>
      </c>
    </row>
    <row r="441" spans="1:4" x14ac:dyDescent="0.3">
      <c r="A441" s="39">
        <v>30</v>
      </c>
      <c r="B441" s="27">
        <v>44841</v>
      </c>
      <c r="C441" s="33" t="s">
        <v>619</v>
      </c>
      <c r="D441" s="34">
        <v>79600</v>
      </c>
    </row>
    <row r="442" spans="1:4" x14ac:dyDescent="0.3">
      <c r="A442" s="39">
        <v>31</v>
      </c>
      <c r="B442" s="27">
        <v>44841</v>
      </c>
      <c r="C442" s="33" t="s">
        <v>620</v>
      </c>
      <c r="D442" s="34">
        <v>174000</v>
      </c>
    </row>
    <row r="443" spans="1:4" x14ac:dyDescent="0.3">
      <c r="A443" s="39">
        <v>32</v>
      </c>
      <c r="B443" s="27">
        <v>44841</v>
      </c>
      <c r="C443" s="33" t="s">
        <v>621</v>
      </c>
      <c r="D443" s="34">
        <v>170000</v>
      </c>
    </row>
    <row r="444" spans="1:4" x14ac:dyDescent="0.3">
      <c r="A444" s="39">
        <v>33</v>
      </c>
      <c r="B444" s="27">
        <v>44842</v>
      </c>
      <c r="C444" s="33" t="s">
        <v>622</v>
      </c>
      <c r="D444" s="34">
        <v>150000</v>
      </c>
    </row>
    <row r="445" spans="1:4" x14ac:dyDescent="0.3">
      <c r="A445" s="39">
        <v>34</v>
      </c>
      <c r="B445" s="27">
        <v>44842</v>
      </c>
      <c r="C445" s="33" t="s">
        <v>623</v>
      </c>
      <c r="D445" s="34">
        <f>30000*6</f>
        <v>180000</v>
      </c>
    </row>
    <row r="446" spans="1:4" x14ac:dyDescent="0.3">
      <c r="A446" s="39">
        <v>35</v>
      </c>
      <c r="B446" s="27">
        <v>44842</v>
      </c>
      <c r="C446" s="33" t="s">
        <v>624</v>
      </c>
      <c r="D446" s="34">
        <v>95000</v>
      </c>
    </row>
    <row r="447" spans="1:4" x14ac:dyDescent="0.3">
      <c r="A447" s="39">
        <v>36</v>
      </c>
      <c r="B447" s="27">
        <v>44843</v>
      </c>
      <c r="C447" s="33" t="s">
        <v>625</v>
      </c>
      <c r="D447" s="34">
        <v>27000</v>
      </c>
    </row>
    <row r="448" spans="1:4" x14ac:dyDescent="0.3">
      <c r="A448" s="39">
        <v>37</v>
      </c>
      <c r="B448" s="27">
        <v>44843</v>
      </c>
      <c r="C448" s="33" t="s">
        <v>626</v>
      </c>
      <c r="D448" s="34">
        <v>90000</v>
      </c>
    </row>
    <row r="449" spans="1:4" x14ac:dyDescent="0.3">
      <c r="A449" s="39">
        <v>38</v>
      </c>
      <c r="B449" s="27">
        <v>44844</v>
      </c>
      <c r="C449" s="33" t="s">
        <v>597</v>
      </c>
      <c r="D449" s="34">
        <v>62000</v>
      </c>
    </row>
    <row r="450" spans="1:4" x14ac:dyDescent="0.3">
      <c r="A450" s="39">
        <v>39</v>
      </c>
      <c r="B450" s="27">
        <v>44844</v>
      </c>
      <c r="C450" s="33" t="s">
        <v>627</v>
      </c>
      <c r="D450" s="34">
        <v>100000</v>
      </c>
    </row>
    <row r="451" spans="1:4" x14ac:dyDescent="0.3">
      <c r="A451" s="39">
        <v>40</v>
      </c>
      <c r="B451" s="27">
        <v>44844</v>
      </c>
      <c r="C451" s="33" t="s">
        <v>628</v>
      </c>
      <c r="D451" s="34">
        <v>122000</v>
      </c>
    </row>
    <row r="452" spans="1:4" x14ac:dyDescent="0.3">
      <c r="A452" s="39">
        <v>41</v>
      </c>
      <c r="B452" s="27">
        <v>44844</v>
      </c>
      <c r="C452" s="33" t="s">
        <v>629</v>
      </c>
      <c r="D452" s="34">
        <v>14400</v>
      </c>
    </row>
    <row r="453" spans="1:4" x14ac:dyDescent="0.3">
      <c r="A453" s="39">
        <v>42</v>
      </c>
      <c r="B453" s="27">
        <v>44844</v>
      </c>
      <c r="C453" s="33" t="s">
        <v>630</v>
      </c>
      <c r="D453" s="34">
        <v>165000</v>
      </c>
    </row>
    <row r="454" spans="1:4" x14ac:dyDescent="0.3">
      <c r="A454" s="39">
        <v>43</v>
      </c>
      <c r="B454" s="27">
        <v>44844</v>
      </c>
      <c r="C454" s="33" t="s">
        <v>631</v>
      </c>
      <c r="D454" s="34">
        <v>50000</v>
      </c>
    </row>
    <row r="455" spans="1:4" x14ac:dyDescent="0.3">
      <c r="A455" s="39">
        <v>44</v>
      </c>
      <c r="B455" s="27">
        <v>44844</v>
      </c>
      <c r="C455" s="33" t="s">
        <v>632</v>
      </c>
      <c r="D455" s="34">
        <v>60000</v>
      </c>
    </row>
    <row r="456" spans="1:4" x14ac:dyDescent="0.3">
      <c r="A456" s="39">
        <v>45</v>
      </c>
      <c r="B456" s="27">
        <v>44845</v>
      </c>
      <c r="C456" s="33" t="s">
        <v>633</v>
      </c>
      <c r="D456" s="34">
        <v>15000</v>
      </c>
    </row>
    <row r="457" spans="1:4" x14ac:dyDescent="0.3">
      <c r="A457" s="39">
        <v>46</v>
      </c>
      <c r="B457" s="27">
        <v>44844</v>
      </c>
      <c r="C457" s="33" t="s">
        <v>634</v>
      </c>
      <c r="D457" s="34">
        <v>42000</v>
      </c>
    </row>
    <row r="458" spans="1:4" x14ac:dyDescent="0.3">
      <c r="A458" s="39">
        <v>47</v>
      </c>
      <c r="B458" s="27">
        <v>44843</v>
      </c>
      <c r="C458" s="33" t="s">
        <v>635</v>
      </c>
      <c r="D458" s="34">
        <v>121000</v>
      </c>
    </row>
    <row r="459" spans="1:4" x14ac:dyDescent="0.3">
      <c r="A459" s="39">
        <v>48</v>
      </c>
      <c r="B459" s="27">
        <v>44838</v>
      </c>
      <c r="C459" s="33" t="s">
        <v>636</v>
      </c>
      <c r="D459" s="34">
        <v>30000</v>
      </c>
    </row>
    <row r="460" spans="1:4" x14ac:dyDescent="0.3">
      <c r="A460" s="39">
        <v>49</v>
      </c>
      <c r="B460" s="27">
        <v>44842</v>
      </c>
      <c r="C460" s="33" t="s">
        <v>636</v>
      </c>
      <c r="D460" s="34">
        <v>25000</v>
      </c>
    </row>
    <row r="461" spans="1:4" x14ac:dyDescent="0.3">
      <c r="A461" s="39">
        <v>50</v>
      </c>
      <c r="B461" s="27">
        <v>44845</v>
      </c>
      <c r="C461" s="33" t="s">
        <v>636</v>
      </c>
      <c r="D461" s="34">
        <v>30000</v>
      </c>
    </row>
    <row r="462" spans="1:4" x14ac:dyDescent="0.3">
      <c r="A462" s="36"/>
      <c r="B462" s="25"/>
      <c r="C462" s="26"/>
      <c r="D462" s="16"/>
    </row>
    <row r="463" spans="1:4" x14ac:dyDescent="0.3">
      <c r="A463" s="36"/>
      <c r="B463" s="25"/>
      <c r="C463" s="26"/>
      <c r="D463" s="16"/>
    </row>
    <row r="464" spans="1:4" x14ac:dyDescent="0.3">
      <c r="A464" s="36"/>
      <c r="B464" s="25"/>
      <c r="C464" s="26"/>
      <c r="D464" s="16"/>
    </row>
    <row r="465" spans="1:4" x14ac:dyDescent="0.3">
      <c r="A465" s="36"/>
      <c r="B465" s="25"/>
      <c r="C465" s="26"/>
      <c r="D465" s="16"/>
    </row>
    <row r="466" spans="1:4" x14ac:dyDescent="0.3">
      <c r="A466" s="36"/>
      <c r="B466" s="25"/>
      <c r="C466" s="26"/>
      <c r="D466" s="16"/>
    </row>
    <row r="467" spans="1:4" ht="30" customHeight="1" x14ac:dyDescent="0.3">
      <c r="A467" s="81" t="s">
        <v>238</v>
      </c>
      <c r="B467" s="81"/>
      <c r="C467" s="81"/>
      <c r="D467" s="82">
        <f>SUM(D5:D466)</f>
        <v>74016513</v>
      </c>
    </row>
    <row r="470" spans="1:4" x14ac:dyDescent="0.3">
      <c r="D470" s="28"/>
    </row>
    <row r="471" spans="1:4" x14ac:dyDescent="0.3">
      <c r="C471" s="23"/>
      <c r="D471" s="28"/>
    </row>
    <row r="475" spans="1:4" x14ac:dyDescent="0.3">
      <c r="D475" s="2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A2B7-34F9-42D2-87C4-9358DDD7C6ED}">
  <dimension ref="A1:K171"/>
  <sheetViews>
    <sheetView topLeftCell="A39" workbookViewId="0">
      <selection activeCell="H55" sqref="H55"/>
    </sheetView>
  </sheetViews>
  <sheetFormatPr defaultRowHeight="14.4" x14ac:dyDescent="0.3"/>
  <cols>
    <col min="2" max="2" width="16.77734375" bestFit="1" customWidth="1"/>
    <col min="3" max="3" width="49.5546875" bestFit="1" customWidth="1"/>
    <col min="4" max="4" width="12.88671875" bestFit="1" customWidth="1"/>
  </cols>
  <sheetData>
    <row r="1" spans="1:4" x14ac:dyDescent="0.3">
      <c r="A1" s="37" t="s">
        <v>495</v>
      </c>
      <c r="B1" s="37" t="s">
        <v>0</v>
      </c>
      <c r="C1" s="37" t="s">
        <v>1</v>
      </c>
      <c r="D1" s="37" t="s">
        <v>496</v>
      </c>
    </row>
    <row r="2" spans="1:4" x14ac:dyDescent="0.3">
      <c r="A2" s="10">
        <v>1</v>
      </c>
      <c r="B2" s="91">
        <v>44811</v>
      </c>
      <c r="C2" s="2" t="s">
        <v>498</v>
      </c>
      <c r="D2" s="97">
        <v>1290000</v>
      </c>
    </row>
    <row r="3" spans="1:4" x14ac:dyDescent="0.3">
      <c r="A3" s="10">
        <v>1</v>
      </c>
      <c r="B3" s="91">
        <v>44813</v>
      </c>
      <c r="C3" s="2" t="s">
        <v>499</v>
      </c>
      <c r="D3" s="97">
        <v>20000</v>
      </c>
    </row>
    <row r="4" spans="1:4" x14ac:dyDescent="0.3">
      <c r="A4" s="10">
        <v>2</v>
      </c>
      <c r="B4" s="91">
        <v>44813</v>
      </c>
      <c r="C4" s="2" t="s">
        <v>500</v>
      </c>
      <c r="D4" s="97">
        <v>20000</v>
      </c>
    </row>
    <row r="5" spans="1:4" x14ac:dyDescent="0.3">
      <c r="A5" s="10">
        <v>3</v>
      </c>
      <c r="B5" s="91">
        <v>44813</v>
      </c>
      <c r="C5" s="2" t="s">
        <v>501</v>
      </c>
      <c r="D5" s="97">
        <v>162000</v>
      </c>
    </row>
    <row r="6" spans="1:4" x14ac:dyDescent="0.3">
      <c r="A6" s="10">
        <v>4</v>
      </c>
      <c r="B6" s="91">
        <v>44813</v>
      </c>
      <c r="C6" s="2" t="s">
        <v>502</v>
      </c>
      <c r="D6" s="97">
        <v>65000</v>
      </c>
    </row>
    <row r="7" spans="1:4" x14ac:dyDescent="0.3">
      <c r="A7" s="10">
        <v>5</v>
      </c>
      <c r="B7" s="91">
        <v>44814</v>
      </c>
      <c r="C7" s="2" t="s">
        <v>503</v>
      </c>
      <c r="D7" s="97">
        <v>170000</v>
      </c>
    </row>
    <row r="8" spans="1:4" x14ac:dyDescent="0.3">
      <c r="A8" s="10">
        <v>6</v>
      </c>
      <c r="B8" s="91">
        <v>44814</v>
      </c>
      <c r="C8" s="2" t="s">
        <v>504</v>
      </c>
      <c r="D8" s="97">
        <v>170000</v>
      </c>
    </row>
    <row r="9" spans="1:4" x14ac:dyDescent="0.3">
      <c r="A9" s="10">
        <v>7</v>
      </c>
      <c r="B9" s="91">
        <v>44814</v>
      </c>
      <c r="C9" s="2" t="s">
        <v>505</v>
      </c>
      <c r="D9" s="97">
        <v>120000</v>
      </c>
    </row>
    <row r="10" spans="1:4" x14ac:dyDescent="0.3">
      <c r="A10" s="10">
        <v>8</v>
      </c>
      <c r="B10" s="91">
        <v>44818</v>
      </c>
      <c r="C10" s="2" t="s">
        <v>506</v>
      </c>
      <c r="D10" s="97">
        <v>77000</v>
      </c>
    </row>
    <row r="11" spans="1:4" x14ac:dyDescent="0.3">
      <c r="A11" s="10">
        <v>9</v>
      </c>
      <c r="B11" s="91">
        <v>44819</v>
      </c>
      <c r="C11" s="2" t="s">
        <v>507</v>
      </c>
      <c r="D11" s="97">
        <v>50000</v>
      </c>
    </row>
    <row r="12" spans="1:4" x14ac:dyDescent="0.3">
      <c r="A12" s="10">
        <v>10</v>
      </c>
      <c r="B12" s="91">
        <v>44822</v>
      </c>
      <c r="C12" s="2" t="s">
        <v>508</v>
      </c>
      <c r="D12" s="97">
        <v>900000</v>
      </c>
    </row>
    <row r="13" spans="1:4" x14ac:dyDescent="0.3">
      <c r="A13" s="10">
        <v>11</v>
      </c>
      <c r="B13" s="91">
        <v>44824</v>
      </c>
      <c r="C13" s="2" t="s">
        <v>508</v>
      </c>
      <c r="D13" s="97">
        <v>900000</v>
      </c>
    </row>
    <row r="14" spans="1:4" x14ac:dyDescent="0.3">
      <c r="A14" s="10">
        <v>12</v>
      </c>
      <c r="B14" s="91">
        <v>44825</v>
      </c>
      <c r="C14" s="2" t="s">
        <v>509</v>
      </c>
      <c r="D14" s="97">
        <v>2000000</v>
      </c>
    </row>
    <row r="15" spans="1:4" x14ac:dyDescent="0.3">
      <c r="A15" s="10">
        <v>13</v>
      </c>
      <c r="B15" s="91">
        <v>44825</v>
      </c>
      <c r="C15" s="2" t="s">
        <v>510</v>
      </c>
      <c r="D15" s="97">
        <v>400000</v>
      </c>
    </row>
    <row r="16" spans="1:4" x14ac:dyDescent="0.3">
      <c r="A16" s="10">
        <v>14</v>
      </c>
      <c r="B16" s="91">
        <v>44825</v>
      </c>
      <c r="C16" s="2" t="s">
        <v>511</v>
      </c>
      <c r="D16" s="97">
        <v>166000</v>
      </c>
    </row>
    <row r="17" spans="1:4" x14ac:dyDescent="0.3">
      <c r="A17" s="10">
        <v>15</v>
      </c>
      <c r="B17" s="91">
        <v>44825</v>
      </c>
      <c r="C17" s="2" t="s">
        <v>512</v>
      </c>
      <c r="D17" s="97">
        <v>75000</v>
      </c>
    </row>
    <row r="18" spans="1:4" x14ac:dyDescent="0.3">
      <c r="A18" s="10">
        <v>16</v>
      </c>
      <c r="B18" s="91">
        <v>44826</v>
      </c>
      <c r="C18" s="2" t="s">
        <v>513</v>
      </c>
      <c r="D18" s="97">
        <v>2000000</v>
      </c>
    </row>
    <row r="19" spans="1:4" x14ac:dyDescent="0.3">
      <c r="A19" s="10">
        <v>17</v>
      </c>
      <c r="B19" s="91">
        <v>44826</v>
      </c>
      <c r="C19" s="2" t="s">
        <v>514</v>
      </c>
      <c r="D19" s="97">
        <v>274000</v>
      </c>
    </row>
    <row r="20" spans="1:4" x14ac:dyDescent="0.3">
      <c r="A20" s="10">
        <v>18</v>
      </c>
      <c r="B20" s="91">
        <v>44826</v>
      </c>
      <c r="C20" s="2" t="s">
        <v>515</v>
      </c>
      <c r="D20" s="97">
        <v>355200</v>
      </c>
    </row>
    <row r="21" spans="1:4" x14ac:dyDescent="0.3">
      <c r="A21" s="10">
        <v>19</v>
      </c>
      <c r="B21" s="91">
        <v>44826</v>
      </c>
      <c r="C21" s="2" t="s">
        <v>516</v>
      </c>
      <c r="D21" s="97">
        <v>14000</v>
      </c>
    </row>
    <row r="22" spans="1:4" x14ac:dyDescent="0.3">
      <c r="A22" s="10">
        <v>20</v>
      </c>
      <c r="B22" s="91">
        <v>44826</v>
      </c>
      <c r="C22" s="2" t="s">
        <v>517</v>
      </c>
      <c r="D22" s="97">
        <v>345000</v>
      </c>
    </row>
    <row r="23" spans="1:4" x14ac:dyDescent="0.3">
      <c r="A23" s="10">
        <v>21</v>
      </c>
      <c r="B23" s="91">
        <v>44826</v>
      </c>
      <c r="C23" s="2" t="s">
        <v>518</v>
      </c>
      <c r="D23" s="97">
        <v>70000</v>
      </c>
    </row>
    <row r="24" spans="1:4" x14ac:dyDescent="0.3">
      <c r="A24" s="10">
        <v>22</v>
      </c>
      <c r="B24" s="91">
        <v>44827</v>
      </c>
      <c r="C24" s="2" t="s">
        <v>518</v>
      </c>
      <c r="D24" s="97">
        <v>90000</v>
      </c>
    </row>
    <row r="25" spans="1:4" x14ac:dyDescent="0.3">
      <c r="A25" s="10">
        <v>23</v>
      </c>
      <c r="B25" s="91">
        <v>44827</v>
      </c>
      <c r="C25" s="2" t="s">
        <v>69</v>
      </c>
      <c r="D25" s="97">
        <v>200000</v>
      </c>
    </row>
    <row r="26" spans="1:4" x14ac:dyDescent="0.3">
      <c r="A26" s="10">
        <v>24</v>
      </c>
      <c r="B26" s="91">
        <v>44827</v>
      </c>
      <c r="C26" s="2" t="s">
        <v>519</v>
      </c>
      <c r="D26" s="97">
        <v>55000</v>
      </c>
    </row>
    <row r="27" spans="1:4" x14ac:dyDescent="0.3">
      <c r="A27" s="10">
        <v>25</v>
      </c>
      <c r="B27" s="91">
        <v>44828</v>
      </c>
      <c r="C27" s="2" t="s">
        <v>520</v>
      </c>
      <c r="D27" s="97">
        <v>300000</v>
      </c>
    </row>
    <row r="28" spans="1:4" x14ac:dyDescent="0.3">
      <c r="A28" s="10">
        <v>26</v>
      </c>
      <c r="B28" s="91">
        <v>44828</v>
      </c>
      <c r="C28" s="2" t="s">
        <v>521</v>
      </c>
      <c r="D28" s="97">
        <v>420000</v>
      </c>
    </row>
    <row r="29" spans="1:4" x14ac:dyDescent="0.3">
      <c r="A29" s="10">
        <v>27</v>
      </c>
      <c r="B29" s="91">
        <v>44828</v>
      </c>
      <c r="C29" s="2" t="s">
        <v>522</v>
      </c>
      <c r="D29" s="97">
        <v>54000</v>
      </c>
    </row>
    <row r="30" spans="1:4" x14ac:dyDescent="0.3">
      <c r="A30" s="10">
        <v>28</v>
      </c>
      <c r="B30" s="91">
        <v>44829</v>
      </c>
      <c r="C30" s="2" t="s">
        <v>523</v>
      </c>
      <c r="D30" s="97">
        <v>198000</v>
      </c>
    </row>
    <row r="31" spans="1:4" x14ac:dyDescent="0.3">
      <c r="A31" s="10">
        <v>29</v>
      </c>
      <c r="B31" s="91">
        <v>44830</v>
      </c>
      <c r="C31" s="2" t="s">
        <v>524</v>
      </c>
      <c r="D31" s="97">
        <v>129500</v>
      </c>
    </row>
    <row r="32" spans="1:4" x14ac:dyDescent="0.3">
      <c r="A32" s="10">
        <v>30</v>
      </c>
      <c r="B32" s="91">
        <v>44830</v>
      </c>
      <c r="C32" s="2" t="s">
        <v>507</v>
      </c>
      <c r="D32" s="97">
        <v>19000</v>
      </c>
    </row>
    <row r="33" spans="1:4" x14ac:dyDescent="0.3">
      <c r="A33" s="10">
        <v>31</v>
      </c>
      <c r="B33" s="91">
        <v>44830</v>
      </c>
      <c r="C33" s="2" t="s">
        <v>524</v>
      </c>
      <c r="D33" s="97">
        <v>129500</v>
      </c>
    </row>
    <row r="34" spans="1:4" x14ac:dyDescent="0.3">
      <c r="A34" s="10">
        <v>32</v>
      </c>
      <c r="B34" s="91">
        <v>44831</v>
      </c>
      <c r="C34" s="2" t="s">
        <v>524</v>
      </c>
      <c r="D34" s="97">
        <v>92500</v>
      </c>
    </row>
    <row r="35" spans="1:4" x14ac:dyDescent="0.3">
      <c r="A35" s="10">
        <v>33</v>
      </c>
      <c r="B35" s="91">
        <v>44831</v>
      </c>
      <c r="C35" s="2" t="s">
        <v>524</v>
      </c>
      <c r="D35" s="97">
        <v>92500</v>
      </c>
    </row>
    <row r="36" spans="1:4" x14ac:dyDescent="0.3">
      <c r="A36" s="10">
        <v>34</v>
      </c>
      <c r="B36" s="91">
        <v>44831</v>
      </c>
      <c r="C36" s="2" t="s">
        <v>524</v>
      </c>
      <c r="D36" s="97">
        <v>296000</v>
      </c>
    </row>
    <row r="37" spans="1:4" x14ac:dyDescent="0.3">
      <c r="A37" s="10">
        <v>35</v>
      </c>
      <c r="B37" s="91">
        <v>44831</v>
      </c>
      <c r="C37" s="2" t="s">
        <v>525</v>
      </c>
      <c r="D37" s="97">
        <v>69000</v>
      </c>
    </row>
    <row r="38" spans="1:4" x14ac:dyDescent="0.3">
      <c r="A38" s="10">
        <v>36</v>
      </c>
      <c r="B38" s="91">
        <v>44832</v>
      </c>
      <c r="C38" s="2" t="s">
        <v>526</v>
      </c>
      <c r="D38" s="97">
        <v>150000</v>
      </c>
    </row>
    <row r="39" spans="1:4" x14ac:dyDescent="0.3">
      <c r="A39" s="10">
        <v>37</v>
      </c>
      <c r="B39" s="91">
        <v>44833</v>
      </c>
      <c r="C39" s="2" t="s">
        <v>527</v>
      </c>
      <c r="D39" s="97">
        <v>165000</v>
      </c>
    </row>
    <row r="40" spans="1:4" x14ac:dyDescent="0.3">
      <c r="A40" s="10">
        <v>38</v>
      </c>
      <c r="B40" s="91">
        <v>44833</v>
      </c>
      <c r="C40" s="2" t="s">
        <v>527</v>
      </c>
      <c r="D40" s="97">
        <v>305000</v>
      </c>
    </row>
    <row r="41" spans="1:4" x14ac:dyDescent="0.3">
      <c r="A41" s="10">
        <v>39</v>
      </c>
      <c r="B41" s="91">
        <v>44833</v>
      </c>
      <c r="C41" s="2" t="s">
        <v>527</v>
      </c>
      <c r="D41" s="97">
        <v>641000</v>
      </c>
    </row>
    <row r="42" spans="1:4" x14ac:dyDescent="0.3">
      <c r="A42" s="10">
        <v>40</v>
      </c>
      <c r="B42" s="91">
        <v>44834</v>
      </c>
      <c r="C42" s="2" t="s">
        <v>528</v>
      </c>
      <c r="D42" s="97">
        <v>350000</v>
      </c>
    </row>
    <row r="43" spans="1:4" x14ac:dyDescent="0.3">
      <c r="A43" s="10">
        <v>41</v>
      </c>
      <c r="B43" s="91">
        <v>44834</v>
      </c>
      <c r="C43" s="2" t="s">
        <v>527</v>
      </c>
      <c r="D43" s="97">
        <v>374000</v>
      </c>
    </row>
    <row r="44" spans="1:4" x14ac:dyDescent="0.3">
      <c r="A44" s="10">
        <v>42</v>
      </c>
      <c r="B44" s="91">
        <v>44834</v>
      </c>
      <c r="C44" s="2" t="s">
        <v>527</v>
      </c>
      <c r="D44" s="97">
        <v>1912900</v>
      </c>
    </row>
    <row r="45" spans="1:4" x14ac:dyDescent="0.3">
      <c r="A45" s="10">
        <v>43</v>
      </c>
      <c r="B45" s="92">
        <v>44831</v>
      </c>
      <c r="C45" s="2" t="s">
        <v>647</v>
      </c>
      <c r="D45" s="98">
        <v>10000</v>
      </c>
    </row>
    <row r="46" spans="1:4" x14ac:dyDescent="0.3">
      <c r="A46" s="10">
        <v>44</v>
      </c>
      <c r="B46" s="92">
        <v>44831</v>
      </c>
      <c r="C46" s="2" t="s">
        <v>649</v>
      </c>
      <c r="D46" s="98">
        <v>20000</v>
      </c>
    </row>
    <row r="47" spans="1:4" x14ac:dyDescent="0.3">
      <c r="A47" s="10">
        <v>45</v>
      </c>
      <c r="B47" s="92">
        <v>44831</v>
      </c>
      <c r="C47" s="2" t="s">
        <v>650</v>
      </c>
      <c r="D47" s="98">
        <v>20000</v>
      </c>
    </row>
    <row r="48" spans="1:4" x14ac:dyDescent="0.3">
      <c r="A48" s="10">
        <v>46</v>
      </c>
      <c r="B48" s="92">
        <v>44831</v>
      </c>
      <c r="C48" s="2" t="s">
        <v>651</v>
      </c>
      <c r="D48" s="98">
        <v>30000</v>
      </c>
    </row>
    <row r="49" spans="1:4" x14ac:dyDescent="0.3">
      <c r="A49" s="10">
        <v>47</v>
      </c>
      <c r="B49" s="92">
        <v>44831</v>
      </c>
      <c r="C49" s="2" t="s">
        <v>652</v>
      </c>
      <c r="D49" s="98">
        <v>44000</v>
      </c>
    </row>
    <row r="50" spans="1:4" x14ac:dyDescent="0.3">
      <c r="A50" s="10">
        <v>48</v>
      </c>
      <c r="B50" s="92">
        <v>44824</v>
      </c>
      <c r="C50" s="2" t="s">
        <v>99</v>
      </c>
      <c r="D50" s="98">
        <v>37000</v>
      </c>
    </row>
    <row r="51" spans="1:4" x14ac:dyDescent="0.3">
      <c r="A51" s="10">
        <v>49</v>
      </c>
      <c r="B51" s="92">
        <v>44824</v>
      </c>
      <c r="C51" s="2" t="s">
        <v>653</v>
      </c>
      <c r="D51" s="98">
        <v>85500</v>
      </c>
    </row>
    <row r="52" spans="1:4" x14ac:dyDescent="0.3">
      <c r="A52" s="10">
        <v>50</v>
      </c>
      <c r="B52" s="92">
        <v>44824</v>
      </c>
      <c r="C52" s="2" t="s">
        <v>655</v>
      </c>
      <c r="D52" s="98">
        <v>79000</v>
      </c>
    </row>
    <row r="53" spans="1:4" x14ac:dyDescent="0.3">
      <c r="A53" s="10">
        <v>51</v>
      </c>
      <c r="B53" s="92">
        <v>44827</v>
      </c>
      <c r="C53" s="2" t="s">
        <v>656</v>
      </c>
      <c r="D53" s="98">
        <v>300000</v>
      </c>
    </row>
    <row r="54" spans="1:4" x14ac:dyDescent="0.3">
      <c r="A54" s="10">
        <v>52</v>
      </c>
      <c r="B54" s="92">
        <v>44827</v>
      </c>
      <c r="C54" s="2" t="s">
        <v>658</v>
      </c>
      <c r="D54" s="98">
        <v>20000</v>
      </c>
    </row>
    <row r="55" spans="1:4" x14ac:dyDescent="0.3">
      <c r="A55" s="10">
        <v>53</v>
      </c>
      <c r="B55" s="92">
        <v>44832</v>
      </c>
      <c r="C55" s="2" t="s">
        <v>660</v>
      </c>
      <c r="D55" s="98">
        <v>120000</v>
      </c>
    </row>
    <row r="56" spans="1:4" x14ac:dyDescent="0.3">
      <c r="A56" s="10">
        <v>54</v>
      </c>
      <c r="B56" s="92">
        <v>44832</v>
      </c>
      <c r="C56" s="2" t="s">
        <v>662</v>
      </c>
      <c r="D56" s="98">
        <v>50000</v>
      </c>
    </row>
    <row r="57" spans="1:4" x14ac:dyDescent="0.3">
      <c r="A57" s="10">
        <v>55</v>
      </c>
      <c r="B57" s="92">
        <v>44832</v>
      </c>
      <c r="C57" s="2" t="s">
        <v>664</v>
      </c>
      <c r="D57" s="98">
        <v>130000</v>
      </c>
    </row>
    <row r="58" spans="1:4" x14ac:dyDescent="0.3">
      <c r="A58" s="10">
        <v>56</v>
      </c>
      <c r="B58" s="93">
        <v>44820</v>
      </c>
      <c r="C58" s="14" t="s">
        <v>665</v>
      </c>
      <c r="D58" s="99">
        <v>300000</v>
      </c>
    </row>
    <row r="59" spans="1:4" x14ac:dyDescent="0.3">
      <c r="A59" s="10">
        <v>57</v>
      </c>
      <c r="B59" s="93">
        <v>44823</v>
      </c>
      <c r="C59" s="14" t="s">
        <v>665</v>
      </c>
      <c r="D59" s="99">
        <v>300000</v>
      </c>
    </row>
    <row r="60" spans="1:4" x14ac:dyDescent="0.3">
      <c r="A60" s="10">
        <v>58</v>
      </c>
      <c r="B60" s="92">
        <v>44828</v>
      </c>
      <c r="C60" s="2" t="s">
        <v>668</v>
      </c>
      <c r="D60" s="98">
        <v>180000</v>
      </c>
    </row>
    <row r="61" spans="1:4" x14ac:dyDescent="0.3">
      <c r="A61" s="10">
        <v>60</v>
      </c>
      <c r="B61" s="92">
        <v>44833</v>
      </c>
      <c r="C61" s="2" t="s">
        <v>669</v>
      </c>
      <c r="D61" s="98">
        <v>10000</v>
      </c>
    </row>
    <row r="62" spans="1:4" x14ac:dyDescent="0.3">
      <c r="A62" s="10">
        <v>61</v>
      </c>
      <c r="B62" s="92">
        <v>44823</v>
      </c>
      <c r="C62" s="2" t="s">
        <v>670</v>
      </c>
      <c r="D62" s="98">
        <v>190000</v>
      </c>
    </row>
    <row r="63" spans="1:4" x14ac:dyDescent="0.3">
      <c r="A63" s="10">
        <v>62</v>
      </c>
      <c r="B63" s="93">
        <v>44832</v>
      </c>
      <c r="C63" s="14" t="s">
        <v>672</v>
      </c>
      <c r="D63" s="99">
        <v>900000</v>
      </c>
    </row>
    <row r="64" spans="1:4" x14ac:dyDescent="0.3">
      <c r="A64" s="10">
        <v>63</v>
      </c>
      <c r="B64" s="93">
        <v>44832</v>
      </c>
      <c r="C64" s="14" t="s">
        <v>674</v>
      </c>
      <c r="D64" s="99">
        <v>1080000</v>
      </c>
    </row>
    <row r="65" spans="1:4" x14ac:dyDescent="0.3">
      <c r="A65" s="10">
        <v>64</v>
      </c>
      <c r="B65" s="94">
        <v>44807</v>
      </c>
      <c r="C65" s="35" t="s">
        <v>444</v>
      </c>
      <c r="D65" s="100">
        <v>190000</v>
      </c>
    </row>
    <row r="66" spans="1:4" x14ac:dyDescent="0.3">
      <c r="A66" s="10">
        <v>65</v>
      </c>
      <c r="B66" s="94">
        <v>44807</v>
      </c>
      <c r="C66" s="35" t="s">
        <v>445</v>
      </c>
      <c r="D66" s="100">
        <v>260000</v>
      </c>
    </row>
    <row r="67" spans="1:4" x14ac:dyDescent="0.3">
      <c r="A67" s="10">
        <v>66</v>
      </c>
      <c r="B67" s="94">
        <v>44805</v>
      </c>
      <c r="C67" s="35" t="s">
        <v>446</v>
      </c>
      <c r="D67" s="100">
        <v>100000</v>
      </c>
    </row>
    <row r="68" spans="1:4" x14ac:dyDescent="0.3">
      <c r="A68" s="10">
        <v>67</v>
      </c>
      <c r="B68" s="94">
        <v>44806</v>
      </c>
      <c r="C68" s="35" t="s">
        <v>447</v>
      </c>
      <c r="D68" s="100">
        <v>120000</v>
      </c>
    </row>
    <row r="69" spans="1:4" x14ac:dyDescent="0.3">
      <c r="A69" s="10">
        <v>68</v>
      </c>
      <c r="B69" s="94">
        <v>44806</v>
      </c>
      <c r="C69" s="35" t="s">
        <v>448</v>
      </c>
      <c r="D69" s="100">
        <v>50000</v>
      </c>
    </row>
    <row r="70" spans="1:4" x14ac:dyDescent="0.3">
      <c r="A70" s="10">
        <v>69</v>
      </c>
      <c r="B70" s="94">
        <v>44806</v>
      </c>
      <c r="C70" s="35" t="s">
        <v>449</v>
      </c>
      <c r="D70" s="100">
        <v>30000</v>
      </c>
    </row>
    <row r="71" spans="1:4" x14ac:dyDescent="0.3">
      <c r="A71" s="10">
        <v>70</v>
      </c>
      <c r="B71" s="94">
        <v>44806</v>
      </c>
      <c r="C71" s="35" t="s">
        <v>450</v>
      </c>
      <c r="D71" s="100">
        <v>30000</v>
      </c>
    </row>
    <row r="72" spans="1:4" x14ac:dyDescent="0.3">
      <c r="A72" s="10">
        <v>71</v>
      </c>
      <c r="B72" s="94">
        <v>44808</v>
      </c>
      <c r="C72" s="35" t="s">
        <v>451</v>
      </c>
      <c r="D72" s="100">
        <v>203500</v>
      </c>
    </row>
    <row r="73" spans="1:4" x14ac:dyDescent="0.3">
      <c r="A73" s="10">
        <v>72</v>
      </c>
      <c r="B73" s="94">
        <v>44808</v>
      </c>
      <c r="C73" s="35" t="s">
        <v>452</v>
      </c>
      <c r="D73" s="100">
        <v>45000</v>
      </c>
    </row>
    <row r="74" spans="1:4" x14ac:dyDescent="0.3">
      <c r="A74" s="10">
        <v>73</v>
      </c>
      <c r="B74" s="94">
        <v>44808</v>
      </c>
      <c r="C74" s="35" t="s">
        <v>453</v>
      </c>
      <c r="D74" s="100">
        <v>50000</v>
      </c>
    </row>
    <row r="75" spans="1:4" x14ac:dyDescent="0.3">
      <c r="A75" s="10">
        <v>74</v>
      </c>
      <c r="B75" s="94">
        <v>44810</v>
      </c>
      <c r="C75" s="35" t="s">
        <v>454</v>
      </c>
      <c r="D75" s="100">
        <v>10000</v>
      </c>
    </row>
    <row r="76" spans="1:4" x14ac:dyDescent="0.3">
      <c r="A76" s="10">
        <v>75</v>
      </c>
      <c r="B76" s="94">
        <v>44810</v>
      </c>
      <c r="C76" s="35" t="s">
        <v>455</v>
      </c>
      <c r="D76" s="100">
        <v>145000</v>
      </c>
    </row>
    <row r="77" spans="1:4" x14ac:dyDescent="0.3">
      <c r="A77" s="10">
        <v>76</v>
      </c>
      <c r="B77" s="94">
        <v>44810</v>
      </c>
      <c r="C77" s="35" t="s">
        <v>456</v>
      </c>
      <c r="D77" s="100">
        <v>90000</v>
      </c>
    </row>
    <row r="78" spans="1:4" x14ac:dyDescent="0.3">
      <c r="A78" s="10">
        <v>77</v>
      </c>
      <c r="B78" s="94">
        <v>44810</v>
      </c>
      <c r="C78" s="35" t="s">
        <v>457</v>
      </c>
      <c r="D78" s="100">
        <v>18500</v>
      </c>
    </row>
    <row r="79" spans="1:4" x14ac:dyDescent="0.3">
      <c r="A79" s="10">
        <v>78</v>
      </c>
      <c r="B79" s="94">
        <v>44811</v>
      </c>
      <c r="C79" s="35" t="s">
        <v>458</v>
      </c>
      <c r="D79" s="100">
        <v>97500</v>
      </c>
    </row>
    <row r="80" spans="1:4" x14ac:dyDescent="0.3">
      <c r="A80" s="10">
        <v>79</v>
      </c>
      <c r="B80" s="94">
        <v>44811</v>
      </c>
      <c r="C80" s="35" t="s">
        <v>459</v>
      </c>
      <c r="D80" s="100">
        <v>39000</v>
      </c>
    </row>
    <row r="81" spans="1:4" x14ac:dyDescent="0.3">
      <c r="A81" s="10">
        <v>80</v>
      </c>
      <c r="B81" s="94">
        <v>44811</v>
      </c>
      <c r="C81" s="35" t="s">
        <v>460</v>
      </c>
      <c r="D81" s="100">
        <v>60000</v>
      </c>
    </row>
    <row r="82" spans="1:4" x14ac:dyDescent="0.3">
      <c r="A82" s="10">
        <v>81</v>
      </c>
      <c r="B82" s="94">
        <v>44811</v>
      </c>
      <c r="C82" s="35" t="s">
        <v>461</v>
      </c>
      <c r="D82" s="100">
        <v>135000</v>
      </c>
    </row>
    <row r="83" spans="1:4" x14ac:dyDescent="0.3">
      <c r="A83" s="10">
        <v>82</v>
      </c>
      <c r="B83" s="95">
        <v>44807</v>
      </c>
      <c r="C83" s="26" t="s">
        <v>462</v>
      </c>
      <c r="D83" s="101">
        <v>80220</v>
      </c>
    </row>
    <row r="84" spans="1:4" x14ac:dyDescent="0.3">
      <c r="A84" s="10">
        <v>83</v>
      </c>
      <c r="B84" s="96">
        <v>44808</v>
      </c>
      <c r="C84" s="26" t="s">
        <v>463</v>
      </c>
      <c r="D84" s="101">
        <v>203500</v>
      </c>
    </row>
    <row r="85" spans="1:4" x14ac:dyDescent="0.3">
      <c r="A85" s="10">
        <v>84</v>
      </c>
      <c r="B85" s="95">
        <v>44810</v>
      </c>
      <c r="C85" s="26" t="s">
        <v>464</v>
      </c>
      <c r="D85" s="101">
        <v>81750</v>
      </c>
    </row>
    <row r="86" spans="1:4" x14ac:dyDescent="0.3">
      <c r="A86" s="10">
        <v>85</v>
      </c>
      <c r="B86" s="95">
        <v>44814</v>
      </c>
      <c r="C86" s="26" t="s">
        <v>465</v>
      </c>
      <c r="D86" s="101">
        <v>106000</v>
      </c>
    </row>
    <row r="87" spans="1:4" x14ac:dyDescent="0.3">
      <c r="A87" s="10">
        <v>86</v>
      </c>
      <c r="B87" s="95">
        <v>44814</v>
      </c>
      <c r="C87" s="26" t="s">
        <v>467</v>
      </c>
      <c r="D87" s="101">
        <v>80000</v>
      </c>
    </row>
    <row r="88" spans="1:4" x14ac:dyDescent="0.3">
      <c r="A88" s="10">
        <v>87</v>
      </c>
      <c r="B88" s="95">
        <v>44814</v>
      </c>
      <c r="C88" s="26" t="s">
        <v>468</v>
      </c>
      <c r="D88" s="101">
        <v>20000</v>
      </c>
    </row>
    <row r="89" spans="1:4" x14ac:dyDescent="0.3">
      <c r="A89" s="10">
        <v>88</v>
      </c>
      <c r="B89" s="95">
        <v>44814</v>
      </c>
      <c r="C89" s="26" t="s">
        <v>469</v>
      </c>
      <c r="D89" s="101">
        <v>100000</v>
      </c>
    </row>
    <row r="90" spans="1:4" x14ac:dyDescent="0.3">
      <c r="A90" s="10">
        <v>89</v>
      </c>
      <c r="B90" s="95">
        <v>44814</v>
      </c>
      <c r="C90" s="26" t="s">
        <v>470</v>
      </c>
      <c r="D90" s="101">
        <v>31000</v>
      </c>
    </row>
    <row r="91" spans="1:4" x14ac:dyDescent="0.3">
      <c r="A91" s="10">
        <v>90</v>
      </c>
      <c r="B91" s="95">
        <v>44814</v>
      </c>
      <c r="C91" s="26" t="s">
        <v>471</v>
      </c>
      <c r="D91" s="101">
        <v>1900000</v>
      </c>
    </row>
    <row r="92" spans="1:4" x14ac:dyDescent="0.3">
      <c r="A92" s="10">
        <v>91</v>
      </c>
      <c r="B92" s="95">
        <v>44814</v>
      </c>
      <c r="C92" s="26" t="s">
        <v>472</v>
      </c>
      <c r="D92" s="101">
        <v>1500000</v>
      </c>
    </row>
    <row r="93" spans="1:4" x14ac:dyDescent="0.3">
      <c r="A93" s="10">
        <v>92</v>
      </c>
      <c r="B93" s="95">
        <v>44815</v>
      </c>
      <c r="C93" s="26" t="s">
        <v>473</v>
      </c>
      <c r="D93" s="101">
        <v>20000</v>
      </c>
    </row>
    <row r="94" spans="1:4" x14ac:dyDescent="0.3">
      <c r="A94" s="10">
        <v>93</v>
      </c>
      <c r="B94" s="95">
        <v>44815</v>
      </c>
      <c r="C94" s="26" t="s">
        <v>474</v>
      </c>
      <c r="D94" s="101">
        <v>40000</v>
      </c>
    </row>
    <row r="95" spans="1:4" x14ac:dyDescent="0.3">
      <c r="A95" s="10">
        <v>94</v>
      </c>
      <c r="B95" s="95">
        <v>44815</v>
      </c>
      <c r="C95" s="26" t="s">
        <v>475</v>
      </c>
      <c r="D95" s="101">
        <v>165000</v>
      </c>
    </row>
    <row r="96" spans="1:4" x14ac:dyDescent="0.3">
      <c r="A96" s="10">
        <v>95</v>
      </c>
      <c r="B96" s="95">
        <v>44815</v>
      </c>
      <c r="C96" s="26" t="s">
        <v>476</v>
      </c>
      <c r="D96" s="101">
        <v>88000</v>
      </c>
    </row>
    <row r="97" spans="1:4" x14ac:dyDescent="0.3">
      <c r="A97" s="10">
        <v>96</v>
      </c>
      <c r="B97" s="95">
        <v>44816</v>
      </c>
      <c r="C97" s="26" t="s">
        <v>477</v>
      </c>
      <c r="D97" s="101">
        <v>50000</v>
      </c>
    </row>
    <row r="98" spans="1:4" x14ac:dyDescent="0.3">
      <c r="A98" s="10">
        <v>97</v>
      </c>
      <c r="B98" s="95">
        <v>44816</v>
      </c>
      <c r="C98" s="26" t="s">
        <v>478</v>
      </c>
      <c r="D98" s="101">
        <v>240000</v>
      </c>
    </row>
    <row r="99" spans="1:4" x14ac:dyDescent="0.3">
      <c r="A99" s="10">
        <v>98</v>
      </c>
      <c r="B99" s="95">
        <v>44816</v>
      </c>
      <c r="C99" s="26" t="s">
        <v>479</v>
      </c>
      <c r="D99" s="101">
        <v>90000</v>
      </c>
    </row>
    <row r="100" spans="1:4" x14ac:dyDescent="0.3">
      <c r="A100" s="10">
        <v>99</v>
      </c>
      <c r="B100" s="95">
        <v>44816</v>
      </c>
      <c r="C100" s="26" t="s">
        <v>480</v>
      </c>
      <c r="D100" s="101">
        <v>75000</v>
      </c>
    </row>
    <row r="101" spans="1:4" x14ac:dyDescent="0.3">
      <c r="A101" s="10">
        <v>100</v>
      </c>
      <c r="B101" s="95">
        <v>44816</v>
      </c>
      <c r="C101" s="26" t="s">
        <v>481</v>
      </c>
      <c r="D101" s="101">
        <v>300000</v>
      </c>
    </row>
    <row r="102" spans="1:4" x14ac:dyDescent="0.3">
      <c r="A102" s="10">
        <v>101</v>
      </c>
      <c r="B102" s="95">
        <v>44816</v>
      </c>
      <c r="C102" s="26" t="s">
        <v>482</v>
      </c>
      <c r="D102" s="101">
        <v>170000</v>
      </c>
    </row>
    <row r="103" spans="1:4" x14ac:dyDescent="0.3">
      <c r="A103" s="10">
        <v>102</v>
      </c>
      <c r="B103" s="95">
        <v>44816</v>
      </c>
      <c r="C103" s="26" t="s">
        <v>483</v>
      </c>
      <c r="D103" s="101">
        <v>75000</v>
      </c>
    </row>
    <row r="104" spans="1:4" x14ac:dyDescent="0.3">
      <c r="A104" s="10">
        <v>103</v>
      </c>
      <c r="B104" s="95">
        <v>44816</v>
      </c>
      <c r="C104" s="26" t="s">
        <v>484</v>
      </c>
      <c r="D104" s="101">
        <v>160000</v>
      </c>
    </row>
    <row r="105" spans="1:4" x14ac:dyDescent="0.3">
      <c r="A105" s="10">
        <v>104</v>
      </c>
      <c r="B105" s="95">
        <v>44816</v>
      </c>
      <c r="C105" s="26" t="s">
        <v>485</v>
      </c>
      <c r="D105" s="101">
        <v>12000</v>
      </c>
    </row>
    <row r="106" spans="1:4" x14ac:dyDescent="0.3">
      <c r="A106" s="10">
        <v>105</v>
      </c>
      <c r="B106" s="95">
        <v>44816</v>
      </c>
      <c r="C106" s="26" t="s">
        <v>486</v>
      </c>
      <c r="D106" s="101">
        <v>35000</v>
      </c>
    </row>
    <row r="107" spans="1:4" x14ac:dyDescent="0.3">
      <c r="A107" s="10">
        <v>106</v>
      </c>
      <c r="B107" s="95">
        <v>44816</v>
      </c>
      <c r="C107" s="26" t="s">
        <v>487</v>
      </c>
      <c r="D107" s="101">
        <v>65000</v>
      </c>
    </row>
    <row r="108" spans="1:4" x14ac:dyDescent="0.3">
      <c r="A108" s="10">
        <v>107</v>
      </c>
      <c r="B108" s="95">
        <v>44816</v>
      </c>
      <c r="C108" s="26" t="s">
        <v>488</v>
      </c>
      <c r="D108" s="101">
        <v>100000</v>
      </c>
    </row>
    <row r="109" spans="1:4" x14ac:dyDescent="0.3">
      <c r="A109" s="10">
        <v>108</v>
      </c>
      <c r="B109" s="95">
        <v>44816</v>
      </c>
      <c r="C109" s="26" t="s">
        <v>489</v>
      </c>
      <c r="D109" s="101">
        <v>26000</v>
      </c>
    </row>
    <row r="110" spans="1:4" x14ac:dyDescent="0.3">
      <c r="A110" s="10">
        <v>109</v>
      </c>
      <c r="B110" s="95">
        <v>44817</v>
      </c>
      <c r="C110" s="26" t="s">
        <v>490</v>
      </c>
      <c r="D110" s="101">
        <v>250000</v>
      </c>
    </row>
    <row r="111" spans="1:4" x14ac:dyDescent="0.3">
      <c r="A111" s="10">
        <v>110</v>
      </c>
      <c r="B111" s="95">
        <v>44818</v>
      </c>
      <c r="C111" s="26" t="s">
        <v>276</v>
      </c>
      <c r="D111" s="101">
        <v>23500</v>
      </c>
    </row>
    <row r="112" spans="1:4" x14ac:dyDescent="0.3">
      <c r="A112" s="10">
        <v>111</v>
      </c>
      <c r="B112" s="95">
        <v>44818</v>
      </c>
      <c r="C112" s="26" t="s">
        <v>491</v>
      </c>
      <c r="D112" s="101">
        <v>150000</v>
      </c>
    </row>
    <row r="113" spans="1:4" x14ac:dyDescent="0.3">
      <c r="A113" s="10">
        <v>112</v>
      </c>
      <c r="B113" s="95">
        <v>44819</v>
      </c>
      <c r="C113" s="26" t="s">
        <v>492</v>
      </c>
      <c r="D113" s="101">
        <v>150000</v>
      </c>
    </row>
    <row r="114" spans="1:4" x14ac:dyDescent="0.3">
      <c r="A114" s="10">
        <v>113</v>
      </c>
      <c r="B114" s="95">
        <v>44807</v>
      </c>
      <c r="C114" s="26" t="s">
        <v>537</v>
      </c>
      <c r="D114" s="101">
        <v>190000</v>
      </c>
    </row>
    <row r="115" spans="1:4" x14ac:dyDescent="0.3">
      <c r="A115" s="10">
        <v>114</v>
      </c>
      <c r="B115" s="95">
        <v>44808</v>
      </c>
      <c r="C115" s="26" t="s">
        <v>538</v>
      </c>
      <c r="D115" s="101">
        <v>150000</v>
      </c>
    </row>
    <row r="116" spans="1:4" x14ac:dyDescent="0.3">
      <c r="A116" s="10">
        <v>115</v>
      </c>
      <c r="B116" s="95">
        <v>44812</v>
      </c>
      <c r="C116" s="26" t="s">
        <v>539</v>
      </c>
      <c r="D116" s="101">
        <v>190000</v>
      </c>
    </row>
    <row r="117" spans="1:4" x14ac:dyDescent="0.3">
      <c r="A117" s="10">
        <v>116</v>
      </c>
      <c r="B117" s="95">
        <v>44813</v>
      </c>
      <c r="C117" s="26" t="s">
        <v>540</v>
      </c>
      <c r="D117" s="101">
        <v>150000</v>
      </c>
    </row>
    <row r="118" spans="1:4" x14ac:dyDescent="0.3">
      <c r="A118" s="10">
        <v>117</v>
      </c>
      <c r="B118" s="95">
        <v>44814</v>
      </c>
      <c r="C118" s="26" t="s">
        <v>541</v>
      </c>
      <c r="D118" s="101">
        <v>18500</v>
      </c>
    </row>
    <row r="119" spans="1:4" x14ac:dyDescent="0.3">
      <c r="A119" s="10">
        <v>118</v>
      </c>
      <c r="B119" s="95">
        <v>44814</v>
      </c>
      <c r="C119" s="26" t="s">
        <v>542</v>
      </c>
      <c r="D119" s="101">
        <v>190000</v>
      </c>
    </row>
    <row r="120" spans="1:4" x14ac:dyDescent="0.3">
      <c r="A120" s="10">
        <v>119</v>
      </c>
      <c r="B120" s="95">
        <v>44815</v>
      </c>
      <c r="C120" s="26" t="s">
        <v>543</v>
      </c>
      <c r="D120" s="101">
        <v>150000</v>
      </c>
    </row>
    <row r="121" spans="1:4" x14ac:dyDescent="0.3">
      <c r="A121" s="10">
        <v>120</v>
      </c>
      <c r="B121" s="95">
        <v>44818</v>
      </c>
      <c r="C121" s="26" t="s">
        <v>544</v>
      </c>
      <c r="D121" s="101">
        <v>55500</v>
      </c>
    </row>
    <row r="122" spans="1:4" x14ac:dyDescent="0.3">
      <c r="A122" s="10">
        <v>121</v>
      </c>
      <c r="B122" s="95">
        <v>44818</v>
      </c>
      <c r="C122" s="26" t="s">
        <v>545</v>
      </c>
      <c r="D122" s="101">
        <v>22000</v>
      </c>
    </row>
    <row r="123" spans="1:4" x14ac:dyDescent="0.3">
      <c r="A123" s="10">
        <v>122</v>
      </c>
      <c r="B123" s="95">
        <v>44819</v>
      </c>
      <c r="C123" s="26" t="s">
        <v>546</v>
      </c>
      <c r="D123" s="101">
        <v>85000</v>
      </c>
    </row>
    <row r="124" spans="1:4" x14ac:dyDescent="0.3">
      <c r="A124" s="10">
        <v>123</v>
      </c>
      <c r="B124" s="95">
        <v>44819</v>
      </c>
      <c r="C124" s="26" t="s">
        <v>547</v>
      </c>
      <c r="D124" s="101">
        <v>150000</v>
      </c>
    </row>
    <row r="125" spans="1:4" x14ac:dyDescent="0.3">
      <c r="A125" s="10">
        <v>124</v>
      </c>
      <c r="B125" s="95">
        <v>44820</v>
      </c>
      <c r="C125" s="26" t="s">
        <v>548</v>
      </c>
      <c r="D125" s="101">
        <v>190000</v>
      </c>
    </row>
    <row r="126" spans="1:4" x14ac:dyDescent="0.3">
      <c r="A126" s="10">
        <v>125</v>
      </c>
      <c r="B126" s="95">
        <v>44820</v>
      </c>
      <c r="C126" s="26" t="s">
        <v>549</v>
      </c>
      <c r="D126" s="101">
        <v>15000</v>
      </c>
    </row>
    <row r="127" spans="1:4" x14ac:dyDescent="0.3">
      <c r="A127" s="10">
        <v>126</v>
      </c>
      <c r="B127" s="95">
        <v>44820</v>
      </c>
      <c r="C127" s="26" t="s">
        <v>550</v>
      </c>
      <c r="D127" s="101">
        <v>15000</v>
      </c>
    </row>
    <row r="128" spans="1:4" x14ac:dyDescent="0.3">
      <c r="A128" s="10">
        <v>127</v>
      </c>
      <c r="B128" s="95">
        <v>44820</v>
      </c>
      <c r="C128" s="26" t="s">
        <v>551</v>
      </c>
      <c r="D128" s="101">
        <v>60000</v>
      </c>
    </row>
    <row r="129" spans="1:4" x14ac:dyDescent="0.3">
      <c r="A129" s="10">
        <v>128</v>
      </c>
      <c r="B129" s="95">
        <v>44820</v>
      </c>
      <c r="C129" s="26" t="s">
        <v>552</v>
      </c>
      <c r="D129" s="101">
        <v>25000</v>
      </c>
    </row>
    <row r="130" spans="1:4" x14ac:dyDescent="0.3">
      <c r="A130" s="10">
        <v>129</v>
      </c>
      <c r="B130" s="95">
        <v>44821</v>
      </c>
      <c r="C130" s="26" t="s">
        <v>553</v>
      </c>
      <c r="D130" s="101">
        <v>12000</v>
      </c>
    </row>
    <row r="131" spans="1:4" x14ac:dyDescent="0.3">
      <c r="A131" s="10">
        <v>130</v>
      </c>
      <c r="B131" s="95">
        <v>44821</v>
      </c>
      <c r="C131" s="26" t="s">
        <v>554</v>
      </c>
      <c r="D131" s="101">
        <v>70000</v>
      </c>
    </row>
    <row r="132" spans="1:4" x14ac:dyDescent="0.3">
      <c r="A132" s="10">
        <v>131</v>
      </c>
      <c r="B132" s="95">
        <v>44821</v>
      </c>
      <c r="C132" s="26" t="s">
        <v>555</v>
      </c>
      <c r="D132" s="101">
        <v>60000</v>
      </c>
    </row>
    <row r="133" spans="1:4" x14ac:dyDescent="0.3">
      <c r="A133" s="10">
        <v>132</v>
      </c>
      <c r="B133" s="95">
        <v>44821</v>
      </c>
      <c r="C133" s="26" t="s">
        <v>556</v>
      </c>
      <c r="D133" s="101">
        <v>236000</v>
      </c>
    </row>
    <row r="134" spans="1:4" x14ac:dyDescent="0.3">
      <c r="A134" s="10">
        <v>133</v>
      </c>
      <c r="B134" s="95">
        <v>44821</v>
      </c>
      <c r="C134" s="26" t="s">
        <v>557</v>
      </c>
      <c r="D134" s="101">
        <v>64000</v>
      </c>
    </row>
    <row r="135" spans="1:4" x14ac:dyDescent="0.3">
      <c r="A135" s="10">
        <v>134</v>
      </c>
      <c r="B135" s="95">
        <v>44821</v>
      </c>
      <c r="C135" s="26" t="s">
        <v>558</v>
      </c>
      <c r="D135" s="101">
        <v>117000</v>
      </c>
    </row>
    <row r="136" spans="1:4" x14ac:dyDescent="0.3">
      <c r="A136" s="10">
        <v>135</v>
      </c>
      <c r="B136" s="95">
        <v>44821</v>
      </c>
      <c r="C136" s="26" t="s">
        <v>463</v>
      </c>
      <c r="D136" s="101">
        <v>22750</v>
      </c>
    </row>
    <row r="137" spans="1:4" x14ac:dyDescent="0.3">
      <c r="A137" s="10">
        <v>136</v>
      </c>
      <c r="B137" s="95">
        <v>44823</v>
      </c>
      <c r="C137" s="26" t="s">
        <v>463</v>
      </c>
      <c r="D137" s="101">
        <v>203500</v>
      </c>
    </row>
    <row r="138" spans="1:4" x14ac:dyDescent="0.3">
      <c r="A138" s="10">
        <v>137</v>
      </c>
      <c r="B138" s="95">
        <v>44823</v>
      </c>
      <c r="C138" s="26" t="s">
        <v>559</v>
      </c>
      <c r="D138" s="101">
        <v>150000</v>
      </c>
    </row>
    <row r="139" spans="1:4" x14ac:dyDescent="0.3">
      <c r="A139" s="10">
        <v>138</v>
      </c>
      <c r="B139" s="95">
        <v>44824</v>
      </c>
      <c r="C139" s="26" t="s">
        <v>560</v>
      </c>
      <c r="D139" s="101">
        <v>190000</v>
      </c>
    </row>
    <row r="140" spans="1:4" x14ac:dyDescent="0.3">
      <c r="A140" s="10">
        <v>139</v>
      </c>
      <c r="B140" s="95">
        <v>44823</v>
      </c>
      <c r="C140" s="26" t="s">
        <v>561</v>
      </c>
      <c r="D140" s="101">
        <v>190000</v>
      </c>
    </row>
    <row r="141" spans="1:4" x14ac:dyDescent="0.3">
      <c r="A141" s="10">
        <v>140</v>
      </c>
      <c r="B141" s="95">
        <v>44823</v>
      </c>
      <c r="C141" s="26" t="s">
        <v>562</v>
      </c>
      <c r="D141" s="101">
        <v>150000</v>
      </c>
    </row>
    <row r="142" spans="1:4" x14ac:dyDescent="0.3">
      <c r="A142" s="10">
        <v>141</v>
      </c>
      <c r="B142" s="95">
        <v>44827</v>
      </c>
      <c r="C142" s="26" t="s">
        <v>563</v>
      </c>
      <c r="D142" s="101">
        <v>185000</v>
      </c>
    </row>
    <row r="143" spans="1:4" x14ac:dyDescent="0.3">
      <c r="A143" s="10">
        <v>142</v>
      </c>
      <c r="B143" s="95">
        <v>44827</v>
      </c>
      <c r="C143" s="26" t="s">
        <v>564</v>
      </c>
      <c r="D143" s="101">
        <v>106000</v>
      </c>
    </row>
    <row r="144" spans="1:4" x14ac:dyDescent="0.3">
      <c r="A144" s="10">
        <v>143</v>
      </c>
      <c r="B144" s="95">
        <v>44824</v>
      </c>
      <c r="C144" s="26" t="s">
        <v>565</v>
      </c>
      <c r="D144" s="101">
        <v>127500</v>
      </c>
    </row>
    <row r="145" spans="1:4" x14ac:dyDescent="0.3">
      <c r="A145" s="10">
        <v>144</v>
      </c>
      <c r="B145" s="95">
        <v>44824</v>
      </c>
      <c r="C145" s="26" t="s">
        <v>566</v>
      </c>
      <c r="D145" s="101">
        <v>79000</v>
      </c>
    </row>
    <row r="146" spans="1:4" x14ac:dyDescent="0.3">
      <c r="A146" s="10">
        <v>145</v>
      </c>
      <c r="B146" s="95">
        <v>44825</v>
      </c>
      <c r="C146" s="26" t="s">
        <v>567</v>
      </c>
      <c r="D146" s="101">
        <v>120500</v>
      </c>
    </row>
    <row r="147" spans="1:4" x14ac:dyDescent="0.3">
      <c r="A147" s="10">
        <v>146</v>
      </c>
      <c r="B147" s="95">
        <v>44824</v>
      </c>
      <c r="C147" s="26" t="s">
        <v>568</v>
      </c>
      <c r="D147" s="101">
        <v>79000</v>
      </c>
    </row>
    <row r="148" spans="1:4" x14ac:dyDescent="0.3">
      <c r="A148" s="10">
        <v>147</v>
      </c>
      <c r="B148" s="95">
        <v>44831</v>
      </c>
      <c r="C148" s="26" t="s">
        <v>569</v>
      </c>
      <c r="D148" s="101">
        <v>77400</v>
      </c>
    </row>
    <row r="149" spans="1:4" x14ac:dyDescent="0.3">
      <c r="A149" s="10">
        <v>148</v>
      </c>
      <c r="B149" s="95">
        <v>44831</v>
      </c>
      <c r="C149" s="26" t="s">
        <v>568</v>
      </c>
      <c r="D149" s="101">
        <v>59000</v>
      </c>
    </row>
    <row r="150" spans="1:4" x14ac:dyDescent="0.3">
      <c r="A150" s="10">
        <v>149</v>
      </c>
      <c r="B150" s="95">
        <v>44825</v>
      </c>
      <c r="C150" s="26" t="s">
        <v>570</v>
      </c>
      <c r="D150" s="101">
        <v>79000</v>
      </c>
    </row>
    <row r="151" spans="1:4" x14ac:dyDescent="0.3">
      <c r="A151" s="10">
        <v>150</v>
      </c>
      <c r="B151" s="95">
        <v>44825</v>
      </c>
      <c r="C151" s="26" t="s">
        <v>571</v>
      </c>
      <c r="D151" s="101">
        <v>85500</v>
      </c>
    </row>
    <row r="152" spans="1:4" x14ac:dyDescent="0.3">
      <c r="A152" s="10">
        <v>151</v>
      </c>
      <c r="B152" s="95">
        <v>44827</v>
      </c>
      <c r="C152" s="26" t="s">
        <v>572</v>
      </c>
      <c r="D152" s="101">
        <v>130000</v>
      </c>
    </row>
    <row r="153" spans="1:4" x14ac:dyDescent="0.3">
      <c r="A153" s="10">
        <v>152</v>
      </c>
      <c r="B153" s="95">
        <v>44826</v>
      </c>
      <c r="C153" s="26" t="s">
        <v>573</v>
      </c>
      <c r="D153" s="101">
        <v>190000</v>
      </c>
    </row>
    <row r="154" spans="1:4" x14ac:dyDescent="0.3">
      <c r="A154" s="10">
        <v>153</v>
      </c>
      <c r="B154" s="95">
        <v>44826</v>
      </c>
      <c r="C154" s="26" t="s">
        <v>574</v>
      </c>
      <c r="D154" s="101">
        <v>55000</v>
      </c>
    </row>
    <row r="155" spans="1:4" x14ac:dyDescent="0.3">
      <c r="A155" s="10">
        <v>154</v>
      </c>
      <c r="B155" s="95">
        <v>44832</v>
      </c>
      <c r="C155" s="26" t="s">
        <v>575</v>
      </c>
      <c r="D155" s="101">
        <v>59000</v>
      </c>
    </row>
    <row r="156" spans="1:4" x14ac:dyDescent="0.3">
      <c r="A156" s="10">
        <v>155</v>
      </c>
      <c r="B156" s="95">
        <v>44832</v>
      </c>
      <c r="C156" s="26" t="s">
        <v>576</v>
      </c>
      <c r="D156" s="101">
        <v>85500</v>
      </c>
    </row>
    <row r="157" spans="1:4" x14ac:dyDescent="0.3">
      <c r="A157" s="10">
        <v>156</v>
      </c>
      <c r="B157" s="95">
        <v>44832</v>
      </c>
      <c r="C157" s="26" t="s">
        <v>577</v>
      </c>
      <c r="D157" s="101">
        <v>39000</v>
      </c>
    </row>
    <row r="158" spans="1:4" x14ac:dyDescent="0.3">
      <c r="A158" s="10">
        <v>157</v>
      </c>
      <c r="B158" s="95">
        <v>44820</v>
      </c>
      <c r="C158" s="26" t="s">
        <v>578</v>
      </c>
      <c r="D158" s="101">
        <v>190000</v>
      </c>
    </row>
    <row r="159" spans="1:4" x14ac:dyDescent="0.3">
      <c r="A159" s="10">
        <v>158</v>
      </c>
      <c r="B159" s="95">
        <v>44821</v>
      </c>
      <c r="C159" s="26" t="s">
        <v>579</v>
      </c>
      <c r="D159" s="101">
        <v>150000</v>
      </c>
    </row>
    <row r="160" spans="1:4" x14ac:dyDescent="0.3">
      <c r="A160" s="10">
        <v>159</v>
      </c>
      <c r="B160" s="95">
        <v>44830</v>
      </c>
      <c r="C160" s="26" t="s">
        <v>580</v>
      </c>
      <c r="D160" s="101">
        <v>190000</v>
      </c>
    </row>
    <row r="161" spans="1:11" x14ac:dyDescent="0.3">
      <c r="A161" s="10">
        <v>160</v>
      </c>
      <c r="B161" s="95">
        <v>44829</v>
      </c>
      <c r="C161" s="26" t="s">
        <v>581</v>
      </c>
      <c r="D161" s="101">
        <v>150000</v>
      </c>
    </row>
    <row r="162" spans="1:11" x14ac:dyDescent="0.3">
      <c r="A162" s="10">
        <v>161</v>
      </c>
      <c r="B162" s="95">
        <v>44825</v>
      </c>
      <c r="C162" s="26" t="s">
        <v>582</v>
      </c>
      <c r="D162" s="101">
        <v>190000</v>
      </c>
    </row>
    <row r="163" spans="1:11" x14ac:dyDescent="0.3">
      <c r="A163" s="10">
        <v>162</v>
      </c>
      <c r="B163" s="95">
        <v>44826</v>
      </c>
      <c r="C163" s="26" t="s">
        <v>579</v>
      </c>
      <c r="D163" s="101">
        <v>150000</v>
      </c>
    </row>
    <row r="164" spans="1:11" x14ac:dyDescent="0.3">
      <c r="A164" s="10">
        <v>163</v>
      </c>
      <c r="B164" s="95">
        <v>44830</v>
      </c>
      <c r="C164" s="26" t="s">
        <v>583</v>
      </c>
      <c r="D164" s="101">
        <v>35000</v>
      </c>
      <c r="K164" s="10" t="s">
        <v>678</v>
      </c>
    </row>
    <row r="165" spans="1:11" x14ac:dyDescent="0.3">
      <c r="A165" s="10">
        <v>164</v>
      </c>
      <c r="B165" s="95">
        <v>44825</v>
      </c>
      <c r="C165" s="26" t="s">
        <v>584</v>
      </c>
      <c r="D165" s="101">
        <v>190000</v>
      </c>
    </row>
    <row r="166" spans="1:11" x14ac:dyDescent="0.3">
      <c r="A166" s="10">
        <v>165</v>
      </c>
      <c r="B166" s="95">
        <v>44825</v>
      </c>
      <c r="C166" s="26" t="s">
        <v>585</v>
      </c>
      <c r="D166" s="101">
        <v>150000</v>
      </c>
    </row>
    <row r="167" spans="1:11" x14ac:dyDescent="0.3">
      <c r="A167" s="10">
        <v>166</v>
      </c>
      <c r="B167" s="95">
        <v>44824</v>
      </c>
      <c r="C167" s="26" t="s">
        <v>586</v>
      </c>
      <c r="D167" s="101">
        <v>79000</v>
      </c>
    </row>
    <row r="168" spans="1:11" x14ac:dyDescent="0.3">
      <c r="A168" s="10">
        <v>167</v>
      </c>
      <c r="B168" s="95">
        <v>44824</v>
      </c>
      <c r="C168" s="26" t="s">
        <v>587</v>
      </c>
      <c r="D168" s="101">
        <v>127500</v>
      </c>
    </row>
    <row r="169" spans="1:11" x14ac:dyDescent="0.3">
      <c r="A169" s="10">
        <v>168</v>
      </c>
      <c r="B169" s="95">
        <v>44833</v>
      </c>
      <c r="C169" s="26" t="s">
        <v>588</v>
      </c>
      <c r="D169" s="101">
        <v>24000</v>
      </c>
    </row>
    <row r="170" spans="1:11" x14ac:dyDescent="0.3">
      <c r="A170" s="10">
        <v>169</v>
      </c>
      <c r="B170" s="95">
        <v>44829</v>
      </c>
      <c r="C170" s="26" t="s">
        <v>589</v>
      </c>
      <c r="D170" s="101">
        <v>171000</v>
      </c>
    </row>
    <row r="171" spans="1:11" x14ac:dyDescent="0.3">
      <c r="A171" s="10">
        <v>170</v>
      </c>
      <c r="B171" s="95">
        <v>44816</v>
      </c>
      <c r="C171" s="26" t="s">
        <v>590</v>
      </c>
      <c r="D171" s="101">
        <v>23500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A286-B317-46BB-95D2-3ACD52A10E72}">
  <dimension ref="A2:D171"/>
  <sheetViews>
    <sheetView workbookViewId="0">
      <selection activeCell="A2" sqref="A2"/>
    </sheetView>
  </sheetViews>
  <sheetFormatPr defaultRowHeight="14.4" x14ac:dyDescent="0.3"/>
  <cols>
    <col min="2" max="2" width="14.6640625" bestFit="1" customWidth="1"/>
    <col min="3" max="3" width="47.88671875" bestFit="1" customWidth="1"/>
    <col min="4" max="4" width="12.88671875" bestFit="1" customWidth="1"/>
  </cols>
  <sheetData>
    <row r="2" spans="1:4" x14ac:dyDescent="0.3">
      <c r="A2" s="37" t="s">
        <v>495</v>
      </c>
      <c r="B2" s="37" t="s">
        <v>0</v>
      </c>
      <c r="C2" s="37" t="s">
        <v>1</v>
      </c>
      <c r="D2" s="102" t="s">
        <v>496</v>
      </c>
    </row>
    <row r="3" spans="1:4" x14ac:dyDescent="0.3">
      <c r="A3" s="7">
        <v>1</v>
      </c>
      <c r="B3" s="91">
        <v>44842</v>
      </c>
      <c r="C3" s="2" t="s">
        <v>529</v>
      </c>
      <c r="D3" s="97">
        <v>182904</v>
      </c>
    </row>
    <row r="4" spans="1:4" x14ac:dyDescent="0.3">
      <c r="A4" s="7">
        <v>2</v>
      </c>
      <c r="B4" s="91">
        <v>44842</v>
      </c>
      <c r="C4" s="2" t="s">
        <v>530</v>
      </c>
      <c r="D4" s="97">
        <v>212888</v>
      </c>
    </row>
    <row r="5" spans="1:4" x14ac:dyDescent="0.3">
      <c r="A5" s="7">
        <v>3</v>
      </c>
      <c r="B5" s="91">
        <v>44842</v>
      </c>
      <c r="C5" s="2" t="s">
        <v>531</v>
      </c>
      <c r="D5" s="97">
        <v>2000000</v>
      </c>
    </row>
    <row r="6" spans="1:4" x14ac:dyDescent="0.3">
      <c r="A6" s="7">
        <v>4</v>
      </c>
      <c r="B6" s="91">
        <v>44845</v>
      </c>
      <c r="C6" s="2" t="s">
        <v>532</v>
      </c>
      <c r="D6" s="97">
        <v>150000</v>
      </c>
    </row>
    <row r="7" spans="1:4" x14ac:dyDescent="0.3">
      <c r="A7" s="7">
        <v>5</v>
      </c>
      <c r="B7" s="91">
        <v>44845</v>
      </c>
      <c r="C7" s="2" t="s">
        <v>533</v>
      </c>
      <c r="D7" s="97">
        <v>570000</v>
      </c>
    </row>
    <row r="8" spans="1:4" x14ac:dyDescent="0.3">
      <c r="A8" s="7">
        <v>6</v>
      </c>
      <c r="B8" s="91">
        <v>44845</v>
      </c>
      <c r="C8" s="2" t="s">
        <v>534</v>
      </c>
      <c r="D8" s="97">
        <v>105000</v>
      </c>
    </row>
    <row r="9" spans="1:4" x14ac:dyDescent="0.3">
      <c r="A9" s="7">
        <v>7</v>
      </c>
      <c r="B9" s="91">
        <v>44849</v>
      </c>
      <c r="C9" s="2" t="s">
        <v>535</v>
      </c>
      <c r="D9" s="97">
        <v>86000</v>
      </c>
    </row>
    <row r="10" spans="1:4" x14ac:dyDescent="0.3">
      <c r="A10" s="7">
        <v>8</v>
      </c>
      <c r="B10" s="105">
        <v>44835</v>
      </c>
      <c r="C10" s="33" t="s">
        <v>591</v>
      </c>
      <c r="D10" s="103">
        <v>50000</v>
      </c>
    </row>
    <row r="11" spans="1:4" x14ac:dyDescent="0.3">
      <c r="A11" s="7">
        <v>9</v>
      </c>
      <c r="B11" s="105">
        <v>44836</v>
      </c>
      <c r="C11" s="33" t="s">
        <v>592</v>
      </c>
      <c r="D11" s="103">
        <v>94000</v>
      </c>
    </row>
    <row r="12" spans="1:4" x14ac:dyDescent="0.3">
      <c r="A12" s="7">
        <v>10</v>
      </c>
      <c r="B12" s="105">
        <v>44836</v>
      </c>
      <c r="C12" s="33" t="s">
        <v>593</v>
      </c>
      <c r="D12" s="103">
        <v>70000</v>
      </c>
    </row>
    <row r="13" spans="1:4" x14ac:dyDescent="0.3">
      <c r="A13" s="7">
        <v>11</v>
      </c>
      <c r="B13" s="105">
        <v>44836</v>
      </c>
      <c r="C13" s="33" t="s">
        <v>594</v>
      </c>
      <c r="D13" s="103">
        <v>127000</v>
      </c>
    </row>
    <row r="14" spans="1:4" x14ac:dyDescent="0.3">
      <c r="A14" s="7">
        <v>12</v>
      </c>
      <c r="B14" s="105">
        <v>44836</v>
      </c>
      <c r="C14" s="33" t="s">
        <v>595</v>
      </c>
      <c r="D14" s="103">
        <v>47000</v>
      </c>
    </row>
    <row r="15" spans="1:4" x14ac:dyDescent="0.3">
      <c r="A15" s="7">
        <v>13</v>
      </c>
      <c r="B15" s="105">
        <v>44837</v>
      </c>
      <c r="C15" s="33" t="s">
        <v>596</v>
      </c>
      <c r="D15" s="103">
        <v>225000</v>
      </c>
    </row>
    <row r="16" spans="1:4" x14ac:dyDescent="0.3">
      <c r="A16" s="7">
        <v>14</v>
      </c>
      <c r="B16" s="105">
        <v>44837</v>
      </c>
      <c r="C16" s="33" t="s">
        <v>597</v>
      </c>
      <c r="D16" s="103">
        <v>96000</v>
      </c>
    </row>
    <row r="17" spans="1:4" x14ac:dyDescent="0.3">
      <c r="A17" s="7">
        <v>15</v>
      </c>
      <c r="B17" s="105">
        <v>44837</v>
      </c>
      <c r="C17" s="33" t="s">
        <v>598</v>
      </c>
      <c r="D17" s="103">
        <v>28000</v>
      </c>
    </row>
    <row r="18" spans="1:4" x14ac:dyDescent="0.3">
      <c r="A18" s="7">
        <v>16</v>
      </c>
      <c r="B18" s="105">
        <v>44837</v>
      </c>
      <c r="C18" s="33" t="s">
        <v>599</v>
      </c>
      <c r="D18" s="103">
        <v>40000</v>
      </c>
    </row>
    <row r="19" spans="1:4" x14ac:dyDescent="0.3">
      <c r="A19" s="7">
        <v>17</v>
      </c>
      <c r="B19" s="105">
        <v>44837</v>
      </c>
      <c r="C19" s="33" t="s">
        <v>600</v>
      </c>
      <c r="D19" s="103">
        <v>57000</v>
      </c>
    </row>
    <row r="20" spans="1:4" x14ac:dyDescent="0.3">
      <c r="A20" s="7">
        <v>18</v>
      </c>
      <c r="B20" s="105">
        <v>44837</v>
      </c>
      <c r="C20" s="33" t="s">
        <v>601</v>
      </c>
      <c r="D20" s="103">
        <v>64000</v>
      </c>
    </row>
    <row r="21" spans="1:4" x14ac:dyDescent="0.3">
      <c r="A21" s="7">
        <v>19</v>
      </c>
      <c r="B21" s="105">
        <v>44837</v>
      </c>
      <c r="C21" s="33" t="s">
        <v>602</v>
      </c>
      <c r="D21" s="103">
        <v>40000</v>
      </c>
    </row>
    <row r="22" spans="1:4" x14ac:dyDescent="0.3">
      <c r="A22" s="7">
        <v>20</v>
      </c>
      <c r="B22" s="105">
        <v>44838</v>
      </c>
      <c r="C22" s="33" t="s">
        <v>603</v>
      </c>
      <c r="D22" s="103">
        <v>74000</v>
      </c>
    </row>
    <row r="23" spans="1:4" x14ac:dyDescent="0.3">
      <c r="A23" s="7">
        <v>21</v>
      </c>
      <c r="B23" s="105">
        <v>44838</v>
      </c>
      <c r="C23" s="33" t="s">
        <v>604</v>
      </c>
      <c r="D23" s="103">
        <v>190000</v>
      </c>
    </row>
    <row r="24" spans="1:4" x14ac:dyDescent="0.3">
      <c r="A24" s="7">
        <v>22</v>
      </c>
      <c r="B24" s="105">
        <v>44839</v>
      </c>
      <c r="C24" s="33" t="s">
        <v>605</v>
      </c>
      <c r="D24" s="103">
        <v>150000</v>
      </c>
    </row>
    <row r="25" spans="1:4" x14ac:dyDescent="0.3">
      <c r="A25" s="7">
        <v>23</v>
      </c>
      <c r="B25" s="105">
        <v>44839</v>
      </c>
      <c r="C25" s="33" t="s">
        <v>300</v>
      </c>
      <c r="D25" s="103">
        <v>103500</v>
      </c>
    </row>
    <row r="26" spans="1:4" x14ac:dyDescent="0.3">
      <c r="A26" s="7">
        <v>24</v>
      </c>
      <c r="B26" s="105">
        <v>44839</v>
      </c>
      <c r="C26" s="33" t="s">
        <v>606</v>
      </c>
      <c r="D26" s="103">
        <v>55000</v>
      </c>
    </row>
    <row r="27" spans="1:4" x14ac:dyDescent="0.3">
      <c r="A27" s="7">
        <v>25</v>
      </c>
      <c r="B27" s="105">
        <v>44839</v>
      </c>
      <c r="C27" s="33" t="s">
        <v>607</v>
      </c>
      <c r="D27" s="103">
        <v>136000</v>
      </c>
    </row>
    <row r="28" spans="1:4" x14ac:dyDescent="0.3">
      <c r="A28" s="7">
        <v>26</v>
      </c>
      <c r="B28" s="105">
        <v>44840</v>
      </c>
      <c r="C28" s="33" t="s">
        <v>608</v>
      </c>
      <c r="D28" s="103">
        <v>600000</v>
      </c>
    </row>
    <row r="29" spans="1:4" x14ac:dyDescent="0.3">
      <c r="A29" s="7">
        <v>27</v>
      </c>
      <c r="B29" s="105">
        <v>44840</v>
      </c>
      <c r="C29" s="33" t="s">
        <v>609</v>
      </c>
      <c r="D29" s="103">
        <v>528000</v>
      </c>
    </row>
    <row r="30" spans="1:4" x14ac:dyDescent="0.3">
      <c r="A30" s="7">
        <v>28</v>
      </c>
      <c r="B30" s="105">
        <v>44841</v>
      </c>
      <c r="C30" s="33" t="s">
        <v>610</v>
      </c>
      <c r="D30" s="103">
        <v>420000</v>
      </c>
    </row>
    <row r="31" spans="1:4" x14ac:dyDescent="0.3">
      <c r="A31" s="7">
        <v>29</v>
      </c>
      <c r="B31" s="105">
        <v>44841</v>
      </c>
      <c r="C31" s="33" t="s">
        <v>611</v>
      </c>
      <c r="D31" s="103">
        <v>100000</v>
      </c>
    </row>
    <row r="32" spans="1:4" x14ac:dyDescent="0.3">
      <c r="A32" s="7">
        <v>30</v>
      </c>
      <c r="B32" s="105">
        <v>44841</v>
      </c>
      <c r="C32" s="33" t="s">
        <v>612</v>
      </c>
      <c r="D32" s="103">
        <v>100000</v>
      </c>
    </row>
    <row r="33" spans="1:4" x14ac:dyDescent="0.3">
      <c r="A33" s="7">
        <v>31</v>
      </c>
      <c r="B33" s="105">
        <v>44840</v>
      </c>
      <c r="C33" s="33" t="s">
        <v>613</v>
      </c>
      <c r="D33" s="103">
        <v>200000</v>
      </c>
    </row>
    <row r="34" spans="1:4" x14ac:dyDescent="0.3">
      <c r="A34" s="7">
        <v>32</v>
      </c>
      <c r="B34" s="105">
        <v>44840</v>
      </c>
      <c r="C34" s="33" t="s">
        <v>614</v>
      </c>
      <c r="D34" s="103">
        <v>40000</v>
      </c>
    </row>
    <row r="35" spans="1:4" x14ac:dyDescent="0.3">
      <c r="A35" s="7">
        <v>33</v>
      </c>
      <c r="B35" s="105">
        <v>44840</v>
      </c>
      <c r="C35" s="33" t="s">
        <v>615</v>
      </c>
      <c r="D35" s="103">
        <v>60000</v>
      </c>
    </row>
    <row r="36" spans="1:4" x14ac:dyDescent="0.3">
      <c r="A36" s="7">
        <v>34</v>
      </c>
      <c r="B36" s="105">
        <v>44840</v>
      </c>
      <c r="C36" s="33" t="s">
        <v>616</v>
      </c>
      <c r="D36" s="103">
        <v>25000</v>
      </c>
    </row>
    <row r="37" spans="1:4" x14ac:dyDescent="0.3">
      <c r="A37" s="7">
        <v>35</v>
      </c>
      <c r="B37" s="105">
        <v>44841</v>
      </c>
      <c r="C37" s="33" t="s">
        <v>617</v>
      </c>
      <c r="D37" s="103">
        <v>30000</v>
      </c>
    </row>
    <row r="38" spans="1:4" x14ac:dyDescent="0.3">
      <c r="A38" s="7">
        <v>36</v>
      </c>
      <c r="B38" s="105">
        <v>44841</v>
      </c>
      <c r="C38" s="33" t="s">
        <v>618</v>
      </c>
      <c r="D38" s="103">
        <v>33000</v>
      </c>
    </row>
    <row r="39" spans="1:4" x14ac:dyDescent="0.3">
      <c r="A39" s="7">
        <v>37</v>
      </c>
      <c r="B39" s="105">
        <v>44841</v>
      </c>
      <c r="C39" s="33" t="s">
        <v>619</v>
      </c>
      <c r="D39" s="103">
        <v>79600</v>
      </c>
    </row>
    <row r="40" spans="1:4" x14ac:dyDescent="0.3">
      <c r="A40" s="7">
        <v>38</v>
      </c>
      <c r="B40" s="105">
        <v>44841</v>
      </c>
      <c r="C40" s="33" t="s">
        <v>620</v>
      </c>
      <c r="D40" s="103">
        <v>174000</v>
      </c>
    </row>
    <row r="41" spans="1:4" x14ac:dyDescent="0.3">
      <c r="A41" s="7">
        <v>39</v>
      </c>
      <c r="B41" s="105">
        <v>44841</v>
      </c>
      <c r="C41" s="33" t="s">
        <v>621</v>
      </c>
      <c r="D41" s="103">
        <v>170000</v>
      </c>
    </row>
    <row r="42" spans="1:4" x14ac:dyDescent="0.3">
      <c r="A42" s="7">
        <v>40</v>
      </c>
      <c r="B42" s="105">
        <v>44842</v>
      </c>
      <c r="C42" s="33" t="s">
        <v>622</v>
      </c>
      <c r="D42" s="103">
        <v>150000</v>
      </c>
    </row>
    <row r="43" spans="1:4" x14ac:dyDescent="0.3">
      <c r="A43" s="7">
        <v>41</v>
      </c>
      <c r="B43" s="105">
        <v>44842</v>
      </c>
      <c r="C43" s="33" t="s">
        <v>623</v>
      </c>
      <c r="D43" s="103">
        <f>30000*6</f>
        <v>180000</v>
      </c>
    </row>
    <row r="44" spans="1:4" x14ac:dyDescent="0.3">
      <c r="A44" s="7">
        <v>42</v>
      </c>
      <c r="B44" s="105">
        <v>44842</v>
      </c>
      <c r="C44" s="33" t="s">
        <v>624</v>
      </c>
      <c r="D44" s="103">
        <v>95000</v>
      </c>
    </row>
    <row r="45" spans="1:4" x14ac:dyDescent="0.3">
      <c r="A45" s="7">
        <v>43</v>
      </c>
      <c r="B45" s="105">
        <v>44843</v>
      </c>
      <c r="C45" s="33" t="s">
        <v>625</v>
      </c>
      <c r="D45" s="103">
        <v>27000</v>
      </c>
    </row>
    <row r="46" spans="1:4" x14ac:dyDescent="0.3">
      <c r="A46" s="7">
        <v>44</v>
      </c>
      <c r="B46" s="105">
        <v>44843</v>
      </c>
      <c r="C46" s="33" t="s">
        <v>626</v>
      </c>
      <c r="D46" s="103">
        <v>90000</v>
      </c>
    </row>
    <row r="47" spans="1:4" x14ac:dyDescent="0.3">
      <c r="A47" s="7">
        <v>45</v>
      </c>
      <c r="B47" s="105">
        <v>44844</v>
      </c>
      <c r="C47" s="33" t="s">
        <v>597</v>
      </c>
      <c r="D47" s="103">
        <v>62000</v>
      </c>
    </row>
    <row r="48" spans="1:4" x14ac:dyDescent="0.3">
      <c r="A48" s="7">
        <v>46</v>
      </c>
      <c r="B48" s="105">
        <v>44844</v>
      </c>
      <c r="C48" s="33" t="s">
        <v>627</v>
      </c>
      <c r="D48" s="103">
        <v>100000</v>
      </c>
    </row>
    <row r="49" spans="1:4" x14ac:dyDescent="0.3">
      <c r="A49" s="7">
        <v>47</v>
      </c>
      <c r="B49" s="105">
        <v>44844</v>
      </c>
      <c r="C49" s="33" t="s">
        <v>628</v>
      </c>
      <c r="D49" s="103">
        <v>122000</v>
      </c>
    </row>
    <row r="50" spans="1:4" x14ac:dyDescent="0.3">
      <c r="A50" s="7">
        <v>48</v>
      </c>
      <c r="B50" s="105">
        <v>44844</v>
      </c>
      <c r="C50" s="33" t="s">
        <v>629</v>
      </c>
      <c r="D50" s="103">
        <v>14400</v>
      </c>
    </row>
    <row r="51" spans="1:4" x14ac:dyDescent="0.3">
      <c r="A51" s="7">
        <v>49</v>
      </c>
      <c r="B51" s="105">
        <v>44844</v>
      </c>
      <c r="C51" s="33" t="s">
        <v>630</v>
      </c>
      <c r="D51" s="103">
        <v>165000</v>
      </c>
    </row>
    <row r="52" spans="1:4" x14ac:dyDescent="0.3">
      <c r="A52" s="7">
        <v>50</v>
      </c>
      <c r="B52" s="105">
        <v>44844</v>
      </c>
      <c r="C52" s="33" t="s">
        <v>631</v>
      </c>
      <c r="D52" s="103">
        <v>50000</v>
      </c>
    </row>
    <row r="53" spans="1:4" x14ac:dyDescent="0.3">
      <c r="A53" s="7">
        <v>51</v>
      </c>
      <c r="B53" s="105">
        <v>44844</v>
      </c>
      <c r="C53" s="33" t="s">
        <v>632</v>
      </c>
      <c r="D53" s="103">
        <v>60000</v>
      </c>
    </row>
    <row r="54" spans="1:4" x14ac:dyDescent="0.3">
      <c r="A54" s="7">
        <v>52</v>
      </c>
      <c r="B54" s="105">
        <v>44845</v>
      </c>
      <c r="C54" s="33" t="s">
        <v>633</v>
      </c>
      <c r="D54" s="103">
        <v>15000</v>
      </c>
    </row>
    <row r="55" spans="1:4" x14ac:dyDescent="0.3">
      <c r="A55" s="7">
        <v>53</v>
      </c>
      <c r="B55" s="105">
        <v>44844</v>
      </c>
      <c r="C55" s="33" t="s">
        <v>634</v>
      </c>
      <c r="D55" s="103">
        <v>42000</v>
      </c>
    </row>
    <row r="56" spans="1:4" x14ac:dyDescent="0.3">
      <c r="A56" s="7">
        <v>54</v>
      </c>
      <c r="B56" s="105">
        <v>44843</v>
      </c>
      <c r="C56" s="33" t="s">
        <v>635</v>
      </c>
      <c r="D56" s="103">
        <v>121000</v>
      </c>
    </row>
    <row r="57" spans="1:4" x14ac:dyDescent="0.3">
      <c r="A57" s="7">
        <v>55</v>
      </c>
      <c r="B57" s="105">
        <v>44838</v>
      </c>
      <c r="C57" s="33" t="s">
        <v>636</v>
      </c>
      <c r="D57" s="103">
        <v>30000</v>
      </c>
    </row>
    <row r="58" spans="1:4" x14ac:dyDescent="0.3">
      <c r="A58" s="7">
        <v>56</v>
      </c>
      <c r="B58" s="105">
        <v>44842</v>
      </c>
      <c r="C58" s="33" t="s">
        <v>636</v>
      </c>
      <c r="D58" s="103">
        <v>25000</v>
      </c>
    </row>
    <row r="59" spans="1:4" x14ac:dyDescent="0.3">
      <c r="A59" s="7">
        <v>57</v>
      </c>
      <c r="B59" s="105">
        <v>44845</v>
      </c>
      <c r="C59" s="33" t="s">
        <v>636</v>
      </c>
      <c r="D59" s="103">
        <v>30000</v>
      </c>
    </row>
    <row r="60" spans="1:4" x14ac:dyDescent="0.3">
      <c r="A60" s="7">
        <v>58</v>
      </c>
      <c r="B60" s="96">
        <v>44844</v>
      </c>
      <c r="C60" s="26" t="s">
        <v>466</v>
      </c>
      <c r="D60" s="101">
        <v>100000</v>
      </c>
    </row>
    <row r="61" spans="1:4" x14ac:dyDescent="0.3">
      <c r="D61" s="104"/>
    </row>
    <row r="62" spans="1:4" x14ac:dyDescent="0.3">
      <c r="D62" s="104"/>
    </row>
    <row r="63" spans="1:4" x14ac:dyDescent="0.3">
      <c r="D63" s="104"/>
    </row>
    <row r="64" spans="1:4" x14ac:dyDescent="0.3">
      <c r="D64" s="104"/>
    </row>
    <row r="65" spans="4:4" x14ac:dyDescent="0.3">
      <c r="D65" s="104"/>
    </row>
    <row r="66" spans="4:4" x14ac:dyDescent="0.3">
      <c r="D66" s="104"/>
    </row>
    <row r="67" spans="4:4" x14ac:dyDescent="0.3">
      <c r="D67" s="104"/>
    </row>
    <row r="68" spans="4:4" x14ac:dyDescent="0.3">
      <c r="D68" s="104"/>
    </row>
    <row r="69" spans="4:4" x14ac:dyDescent="0.3">
      <c r="D69" s="104"/>
    </row>
    <row r="70" spans="4:4" x14ac:dyDescent="0.3">
      <c r="D70" s="104"/>
    </row>
    <row r="71" spans="4:4" x14ac:dyDescent="0.3">
      <c r="D71" s="104"/>
    </row>
    <row r="72" spans="4:4" x14ac:dyDescent="0.3">
      <c r="D72" s="104"/>
    </row>
    <row r="73" spans="4:4" x14ac:dyDescent="0.3">
      <c r="D73" s="104"/>
    </row>
    <row r="74" spans="4:4" x14ac:dyDescent="0.3">
      <c r="D74" s="104"/>
    </row>
    <row r="75" spans="4:4" x14ac:dyDescent="0.3">
      <c r="D75" s="104"/>
    </row>
    <row r="76" spans="4:4" x14ac:dyDescent="0.3">
      <c r="D76" s="104"/>
    </row>
    <row r="77" spans="4:4" x14ac:dyDescent="0.3">
      <c r="D77" s="104"/>
    </row>
    <row r="78" spans="4:4" x14ac:dyDescent="0.3">
      <c r="D78" s="104"/>
    </row>
    <row r="79" spans="4:4" x14ac:dyDescent="0.3">
      <c r="D79" s="104"/>
    </row>
    <row r="80" spans="4:4" x14ac:dyDescent="0.3">
      <c r="D80" s="104"/>
    </row>
    <row r="81" spans="4:4" x14ac:dyDescent="0.3">
      <c r="D81" s="104"/>
    </row>
    <row r="82" spans="4:4" x14ac:dyDescent="0.3">
      <c r="D82" s="104"/>
    </row>
    <row r="83" spans="4:4" x14ac:dyDescent="0.3">
      <c r="D83" s="104"/>
    </row>
    <row r="84" spans="4:4" x14ac:dyDescent="0.3">
      <c r="D84" s="104"/>
    </row>
    <row r="85" spans="4:4" x14ac:dyDescent="0.3">
      <c r="D85" s="104"/>
    </row>
    <row r="86" spans="4:4" x14ac:dyDescent="0.3">
      <c r="D86" s="104"/>
    </row>
    <row r="87" spans="4:4" x14ac:dyDescent="0.3">
      <c r="D87" s="104"/>
    </row>
    <row r="88" spans="4:4" x14ac:dyDescent="0.3">
      <c r="D88" s="104"/>
    </row>
    <row r="89" spans="4:4" x14ac:dyDescent="0.3">
      <c r="D89" s="104"/>
    </row>
    <row r="90" spans="4:4" x14ac:dyDescent="0.3">
      <c r="D90" s="104"/>
    </row>
    <row r="91" spans="4:4" x14ac:dyDescent="0.3">
      <c r="D91" s="104"/>
    </row>
    <row r="92" spans="4:4" x14ac:dyDescent="0.3">
      <c r="D92" s="104"/>
    </row>
    <row r="93" spans="4:4" x14ac:dyDescent="0.3">
      <c r="D93" s="104"/>
    </row>
    <row r="94" spans="4:4" x14ac:dyDescent="0.3">
      <c r="D94" s="104"/>
    </row>
    <row r="95" spans="4:4" x14ac:dyDescent="0.3">
      <c r="D95" s="104"/>
    </row>
    <row r="96" spans="4:4" x14ac:dyDescent="0.3">
      <c r="D96" s="104"/>
    </row>
    <row r="97" spans="4:4" x14ac:dyDescent="0.3">
      <c r="D97" s="104"/>
    </row>
    <row r="98" spans="4:4" x14ac:dyDescent="0.3">
      <c r="D98" s="104"/>
    </row>
    <row r="99" spans="4:4" x14ac:dyDescent="0.3">
      <c r="D99" s="104"/>
    </row>
    <row r="100" spans="4:4" x14ac:dyDescent="0.3">
      <c r="D100" s="104"/>
    </row>
    <row r="101" spans="4:4" x14ac:dyDescent="0.3">
      <c r="D101" s="104"/>
    </row>
    <row r="102" spans="4:4" x14ac:dyDescent="0.3">
      <c r="D102" s="104"/>
    </row>
    <row r="103" spans="4:4" x14ac:dyDescent="0.3">
      <c r="D103" s="104"/>
    </row>
    <row r="104" spans="4:4" x14ac:dyDescent="0.3">
      <c r="D104" s="104"/>
    </row>
    <row r="105" spans="4:4" x14ac:dyDescent="0.3">
      <c r="D105" s="104"/>
    </row>
    <row r="106" spans="4:4" x14ac:dyDescent="0.3">
      <c r="D106" s="104"/>
    </row>
    <row r="107" spans="4:4" x14ac:dyDescent="0.3">
      <c r="D107" s="104"/>
    </row>
    <row r="108" spans="4:4" x14ac:dyDescent="0.3">
      <c r="D108" s="104"/>
    </row>
    <row r="109" spans="4:4" x14ac:dyDescent="0.3">
      <c r="D109" s="104"/>
    </row>
    <row r="110" spans="4:4" x14ac:dyDescent="0.3">
      <c r="D110" s="104"/>
    </row>
    <row r="111" spans="4:4" x14ac:dyDescent="0.3">
      <c r="D111" s="104"/>
    </row>
    <row r="112" spans="4:4" x14ac:dyDescent="0.3">
      <c r="D112" s="104"/>
    </row>
    <row r="113" spans="4:4" x14ac:dyDescent="0.3">
      <c r="D113" s="104"/>
    </row>
    <row r="114" spans="4:4" x14ac:dyDescent="0.3">
      <c r="D114" s="104"/>
    </row>
    <row r="115" spans="4:4" x14ac:dyDescent="0.3">
      <c r="D115" s="104"/>
    </row>
    <row r="116" spans="4:4" x14ac:dyDescent="0.3">
      <c r="D116" s="104"/>
    </row>
    <row r="117" spans="4:4" x14ac:dyDescent="0.3">
      <c r="D117" s="104"/>
    </row>
    <row r="118" spans="4:4" x14ac:dyDescent="0.3">
      <c r="D118" s="104"/>
    </row>
    <row r="119" spans="4:4" x14ac:dyDescent="0.3">
      <c r="D119" s="104"/>
    </row>
    <row r="120" spans="4:4" x14ac:dyDescent="0.3">
      <c r="D120" s="104"/>
    </row>
    <row r="121" spans="4:4" x14ac:dyDescent="0.3">
      <c r="D121" s="104"/>
    </row>
    <row r="122" spans="4:4" x14ac:dyDescent="0.3">
      <c r="D122" s="104"/>
    </row>
    <row r="123" spans="4:4" x14ac:dyDescent="0.3">
      <c r="D123" s="104"/>
    </row>
    <row r="124" spans="4:4" x14ac:dyDescent="0.3">
      <c r="D124" s="104"/>
    </row>
    <row r="125" spans="4:4" x14ac:dyDescent="0.3">
      <c r="D125" s="104"/>
    </row>
    <row r="126" spans="4:4" x14ac:dyDescent="0.3">
      <c r="D126" s="104"/>
    </row>
    <row r="127" spans="4:4" x14ac:dyDescent="0.3">
      <c r="D127" s="104"/>
    </row>
    <row r="128" spans="4:4" x14ac:dyDescent="0.3">
      <c r="D128" s="104"/>
    </row>
    <row r="129" spans="4:4" x14ac:dyDescent="0.3">
      <c r="D129" s="104"/>
    </row>
    <row r="130" spans="4:4" x14ac:dyDescent="0.3">
      <c r="D130" s="104"/>
    </row>
    <row r="131" spans="4:4" x14ac:dyDescent="0.3">
      <c r="D131" s="104"/>
    </row>
    <row r="132" spans="4:4" x14ac:dyDescent="0.3">
      <c r="D132" s="104"/>
    </row>
    <row r="133" spans="4:4" x14ac:dyDescent="0.3">
      <c r="D133" s="104"/>
    </row>
    <row r="134" spans="4:4" x14ac:dyDescent="0.3">
      <c r="D134" s="104"/>
    </row>
    <row r="135" spans="4:4" x14ac:dyDescent="0.3">
      <c r="D135" s="104"/>
    </row>
    <row r="136" spans="4:4" x14ac:dyDescent="0.3">
      <c r="D136" s="104"/>
    </row>
    <row r="137" spans="4:4" x14ac:dyDescent="0.3">
      <c r="D137" s="104"/>
    </row>
    <row r="138" spans="4:4" x14ac:dyDescent="0.3">
      <c r="D138" s="104"/>
    </row>
    <row r="139" spans="4:4" x14ac:dyDescent="0.3">
      <c r="D139" s="104"/>
    </row>
    <row r="140" spans="4:4" x14ac:dyDescent="0.3">
      <c r="D140" s="104"/>
    </row>
    <row r="141" spans="4:4" x14ac:dyDescent="0.3">
      <c r="D141" s="104"/>
    </row>
    <row r="142" spans="4:4" x14ac:dyDescent="0.3">
      <c r="D142" s="104"/>
    </row>
    <row r="143" spans="4:4" x14ac:dyDescent="0.3">
      <c r="D143" s="104"/>
    </row>
    <row r="144" spans="4:4" x14ac:dyDescent="0.3">
      <c r="D144" s="104"/>
    </row>
    <row r="145" spans="4:4" x14ac:dyDescent="0.3">
      <c r="D145" s="104"/>
    </row>
    <row r="146" spans="4:4" x14ac:dyDescent="0.3">
      <c r="D146" s="104"/>
    </row>
    <row r="147" spans="4:4" x14ac:dyDescent="0.3">
      <c r="D147" s="104"/>
    </row>
    <row r="148" spans="4:4" x14ac:dyDescent="0.3">
      <c r="D148" s="104"/>
    </row>
    <row r="149" spans="4:4" x14ac:dyDescent="0.3">
      <c r="D149" s="104"/>
    </row>
    <row r="150" spans="4:4" x14ac:dyDescent="0.3">
      <c r="D150" s="104"/>
    </row>
    <row r="151" spans="4:4" x14ac:dyDescent="0.3">
      <c r="D151" s="104"/>
    </row>
    <row r="152" spans="4:4" x14ac:dyDescent="0.3">
      <c r="D152" s="104"/>
    </row>
    <row r="153" spans="4:4" x14ac:dyDescent="0.3">
      <c r="D153" s="104"/>
    </row>
    <row r="154" spans="4:4" x14ac:dyDescent="0.3">
      <c r="D154" s="104"/>
    </row>
    <row r="155" spans="4:4" x14ac:dyDescent="0.3">
      <c r="D155" s="104"/>
    </row>
    <row r="156" spans="4:4" x14ac:dyDescent="0.3">
      <c r="D156" s="104"/>
    </row>
    <row r="157" spans="4:4" x14ac:dyDescent="0.3">
      <c r="D157" s="104"/>
    </row>
    <row r="158" spans="4:4" x14ac:dyDescent="0.3">
      <c r="D158" s="104"/>
    </row>
    <row r="159" spans="4:4" x14ac:dyDescent="0.3">
      <c r="D159" s="104"/>
    </row>
    <row r="160" spans="4:4" x14ac:dyDescent="0.3">
      <c r="D160" s="104"/>
    </row>
    <row r="161" spans="4:4" x14ac:dyDescent="0.3">
      <c r="D161" s="104"/>
    </row>
    <row r="162" spans="4:4" x14ac:dyDescent="0.3">
      <c r="D162" s="104"/>
    </row>
    <row r="163" spans="4:4" x14ac:dyDescent="0.3">
      <c r="D163" s="104"/>
    </row>
    <row r="164" spans="4:4" x14ac:dyDescent="0.3">
      <c r="D164" s="104"/>
    </row>
    <row r="165" spans="4:4" x14ac:dyDescent="0.3">
      <c r="D165" s="104"/>
    </row>
    <row r="166" spans="4:4" x14ac:dyDescent="0.3">
      <c r="D166" s="104"/>
    </row>
    <row r="167" spans="4:4" x14ac:dyDescent="0.3">
      <c r="D167" s="104"/>
    </row>
    <row r="168" spans="4:4" x14ac:dyDescent="0.3">
      <c r="D168" s="104"/>
    </row>
    <row r="169" spans="4:4" x14ac:dyDescent="0.3">
      <c r="D169" s="104"/>
    </row>
    <row r="170" spans="4:4" x14ac:dyDescent="0.3">
      <c r="D170" s="104"/>
    </row>
    <row r="171" spans="4:4" x14ac:dyDescent="0.3">
      <c r="D171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Pambudi</vt:lpstr>
      <vt:lpstr>Zaenal 1</vt:lpstr>
      <vt:lpstr>Zaenal 2</vt:lpstr>
      <vt:lpstr>Masruhin</vt:lpstr>
      <vt:lpstr>Haryono</vt:lpstr>
      <vt:lpstr>Sept</vt:lpstr>
      <vt:lpstr>Okt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2022-06-14T03:03:12Z</cp:lastPrinted>
  <dcterms:created xsi:type="dcterms:W3CDTF">2022-06-05T03:41:01Z</dcterms:created>
  <dcterms:modified xsi:type="dcterms:W3CDTF">2022-11-09T09:57:21Z</dcterms:modified>
</cp:coreProperties>
</file>