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SSI\Laporan Kas\Gantry Toll\"/>
    </mc:Choice>
  </mc:AlternateContent>
  <xr:revisionPtr revIDLastSave="0" documentId="13_ncr:1_{5AFBFC39-9409-425A-819C-80A286FBF68A}" xr6:coauthVersionLast="47" xr6:coauthVersionMax="47" xr10:uidLastSave="{00000000-0000-0000-0000-000000000000}"/>
  <bookViews>
    <workbookView xWindow="-108" yWindow="-108" windowWidth="23256" windowHeight="12576" firstSheet="2" activeTab="12" xr2:uid="{00000000-000D-0000-FFFF-FFFF00000000}"/>
  </bookViews>
  <sheets>
    <sheet name="Sheet1" sheetId="1" r:id="rId1"/>
    <sheet name="Mei-juni-juli" sheetId="5" r:id="rId2"/>
    <sheet name="Ags" sheetId="2" r:id="rId3"/>
    <sheet name="Sep" sheetId="3" r:id="rId4"/>
    <sheet name="Okt" sheetId="4" r:id="rId5"/>
    <sheet name="Nov" sheetId="6" r:id="rId6"/>
    <sheet name="Des" sheetId="7" r:id="rId7"/>
    <sheet name="Jan" sheetId="8" r:id="rId8"/>
    <sheet name="Feb" sheetId="9" r:id="rId9"/>
    <sheet name="LK V 003" sheetId="10" r:id="rId10"/>
    <sheet name="LK V 008" sheetId="11" r:id="rId11"/>
    <sheet name="LK VI 002" sheetId="13" r:id="rId12"/>
    <sheet name="Sheet2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H2" i="8"/>
  <c r="D79" i="3"/>
  <c r="D78" i="3"/>
  <c r="D77" i="3"/>
  <c r="D35" i="3"/>
  <c r="D76" i="3"/>
  <c r="D75" i="3"/>
  <c r="D28" i="3"/>
  <c r="D27" i="3"/>
  <c r="D21" i="3"/>
  <c r="D20" i="3"/>
  <c r="D26" i="3"/>
  <c r="D25" i="3"/>
  <c r="D23" i="3"/>
  <c r="D17" i="3"/>
  <c r="D24" i="3"/>
  <c r="K367" i="2" l="1"/>
  <c r="E168" i="3" l="1"/>
  <c r="E341" i="2"/>
  <c r="E329" i="2"/>
  <c r="E328" i="2"/>
  <c r="E327" i="2"/>
  <c r="E214" i="2"/>
  <c r="E325" i="2"/>
  <c r="E186" i="2"/>
  <c r="E163" i="2"/>
  <c r="E308" i="2"/>
  <c r="E305" i="2"/>
  <c r="D350" i="1"/>
  <c r="L333" i="1"/>
  <c r="J333" i="1"/>
  <c r="I333" i="1"/>
  <c r="H333" i="1"/>
  <c r="G333" i="1"/>
  <c r="F333" i="1"/>
  <c r="D170" i="1"/>
  <c r="D333" i="1" s="1"/>
  <c r="E67" i="1"/>
  <c r="K55" i="1"/>
  <c r="E54" i="1"/>
  <c r="E52" i="1"/>
  <c r="E48" i="1"/>
  <c r="K47" i="1"/>
  <c r="E39" i="1"/>
  <c r="E34" i="1"/>
  <c r="E30" i="1"/>
  <c r="K25" i="1"/>
  <c r="K333" i="1" s="1"/>
  <c r="E333" i="1" l="1"/>
  <c r="N334" i="1" s="1"/>
  <c r="P3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Sayudi Pengawal masuk tol. 100rb
2. pak Agus Pengawal dalam lokasi. 100rb
3. pak Dian Pendamping K3 di Keet &amp; lokasi HK. 100rb
4. Pak Ali. Keamanan di keet HK. 50rb
</t>
        </r>
      </text>
    </comment>
    <comment ref="C2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3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E3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setor bon K3.
dikembalikan 50000
</t>
        </r>
      </text>
    </comment>
    <comment ref="C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5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5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work shop HK ambil pipa rambu
</t>
        </r>
      </text>
    </comment>
    <comment ref="C6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team lapangan PJR kawal penurunan material
i
</t>
        </r>
      </text>
    </comment>
    <comment ref="C6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6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Badru pengamanan K3 di lokasi
</t>
        </r>
      </text>
    </comment>
    <comment ref="C7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E7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setor bon K3.
dikembalikan 50000
</t>
        </r>
      </text>
    </comment>
    <comment ref="C18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D18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setor bon K3.
dikembalikan 50000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05" authorId="0" shapeId="0" xr:uid="{09F0324E-4313-4590-8FAE-76848E0EC7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Sayudi Pengawal masuk tol. 100rb
2. pak Agus Pengawal dalam lokasi. 100rb
3. pak Dian Pendamping K3 di Keet &amp; lokasi HK. 100rb
4. Pak Ali. Keamanan di keet HK. 50rb
</t>
        </r>
      </text>
    </comment>
    <comment ref="C306" authorId="0" shapeId="0" xr:uid="{563D29FE-4BFC-4022-AACC-239D380222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E311" authorId="0" shapeId="0" xr:uid="{8A3F93DE-8119-4313-98F1-244CD7901A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setor bon K3.
dikembalikan 50000
</t>
        </r>
      </text>
    </comment>
    <comment ref="C314" authorId="0" shapeId="0" xr:uid="{FC191B8A-37AB-46A6-83B8-3B8250E5B3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325" authorId="0" shapeId="0" xr:uid="{D251B8DA-6B3E-4A0C-8C6C-40A12DD4561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329" authorId="0" shapeId="0" xr:uid="{1F6FE22B-148D-48B5-AEFF-571B50A27B0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330" authorId="0" shapeId="0" xr:uid="{577FE979-DFAE-456D-84A6-931ED249DD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work shop HK ambil pipa rambu
</t>
        </r>
      </text>
    </comment>
    <comment ref="C336" authorId="0" shapeId="0" xr:uid="{CF831894-8660-47EF-8AE0-3885E547E1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339" authorId="0" shapeId="0" xr:uid="{5FD738D9-A864-4CB8-9FC3-25DF2873AC4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team lapangan PJR kawal penurunan material
i
</t>
        </r>
      </text>
    </comment>
    <comment ref="C343" authorId="0" shapeId="0" xr:uid="{D3D5E687-325C-4E8A-8DB8-A5023FE036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E344" authorId="0" shapeId="0" xr:uid="{9D306F9C-CBBD-4D29-B05C-9ACEF3B006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setor bon K3.
dikembalikan 50000
</t>
        </r>
      </text>
    </comment>
    <comment ref="C347" authorId="0" shapeId="0" xr:uid="{E9491E49-83D9-4EA8-BA4A-2F7826C5563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Badru pengamanan K3 di lokasi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81" authorId="0" shapeId="0" xr:uid="{4042E178-3B2E-4AE3-A121-E1F52785C3D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E189" authorId="0" shapeId="0" xr:uid="{F92F4AAF-6793-4E33-9F9E-8C1C1AA899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setor bon K3.
dikembalikan 50000
</t>
        </r>
      </text>
    </comment>
  </commentList>
</comments>
</file>

<file path=xl/sharedStrings.xml><?xml version="1.0" encoding="utf-8"?>
<sst xmlns="http://schemas.openxmlformats.org/spreadsheetml/2006/main" count="11512" uniqueCount="2150">
  <si>
    <t>Laporan Pengeluaran Tunai  Pak Meko Bulan Agustus - September 2022</t>
  </si>
  <si>
    <t>NO</t>
  </si>
  <si>
    <t>Tanggal</t>
  </si>
  <si>
    <t xml:space="preserve">Nama Transaksi </t>
  </si>
  <si>
    <t>Over head 128</t>
  </si>
  <si>
    <t>Over head 208</t>
  </si>
  <si>
    <t>Overhead 228</t>
  </si>
  <si>
    <t>Material 128</t>
  </si>
  <si>
    <t>Material 208</t>
  </si>
  <si>
    <t>Material 228</t>
  </si>
  <si>
    <t>Jasa 128</t>
  </si>
  <si>
    <t>Jasa 208</t>
  </si>
  <si>
    <t>Total</t>
  </si>
  <si>
    <t>Keterangan</t>
  </si>
  <si>
    <t>18/8/2022</t>
  </si>
  <si>
    <t>208 ke gerbang tol japanan</t>
  </si>
  <si>
    <t>208 bus sby - lebakbulus</t>
  </si>
  <si>
    <t>19/8/2022</t>
  </si>
  <si>
    <t>208 ojek lebakbulus - kh syahdan</t>
  </si>
  <si>
    <t>208 kh syahdan - BEI</t>
  </si>
  <si>
    <t>208 BEI - kh syahdan</t>
  </si>
  <si>
    <t>208 Transport Eko cirebon slipi</t>
  </si>
  <si>
    <t>208 Ojek slipi palmerah</t>
  </si>
  <si>
    <t>208 Ojek ambil TS palmerah mekar</t>
  </si>
  <si>
    <t>208 Ojek ambil TS palmerah mekar balikkos2an</t>
  </si>
  <si>
    <t>20/8/2022</t>
  </si>
  <si>
    <t>208 Karung &amp; pasir pemberat rambu</t>
  </si>
  <si>
    <t>208 ATK ; bk, lakban spidol</t>
  </si>
  <si>
    <t>208 minum malam</t>
  </si>
  <si>
    <t>21/8/2022</t>
  </si>
  <si>
    <t>208 Solar Dexlite</t>
  </si>
  <si>
    <t>208 Air 15l</t>
  </si>
  <si>
    <t>208 Parkir cililitan</t>
  </si>
  <si>
    <t>208 Sepatu safety survayor</t>
  </si>
  <si>
    <t>208 Terpal 4x6 @325000</t>
  </si>
  <si>
    <t>208 Kaos kaki</t>
  </si>
  <si>
    <t>208 Bio solar 40l</t>
  </si>
  <si>
    <t>208 Parkir tanpa bon</t>
  </si>
  <si>
    <t>208 E Toll</t>
  </si>
  <si>
    <t>22/8/2022</t>
  </si>
  <si>
    <t>208 Biaya Pengawalan Material masuk Tol</t>
  </si>
  <si>
    <t>208 Parkir</t>
  </si>
  <si>
    <t>23/8/2022</t>
  </si>
  <si>
    <t>208 Kopi &amp; snack kawal malam</t>
  </si>
  <si>
    <t>208 ATK Kwitansi nota</t>
  </si>
  <si>
    <t>24/8/2022</t>
  </si>
  <si>
    <t>208 Insentiff sopir &amp; teknisi cor jayamix</t>
  </si>
  <si>
    <t>208 Taxy online + tol</t>
  </si>
  <si>
    <t>208 Biaya Pengawalan pengecoran masuk Tol</t>
  </si>
  <si>
    <t>208 Batry untuk K3</t>
  </si>
  <si>
    <t>208 Kopi &amp; snack kawal GT 208</t>
  </si>
  <si>
    <t>25/8/2022</t>
  </si>
  <si>
    <t>208 Kopi &amp; snack kawal GT 128</t>
  </si>
  <si>
    <t>208 Pulsa 081296642904</t>
  </si>
  <si>
    <t>208 BBM pickup</t>
  </si>
  <si>
    <t>208 peralatan survay</t>
  </si>
  <si>
    <t>208 Jasa cari kontrakan</t>
  </si>
  <si>
    <t>208 air isi ulang pekerja</t>
  </si>
  <si>
    <t>208 peralatan survay u/ GT 128</t>
  </si>
  <si>
    <t>26/8/2022</t>
  </si>
  <si>
    <t>208 Biaya Pengawalan sebrang ke median</t>
  </si>
  <si>
    <t>208 Taxy online + tol (kp rambutan -jl syahdan</t>
  </si>
  <si>
    <t>208 Oli</t>
  </si>
  <si>
    <t>26/08/2022</t>
  </si>
  <si>
    <t>208 Transport bis  Arief</t>
  </si>
  <si>
    <t>27/8/2022</t>
  </si>
  <si>
    <t>208 Kos taman mini</t>
  </si>
  <si>
    <t>208 Taxy online + tol (jl syahdan-GT 208)</t>
  </si>
  <si>
    <t>208 Pertalite pickup</t>
  </si>
  <si>
    <t>208 Parkir peralatan &amp; p ogah</t>
  </si>
  <si>
    <t>208 Insentif workshop</t>
  </si>
  <si>
    <t>208 Insentif  HK org p Saryan</t>
  </si>
  <si>
    <t>28/8/2022</t>
  </si>
  <si>
    <t>208 Baterai untuk K3</t>
  </si>
  <si>
    <t>208 BBM pickup &amp; genset</t>
  </si>
  <si>
    <t>128 Biaya Pengawalan penurunan masuk Tol PJR</t>
  </si>
  <si>
    <t>28/08/2022</t>
  </si>
  <si>
    <t>208 Transport gojek ke Jl Mabes</t>
  </si>
  <si>
    <t>208 pembelian material di Ace hardware</t>
  </si>
  <si>
    <t>208 konsumsi lembur</t>
  </si>
  <si>
    <t>29/8/2022</t>
  </si>
  <si>
    <t>128 Biaya pengecekan kesiapan lahan kerja &amp; rambu</t>
  </si>
  <si>
    <t>208 Air minum pekerja</t>
  </si>
  <si>
    <t>Gocar 128 ke 208</t>
  </si>
  <si>
    <t>29/08/2022</t>
  </si>
  <si>
    <t>208 Transport gojek salon labamba  ke Jl Mabes</t>
  </si>
  <si>
    <t>208  pengawalan</t>
  </si>
  <si>
    <t>208 parkir green terace taman mini</t>
  </si>
  <si>
    <t>208 Transport akomodasi kendal-palmerah</t>
  </si>
  <si>
    <t>208 Transport gojek Jl Mabes-salon labamba</t>
  </si>
  <si>
    <t>128 konsumsi lembur</t>
  </si>
  <si>
    <t>30/8/2022</t>
  </si>
  <si>
    <t>208 servis genset &amp; ganti olie</t>
  </si>
  <si>
    <t>30/08/2022</t>
  </si>
  <si>
    <t>208 Topup E-toll</t>
  </si>
  <si>
    <t>208 Konsumsi minum</t>
  </si>
  <si>
    <t>208 Bahan Bakar pickup</t>
  </si>
  <si>
    <t>208 Material Paku Beton safety cone</t>
  </si>
  <si>
    <t>128 ATK print dan scan draft/Kontrak PKWT Arief (Umum)</t>
  </si>
  <si>
    <t>208 Transport gojek jl Syahdan - ke Mabes</t>
  </si>
  <si>
    <t>208 Pembelian ATK</t>
  </si>
  <si>
    <t>208 Transport Penyebrangan</t>
  </si>
  <si>
    <t>208 Konsumsi Lembur</t>
  </si>
  <si>
    <t>208 Pengawal mob alat strouss</t>
  </si>
  <si>
    <t>208 tikar u mess</t>
  </si>
  <si>
    <t>31/8/2022</t>
  </si>
  <si>
    <t>208 Foto copy &amp; print + ojek</t>
  </si>
  <si>
    <t>208 Cat putih u pagar</t>
  </si>
  <si>
    <t>208 air minum mess</t>
  </si>
  <si>
    <t>208 Batry untuk K3+ senter</t>
  </si>
  <si>
    <t>208 Pengawal mob pagar panel ke median</t>
  </si>
  <si>
    <t>208 transport kirim cone &amp; rambu</t>
  </si>
  <si>
    <t>208 tol expedisi</t>
  </si>
  <si>
    <t>208 BBM genset</t>
  </si>
  <si>
    <t>128 Pulsa listrik mess</t>
  </si>
  <si>
    <t>31/08/2022</t>
  </si>
  <si>
    <t>208 Konsumsi  Lembur Eko,Arief,Sandi,Ali</t>
  </si>
  <si>
    <t>208 Bahan bakar eceran untuk ganset</t>
  </si>
  <si>
    <t>128 Kontrakan spv Ali</t>
  </si>
  <si>
    <t>128 Makan malam u/ lembur pengeboran</t>
  </si>
  <si>
    <t>128 Gojek Kecapi-mabes</t>
  </si>
  <si>
    <t>128 BBM genset botol</t>
  </si>
  <si>
    <t>208 Pembelian ATK survey</t>
  </si>
  <si>
    <t>208 pembelian baterai Lampu Lalu Lintas</t>
  </si>
  <si>
    <t>208 Konsumsi makan Arief</t>
  </si>
  <si>
    <t>208 Konsumsi sarana</t>
  </si>
  <si>
    <t>128 Bahan Bakar Pertalite</t>
  </si>
  <si>
    <t>Ali</t>
  </si>
  <si>
    <t>128 Pengawal pasang rambu JM</t>
  </si>
  <si>
    <t>128 Koordinasi lingkungan dg 5 ormas @100</t>
  </si>
  <si>
    <t>128 Koordinasi RT tinggal dilingkungan @10</t>
  </si>
  <si>
    <t>128 BBM genset</t>
  </si>
  <si>
    <t>208 gojek Jl Mabes - salon Labamba</t>
  </si>
  <si>
    <t>208 Print gambar</t>
  </si>
  <si>
    <t>208 Konsumsi makan Arief lembur</t>
  </si>
  <si>
    <t>208 Bahan Bakar Genset</t>
  </si>
  <si>
    <t>208 Transport Penyeberangan</t>
  </si>
  <si>
    <t>128 upah pengiriman rambu 3 set</t>
  </si>
  <si>
    <t>128 bowlamp 15w x2bh</t>
  </si>
  <si>
    <t>128 Transport Gg Kecapi-Mabes</t>
  </si>
  <si>
    <t xml:space="preserve">128 Obat2an </t>
  </si>
  <si>
    <t xml:space="preserve">208 Bahan Bakar bensin </t>
  </si>
  <si>
    <t>208 Pembelian Material Paku safety cone</t>
  </si>
  <si>
    <t>128 ATK</t>
  </si>
  <si>
    <t>128 BBM mobil operasional</t>
  </si>
  <si>
    <t>128 Makan siang koordinasi dg JM</t>
  </si>
  <si>
    <t>128 Karung u/tanah</t>
  </si>
  <si>
    <t>128 E Toll</t>
  </si>
  <si>
    <t>Eko</t>
  </si>
  <si>
    <t>128 Gojek</t>
  </si>
  <si>
    <t>208 Derek mobil roatek</t>
  </si>
  <si>
    <t>208 Uang Tip sopir mixer</t>
  </si>
  <si>
    <t>208 Pengamanan jalan waktu pengecoran</t>
  </si>
  <si>
    <t>208 Koordinasi Pak Syarian HK</t>
  </si>
  <si>
    <t>208 Jemper Mobil Roatek</t>
  </si>
  <si>
    <t>208 Bahan Bakar Genset pertalite</t>
  </si>
  <si>
    <t>208 Top Up E-tol</t>
  </si>
  <si>
    <t>208 Konsumsi Pengecoran</t>
  </si>
  <si>
    <t>208 Karung u/tanah</t>
  </si>
  <si>
    <t>208 beton 3,5 m3 raharja perkasa</t>
  </si>
  <si>
    <t>208 Transport Trembesi-Mabes</t>
  </si>
  <si>
    <t>208 Atensi Petugas Jasa penyeberangan</t>
  </si>
  <si>
    <t>208 Transport Mabes-Salon Labamba</t>
  </si>
  <si>
    <t>128 Atensi Supir mixer dan Teknisi pionir beton</t>
  </si>
  <si>
    <t>128 Pengawalan Pengecoran Jasa Marga</t>
  </si>
  <si>
    <t>208 Bahan Bakar operasional</t>
  </si>
  <si>
    <t>208 Pengamanan langsir tanah di HK</t>
  </si>
  <si>
    <t>208 Transport Syahdan-Mabes</t>
  </si>
  <si>
    <t>208 Atensi Petugas Tol penyeberangan</t>
  </si>
  <si>
    <t>128 Parkir</t>
  </si>
  <si>
    <t>128 BBM</t>
  </si>
  <si>
    <t>128 Kartu Etoll 50000 &amp;isi 100000</t>
  </si>
  <si>
    <t>128 Gocar jl mabes hankam ke jl Trembesi</t>
  </si>
  <si>
    <t>128 Material Pasir</t>
  </si>
  <si>
    <t>208 Bahan Bakar Pertalite</t>
  </si>
  <si>
    <t>208 Material Semen</t>
  </si>
  <si>
    <t>208 Material</t>
  </si>
  <si>
    <t>208 Bahan Bakar Pertalite genset</t>
  </si>
  <si>
    <t>128 XL data combo</t>
  </si>
  <si>
    <t>128 Konsumsi Lembur</t>
  </si>
  <si>
    <t>128 Parkir Kemayoran</t>
  </si>
  <si>
    <t xml:space="preserve">128 Atensi Pengawalan Jasa Marga </t>
  </si>
  <si>
    <t>228 Bahan Bakar Operasional survey</t>
  </si>
  <si>
    <t>228 Konsumsi Survey</t>
  </si>
  <si>
    <t>228 Parkir Survey Pacific palace</t>
  </si>
  <si>
    <t>228 Meteran 50</t>
  </si>
  <si>
    <t>208 Transport Salon labamba-Mabes Hankam</t>
  </si>
  <si>
    <t>208 Material Semen dan Pasir Cor</t>
  </si>
  <si>
    <t xml:space="preserve">208 Bahan Bakar genset  </t>
  </si>
  <si>
    <t xml:space="preserve">208 Konsumsi Lembur </t>
  </si>
  <si>
    <t>228 Bahan Bakar Operasional survey B 2295 KKX</t>
  </si>
  <si>
    <t>salah tgl (09/09/2022)</t>
  </si>
  <si>
    <t>128 Parkir Stasiun Gambir</t>
  </si>
  <si>
    <t>128 Bahan Bakar Pertalite B 2060 UOB</t>
  </si>
  <si>
    <t xml:space="preserve">208 ATK </t>
  </si>
  <si>
    <t>228 Top Up E-Tol</t>
  </si>
  <si>
    <t>128 Pembelian Token Listrik Mess pekerja</t>
  </si>
  <si>
    <t>128 Top Up E-money Expander</t>
  </si>
  <si>
    <t>128 Top Up Brizzi Ponta</t>
  </si>
  <si>
    <t>128 Parkir Halim Perdana Kusuma</t>
  </si>
  <si>
    <t xml:space="preserve">208 Transport Mess-Hankam </t>
  </si>
  <si>
    <t>208 Plastik Cor</t>
  </si>
  <si>
    <t>228 Bahan Bakar Pertalite Genset</t>
  </si>
  <si>
    <t xml:space="preserve">228 Material Kayu </t>
  </si>
  <si>
    <t>128 Grab Kecapi-Mabes</t>
  </si>
  <si>
    <t xml:space="preserve">208 Bahan Bakar Pertalite  </t>
  </si>
  <si>
    <t>128 Top Up E-toll</t>
  </si>
  <si>
    <t>228 Logo Safety</t>
  </si>
  <si>
    <t xml:space="preserve">228 Pertalite </t>
  </si>
  <si>
    <t>128 Bahan Bakar Pertalite Genset</t>
  </si>
  <si>
    <t xml:space="preserve">128 Bahan Bakar Pertalite </t>
  </si>
  <si>
    <t xml:space="preserve">128 Pembayaran Teknisi dan sopir Mixer </t>
  </si>
  <si>
    <t>Arif</t>
  </si>
  <si>
    <t>208 Atensi Petugas Pengawalan</t>
  </si>
  <si>
    <t>208 Konsumsi Sopir dan teknisi Mixer</t>
  </si>
  <si>
    <t>208 Konsumsi Lembur Pengecoran</t>
  </si>
  <si>
    <t>208 Air mineral Pengawalan dan Monitor Cor pile</t>
  </si>
  <si>
    <t>228 Konsumsi Lembur</t>
  </si>
  <si>
    <t>208 Bahan Bakar Pertalite Genset</t>
  </si>
  <si>
    <t>128 Bahan Bakar Pertalite Expander</t>
  </si>
  <si>
    <t>228 Parkir Pacific Place</t>
  </si>
  <si>
    <t xml:space="preserve">228 Parkir Pacific Place </t>
  </si>
  <si>
    <t>228 Nyuci mobil Xpander</t>
  </si>
  <si>
    <t xml:space="preserve">208 Jasa Atensi Penyeberangan </t>
  </si>
  <si>
    <t>208 Insentif HK Tim Perijinan Pak Dian</t>
  </si>
  <si>
    <t>208 Insentif HK Tim Perijinan Pak Hendro</t>
  </si>
  <si>
    <t xml:space="preserve">128 Servis Genset </t>
  </si>
  <si>
    <t xml:space="preserve">228 Keperluan Operasional </t>
  </si>
  <si>
    <t>228 Holder dan Pulsa</t>
  </si>
  <si>
    <t>208 Material Paku dll</t>
  </si>
  <si>
    <t>208 Gojek mess-GT208</t>
  </si>
  <si>
    <t>208 Bensin Ecer Genset</t>
  </si>
  <si>
    <t>208 Penyeberangan Antar Jemput</t>
  </si>
  <si>
    <t>208 Gojek Labamba-Mabes</t>
  </si>
  <si>
    <t>208 Bahan Bakar Pertalite B2060UOB</t>
  </si>
  <si>
    <t>208 Penyeberangan Pekerja</t>
  </si>
  <si>
    <t>208 Makan untuk Sopir Mixer</t>
  </si>
  <si>
    <t>208 Pengawalan untuk pengecoran</t>
  </si>
  <si>
    <t>228 Bahan Bakar Pertalite</t>
  </si>
  <si>
    <t xml:space="preserve">228 Gojek Supra Awali-Syahdan </t>
  </si>
  <si>
    <t>128 Top Up E-toll Xpander</t>
  </si>
  <si>
    <t>128 Bahan Bakar Pertalite Pick up</t>
  </si>
  <si>
    <t>128 Bahan Bakar Pertalite Xpander</t>
  </si>
  <si>
    <t>128 Bahan Bakar Pertalite B2853UKZ</t>
  </si>
  <si>
    <t>128 Makan Untuk Pengecoran</t>
  </si>
  <si>
    <t>128 Konsumsi Pengecoran</t>
  </si>
  <si>
    <t>128 Attensi Sopir dan teknisi pengecoran</t>
  </si>
  <si>
    <t>128 Iuran Lingkungan Area mess</t>
  </si>
  <si>
    <t>228 Bahan Bakar Pertalite B2295UKZ</t>
  </si>
  <si>
    <t>128 Beli Meteran 3M</t>
  </si>
  <si>
    <t>128 Pengawalan/Pam penurunan Material besi</t>
  </si>
  <si>
    <t>128 Bahan Bakar Pertalite operasional</t>
  </si>
  <si>
    <t>208 Bahan Bakar pertalite Genset</t>
  </si>
  <si>
    <t>208 Attensi Petugas Tol Penyeberangan</t>
  </si>
  <si>
    <t>128 Material Water Pas dan Grinda</t>
  </si>
  <si>
    <t>208 ATK</t>
  </si>
  <si>
    <t>228 Cuci mobil Xpander</t>
  </si>
  <si>
    <t>EKo</t>
  </si>
  <si>
    <t xml:space="preserve">228 Bahan Bakar Pertaliyte Xpander </t>
  </si>
  <si>
    <t>128 Konsumsi Meeting koordinasi</t>
  </si>
  <si>
    <t xml:space="preserve">128 Bahan Bakar Pertaliote </t>
  </si>
  <si>
    <t xml:space="preserve">128 Pengawalan Jasa Marga </t>
  </si>
  <si>
    <t>228 ATK</t>
  </si>
  <si>
    <t>128 Konsumsi metalcom</t>
  </si>
  <si>
    <t>128 Insentif Jasa Marga P.Badrun Pengecekan lapangan</t>
  </si>
  <si>
    <t>128 Token Listrik Mess</t>
  </si>
  <si>
    <t xml:space="preserve">128 Top Up </t>
  </si>
  <si>
    <t>228 Bahan Bakar Pertalite Xpander</t>
  </si>
  <si>
    <t>Selisih</t>
  </si>
  <si>
    <t>TOTAL</t>
  </si>
  <si>
    <t>Lunas Tgl 27 Tunai</t>
  </si>
  <si>
    <t>Diajukan</t>
  </si>
  <si>
    <t>Disetujui</t>
  </si>
  <si>
    <t>Dibuat</t>
  </si>
  <si>
    <t>ID/ Building/ Area</t>
  </si>
  <si>
    <t>LK</t>
  </si>
  <si>
    <t>CC3</t>
  </si>
  <si>
    <t>Nominal</t>
  </si>
  <si>
    <t>ID/ Building</t>
  </si>
  <si>
    <t>128</t>
  </si>
  <si>
    <t>208</t>
  </si>
  <si>
    <t>228</t>
  </si>
  <si>
    <t>128 Konsumsi koordinasi team dgn JM</t>
  </si>
  <si>
    <t>Cuci Mobil Rush</t>
  </si>
  <si>
    <t>Oleh Oleh untuk Team Roatex dan BPJT dari Semarang</t>
  </si>
  <si>
    <t>Konsumsi Roatex dan BPJT</t>
  </si>
  <si>
    <t xml:space="preserve">Konsumsi Ke Semarang </t>
  </si>
  <si>
    <t>Hotel Oyo 389 Sky Guesthouse</t>
  </si>
  <si>
    <t>Konsumsi site survey Semarang</t>
  </si>
  <si>
    <t>Bahan Bakar Pertalite ke Semarang</t>
  </si>
  <si>
    <t xml:space="preserve">Bahan Bakar Pertalite </t>
  </si>
  <si>
    <t>Keperluan Mess Kantor</t>
  </si>
  <si>
    <t>Pengiriman Dokumen Ke SSI Surabaya</t>
  </si>
  <si>
    <t>Konsumsi Meeting Roatex</t>
  </si>
  <si>
    <t xml:space="preserve">Konsumsi Lembur  </t>
  </si>
  <si>
    <t>Konsumsi lembur a/n Pak Kamid, Pak Meko, Rangga</t>
  </si>
  <si>
    <t>Transfer Masuk dari SSI</t>
  </si>
  <si>
    <t>Pengadaaan Laptop 2 Unit</t>
  </si>
  <si>
    <t xml:space="preserve">Konsumsi survey </t>
  </si>
  <si>
    <t>Bahan Bakar Pertalite B 2853 UKZ</t>
  </si>
  <si>
    <t>Kabel USB</t>
  </si>
  <si>
    <t>Konsumsi untuk Roatex di kalimantan</t>
  </si>
  <si>
    <t>Konsumsi minum di Bandara Kalimantan</t>
  </si>
  <si>
    <t>Entertain Konsumsi dengan Roatex</t>
  </si>
  <si>
    <t>Konsumsi Meeting Jasa Marga, Roatex dengan SSI</t>
  </si>
  <si>
    <t>Bahan Bakar Pertalite B2050UKZ</t>
  </si>
  <si>
    <t>Konsumsi Makan lembur untuk Erection</t>
  </si>
  <si>
    <t>Top up e-tol</t>
  </si>
  <si>
    <t>Transfer dari P.Ivan</t>
  </si>
  <si>
    <t>Spanduk untuk Sosialisasi pengguna jalan Tol HK Pekerjaan Ertection Baja ID 208</t>
  </si>
  <si>
    <t xml:space="preserve">Top Up Etoll </t>
  </si>
  <si>
    <t xml:space="preserve">Konsumsi Erections </t>
  </si>
  <si>
    <t>Cuci mobil rush</t>
  </si>
  <si>
    <t>Materai 3</t>
  </si>
  <si>
    <t>Pembelian Pulsa P.kamid</t>
  </si>
  <si>
    <t>208 Konsumsi nunggu erection</t>
  </si>
  <si>
    <t>208 Konsumsi Meeting Koordinasi sebelum erection</t>
  </si>
  <si>
    <t>208 Konsumsi Meeting Koordinasi erection</t>
  </si>
  <si>
    <t>Konsumsi Lembur</t>
  </si>
  <si>
    <t>Kantor</t>
  </si>
  <si>
    <t xml:space="preserve">Bahan Bakar Pertalite Pick up </t>
  </si>
  <si>
    <t>Top up E -tol untuk ke kantor sunter</t>
  </si>
  <si>
    <t>128 Top Up E-tol Ke Tangerang Cikande Zinck Power</t>
  </si>
  <si>
    <t>128 Konsumsi Arif Monitor HDG di Zinck Power ambil baut</t>
  </si>
  <si>
    <t>128 Beli Kapur besi dan spidol untuk marking lubang Hange blasé plate</t>
  </si>
  <si>
    <t>Konsumsi team Asembly di Zinck Power</t>
  </si>
  <si>
    <t>128 Bahan Bakar Expander dari Zinck Power ke Gt 128</t>
  </si>
  <si>
    <t xml:space="preserve">Bahan Bakar Pertalite Ambil baut di kalideres </t>
  </si>
  <si>
    <t>128 Beli Waterpas dan benang</t>
  </si>
  <si>
    <t>128 Konsumsi Arif Monitor HDG di Zinck Power Cikande</t>
  </si>
  <si>
    <t>128 Token Mess</t>
  </si>
  <si>
    <t>Pembelian Jas Hujan (2)</t>
  </si>
  <si>
    <t xml:space="preserve">Konsumsi koordinasi dg team HDG </t>
  </si>
  <si>
    <t>Bahan bakar pertalite B 2060 UOB ke HDG cikande</t>
  </si>
  <si>
    <t>Konsumsi pengganti makan malam</t>
  </si>
  <si>
    <t xml:space="preserve">Konsumsi untuk meeting koordinasi dgn team erection </t>
  </si>
  <si>
    <t>E-tol Dari kantor sunter ke mess antar p. meko</t>
  </si>
  <si>
    <t>Konsumsi Persiapan Erection</t>
  </si>
  <si>
    <t>128 Senter USB</t>
  </si>
  <si>
    <t xml:space="preserve">128 Konsumsi makan lembur </t>
  </si>
  <si>
    <t xml:space="preserve">128 Pembelian Sika / Kal 2,5 untuk erection </t>
  </si>
  <si>
    <t>Top up E- tol</t>
  </si>
  <si>
    <t>Bahan Bakar Pertalite B 2060 UOB</t>
  </si>
  <si>
    <t xml:space="preserve">Konsumsi sepulang dr zinck power </t>
  </si>
  <si>
    <t>208 Beli Spidol utk parking lubang hange beam</t>
  </si>
  <si>
    <t>128 Bahan Bakar Pertalite Pick Up Angkut rambu 128 ke 208</t>
  </si>
  <si>
    <t>128 Top Up Pick up Langsir Material 208 ke 128</t>
  </si>
  <si>
    <t>128 Bahan Bakar Pertalite Pick Up operasional  208 ke 128</t>
  </si>
  <si>
    <t>Obat Antangin</t>
  </si>
  <si>
    <t>Konsumsi Meeting Internal</t>
  </si>
  <si>
    <t>Perpanjangan Langganan Parkir</t>
  </si>
  <si>
    <t>Perlengkapan Kantor Umum</t>
  </si>
  <si>
    <t>Galon (3)</t>
  </si>
  <si>
    <t>Kopi,gula dan air mineral</t>
  </si>
  <si>
    <t>Dobel tip</t>
  </si>
  <si>
    <t>Dobel tip 3M</t>
  </si>
  <si>
    <t xml:space="preserve">Tempat Tissue </t>
  </si>
  <si>
    <t>Hanger Baju u/kamar mandi</t>
  </si>
  <si>
    <t xml:space="preserve">Kopi </t>
  </si>
  <si>
    <t>Masker</t>
  </si>
  <si>
    <t>Galon (5)</t>
  </si>
  <si>
    <t>Kopi,gula dan The</t>
  </si>
  <si>
    <t>Obat obatan (antangin)</t>
  </si>
  <si>
    <t>Kapur semut untuk kantor</t>
  </si>
  <si>
    <t>Konsumsi Meeting Internal 18 org</t>
  </si>
  <si>
    <t>Aqua Gelas +Aqua botol</t>
  </si>
  <si>
    <t>Perpanjangan Langganan Parkir Motor Kantor</t>
  </si>
  <si>
    <t>Lampu T5 P.Ivan</t>
  </si>
  <si>
    <t>Galon 5</t>
  </si>
  <si>
    <t>Pembelian Sticker kaca film utk lt.2 dan Lt.4</t>
  </si>
  <si>
    <t>Meteran tajima 7,5</t>
  </si>
  <si>
    <t>Tissue</t>
  </si>
  <si>
    <t>Ongkos bongkar muat dan uang tol material 208 ke zincpower</t>
  </si>
  <si>
    <t>Beli Baut Tokopedia</t>
  </si>
  <si>
    <t>Ongkos kirim Greating webforge ke zincpower untuk 208 dan 128</t>
  </si>
  <si>
    <t>Konsumsi dengan Jasa Marga</t>
  </si>
  <si>
    <t xml:space="preserve">Peralatan kerja </t>
  </si>
  <si>
    <t>Konsumsi zincpower</t>
  </si>
  <si>
    <t>Konsumsi erctions gantry 128</t>
  </si>
  <si>
    <t>Bahan Bakar W 1912 O</t>
  </si>
  <si>
    <t>Konsumsi Roatex</t>
  </si>
  <si>
    <t>Konsumsi dengan Roatex</t>
  </si>
  <si>
    <t>User</t>
  </si>
  <si>
    <t>Khamid</t>
  </si>
  <si>
    <t>Meko</t>
  </si>
  <si>
    <t>LKK</t>
  </si>
  <si>
    <t>Ivan</t>
  </si>
  <si>
    <t>X/005</t>
  </si>
  <si>
    <t>0.3.1</t>
  </si>
  <si>
    <t>208 Transport akomodasi kendal-palmerah (Ali Hakim)</t>
  </si>
  <si>
    <t>1.2.2</t>
  </si>
  <si>
    <t>208 Oli Shell (oli mesin genset)</t>
  </si>
  <si>
    <t>1.3.2</t>
  </si>
  <si>
    <t>2.1.2</t>
  </si>
  <si>
    <t>2.2.1</t>
  </si>
  <si>
    <t>2.2.4</t>
  </si>
  <si>
    <t>2.2.3</t>
  </si>
  <si>
    <t>2.1.4</t>
  </si>
  <si>
    <t>2.2.5</t>
  </si>
  <si>
    <t>X/007</t>
  </si>
  <si>
    <t>Biaya Kontrakan 1 bulan (Sewa kontrakan</t>
  </si>
  <si>
    <t>Biaya Kontrakan 1 bulan (Kipas Angin)</t>
  </si>
  <si>
    <t>Biaya Kontrakan 1 bulan (Kasur bantal guling)</t>
  </si>
  <si>
    <t>XI/004</t>
  </si>
  <si>
    <t>2.1.1</t>
  </si>
  <si>
    <t>2.2.2</t>
  </si>
  <si>
    <t>2.1.3</t>
  </si>
  <si>
    <t>XI/006</t>
  </si>
  <si>
    <t>3.2.1</t>
  </si>
  <si>
    <t>3.2.2</t>
  </si>
  <si>
    <t>Perlu konfirmasi</t>
  </si>
  <si>
    <t>Top UP E-toll (0145200401493079)</t>
  </si>
  <si>
    <t>Kabel  USB Converter Laptop dan Mouse Laptop</t>
  </si>
  <si>
    <t xml:space="preserve">128. Atensi untuk uang makan operator finishing zinck power &amp; sewa blander </t>
  </si>
  <si>
    <t>1.2.1</t>
  </si>
  <si>
    <t>128. Konsumsi Air untuk pekerja erection &amp; team finishing Zinck power</t>
  </si>
  <si>
    <t>128. Bahan Bakar Expander dari Gt 128 ke kantor HK</t>
  </si>
  <si>
    <t xml:space="preserve">Top up E -tol untuk Ambil Baut di kalideres </t>
  </si>
  <si>
    <t>Kantor. Bahan Bakar Pertalite B 2060 UOB ke 128</t>
  </si>
  <si>
    <t>128. Bahan Bakar pertalite B2853UKZ untuk ke roatex dan 128</t>
  </si>
  <si>
    <t>128. konsumsi dari roatex ke 128 utk pasang railing dan grating</t>
  </si>
  <si>
    <t>208. Bahan Bakar Pertalite B1292PZV dari cikande-208</t>
  </si>
  <si>
    <t>208. Bahan Bakar Pertalite Pick up angkut alat rambu erections</t>
  </si>
  <si>
    <t>208. Top Up mess depok-gt 208</t>
  </si>
  <si>
    <t>208. Bahan Bakar pertalite pick-up ambil untuk genset</t>
  </si>
  <si>
    <t>208. Atensi utk operator forklift ke truck trailer</t>
  </si>
  <si>
    <t xml:space="preserve">208. Atensi utk Staf zincpower monitor Surat Jalan </t>
  </si>
  <si>
    <t>208. Pembelian Sika / Kal 2,5 untuk erection (SSI 3x130)</t>
  </si>
  <si>
    <t>2.2.6</t>
  </si>
  <si>
    <t>Kertas A4 plus ongkir Alfamart</t>
  </si>
  <si>
    <t>Solar W 1912 O</t>
  </si>
  <si>
    <t>Aqua Galon 2</t>
  </si>
  <si>
    <t xml:space="preserve">Konsumsi Internal Meeting </t>
  </si>
  <si>
    <t>Tip Pasang Akses pintu</t>
  </si>
  <si>
    <t>Pertalite Mugi</t>
  </si>
  <si>
    <t>Duplikat Kunci Kantor</t>
  </si>
  <si>
    <t>Pembelian ATK</t>
  </si>
  <si>
    <t>Tiki Pengembalian Skakmat</t>
  </si>
  <si>
    <t>Kaca Film Pak ayun</t>
  </si>
  <si>
    <t>Ongkos Bongkar Parkir Rambu dan Toll</t>
  </si>
  <si>
    <t>Kopi dan Tissue</t>
  </si>
  <si>
    <t>Air Mineral Internal Meeting</t>
  </si>
  <si>
    <t xml:space="preserve">Snack Internal Meeting </t>
  </si>
  <si>
    <t>Aqua Galon 3</t>
  </si>
  <si>
    <t>Parkir ke apotik dan Toko buku</t>
  </si>
  <si>
    <t>Parkir Langganan Cleaning service</t>
  </si>
  <si>
    <t>grab mbak citra</t>
  </si>
  <si>
    <t>box p3k</t>
  </si>
  <si>
    <t>Insentif 3 orang angkat lemari</t>
  </si>
  <si>
    <t>Lampu Kamar mandi + T broco</t>
  </si>
  <si>
    <t>Bensin Operasional Motor</t>
  </si>
  <si>
    <t>Obat P3k + Air Mineral+ Parkir</t>
  </si>
  <si>
    <t>Galon (4)</t>
  </si>
  <si>
    <t>Kirim document ke HO SSI</t>
  </si>
  <si>
    <t>Pengharum Ruangan</t>
  </si>
  <si>
    <t>Taxi Blue bird</t>
  </si>
  <si>
    <t>Taxi Blue bird Kalibata</t>
  </si>
  <si>
    <t>Komunikasi dgn Pak Haryo ( Roatex )</t>
  </si>
  <si>
    <t>Grab to syahdan residence</t>
  </si>
  <si>
    <t>Grab to office sunter</t>
  </si>
  <si>
    <t>Pulsa simpati 08122809562</t>
  </si>
  <si>
    <t xml:space="preserve">Grab to BEJ </t>
  </si>
  <si>
    <t>Grab to gambir</t>
  </si>
  <si>
    <t>Tiket Jakarta - malang</t>
  </si>
  <si>
    <t>Tiket malang - jakarta</t>
  </si>
  <si>
    <t>Rompi tebal</t>
  </si>
  <si>
    <t>Grab to Sultan hotel</t>
  </si>
  <si>
    <t>Taxi blue bird Cipulir</t>
  </si>
  <si>
    <t>Taxi Blue bird Cimanggis</t>
  </si>
  <si>
    <t>Konsumsi dng team</t>
  </si>
  <si>
    <t>BBM pertalite</t>
  </si>
  <si>
    <t>Grab Nall taman anggrek-Syahdan</t>
  </si>
  <si>
    <t>Flass BCA</t>
  </si>
  <si>
    <t>E-toll isi ulang</t>
  </si>
  <si>
    <t>Pertalite</t>
  </si>
  <si>
    <t xml:space="preserve">Konsumsi </t>
  </si>
  <si>
    <t>Grab point Indonesia Exchange-syahdan</t>
  </si>
  <si>
    <t>Grab To Jalan Trembesi</t>
  </si>
  <si>
    <t>128 Top Up E Toll</t>
  </si>
  <si>
    <t>ATK Kantor</t>
  </si>
  <si>
    <t>Perlengkapan Kantor</t>
  </si>
  <si>
    <t>Perlengkapan Kantor (isi P3K)</t>
  </si>
  <si>
    <t>128 Bahan Bakar pertalite B 2060 UOB</t>
  </si>
  <si>
    <t>128 Konsumsi lembur</t>
  </si>
  <si>
    <t>Laptop Kantor HP</t>
  </si>
  <si>
    <t>Laptop Kantor Lenovo</t>
  </si>
  <si>
    <t>128 Konsumsi Entertain Roatex</t>
  </si>
  <si>
    <t>128 Bahan Bakar Pertalite B 2853 UKZ</t>
  </si>
  <si>
    <t>Tiket Kereta Api an.Rangga Sugiarto dan A3 kertas</t>
  </si>
  <si>
    <t>Bahan Bakar Pertalite Ke Semarang</t>
  </si>
  <si>
    <t>Konsumsi Ke Semarang</t>
  </si>
  <si>
    <t xml:space="preserve">Top Up E Toll </t>
  </si>
  <si>
    <t>Konsumsi untuk I-Track</t>
  </si>
  <si>
    <t>Konsumsi Meeting Internal (kopi)</t>
  </si>
  <si>
    <t>Konsumsi  Meeting koordinasi Internal</t>
  </si>
  <si>
    <t>Konsumsi Entertain Umum</t>
  </si>
  <si>
    <t>Cleaning Service + Laundry periode September 2022</t>
  </si>
  <si>
    <t>Tol + Parkir W 1912 O September 2022</t>
  </si>
  <si>
    <t>Umum</t>
  </si>
  <si>
    <t>Parkir Langganan Kantor 5 mobil+1motor</t>
  </si>
  <si>
    <t>Safety deposit box</t>
  </si>
  <si>
    <t>Isi Top up E-Toll Survey 228</t>
  </si>
  <si>
    <t>Parkir Langganan Kantor L 1051 VD P.Heri</t>
  </si>
  <si>
    <t>Parkir Langganan Kantor Motor Mugi</t>
  </si>
  <si>
    <t>Token PLN</t>
  </si>
  <si>
    <t>Isi Top up E-Toll</t>
  </si>
  <si>
    <t>Entertain I Track</t>
  </si>
  <si>
    <t xml:space="preserve">Solar Innova </t>
  </si>
  <si>
    <t>Koordinasi 128</t>
  </si>
  <si>
    <t>Koordinasi 208</t>
  </si>
  <si>
    <t>Entertain Metal Com</t>
  </si>
  <si>
    <t>Konsumsi Entertain Itrack</t>
  </si>
  <si>
    <t>Konsumsi Visit I track</t>
  </si>
  <si>
    <t xml:space="preserve">Bahan bakar Pertalite </t>
  </si>
  <si>
    <t>Fairfield By Marriot Adam Itrack</t>
  </si>
  <si>
    <t>Fairfield By Marriot Gyuri Itrack</t>
  </si>
  <si>
    <t>Grab Taman Anggrek Grogol-Bandara</t>
  </si>
  <si>
    <t>Tiket CGK-SUB</t>
  </si>
  <si>
    <t>Konsumsi I track</t>
  </si>
  <si>
    <t>Konsumsi I track air mineral</t>
  </si>
  <si>
    <t>bahan Bakar Solar BBM Surabaya</t>
  </si>
  <si>
    <t>Tiket SUB-CGK</t>
  </si>
  <si>
    <t>Grab Bandara-Taman Anggrek</t>
  </si>
  <si>
    <t>Grab Taman Anggrek Grogol-Trembesi</t>
  </si>
  <si>
    <t>Konsumsi internal Meeting</t>
  </si>
  <si>
    <t>Bahan Bakar Solar W 1912 O</t>
  </si>
  <si>
    <t>konsumsi Meeting koordinasi PJR</t>
  </si>
  <si>
    <t>Cleaning Service + Laundry periode Agustus 2022</t>
  </si>
  <si>
    <t>Tol + Parkir W 1912 O Agustus 2022</t>
  </si>
  <si>
    <t>128Konsumsi dng team roatex</t>
  </si>
  <si>
    <t>Transportasi Grab Mall taman Anggrek-syahdan residence</t>
  </si>
  <si>
    <t>Transportasi Syahdan 7 Residence-Indonesia Stock exchange</t>
  </si>
  <si>
    <t>Transport Mall Taman Anggrek- Syahdan 7 Residence</t>
  </si>
  <si>
    <t>Transport Mall Taman Anggrek-Syahdan 7 Residence</t>
  </si>
  <si>
    <t>Pembelian Bahan Bakar operasional ( Pertalite )</t>
  </si>
  <si>
    <t>Transportasi Mall Taman Angrek-Syahdan 7 Residence</t>
  </si>
  <si>
    <t>PLN Prabayar</t>
  </si>
  <si>
    <t>Transport Syahdan 7 Residence-Indonesia Stock Exchage</t>
  </si>
  <si>
    <t>Trasnport Indonesia Stock Exchange-Syahdan 7 Residence</t>
  </si>
  <si>
    <t>Komunikasi dengan Pak eko (HK) Survey Lokasi</t>
  </si>
  <si>
    <t>Transport Syahdan 7 Residence-Halte Busway Slipi Petamburan</t>
  </si>
  <si>
    <t>Top UP Flazz BCA</t>
  </si>
  <si>
    <t>ATK (Kwitansi dan Amplop Putih)</t>
  </si>
  <si>
    <t>Transport Shilin Bina Nusantara-Halte busway Slipi Petamburan</t>
  </si>
  <si>
    <t>Komunikasi dengan Team JORR S (HK) Pengantaran Kepala PJR</t>
  </si>
  <si>
    <t>Konsumsi (Chatime)</t>
  </si>
  <si>
    <t>Konsumsi (Mie Aceh Mantul)</t>
  </si>
  <si>
    <t>Transport Indonesia Stock Exchange-Syahdan 7 Residence</t>
  </si>
  <si>
    <t>Transport LTC glodok-Indonesia Stock Exchange</t>
  </si>
  <si>
    <t>Bahan Bakar Pertamax</t>
  </si>
  <si>
    <t>Pembelian Materai (5 pcs)</t>
  </si>
  <si>
    <t>Transport Mall taman Anggrek-JL.Sunter Agung Utara D1</t>
  </si>
  <si>
    <t>Transport Syahdan 7 residence-Mall Taman Anggrek</t>
  </si>
  <si>
    <t>Pembayaran Kos Arif dan Ali</t>
  </si>
  <si>
    <t>Pembelian ATK (17 Baner dan 36 Hvs bw)</t>
  </si>
  <si>
    <t>Transport Syahdan 7 Residence-Jl.sunter</t>
  </si>
  <si>
    <t>parkir kampung rambutan</t>
  </si>
  <si>
    <t xml:space="preserve">Pembelian Bahan Material </t>
  </si>
  <si>
    <t>Konsumsi</t>
  </si>
  <si>
    <t>Bahan Bakar pick up</t>
  </si>
  <si>
    <t>Parkir park ride</t>
  </si>
  <si>
    <t>Transport Syahdan 7 Residence-Jalan Hankam</t>
  </si>
  <si>
    <t>Pembelian Bahan Material benang</t>
  </si>
  <si>
    <t>Pembelian Bahan Material Karung</t>
  </si>
  <si>
    <t>Pembelian Bahan Material bor pile</t>
  </si>
  <si>
    <t>Pembelian Air Mineral</t>
  </si>
  <si>
    <t>Transport Jl.raya Mabes-Depo air isi ulang</t>
  </si>
  <si>
    <t>Material PT.SCG Readymix Indonesia</t>
  </si>
  <si>
    <t xml:space="preserve">Pembelian Ember dan Selang </t>
  </si>
  <si>
    <t>Biaya Parkir Mobil</t>
  </si>
  <si>
    <t>Pembelian obat</t>
  </si>
  <si>
    <t>Pembelian Bahan Bakar Operasional  (Pertalite)</t>
  </si>
  <si>
    <t>Transport jl.Hankam-ceger</t>
  </si>
  <si>
    <t xml:space="preserve">Pembayaran Kos Pak Meko </t>
  </si>
  <si>
    <t>Pembayaran kos pak Eko</t>
  </si>
  <si>
    <t>Transport Syahdan-Mall taman Anggrek</t>
  </si>
  <si>
    <t>Transport Kampung rambutan-Palmerah</t>
  </si>
  <si>
    <t>Bahan Bakar Pick Up</t>
  </si>
  <si>
    <t>Pembelian Material Electrical</t>
  </si>
  <si>
    <t>Transport Rt11-Hankam</t>
  </si>
  <si>
    <t xml:space="preserve">Transport </t>
  </si>
  <si>
    <t xml:space="preserve">Transportasi Grab Palmerah-Mabes hankam </t>
  </si>
  <si>
    <t xml:space="preserve">Transportasi Grab Mabes hankam-Palmerah </t>
  </si>
  <si>
    <t>Ongkos kirim pesanan sepatu,Helm,rompi</t>
  </si>
  <si>
    <t>Transport PT.the master steel MFC-Syahdan 7 residence</t>
  </si>
  <si>
    <t>Pembelian air mineral</t>
  </si>
  <si>
    <t xml:space="preserve">Pembelian Electrical  </t>
  </si>
  <si>
    <t>Transport alfaimidi ceger-jl.nangka</t>
  </si>
  <si>
    <t>Transport masjid jami-hankam</t>
  </si>
  <si>
    <t>Transport Mabes-ceger</t>
  </si>
  <si>
    <t>Transport Syahdan 7 Residence-PT.Akebono Brake Astra Indonesia</t>
  </si>
  <si>
    <t>Transport Palmerah-Hankam plus tol</t>
  </si>
  <si>
    <t>ATK Spidol</t>
  </si>
  <si>
    <t>Pembelian Bahan Material Linggis</t>
  </si>
  <si>
    <t>Material Beton Ulir</t>
  </si>
  <si>
    <t>128. Insentif Jasa Marga P.Badrun Pengecekan lapangan</t>
  </si>
  <si>
    <t>128. Top up E-toll</t>
  </si>
  <si>
    <t>208 Air minum untuk staf kru pengawas petugas Tol erections kolom</t>
  </si>
  <si>
    <t>208 Kopi untuk petugas pengawalan lalul lintas tol tim HK</t>
  </si>
  <si>
    <t>208 Konsumsi lembur monitor erections</t>
  </si>
  <si>
    <t>208 Attensi untuk petugas HK pengawalan untuk erections kolom</t>
  </si>
  <si>
    <t>Konsumsi lembur dikantor</t>
  </si>
  <si>
    <t>208 air isi ulang Aqua</t>
  </si>
  <si>
    <t>ID208. Pengawalan PJR untuk erections 208 p.sugeng</t>
  </si>
  <si>
    <t>ID208. Pengawalan HK p.Saryan</t>
  </si>
  <si>
    <t>ID208. Pengawalan HK P.Wahyu untuk perijinan</t>
  </si>
  <si>
    <t>ID208. Pengawalan HK P.Eko</t>
  </si>
  <si>
    <t>ID208. Persiapan lahan parkir untuk trailer dan Crane</t>
  </si>
  <si>
    <t>ID208. Perijinan HK untuk P.Eko dan tim</t>
  </si>
  <si>
    <t>ID128. PJR Jagorawi P.Budi koordinasi erections 128</t>
  </si>
  <si>
    <t>ID128. PJR Jagorawi P.Guntur koordinasi erections 128</t>
  </si>
  <si>
    <t>ID128. PJR Jagorawi P.Fauzi pengatur pengawalan</t>
  </si>
  <si>
    <t>ID128. P.Budi Jasa Marga untuk pengaturan pengawalan</t>
  </si>
  <si>
    <t>ID128. P.Gianjar Jasa Marga untuk perijinan  lokasi</t>
  </si>
  <si>
    <t>ID128. Makan siang Koordinasi 128 Cikande</t>
  </si>
  <si>
    <t>ID128. PJR pengawalan Erectiions 128 P.hendrik Kasip</t>
  </si>
  <si>
    <t>ID128. Pengganti gas elpiji gas Oksigen untuk oval lubang baut</t>
  </si>
  <si>
    <t>128 Transportasi Sendy Sukabumi-Kampung Rambutan</t>
  </si>
  <si>
    <t>228 Top Up E toll</t>
  </si>
  <si>
    <t>228 Pertalite Pick Up</t>
  </si>
  <si>
    <t>208 Material Pipa</t>
  </si>
  <si>
    <t>Spare part Laptop</t>
  </si>
  <si>
    <t>3 Bungkus Baut 10 (Ivan)</t>
  </si>
  <si>
    <t>128 Konsumsi Tenaga Angkut Material</t>
  </si>
  <si>
    <t>128 Beli Kartu E</t>
  </si>
  <si>
    <t>228 Bensin Pick Up</t>
  </si>
  <si>
    <t>Parkir Kantor</t>
  </si>
  <si>
    <t>228 Top Up E toll (Pick up)</t>
  </si>
  <si>
    <t>208 Material Pasir</t>
  </si>
  <si>
    <t>208 Ongkos Buang Sampah material</t>
  </si>
  <si>
    <t>208 Bensin Genset</t>
  </si>
  <si>
    <t>Kebutuhan Mess (P.Bobby)</t>
  </si>
  <si>
    <t>128 Alas Tidur (A/n Angga)</t>
  </si>
  <si>
    <t>128 Perlengkapan mess</t>
  </si>
  <si>
    <t>208 Grab Mabes hankam-128</t>
  </si>
  <si>
    <t>228 Obat Mata</t>
  </si>
  <si>
    <t>Beli Kartu E-toll dan Isi Top Up E-toll</t>
  </si>
  <si>
    <t>128 Pengawalan Cek Gantry Area JAGORAWI</t>
  </si>
  <si>
    <t xml:space="preserve">128 Operasional  </t>
  </si>
  <si>
    <t>128 Konsumsi Jamuan Jasa Marga</t>
  </si>
  <si>
    <t>128 Token PLN Mess</t>
  </si>
  <si>
    <t>128 Bahan Bakar Pertalite ( Ke kantor )</t>
  </si>
  <si>
    <t>128 Bahan Bakar Pertalite ( survey ke JORR)</t>
  </si>
  <si>
    <t>128 Konsumsi Staf Cek lokasi area JORR pulang malam</t>
  </si>
  <si>
    <t>128 Cuci mobil</t>
  </si>
  <si>
    <t>128 Pengawalan Cek lokasi Jasa Marga</t>
  </si>
  <si>
    <t>ID128. Bahan Bakar Pertalite</t>
  </si>
  <si>
    <t>ID128. Gojek Fly over raya bogor-Kecapi</t>
  </si>
  <si>
    <t>ID128. Bahan Bakar Pertalite ( Mengembalikan mobil P.eko)</t>
  </si>
  <si>
    <t>228 Pengawalan survey JM 4 titik</t>
  </si>
  <si>
    <t xml:space="preserve">ID128. Bahan Bakar Pertalite ke kantor Meeting </t>
  </si>
  <si>
    <t>Kantor. Bahan Bakar Pertalite Jemput P.kamid di bandara</t>
  </si>
  <si>
    <t>ID128. Bahan Bakar Pertalite mess ke kantor untuk pindah meja kantor</t>
  </si>
  <si>
    <t>Kantor. Bahan Bakar Pertalite Meeting JM</t>
  </si>
  <si>
    <t>Kantor. Bahan Bakar Pertalite Pick up ambil barang rangka rambu di tangerang</t>
  </si>
  <si>
    <t>Kantor. Bahan Bakar Xpander cek Lokasi JORR E</t>
  </si>
  <si>
    <t>Kantor. Top UP E-Toll untuk ambil rangka rambu di tangerang</t>
  </si>
  <si>
    <t>Kantor. Top UP E-Toll untuk survey lokasi JORR E</t>
  </si>
  <si>
    <t>Kantor. Top Up E-Toll Pick Up ke kantor</t>
  </si>
  <si>
    <t>Kantor. Konsumsi makan malam u/ ambil rangka rambu</t>
  </si>
  <si>
    <t>Kantor. Pengawalan cek lokasi JORR Jasa Marga</t>
  </si>
  <si>
    <t>Kantor. Top Up E-Toll dari mess ke depok, ke kantor HK dan kantor sunter</t>
  </si>
  <si>
    <t>Kantor. Bahan Bakar Pertalite Dari mess ke HK dan Ke kantor</t>
  </si>
  <si>
    <t>Kantor. Bahan Bakar Pick up Ke kantor antar barang</t>
  </si>
  <si>
    <t>ID208. Top up e-tol dari zincpower ke kantor sunter dan ke 128</t>
  </si>
  <si>
    <t>ID208. Top up e-tol dari zincpower ke kantor sunter</t>
  </si>
  <si>
    <t>ID128. Topup e-tol ke cipta baja ambil baut</t>
  </si>
  <si>
    <t>ID128. Top up e-toll dari GT 128 ke kosambi jaya Teknik</t>
  </si>
  <si>
    <t>ID128. Bahan Bakar Pertalite Ambil Baut ke Cipta Baja</t>
  </si>
  <si>
    <t xml:space="preserve">ID128. Bahan Bakar Pertalite Expander dari workshop baja ke kantor </t>
  </si>
  <si>
    <t>Kantor. Top Up Etoll dari mess-208-ke kantor-tangerang</t>
  </si>
  <si>
    <t xml:space="preserve">Kantor. Parkir Kantor </t>
  </si>
  <si>
    <t>ID208. Konsumsi Lembur  ambil genset dan rambu (Angga, sandy + 3 pekerja)</t>
  </si>
  <si>
    <t>ID208. Bendrat Galvanis u/ alat x peralatan lampu</t>
  </si>
  <si>
    <t>Kantor. Bahan Bakar Pertalite dari kantor ke mess</t>
  </si>
  <si>
    <t>Kantor. Pulsa 081357999479 P. Eko</t>
  </si>
  <si>
    <t>ID128. Top Up E toll Pengawalan Baja</t>
  </si>
  <si>
    <t>ID128. Bahan Bakar Pertalite Pengawalan Baja</t>
  </si>
  <si>
    <t>ID128. Double tape 3M</t>
  </si>
  <si>
    <t>Kantor. Konsumsi untuk HK</t>
  </si>
  <si>
    <t>Kantor. ATK print dan ganti ojek untuk laporan di HK</t>
  </si>
  <si>
    <t>Kantor. Top UP Etoll  6032982835078781</t>
  </si>
  <si>
    <t>Kantor. Bahan Bakar pertalite B 2060 UKZ</t>
  </si>
  <si>
    <t>Kantor. Top up E-toll dari kantor ke mess</t>
  </si>
  <si>
    <t>ID128. Konsumsi Lembur Cek baja ditangerang</t>
  </si>
  <si>
    <t>ID128. Konsumsi antar genset ke gantry 208</t>
  </si>
  <si>
    <t>Kantor. Konsumsi Lemburan laporan</t>
  </si>
  <si>
    <t>Kantor. Bahan Bakar pertalite B2960UKZ</t>
  </si>
  <si>
    <t>Kantor. Goride Pacific place-Stasiun palmerah</t>
  </si>
  <si>
    <t>Kantor. Parkir di teras TMII</t>
  </si>
  <si>
    <t>ID128. Uang Koordinasi Loading Baja</t>
  </si>
  <si>
    <t>ID128. Jasa Loading Baja</t>
  </si>
  <si>
    <t>ID208. Bahan Bakar pertalite pick up dari mess-208 ambil rambu</t>
  </si>
  <si>
    <t>ID208. Bahan Bakar Pertalite cek lokasi 208/cek kolong</t>
  </si>
  <si>
    <t>ID128. Konsumsi makan malam pengawalan baja tangerang/TMII</t>
  </si>
  <si>
    <t>ID128. Cuci Mobil Xpander</t>
  </si>
  <si>
    <t>ID128. Bahan Bakar Pertalite B 1292 PZV (Pagi)</t>
  </si>
  <si>
    <t>ID128. Bahan Bakar Pertalite B 1292 PZV (Malam)</t>
  </si>
  <si>
    <t>ID128. Top Up E Toll Brizzi 6013500178564424</t>
  </si>
  <si>
    <t>ID128. Top Up E Toll 0145000628793040</t>
  </si>
  <si>
    <t xml:space="preserve">ID128. Parkir </t>
  </si>
  <si>
    <t>ID128. Penyeberangan cek Koordinat Median</t>
  </si>
  <si>
    <t>ID128. Bahan Bakar Pertalite (Pagi)</t>
  </si>
  <si>
    <t>ID128. Bahan Bakar Pertalite (Malam)</t>
  </si>
  <si>
    <t>ID128. Top Up E Toll 0145000613930201</t>
  </si>
  <si>
    <t xml:space="preserve">Kantor. Berobat ke Klinik mata Cimanggis </t>
  </si>
  <si>
    <t>Kantor. Berobat Ke Klinik Mata Primaya Hospital</t>
  </si>
  <si>
    <t>ID128. Transportasi Pacific Place-Stasiun Palmerah</t>
  </si>
  <si>
    <t>ID208. Konsumsi meeting di HK presentasi Erections di HK</t>
  </si>
  <si>
    <t>ID208. Konsumsi persiapan rections di HK</t>
  </si>
  <si>
    <t xml:space="preserve">ID128. Pengawalan dari pihak PJR erection 2 mobil </t>
  </si>
  <si>
    <t xml:space="preserve">ID128. Pengawalan dari pihak JM erection 4 Team </t>
  </si>
  <si>
    <t>ID128. Atensi Ke P Budi JM erection kolom baja</t>
  </si>
  <si>
    <t>ID208. Koordinasi Pjr P.Sugeng</t>
  </si>
  <si>
    <t>ID128. Koordinasi SIB 128 P. Badrun</t>
  </si>
  <si>
    <t>ID128. koodinasi PJR 128 P. Guntur</t>
  </si>
  <si>
    <t xml:space="preserve">ID128. Koordinasi DC Team HDG P. Jaenuri </t>
  </si>
  <si>
    <t xml:space="preserve">ID208. Pengawalan Erection 208 P. Saryan </t>
  </si>
  <si>
    <t>ID208. Konsumsi tim HK pekerjaan erections</t>
  </si>
  <si>
    <t>ID128. Atensi P. Badrun JM Erection baja kolom</t>
  </si>
  <si>
    <t>ID128. Konsumsi erection kolom Gantry 128 (pekerja)</t>
  </si>
  <si>
    <t>ID128. Konsumsi erection kolom Gantry 128</t>
  </si>
  <si>
    <t>ID128. Pengawalan dari pihak PJR erection 2 team</t>
  </si>
  <si>
    <t>ID208. Atensi untuk Tim pengawalan HK erections 208</t>
  </si>
  <si>
    <t>ID208. Konsumsi untuk pengawalan HK dan PJR erections 208</t>
  </si>
  <si>
    <t>ID208. Atensi untuk tim Pengawalan PJR erections 208</t>
  </si>
  <si>
    <t>X/006</t>
  </si>
  <si>
    <t>1.3.1</t>
  </si>
  <si>
    <t>Kopi kantor + parkir 2000</t>
  </si>
  <si>
    <t>0.1.6</t>
  </si>
  <si>
    <t>128 Top Up E toll</t>
  </si>
  <si>
    <t>128 Top Up E toll Xpander</t>
  </si>
  <si>
    <t>208 Uang komunikasi GT 128</t>
  </si>
  <si>
    <t>128 Pembelian Material Ace Hard ware</t>
  </si>
  <si>
    <t>128 ATK Print</t>
  </si>
  <si>
    <t>128 Top up E Toll</t>
  </si>
  <si>
    <t>128 Teknisi dan Sopir pengecoran</t>
  </si>
  <si>
    <t>128 Pengawalan pengecoran</t>
  </si>
  <si>
    <t>128 Bahan Bakar Pertalite B 1292 PZV</t>
  </si>
  <si>
    <t xml:space="preserve">228 Top Up E Toll </t>
  </si>
  <si>
    <t>208 Bahan Bakar Pertalite Pick Up</t>
  </si>
  <si>
    <t>128 Top up E Toll B 2060 UOB</t>
  </si>
  <si>
    <t>128 Top up E Toll B 2853 UKZ</t>
  </si>
  <si>
    <t>208 Top Up E Toll</t>
  </si>
  <si>
    <t>228 bahan Bakar Pertalite Langsir Material</t>
  </si>
  <si>
    <t>208 Air Galon</t>
  </si>
  <si>
    <t>208 bahan Bakar Bensin Genset</t>
  </si>
  <si>
    <t>208 Atensi Petugas Tol Penyeberangan</t>
  </si>
  <si>
    <t>ID128. Intensif Jasa Marga bpk.Badrun</t>
  </si>
  <si>
    <t>ID128. Konsumsi Lembur 2 orang P.Meko</t>
  </si>
  <si>
    <t>ID128. Pulsa P.Khamid</t>
  </si>
  <si>
    <t>Konsumsi untuk Metalcom</t>
  </si>
  <si>
    <t>Hotel Untuk Lawyer</t>
  </si>
  <si>
    <t xml:space="preserve">Tiket untuk Lawyer SUB - CGK </t>
  </si>
  <si>
    <t xml:space="preserve">Konsumsi Meeting Koordinasi dengan Lawyer </t>
  </si>
  <si>
    <t>Tiket untuk Lawyer CGK - SUB</t>
  </si>
  <si>
    <t>Keamanan dan PDAM Kantor Jakarta</t>
  </si>
  <si>
    <t>Grab Lawyer</t>
  </si>
  <si>
    <t>Konsumsi Jamuan Roatex - BPJT</t>
  </si>
  <si>
    <t>Top up e-money Pak Meko</t>
  </si>
  <si>
    <t>Top up Flazz  Pak Khamid</t>
  </si>
  <si>
    <t>Hotel 2 Kamar Bersama Roatex, BPJT, Metalcom,PeDe</t>
  </si>
  <si>
    <t>Tiket Perjalanan 2 Oranf JKt- Balikpapan , BPN- JKT</t>
  </si>
  <si>
    <t>Konsumsi Jamuan Tamas Metalcom</t>
  </si>
  <si>
    <t>Transport dari Tempat Tinggal ke Bandara</t>
  </si>
  <si>
    <t>Konsumsi Jamuan Roatex</t>
  </si>
  <si>
    <t>Rental Mobil 2 hari di Balikpapan</t>
  </si>
  <si>
    <t>Transport dari Bandara ke Tempat Tinggal</t>
  </si>
  <si>
    <t>ROMPI HIJAU RESLETING</t>
  </si>
  <si>
    <t>TRAFICONE ORANGE</t>
  </si>
  <si>
    <t>Akhiong</t>
  </si>
  <si>
    <t>LP STRIP 5050 WW</t>
  </si>
  <si>
    <t>LP SOROT 200W PUTIH</t>
  </si>
  <si>
    <t>RYU RCS C85-1</t>
  </si>
  <si>
    <t>TALI DAGU</t>
  </si>
  <si>
    <t>SEPATU BOATHKUNING ERGOSS</t>
  </si>
  <si>
    <t>NOTA</t>
  </si>
  <si>
    <t>GAMA IKAN BAKAR &amp; SEAFOOD</t>
  </si>
  <si>
    <t>KABEL TWIS 2X 10 /KABEL NPA2X</t>
  </si>
  <si>
    <t>TRF DESMIRIZA</t>
  </si>
  <si>
    <t>TRF HOSIANA</t>
  </si>
  <si>
    <t>PT BOGARASA ADITAMA</t>
  </si>
  <si>
    <t>GENSET TIGER TGR 5000</t>
  </si>
  <si>
    <t>GENSET TIGER TGR 3000</t>
  </si>
  <si>
    <t>STRIP 4 SISI LP</t>
  </si>
  <si>
    <t>KASUR BUSA INOAC UK.160X200X 15 CM</t>
  </si>
  <si>
    <t>PAKET BANTAL GULING SILICON</t>
  </si>
  <si>
    <t xml:space="preserve">ASURANSI BARANG </t>
  </si>
  <si>
    <t>KENEL AIR /TEKO LISTRIK STAINLES</t>
  </si>
  <si>
    <t xml:space="preserve">AQUA GALON </t>
  </si>
  <si>
    <t>PIRING</t>
  </si>
  <si>
    <t>SENDOK</t>
  </si>
  <si>
    <t xml:space="preserve">KANEBO </t>
  </si>
  <si>
    <t>SERBET isi 3</t>
  </si>
  <si>
    <t>SPON CUCI PRING</t>
  </si>
  <si>
    <t>DISPENSER</t>
  </si>
  <si>
    <t>KAMPER</t>
  </si>
  <si>
    <t>TISYU JOLLY</t>
  </si>
  <si>
    <t>AQUA 600ML</t>
  </si>
  <si>
    <t>TEMPAT SAMPAH</t>
  </si>
  <si>
    <t>EMBER 8 LT</t>
  </si>
  <si>
    <t>CT ATHENA</t>
  </si>
  <si>
    <t>EMBER 4 GL BLUE</t>
  </si>
  <si>
    <t>SAPU SET PENGKI</t>
  </si>
  <si>
    <t>SIKAT CLOSET</t>
  </si>
  <si>
    <t>PEPSODENT</t>
  </si>
  <si>
    <t>INDOCAFE MIX</t>
  </si>
  <si>
    <t>KOPI KAPAL API SPC</t>
  </si>
  <si>
    <t>KOPI KAPAL API MIX</t>
  </si>
  <si>
    <t>BIORE RELAX</t>
  </si>
  <si>
    <t>KEMOCENG</t>
  </si>
  <si>
    <t>HAND SOAP</t>
  </si>
  <si>
    <t>KAIN PEL</t>
  </si>
  <si>
    <t>KAIN KESET</t>
  </si>
  <si>
    <t>KICHEN TOWEL</t>
  </si>
  <si>
    <t>SUNLIGHT</t>
  </si>
  <si>
    <t>WIPOL SEREH</t>
  </si>
  <si>
    <t>VIXAL</t>
  </si>
  <si>
    <t>THE SARIWANGI</t>
  </si>
  <si>
    <t>GOOD DAY CAPUCINO</t>
  </si>
  <si>
    <t>GULA 1 KG</t>
  </si>
  <si>
    <t>Donasi</t>
  </si>
  <si>
    <t>CONE ORANGE</t>
  </si>
  <si>
    <t>KURSI KANTOR</t>
  </si>
  <si>
    <t xml:space="preserve">KRAN CAB SOLIGEN </t>
  </si>
  <si>
    <t>SEAL TAPE 1/2</t>
  </si>
  <si>
    <t>LRO3 4B+  2 TR</t>
  </si>
  <si>
    <t>L.DETONE T. WHITE</t>
  </si>
  <si>
    <t>KERTAS A4</t>
  </si>
  <si>
    <t>KERTAS A3</t>
  </si>
  <si>
    <t>BUKU SURAT JALAN</t>
  </si>
  <si>
    <t>STICK NOTE/POS IT</t>
  </si>
  <si>
    <t>PULPEN HITAM</t>
  </si>
  <si>
    <t>KUNCI PUTER</t>
  </si>
  <si>
    <t>GEMBOK</t>
  </si>
  <si>
    <t>ISARPLAS TUBE 40 GR</t>
  </si>
  <si>
    <t>LDRO3 4B + 2 BTR</t>
  </si>
  <si>
    <t>SOCKET AW 3/4</t>
  </si>
  <si>
    <t>SEAL REG GAS</t>
  </si>
  <si>
    <t>TEE AW 3/4"</t>
  </si>
  <si>
    <t>ELBOW A 3/4"</t>
  </si>
  <si>
    <t>PARKIR CENTRAL 88</t>
  </si>
  <si>
    <t>KABEL 3 X 1,5</t>
  </si>
  <si>
    <t>STOP KONTAK 4 LUBANG</t>
  </si>
  <si>
    <t>STEKER SWITH</t>
  </si>
  <si>
    <t xml:space="preserve">SEPRAI </t>
  </si>
  <si>
    <t>KLEM KABEL  SHUKAKU</t>
  </si>
  <si>
    <t>SOK 1  1/4"D</t>
  </si>
  <si>
    <t>LEM ISARPLAS ODOL</t>
  </si>
  <si>
    <t>LEM DETONE SERBA GUNA</t>
  </si>
  <si>
    <t>TDD KUNINGAN 1/2"</t>
  </si>
  <si>
    <t>FILE BANDEX/ORDNER A4</t>
  </si>
  <si>
    <t>FOLDER BANDEX</t>
  </si>
  <si>
    <t>MAP FOLDER PLASTIK</t>
  </si>
  <si>
    <t>MAP FOLDER PLASTIK RESLETING</t>
  </si>
  <si>
    <t>AMPLOP PUTIH</t>
  </si>
  <si>
    <t>FLASH DISK 32G</t>
  </si>
  <si>
    <t>STABILO HIAU</t>
  </si>
  <si>
    <t>STABILO WARNA WARNI</t>
  </si>
  <si>
    <t>TIPE X</t>
  </si>
  <si>
    <t>PENGHAPUS</t>
  </si>
  <si>
    <t>ISI CUTTER</t>
  </si>
  <si>
    <t>CUTTER</t>
  </si>
  <si>
    <t>LEM KERTAS</t>
  </si>
  <si>
    <t xml:space="preserve">PENSIL </t>
  </si>
  <si>
    <t>BUKU KAS</t>
  </si>
  <si>
    <t>KALKULATOR</t>
  </si>
  <si>
    <t>PULPEN 4 WARNA</t>
  </si>
  <si>
    <t>BUKU TANDA TERIMA</t>
  </si>
  <si>
    <t>NOTA KECIL</t>
  </si>
  <si>
    <t>KWITANSI KECIL</t>
  </si>
  <si>
    <t>KWITANSI BESAR</t>
  </si>
  <si>
    <t>PENGGARIS BESI 30 CM</t>
  </si>
  <si>
    <t>AMPLOP COKLAT</t>
  </si>
  <si>
    <t>PAPER CLIP NO 3</t>
  </si>
  <si>
    <t>PAPER CLIP NO 5</t>
  </si>
  <si>
    <t>Perforator / PEMBOLONG KERTAS</t>
  </si>
  <si>
    <t>STAPLES</t>
  </si>
  <si>
    <t>ISI STAPLES</t>
  </si>
  <si>
    <t>BANDER CLIP L : 51mm</t>
  </si>
  <si>
    <t>BANDER CLIP L : 32mm</t>
  </si>
  <si>
    <t>LAKBAN KAIN /LAKBAN HITAM JILID</t>
  </si>
  <si>
    <t>SOLASI BENING BESAR</t>
  </si>
  <si>
    <t>SOLASI BENING KECIL</t>
  </si>
  <si>
    <t>GUNTING UK KECIL</t>
  </si>
  <si>
    <t>GUNTING UK BESAR</t>
  </si>
  <si>
    <t>PARKIR TOKO ATK</t>
  </si>
  <si>
    <t>WALL STIKER KACA</t>
  </si>
  <si>
    <t>STK 4 LUANG</t>
  </si>
  <si>
    <t>0.1.5</t>
  </si>
  <si>
    <t>128 Bahan Bakar Shell B2295 KKX</t>
  </si>
  <si>
    <t>208 Material (semen dan paku 3'')</t>
  </si>
  <si>
    <t>208 Material (Metertan)</t>
  </si>
  <si>
    <t>208 Gojek mess ke 208</t>
  </si>
  <si>
    <t>ID208. Bateri alkaline krisboworg C</t>
  </si>
  <si>
    <t>ID208. Bateri alkaline AA</t>
  </si>
  <si>
    <t>ID208. Flashlight powerlite stripred P.Meko</t>
  </si>
  <si>
    <t>ID128. Konsumsi P. Meko</t>
  </si>
  <si>
    <t>228 Masker</t>
  </si>
  <si>
    <t>5.1.2</t>
  </si>
  <si>
    <t>208 Material Pasir Cor</t>
  </si>
  <si>
    <t>5.1.1</t>
  </si>
  <si>
    <t>5.1.10</t>
  </si>
  <si>
    <t>Nota</t>
  </si>
  <si>
    <t>Ya</t>
  </si>
  <si>
    <t>ID208. Uang Koordinasi dengan Kepala PJR JORR S a/n Bapak Sugeng Riyadi</t>
  </si>
  <si>
    <t>ID208. Pembelian Safety Equipment (Police line)</t>
  </si>
  <si>
    <t>ID208. Pembelian Safety Equipment (Sarung tangan)</t>
  </si>
  <si>
    <t>ID208. Pembelian Safety Equipment (Lampu lalin kurus)</t>
  </si>
  <si>
    <t>ID208. Top Up E-tol 0145000628793040</t>
  </si>
  <si>
    <t>ID208. Koordinasi dengan Petugas PJR di Site</t>
  </si>
  <si>
    <t>ID208. Koordinasi dan sewa Safety cone 20 pcs (untuk kunjungan BPJT)</t>
  </si>
  <si>
    <t>ID208. Transport Villa tangerang-Jalan bungur (Survey lokasi 208)</t>
  </si>
  <si>
    <t>ID208. Pembelian Safety Equipment (10pcs rompi hijau scotlet)</t>
  </si>
  <si>
    <t>ID208. Pembelian Safety Equipment (2 pcs helm)</t>
  </si>
  <si>
    <t>ID208. Transport LTC Glodok-Syahdan 7 Residence (Mess lama)</t>
  </si>
  <si>
    <t>ID208. Bahan Bakar pick up</t>
  </si>
  <si>
    <t>ID208. Bahan Bakar genset</t>
  </si>
  <si>
    <t>ID208. Konsumsi dengan tim JM</t>
  </si>
  <si>
    <t>Pembayaran Kos P.Khamid</t>
  </si>
  <si>
    <t>ID208. Pembelian Air Mineral P.Khamid</t>
  </si>
  <si>
    <t>ID208. Pembelian Karung</t>
  </si>
  <si>
    <t>Pembelian Bahan Material (Triplek 8mm x2)</t>
  </si>
  <si>
    <t>Pembelian Bahan Material (kayu 4x6 x2)</t>
  </si>
  <si>
    <t>Pembelian Bahan Material (Kapur besi dan paku 7'')</t>
  </si>
  <si>
    <t>ID208. Top Up E-toll 0145000628793040</t>
  </si>
  <si>
    <t>ID128. Koordinasi dengan Kadiv PJR</t>
  </si>
  <si>
    <t>ID128. Sewa Rambu untuk Jagorawi ID.128 a/n Bapak Badrul</t>
  </si>
  <si>
    <t>ID208. Transport Kampung Rambutan-Mabes</t>
  </si>
  <si>
    <t>ID208. Transport Hankam-bungur</t>
  </si>
  <si>
    <t>ID208. Transport Rt 11-hankam</t>
  </si>
  <si>
    <t>ID208. Transport Mayasari ciputat-Syahdan 7 residence</t>
  </si>
  <si>
    <t>ID208. Transport Jalan Hankam-Green Terrace</t>
  </si>
  <si>
    <t>ID208. Transport Mall taman Anggrek-Syahdan 7 Residence</t>
  </si>
  <si>
    <t>ID208. Transport Syahdan 7 Residence-Jl.Hankam</t>
  </si>
  <si>
    <t>ID208. Bahan Bakar Pick Up B 9864 UAP</t>
  </si>
  <si>
    <t>ID128. Ongkir Traffic Cone</t>
  </si>
  <si>
    <t>ID208. Pembayaran Kontrakan Pekerja mandor Sarpin</t>
  </si>
  <si>
    <t>ID208. Pembayaran Kontrakan Pekerja satu bulan (Pak Meko)</t>
  </si>
  <si>
    <t>ID208. Pembelian Bahan Operasional (Pertalite)</t>
  </si>
  <si>
    <t>ID208. APD (Helm MSA coklat + sarang biasa, kuning x40, putih x6 dan merah x4)</t>
  </si>
  <si>
    <t>ID208. APD (Rompi poliester hijau x40 dan orange x4)</t>
  </si>
  <si>
    <t>ID208. APD (APAR 6KG)</t>
  </si>
  <si>
    <t>ID208. APD (Sarung tangan bintik kuning)</t>
  </si>
  <si>
    <t>ID208. APD (Sepatu boot wing on size 40 x30, size 41 x10 dan 42 x10)</t>
  </si>
  <si>
    <t>ID208. APD (Kacamata clear)</t>
  </si>
  <si>
    <t>ID208. Transportasi Palmerah-syahdan residence (mess lama)</t>
  </si>
  <si>
    <t>ID208. Transport jl.Pahlawan seribu-Jl.gotong royong</t>
  </si>
  <si>
    <t>ID208. Transport Syahdan 7 residence (mess lama)-LTC Glodok</t>
  </si>
  <si>
    <t>ID208. Transport Masjid jami-mabes (208)</t>
  </si>
  <si>
    <t>ID208. Transport Mabes-ceger (208-128)</t>
  </si>
  <si>
    <t>ID208. Transport toko besi-Museum (Toko besi - Kontrakan pekerja)</t>
  </si>
  <si>
    <t>ID208. Transport rt11 (Kos P.Khamid)-toko besi</t>
  </si>
  <si>
    <t>ID208. Transport Indonesia stock exchange-gate Green terace</t>
  </si>
  <si>
    <t>ID208. Transport Syahdan residence (mess lama)- Indonesia Stock Exchange (BEJ)</t>
  </si>
  <si>
    <t>ID208. Transport Lobby Utama Indonesia stock exchange (BEJ)-jalan Hankam (208)</t>
  </si>
  <si>
    <t>ID208. Transport Syahdan residence (mess lama)- Indonesia Stock Exchange(BEJ)</t>
  </si>
  <si>
    <t>ID208. Transport Ceger(128)-mabes(208)</t>
  </si>
  <si>
    <t>ID208. Transport alfaimidi ceger(128)-jl.kecapi</t>
  </si>
  <si>
    <t>ID208. Transport alfamidi(128)-rt11 (Kos P.Khamid)</t>
  </si>
  <si>
    <t>ID208. Transport mabes(208)-rt11 (Kos. P.Khamid)</t>
  </si>
  <si>
    <t>ID208. Transport Syahdan(mess lama)-Mall Anggrek(P.Ivan)</t>
  </si>
  <si>
    <t>ID208. Transport Mall taman Anggrek(P.Ivan)-Syahdan 7 Residence(Mess lama)</t>
  </si>
  <si>
    <t>ID208. Konsumsi P.Khamid</t>
  </si>
  <si>
    <t>ID208. ATK (Stapler)</t>
  </si>
  <si>
    <t>ID208. Pembelian Bahan Materal Baterai</t>
  </si>
  <si>
    <t>ID208. Pembelian Bahan Material gergaji</t>
  </si>
  <si>
    <t>ID128. Bahan Bakar Pinjam Depo  bangunan</t>
  </si>
  <si>
    <t>ID208. Pembelian Bahan Material jerigen air</t>
  </si>
  <si>
    <t>ID208. Transport Penyeberangan PJR</t>
  </si>
  <si>
    <t>ID208. Pembelian Bahan Material Kawat</t>
  </si>
  <si>
    <t>ID208. Pembelian Bahan Material Pasir</t>
  </si>
  <si>
    <t xml:space="preserve">ID208. Pembelian Bahan Material Busi </t>
  </si>
  <si>
    <t>ID208. Bahan Bakar pertalite Pickup</t>
  </si>
  <si>
    <t>ID208. Konsumsi Lembur dengan BPJT</t>
  </si>
  <si>
    <t>ID208. Konsumsi makan lembur meeting dengan JM</t>
  </si>
  <si>
    <t>ID208. Transport rt11 (Kos P.Khamid)-kecapi (Mess 208)</t>
  </si>
  <si>
    <t>ID208. Bahan Bakar Genset</t>
  </si>
  <si>
    <t>ID208. Bahan Bakar Mobil B 1292 PZV</t>
  </si>
  <si>
    <t>ID208. Bahan Bakar Pick up B 1292 PZV</t>
  </si>
  <si>
    <t>ID208. Pembelian Adaptor</t>
  </si>
  <si>
    <t>ID208. Bahan Bakar pertalite P.Khamid</t>
  </si>
  <si>
    <t>ID208. Pembelian tali tambang</t>
  </si>
  <si>
    <t>ID208. Pembelian Bahan Material Cat (Cat + Tinner + S.K)</t>
  </si>
  <si>
    <t>ID208. Pembelian Material busi</t>
  </si>
  <si>
    <t>ID208. Pembelian Material selang</t>
  </si>
  <si>
    <t>ID208. Pembelian Material (Kawat bendrat 3kg)</t>
  </si>
  <si>
    <t>ID208. Pembelian Material (Benang besar)</t>
  </si>
  <si>
    <t>ID208. Pembelian Material  (Paku Beton 2inch)</t>
  </si>
  <si>
    <t>ID208. Pembelian Material (Pacul)</t>
  </si>
  <si>
    <t>ID208. Pembelian Material (Palu bodem besar)</t>
  </si>
  <si>
    <t>ID208. Pembelian Material (Palu Kambing)</t>
  </si>
  <si>
    <t>ID208. Pembelian Bahan Material  (Paku Beton 4', ring 1', tali 6mm, karung 40kg)</t>
  </si>
  <si>
    <t>ID208. Pembelian Bahan Material  gergaji (Kawat bwg 16mm, kawat bendrat, mata gergaji, stang gergaji, paku 7cm, paku 10cm, PH 1)</t>
  </si>
  <si>
    <t>ID208. Transportasi Blitar-Jakarta 15 org</t>
  </si>
  <si>
    <t>0.3.2</t>
  </si>
  <si>
    <t>1.1.20</t>
  </si>
  <si>
    <t>ID208. Mob Demob Alat Bor Pile</t>
  </si>
  <si>
    <t>ID208. Pembayaran Rambu 8 Unit (Kondisi Baru)</t>
  </si>
  <si>
    <t>ID208. Pemasangan Listrik 3 phase (workshop area 208)</t>
  </si>
  <si>
    <t>ID208. Pembelian Braker dan panel 3 phase (workshop area 208)</t>
  </si>
  <si>
    <t>0.2.1</t>
  </si>
  <si>
    <t>ID128. Pembelian lampu rotari warna kuning</t>
  </si>
  <si>
    <t>Parkir 5 hari kondominium</t>
  </si>
  <si>
    <t>31/06/2022</t>
  </si>
  <si>
    <t>Cleaning Service + Laundry periode Juni 2022</t>
  </si>
  <si>
    <t>Tol + Parkir W 1912 O Juni 2022</t>
  </si>
  <si>
    <t>Kontribusi Innova Kondominium</t>
  </si>
  <si>
    <t xml:space="preserve">Konsumsi  </t>
  </si>
  <si>
    <t xml:space="preserve">Taksi Blue bird </t>
  </si>
  <si>
    <t>Entertain Roatex</t>
  </si>
  <si>
    <t xml:space="preserve">Nota Service Vcom </t>
  </si>
  <si>
    <t>Cleaning Service + Laundry periode Juli 2022</t>
  </si>
  <si>
    <t>Tol + Parkir W 1912 O Juli 2022</t>
  </si>
  <si>
    <t>X/004</t>
  </si>
  <si>
    <t>ID208. Pembelian Electrical di Ace Hardware (plug reirable x2, electrical tape x1, stop kontak x2, battery ultra x1, magnifier lamp x1, cable nyyhy x20, shoping bag x1)</t>
  </si>
  <si>
    <t>ID208. Pembelian Bahan Bakar Operasional (Pickup)</t>
  </si>
  <si>
    <t>ID208. Pembelian Drigen 2pcs (ukuran 10ltr)</t>
  </si>
  <si>
    <t>ID208. Pembelian Corong dan Gayung</t>
  </si>
  <si>
    <t>ID208. Pembelian Tong 60 ltr, Tong 50 ltr, Tong 150 ltr (masing masing 1unit)</t>
  </si>
  <si>
    <t>ID208. Pembelian Bor</t>
  </si>
  <si>
    <t>ID208. Konsumsi lembur internal</t>
  </si>
  <si>
    <t>Pembelian Karung</t>
  </si>
  <si>
    <t>Bahan Material Besi Ulir</t>
  </si>
  <si>
    <t>ATK Banner</t>
  </si>
  <si>
    <t>Material Besi</t>
  </si>
  <si>
    <t>Material Beton cair</t>
  </si>
  <si>
    <t>ID208. Konsumsi makan lembur</t>
  </si>
  <si>
    <t xml:space="preserve">ID208. Top Up E-tol 0145007204726294 </t>
  </si>
  <si>
    <t>ID208. ATK Print scan + materai</t>
  </si>
  <si>
    <t>ID208. Bahan Bakar pertalite genset</t>
  </si>
  <si>
    <t>ID208. Transport Syahdan (mess lama)-Indonesia stock Exchange (BEJ)</t>
  </si>
  <si>
    <t>ID208. Transport + Toll P.Khamid</t>
  </si>
  <si>
    <t>ID208. Bahan Bakar pertalite</t>
  </si>
  <si>
    <t xml:space="preserve">ID208. Konsumsi </t>
  </si>
  <si>
    <t>5.1.14</t>
  </si>
  <si>
    <t>ID208. Pembelian Material Seng</t>
  </si>
  <si>
    <t>ID208. Bahan bakar pertalie</t>
  </si>
  <si>
    <t>ID208. transport penyebrangan</t>
  </si>
  <si>
    <t>ID208. Bahan Bakar B 1292 PZV</t>
  </si>
  <si>
    <t>ID208. Pembelian Material Karung</t>
  </si>
  <si>
    <t>ID128. Pembelian Material Terpal</t>
  </si>
  <si>
    <t>ID128. Bahan Bakar pertalite B 1292 PZV</t>
  </si>
  <si>
    <t>ID128. Konsumsi</t>
  </si>
  <si>
    <t>ID128. Pembelian Material Karung</t>
  </si>
  <si>
    <t>ID208. Transport Syahdan 7 Residence (mess lama)-Jl.Trembesi</t>
  </si>
  <si>
    <t>ID208. Transport Stock Exchange-Jl (BEJ).Trembesi</t>
  </si>
  <si>
    <t>ID208. Transport Syahdan(Mess lama)-Mall taman Anggrek (P.Ivan)</t>
  </si>
  <si>
    <t>ID208. Transport Kalibata (HK JORR S.)</t>
  </si>
  <si>
    <t xml:space="preserve">ID208. Top Up E-toll </t>
  </si>
  <si>
    <t>ID208. Top Up E-toll 6032982500795875</t>
  </si>
  <si>
    <t>5.1.6</t>
  </si>
  <si>
    <t>5.2.2</t>
  </si>
  <si>
    <t>ID208. Pembelian Material Cat (Sipatan x1, cat RJ 1kg x1, Thiner x1, tinta naga x1)</t>
  </si>
  <si>
    <t>ID208. Pembelian Bahan Material beton ulir 13'</t>
  </si>
  <si>
    <t>5.1.8</t>
  </si>
  <si>
    <t>ID208. Pembelian Bahan Material beton polos 8'</t>
  </si>
  <si>
    <t>5.1.7</t>
  </si>
  <si>
    <t>0.1.4</t>
  </si>
  <si>
    <t>ID208. Penguat Rangka pagar area 208</t>
  </si>
  <si>
    <t>ID208. Pembelian Bahan Material consumable area 208 (RD 260 x2, Skrup x1 box, cuting 4' x2 box, meni soi 021 x5, isi roll x3, sakura galon x1)</t>
  </si>
  <si>
    <t>5.2.1</t>
  </si>
  <si>
    <t>ID208. Pembelian Bahan Material stal area 208 (stal 15x30 x20)</t>
  </si>
  <si>
    <t>ID208. Pembelian Bahan Material stal area 208 (Stal 30x30 x20)</t>
  </si>
  <si>
    <t>ID208. Pembelian Bahan Material stal area 208 (Stal 40x40 x20)</t>
  </si>
  <si>
    <t>ID208. Pembelian Bahan Material cat (4 cat warna putih)</t>
  </si>
  <si>
    <t>ID208. Pembelian Bahan Material Triplek pekerjaan area 208 (20 lembar triplek, dll)</t>
  </si>
  <si>
    <t>ID208. Pembelian Bahan Material cat (Triplek 9' bagus) pekerjaan area 208</t>
  </si>
  <si>
    <t>ID208. Pembelian Bahan Material cat (Triplek 9') pekerjaan area 208</t>
  </si>
  <si>
    <t>ID208. Pembelian Bahan Consumable cat (roll cat x2, bak cat x2, ember kecil x1)</t>
  </si>
  <si>
    <t xml:space="preserve">ID208. Pembelian lakban listrik </t>
  </si>
  <si>
    <t>208. Top Up Pick up angkut rambu dari mess-208 (0145007204726294)</t>
  </si>
  <si>
    <t>208. Top Up Pick up angkut alat pekerjaan greating (6013500176867472)</t>
  </si>
  <si>
    <t>ID208. Atensi utk sopir truk trailer</t>
  </si>
  <si>
    <t>ID208. Atensi Pengawalan dan penyeberangan dimedian untuk Greating</t>
  </si>
  <si>
    <t>ID208. beli material paku dan list kayu utk greating</t>
  </si>
  <si>
    <t>ID208. Bahan bakar pertalite pick up mess-208 (B 9793 PAC)</t>
  </si>
  <si>
    <t>ID208. Bahan Bakar Pertalite untuk cek kolong dan baut (B 9789 PAC)</t>
  </si>
  <si>
    <t>ID208. Bahan Bakar Pertalite ambil data survey di 208 (B 1292 PZV)</t>
  </si>
  <si>
    <t>ID208. Bahan Bakar Pertalite antar rambu dan perlengkapan kerja ke 208 (B 9793P PAC)</t>
  </si>
  <si>
    <t>ID208. Top Up Etoll ambil data survey di 208 (0145007204726294)</t>
  </si>
  <si>
    <t xml:space="preserve">ID128. Oli Genset </t>
  </si>
  <si>
    <t>ID128. Bahan bakar pertalite cek elevasi dari 128 ke 208 Siang (B 1292 PZV)</t>
  </si>
  <si>
    <t>ID128. Bahan bakar pertalite cek elevasi dari 128 ke 208, Pergi (B 1292 PZV)</t>
  </si>
  <si>
    <t>ID208. Bahan bakar pertalite cek elevasi dari 128 ke 208, Pulang (B 1292 PZV)</t>
  </si>
  <si>
    <t>Kantor. Cuci mobil Xpander</t>
  </si>
  <si>
    <t>Kantor. Bahan Bakar pertalite cek lokasi yang dikerjakan,area JAGORAWI (B 1292 PZV)</t>
  </si>
  <si>
    <t>Kantor. Top Up Etoll cek lokasi yang dikerjakan,area JAGORAWI (6013500176867472)</t>
  </si>
  <si>
    <t>ID208. Pembelian Bahan Material Staples tembak</t>
  </si>
  <si>
    <t>ID208. Pembelian Bahan Material Staples tembak + isi</t>
  </si>
  <si>
    <t>5.5.4</t>
  </si>
  <si>
    <t>ID208. Pembelian Bahan Material Kabel (Kabel 19m, isolasi nitro x1, terminal 6 lubang x1, steker x2)</t>
  </si>
  <si>
    <t>ID208. Pembelian Material Kabel Nyy 3x35 untuk pekerjaan pengeboran dan kabel power</t>
  </si>
  <si>
    <t xml:space="preserve">ID208. Pembelian K3 Lalu lintas Kurus </t>
  </si>
  <si>
    <t>ID128. Pembelian Bahan Material Kabel (Kabel Nyy 2x2.5 x50M, Steker x2, LB x1, Obeng tespen x1, prase x1)</t>
  </si>
  <si>
    <t>ID208. Pembelian Bahan Material Pekerjaan area 208 (Kayu Kaso 4x6 3ikat)</t>
  </si>
  <si>
    <t>ID208. Pembelian Bahan Material Pekerjaan area 208 (Consumable: Paku 7' x1kg, Paku 10' x1kg, Mata gergaji besi x1, Gagang gergaji besi x1)</t>
  </si>
  <si>
    <t>ID208. Pembelian Bahan Material Pekerjaan area 208 (Palu batu 8lb x1, Palu kambing x2, meteran 5m x1, kunci L x1, kunci besi 12.5 x1, kunci besi 8 x1)</t>
  </si>
  <si>
    <t>ID208. Pembelian Bahan Material kawat</t>
  </si>
  <si>
    <t>ID128. Pembelian Bahan Bakar Operasional (B 9864 UAP)</t>
  </si>
  <si>
    <t>ID208. Konsumsi dengan PJR</t>
  </si>
  <si>
    <t>ID208. Pembayaran Rambu Kondisi Second  6 unit  (Kondisi 75%)</t>
  </si>
  <si>
    <t>ID208. Pembelian Bahan Material Pipa</t>
  </si>
  <si>
    <t>ID208. Pembelian Bahan Material (Garpu injak x1, Sekop cormen x1, Meteran 5m x1, kunci besi 16 x1)</t>
  </si>
  <si>
    <t>ID208. Pembelian Bahan Material (Pasir 6 krg, Paku 5' x1kg, slang ukur x4l, benang x1, pen besi 10 x1, pen besi 16 x1, Semen 3 sak)</t>
  </si>
  <si>
    <t>ID208. Pembelian Bahan Material kawat ikat 5kg</t>
  </si>
  <si>
    <t>ID208. Pembelian Bahan Material (Cetok x2)</t>
  </si>
  <si>
    <t>ID208. Pembelian Bahan Material Beton (Beton 8 TJP x6)</t>
  </si>
  <si>
    <t>ID208. Pembelian Bahan Material Beton (Beton Ulir 10' x4)</t>
  </si>
  <si>
    <t>ID208. Pembelian Bahan Material Beton (Beton Ulir 16' x16)</t>
  </si>
  <si>
    <t>ID208. Pembelian Bahan Material Beton (Pacul x1)</t>
  </si>
  <si>
    <t>ID208. Pembelian Siku 2 pcs</t>
  </si>
  <si>
    <t>ID208. Pembelian Bahan Proyek (Pipa hitam 3' x4, siku 3x3 x4, shock panjang 1, nachi 3mm x1, skrup cnp x1bks, meteran 5m x1)</t>
  </si>
  <si>
    <t>ID208. Pembelian Bahan Material Stall (40x40 x15, 20x40 x15, 15x30 x5, RD 260 x2, Cutting 4' x1dus)</t>
  </si>
  <si>
    <t>ID208. Pembelian Bahan Material penguat pagar area 208</t>
  </si>
  <si>
    <t>ID128. Mobilisasi pagar workshop-lokasi 128</t>
  </si>
  <si>
    <t>ID208. Pembelian Busi</t>
  </si>
  <si>
    <t>ID208. Pembelian palu bodem + gagang</t>
  </si>
  <si>
    <t>ID208. Pembelian plakat beton</t>
  </si>
  <si>
    <t>ID208. Pembelian Mesin Grinda x1, W.P x1, pisau mata grinda x 2</t>
  </si>
  <si>
    <t>ID208. Pembelian Bahan Material Cat (Cat RJ 1kg x2, Thiner HG x1)</t>
  </si>
  <si>
    <t>ID208. Pembelian Bahan Material Tool (Tang CML x1, Kunci pass 10 x1, Kunci pass 12 x1, Senter luby x1, Obeng transparant x1)</t>
  </si>
  <si>
    <t>ID208. Pembelian Bahan Material Consumable (Paku marabu 1.025, paku baja ringan, kabel eterna 12m, kuas slg 2' x2)</t>
  </si>
  <si>
    <t>ID208. Pembelian Bahan Material (Steker x1, Stop kontak 3 lubang x1)</t>
  </si>
  <si>
    <t>ID208. Pembelian Bahan Material Kayu Meranti merah 4x6 12 ikat</t>
  </si>
  <si>
    <t>ID208. Pembelian Bahan Material Triplek</t>
  </si>
  <si>
    <t>5.2.3</t>
  </si>
  <si>
    <t>ID208. Pembelian Bahan Material Baut Railing</t>
  </si>
  <si>
    <t>ID128. Invoice sewa dan mob demob alat barbender (Pekerjaan 128 dan 208)</t>
  </si>
  <si>
    <t>ID208. Sewa Workshop Untuk Pabrikasi besi 208</t>
  </si>
  <si>
    <t>Tunggu nota asli</t>
  </si>
  <si>
    <t>Pasta gigi pribadi?</t>
  </si>
  <si>
    <t>dikeluarkan</t>
  </si>
  <si>
    <t>208 Transport gojek Jl Mabes-salon labamba (208 ke mess)</t>
  </si>
  <si>
    <t>ID208. Transport gojek salon labamba  ke Jl Mabes (Mess ke 208)</t>
  </si>
  <si>
    <t>ID208. 208 Taxy online + tol (jl syahdan-GT 208)</t>
  </si>
  <si>
    <t>ID208. Transport gojek ke Jl Mabes (208)</t>
  </si>
  <si>
    <t>ID208. Parkir peralatan &amp; p ogah</t>
  </si>
  <si>
    <t>ID208. Konsumsi pergi survey P.Khamid</t>
  </si>
  <si>
    <t>ID208. 208 E Toll 0145007204726294 (P.Meko)</t>
  </si>
  <si>
    <t>ID208. Top Up Kartu Flazz BCA 0145200024262273 (P.Khamid)</t>
  </si>
  <si>
    <t>ID208. Kontrakan Pekerja 208 (5 Pekerja)</t>
  </si>
  <si>
    <t>ID208. Top Up E-toll0145007204726294 (P.Meko)</t>
  </si>
  <si>
    <t>ID208. Top Up Kartu Flazz BCA (0145200024262273) (Rush B 2853 UKZ, P.Khamid)</t>
  </si>
  <si>
    <t>ID208. E Toll 0145200024262273 (P. Khamid, B 2853 UKZ)</t>
  </si>
  <si>
    <t>ID208. E Toll 0145007204726294 (B 6020 UOB, P.Meko &amp; P.Tatang)</t>
  </si>
  <si>
    <t>ID208. 208 E Toll 0145007204726294 (B 6020 UOB, p.Meko &amp; p.Tatang)</t>
  </si>
  <si>
    <t>ID208. 208 E Toll 0145007204726294 (B 6020 UOB, P.Meko &amp; P.Tatang)</t>
  </si>
  <si>
    <t>ID208. Topup E-toll 0145007204726294 (B 6020 UOB, P.Meko &amp; P.Tatang)</t>
  </si>
  <si>
    <t xml:space="preserve">ID208. Beli E-toll Flazz BCA x2 (P.Khamid) </t>
  </si>
  <si>
    <t>ID208. Beli kartu e-toll Flazz BCA x2 (P.Khamid)</t>
  </si>
  <si>
    <t>ID208. Bahan Bakar genset operasional</t>
  </si>
  <si>
    <t>ID208. Pembelian Bahan Bakar Genset Operasional (Pertalite)</t>
  </si>
  <si>
    <t>ID208. Pembelian Bahan Bakar operasional ( Dexlite, Mobil pak Heri )</t>
  </si>
  <si>
    <t>ID208. Topup e-toll 0145000626793040 (p. Eko)</t>
  </si>
  <si>
    <t>Tunggu nota aplikasi</t>
  </si>
  <si>
    <t>Ket</t>
  </si>
  <si>
    <t>208 Gojek slipi palmerah</t>
  </si>
  <si>
    <t>208 Gojek ambil TS palmerah mekar balikkos2an</t>
  </si>
  <si>
    <t>Taxi 128 ke 208</t>
  </si>
  <si>
    <t>nomor siapa?</t>
  </si>
  <si>
    <t>Helm MSA 50 pcs (kuning x35, merah x6, putih x9)</t>
  </si>
  <si>
    <t>208 Insentif  HK penyebrangan pagi hari</t>
  </si>
  <si>
    <t>nota not found</t>
  </si>
  <si>
    <t>208 Top Up E-tol 0145007204726294</t>
  </si>
  <si>
    <t>ya</t>
  </si>
  <si>
    <t>ID208. Pembelian plastik cor x20</t>
  </si>
  <si>
    <t>Bahan Bakar Dexlite W 1912 O</t>
  </si>
  <si>
    <t>Pembelian Token Listrik Kantor SSI Jakarta</t>
  </si>
  <si>
    <t>Konsumsi meeting dengan Roatex</t>
  </si>
  <si>
    <t>Entertain dengan Roatex dan BPJT</t>
  </si>
  <si>
    <t>Entertain dengan Metalcom</t>
  </si>
  <si>
    <t>Pembelian kursi jaring 12 pcs @325.000</t>
  </si>
  <si>
    <t>Pembelian TV Android Digital Coocaa 65 Inch</t>
  </si>
  <si>
    <t>Pembelian Gelas dan Piring</t>
  </si>
  <si>
    <t>Transfer ke P.Kamid</t>
  </si>
  <si>
    <t>Transfer ke An.Haryo Suwondo.D</t>
  </si>
  <si>
    <t>Transfer ke An. Nur Khamid</t>
  </si>
  <si>
    <t>Pembayaran Kos Nurul Natasya</t>
  </si>
  <si>
    <t>Samsung Portable SSD T7 500Gb 1TB 2TB UAB 3.2 Gen2 Original 1TB</t>
  </si>
  <si>
    <t>Entertain JM &amp; PJR Dismantle Extra Tutup Jalan ID 128</t>
  </si>
  <si>
    <t>Cleaning Service November 2022</t>
  </si>
  <si>
    <t>Toll dan Parkir W 1912 O Periode November 2022</t>
  </si>
  <si>
    <t>128 Material Lem.Mur,afduner</t>
  </si>
  <si>
    <t>128 Material kuas,sikat,amplas dan pahat</t>
  </si>
  <si>
    <t xml:space="preserve">128 ATK </t>
  </si>
  <si>
    <t>128 Bahan Bakar Pertalite Utk Meeting Ke 128</t>
  </si>
  <si>
    <t>128 Material roll,kuas refill roll</t>
  </si>
  <si>
    <t>128 Listrik Mess</t>
  </si>
  <si>
    <t>Jasa Keamanan Di mess</t>
  </si>
  <si>
    <t>Bahan Bakar Pertalite utk Jemput P.kamid di PIK 2</t>
  </si>
  <si>
    <t>Bahan Bakar Pertamax B2060UOB</t>
  </si>
  <si>
    <t>Top Up E Toll utk Jemput P.kamid di PIK 2</t>
  </si>
  <si>
    <t>128 Top Up E Toll Cek Elevasi 128 dan 208</t>
  </si>
  <si>
    <t>128 Bahan Bakar Pertalite cek elevasi 128 dan 208</t>
  </si>
  <si>
    <t>Bahan Bakar Pertalite Ke Kokoh Semesta Cikande</t>
  </si>
  <si>
    <t>Top Up E Money/E toll B 2060 UOB</t>
  </si>
  <si>
    <t>128 Bahan Bakar Pertalite Cek elevasi 208 dan 128</t>
  </si>
  <si>
    <t xml:space="preserve">Top Up E money keperluan cari kontrakan </t>
  </si>
  <si>
    <t>Bahan Bakar B1292PZV Ke kantor</t>
  </si>
  <si>
    <t>Bahan Bakar B1292PZV keperluan cek kontrakan ceger</t>
  </si>
  <si>
    <t>Konsumsi ke Cikande</t>
  </si>
  <si>
    <t>Material perbaikan bor</t>
  </si>
  <si>
    <t>Bahan Bakar Pertalite ke Cikande</t>
  </si>
  <si>
    <t>Top Up E money B 2060 UOB cikande</t>
  </si>
  <si>
    <t>Bahan Bakar B1292PZV Ke kantor Sunter</t>
  </si>
  <si>
    <t>Top Up E money ke kantor</t>
  </si>
  <si>
    <t>Bahan Bakar B1292PZV dari kantor ke 128</t>
  </si>
  <si>
    <t>Top Up E money dari 208 ke kantor</t>
  </si>
  <si>
    <t>Bahan Bakar Pertalite B 1292 PZV</t>
  </si>
  <si>
    <t>P.Eko</t>
  </si>
  <si>
    <t>Pulsa untuk P.Eko</t>
  </si>
  <si>
    <t>Bahan Bakar Pertalite untuk bongkar ke Gantry 128</t>
  </si>
  <si>
    <t xml:space="preserve">Bahan Bakar Revvo 90 </t>
  </si>
  <si>
    <t>P.Rachmad</t>
  </si>
  <si>
    <t>Material untuk Gantry 208 untuk pekerjaan groting Pedestal</t>
  </si>
  <si>
    <t>Konsumsi lembur pekerjaan pedestal</t>
  </si>
  <si>
    <t>Listrik Kos P.Tatang</t>
  </si>
  <si>
    <t>Transport Kost-Office</t>
  </si>
  <si>
    <t>Konsumsi Dinas ke work shop Kokoh Semesta Cikande</t>
  </si>
  <si>
    <t>Anugrah INN (dinas ke tangerang cikande)</t>
  </si>
  <si>
    <t>Bahan Bakar Pertalite B2060UOB</t>
  </si>
  <si>
    <t>Parkir cikande</t>
  </si>
  <si>
    <t>Air Mineral ke Cikande</t>
  </si>
  <si>
    <t>Top Up E-Toll Mandiri</t>
  </si>
  <si>
    <t>Konsumsi Peninjauan WS Cikande</t>
  </si>
  <si>
    <t>Konsumsi Ke Cikande</t>
  </si>
  <si>
    <t>Puri Allisa Serang Banten tgl14-15 November 2022</t>
  </si>
  <si>
    <t>Puri Allisa Serang Banten tgl15-16 November 2022</t>
  </si>
  <si>
    <t>Puri Alllisa Banten tgl 18-19 November 2022</t>
  </si>
  <si>
    <t>Tatang</t>
  </si>
  <si>
    <t>Sewa Kontrakan Staff an.Bobby Nelta</t>
  </si>
  <si>
    <t>Entertain Jasa Marga</t>
  </si>
  <si>
    <t>Parkir Di office tower hotel (meeting dengan BPJT)</t>
  </si>
  <si>
    <t>Top Up E money</t>
  </si>
  <si>
    <t>Entertain dengan team BPJT</t>
  </si>
  <si>
    <t>Bahan Bakar B2853UKZ</t>
  </si>
  <si>
    <t xml:space="preserve">Konsumsi Lembur </t>
  </si>
  <si>
    <t>Pembayaran kos An.Pak Tatang</t>
  </si>
  <si>
    <t>Penginapan di Aston Cirebon</t>
  </si>
  <si>
    <t>Konsumsi Luar kota di Cirebon</t>
  </si>
  <si>
    <t xml:space="preserve">Top Up Flazz BCA </t>
  </si>
  <si>
    <t>Konsumsi Entertain Luar kota di Cirebon</t>
  </si>
  <si>
    <t>Konsumsi Luar Kota balik Jakarta</t>
  </si>
  <si>
    <t xml:space="preserve">Konsumsi Balik Luar Kota </t>
  </si>
  <si>
    <t>Konsumsi Balik Luar Kota</t>
  </si>
  <si>
    <t>Parkir Meeting di Hotel Sunlake</t>
  </si>
  <si>
    <t>Tiket Kendal-Jakarta An.Nurul Natasha</t>
  </si>
  <si>
    <t>Operasional Dinas ke cikande dan jagorawi titik 208 dan 128</t>
  </si>
  <si>
    <t>Konsumsi Survey ID.174</t>
  </si>
  <si>
    <t>Koordinasi dengan Haryo Suwondo D (Roatex)</t>
  </si>
  <si>
    <t>Pulsa P.kamid</t>
  </si>
  <si>
    <t>Tiket Kereta Sembrani Jakarta-Semarang survey site</t>
  </si>
  <si>
    <t>Enterttain  survey Semarang</t>
  </si>
  <si>
    <t>Tiket Kereta Sembrani Semarang ke Jakarta survey site</t>
  </si>
  <si>
    <t>Penginapan di Loius Kienne Semarang</t>
  </si>
  <si>
    <t>2.2.4.0</t>
  </si>
  <si>
    <t>3.2.1.0</t>
  </si>
  <si>
    <t>3.2.2.0</t>
  </si>
  <si>
    <t>2.1.1.0</t>
  </si>
  <si>
    <t>KANTOR</t>
  </si>
  <si>
    <t>UMUM</t>
  </si>
  <si>
    <t>KONSUMSI MEETING LEMBUR DI KANTOR P. KHAMID</t>
  </si>
  <si>
    <t>kantor</t>
  </si>
  <si>
    <t>128 DAN 208</t>
  </si>
  <si>
    <t>MESS 128</t>
  </si>
  <si>
    <t>2.2.3.0</t>
  </si>
  <si>
    <t>2.2.2.0</t>
  </si>
  <si>
    <t>2.1.2.0</t>
  </si>
  <si>
    <t>2.2.6.0</t>
  </si>
  <si>
    <t>AIR MINUM PJR DAN JASA MARGA KM 18.3 JAGORAWI</t>
  </si>
  <si>
    <t>AIR MINJUM ROATEX,METALCOM ,PD PEMBONGKARAN 128</t>
  </si>
  <si>
    <t>2.1.4.0</t>
  </si>
  <si>
    <t>2.1.3.0</t>
  </si>
  <si>
    <t>2.2.1.0</t>
  </si>
  <si>
    <t>2.2.5.0</t>
  </si>
  <si>
    <t>Umum. Bahan Bakar W 1912 O</t>
  </si>
  <si>
    <t>Kantor. Bahan Bakar Pertalite dari kantor ke mess (B 2060 UOB)</t>
  </si>
  <si>
    <t>Kantor. Konsumsi untuk susun laporan ke HK (P.Meko)</t>
  </si>
  <si>
    <t>Umum. Koordinasi dengan jasa marga</t>
  </si>
  <si>
    <t>Umum. Konsumsi Meeting (P. Ivan)</t>
  </si>
  <si>
    <t>Umum. Entertain dengan Roatex</t>
  </si>
  <si>
    <t>Umum. Entertain dengan Roatex (P.Ivan)</t>
  </si>
  <si>
    <t>Umum. Bahan Bakar Dexlite W 1912 O (P.Ivan)</t>
  </si>
  <si>
    <t>Umum. Isi Pulsa P.Kamid</t>
  </si>
  <si>
    <t>double?</t>
  </si>
  <si>
    <t>ID128 Material Paku Beton x30 dan semen x5kg</t>
  </si>
  <si>
    <t>ID128. Material Kayu list u/ list champer pedistal GT128</t>
  </si>
  <si>
    <t>ID128. Konsumsi Lembur Pemasangan Aksesoris (Ali, Arif, Angga, Sendi, Rangga, Eko dan tim JM)</t>
  </si>
  <si>
    <t>ID128. Pengawalan Aksesoris Gantry GT 128</t>
  </si>
  <si>
    <t>ID128. Bahan Bakar Pertalite B2060UOB</t>
  </si>
  <si>
    <t>ID128. Bahan Bakar Pertalite Utk Ke Roatex B 2853 UKZ (P.Khamid)</t>
  </si>
  <si>
    <t>Umum. Konsumsi Ke PT.Kokoh Semesta (P.Meko)</t>
  </si>
  <si>
    <t>ID128. Atensi pemasangan aksesoris (P.Badrul JM)</t>
  </si>
  <si>
    <t xml:space="preserve">ID128. Pengawalan dari JM pemasangan Aksesori Area Median </t>
  </si>
  <si>
    <t>ID128. Bahan Bakar Pertalite B 2060 UOB</t>
  </si>
  <si>
    <t>Umum. Konsumsi dengan P.Akhiong Utk Pekerjaan Baja di Cikande</t>
  </si>
  <si>
    <t>Umum. Cleaning Service Periode Oktober 2022</t>
  </si>
  <si>
    <t>Kantor. Toll dan Parkir W 1912 O Periode Oktober 2022</t>
  </si>
  <si>
    <t>Umum. Konsumsi meeting dengan PT.Kokoh Semesta</t>
  </si>
  <si>
    <t>XII/002</t>
  </si>
  <si>
    <t>Kantor. CEARTER KANTOR</t>
  </si>
  <si>
    <t>Kantor HOT IN CREAM B</t>
  </si>
  <si>
    <t>Umum. PEWANGI MOBIL EXPANDER B 2295 UKX/EKO</t>
  </si>
  <si>
    <t>Umum. MATRAI 20 @12000</t>
  </si>
  <si>
    <t>Kantor. STEMPEL 2 WARNA KANTOR</t>
  </si>
  <si>
    <t>ID128. BATRAI ABC 6 @6000/ANGGA</t>
  </si>
  <si>
    <t>ID128. LISTRIK PRABAYAR/14410822606/EKO</t>
  </si>
  <si>
    <t>Umum. PERLENGFKAPAN KONSUMSI KANTOR (Sabun, kopi, dll)</t>
  </si>
  <si>
    <t>Umum. EKO/KEBUTUHAN MEMBERSIHKAN MESS (Sabun, dll)</t>
  </si>
  <si>
    <t>Kantro. ATK MAP HOLDER</t>
  </si>
  <si>
    <t>Kantor. KUNCI SEREP KANTOR 2</t>
  </si>
  <si>
    <t>Umum. PERLENGKAPAN MESS KARYAWAN BARU DI CEGER (Sikat, pell, tong sampah, dll)</t>
  </si>
  <si>
    <t>Kantor. MOUSE FANTECH X9 GAMING</t>
  </si>
  <si>
    <t>Umum. PEMBELIAN TINTA PRINTER BT 5000 (MERAH,HITAM,KUNING,BIRU)</t>
  </si>
  <si>
    <t>Umum. AIR GALON KANTOR 6@19000</t>
  </si>
  <si>
    <t>Kantor. AIR MINUM KANTOR 4 @19.000</t>
  </si>
  <si>
    <t>Umum. PULSA EKO</t>
  </si>
  <si>
    <t>Umum. PENGINAPAN PAK TATANG KE SERANG</t>
  </si>
  <si>
    <t>Umum. PEMBELIAN KASUR UNTUK MESS EKO</t>
  </si>
  <si>
    <t>Umum. TRNASPORT KOST-OFFICE P.TATANG</t>
  </si>
  <si>
    <t>ID128. TOP UP /MANDIRI/6032982835078781/B 6070UOB/P.TATANG</t>
  </si>
  <si>
    <t>Kantor. TOP UP MANDIRI/60329825821972560/EXPANDER/B1234ABX/KEKANTOR</t>
  </si>
  <si>
    <t>1.3.2.0</t>
  </si>
  <si>
    <t>Kantor. SPBU23641617/B 1292PZV/OPRASIONAL KEKANTOR</t>
  </si>
  <si>
    <t>Umum. TOP UP/RUSH B6070UOB/60329828350781/P.TATANG</t>
  </si>
  <si>
    <t>ID128. TOP UP/MANDIRI/ 6032982835078781/B 6070 UOB/P.TATANG</t>
  </si>
  <si>
    <t>128. SPBU 3414307/B260UOB/OPRASIOPNAL/P.TATANG</t>
  </si>
  <si>
    <t>Umum. RUSH B2060UOB/OPRASIONAL KE CIKANDE/P.TATANG</t>
  </si>
  <si>
    <t>Kantor. SPBU3416937/B 1292PZV/POPRASIONAL KE MESS BARU/EKO</t>
  </si>
  <si>
    <t>Umum. SPBU 3415607/B 2060 UOB/OPRASIONAL/P.TATANG</t>
  </si>
  <si>
    <t>Umum. SPBU3415138/RUSH B2853UKZ/P.KHAMID</t>
  </si>
  <si>
    <t>Umum. TOP UP MANDIRI/6032982521972560/EKO/KE CIKANDE</t>
  </si>
  <si>
    <t>Umum. GADING TAXI 0215603019 SEMARANG/P KHAMID (Meeting Erection)</t>
  </si>
  <si>
    <t>Umum. TRANSPORT KOST-OFFICE P.TATANG</t>
  </si>
  <si>
    <t>Umum. TRNASPORT OFFICE-KOST P.TATANG</t>
  </si>
  <si>
    <t>Umum. TOP UP 145200401493079 BCA/P.KHAMID</t>
  </si>
  <si>
    <t>Umum. SPBU3416937/B 1292 PZV/EKO/KECIKANDE</t>
  </si>
  <si>
    <t>Umum. SPBU3416937/EXPANDER B 2295UKX/EKO/KE KONTRAKAN BARU</t>
  </si>
  <si>
    <t>128. SPBU3416937/EXPANDER B2295 UKX/EKO/OPRASIONAL 128 DAN 208</t>
  </si>
  <si>
    <t>Umum. TAXI NO ME3629 BLUEBIRD/P.KHAMID</t>
  </si>
  <si>
    <t>Umum. REGULAR WASH B2060UDB</t>
  </si>
  <si>
    <t>Umum. TOP UP 0145200401493079 BCA/P.KHAMID</t>
  </si>
  <si>
    <t>Umum. TOP UP/MANDIRI/6032982835078781/RUSH B 2060UOB /OPRASIONAL P.TATANG</t>
  </si>
  <si>
    <t>Umum. SPBU 3415138/RUSH B 2060 UOB/OPRASIONAL P.TATANG</t>
  </si>
  <si>
    <t>Umum. Top Up/BCA/0145000628793040/Expander/B 2295 UKX</t>
  </si>
  <si>
    <t>134. CEK LOKASI 134/ B2295 UKX/ EKO</t>
  </si>
  <si>
    <t>Umum. SPBU 3414307/RUSH B 2060 UOB/OPRASIONAL P.TATANG (ke cikande)</t>
  </si>
  <si>
    <t>Umum. SPBU 3416917/ EXPANDER B 2295 UKX/OPRASIONAL KE KANTOR /EKO</t>
  </si>
  <si>
    <t>Umum. TOP UP MANDIRI/6032982521972560/EXPANDER B2295 UKX/EKO OPRASIONAL KE KANTOR</t>
  </si>
  <si>
    <t>Umum. TOP UP BCA/0145200401493079/P.KHAMID</t>
  </si>
  <si>
    <t>Umum. CUCI MOBIL HODROLIK B2295 UKX/EKO OPRASIONAL KERJA</t>
  </si>
  <si>
    <t>Umum. TOP UP BCA 0145000628793040/EXPANDER B 2295 UKX/OPERASIONAL EKO CEK LOKASI KE CIPANAS</t>
  </si>
  <si>
    <t>Umum. SPBU 3415607/RUSH 2060 UOB/OPRASIONAL P TATANG (ke cikande)</t>
  </si>
  <si>
    <t>Umum. SPBU SUNTER 3414305/1.871@13900/ B 3427 TZX</t>
  </si>
  <si>
    <t>Umum. SPBU 3414413/B2853UKZ/P.KHAMID/OPRASIONAL</t>
  </si>
  <si>
    <t>Umum. SPBU 3416937/B2060UOB/P.TATANG P .MEKO/OPRASIONAL</t>
  </si>
  <si>
    <t>Umum. TOP UP MANDIRI/6032982835078948 RP 200.000/6032982835079045 RP 50.000/BIAYA PEMBUATAN 2 @27.500/PAK TATANG P.MEKO</t>
  </si>
  <si>
    <t>Umum. TRNASPORTASI TAX BLUEBIRD MEETING DENGAN TEAM ROTEX/P KHAMID (Meeting HK)</t>
  </si>
  <si>
    <t>Umum. TOP UP MANDIRI 6032982835078781/RUSH 2060 UOB /OPRASIONAL P TATANG</t>
  </si>
  <si>
    <t>Umum. PARKIR DI RAS GANTRY 128 /B 2060 UOB /P.TATANG</t>
  </si>
  <si>
    <t>Umum. SPBU 3416937/EXPANDER B2295 UKX/OPERASIONAL EKO (ke mess baru)</t>
  </si>
  <si>
    <t>Umum. SPBU 3414413/EXPANDER B 2295 UKX/OPERASIONAL EKO KE KANTOR</t>
  </si>
  <si>
    <t>Umum. SPBU 3413806/ EXPANDER B 2295 UKX/OPERASIONAL EKO</t>
  </si>
  <si>
    <t>Umum. TOP UP BCA 0145000628793040/EXPANDER B 2295 UKX/ OPERASIONAL EKO</t>
  </si>
  <si>
    <t>128. SPBU 3412804 /B2060 UOB/OPERASIONAL P.TATANG</t>
  </si>
  <si>
    <t>Umum. SPBU 3411413/B2853UKZ/P.KHAMID/OPRASIONAL</t>
  </si>
  <si>
    <t>Umum. TOP UP MANDIRI 6032982835078948/OPERASIONAL KE CIKANDE/P.TATANG</t>
  </si>
  <si>
    <t>Umum. SPBU 3414413/EXPANDER B 2295 UKX/OPERASIONAL KE KANTOR /EKO</t>
  </si>
  <si>
    <t>128. SPBU 3413809 / RUSH B 2853 UKZ /OPERASIONAL KE JAGOPRAWI BONGKAR GANTRY 128</t>
  </si>
  <si>
    <t>Umum. SPBU 341413/RUSH B 2060 UOB/OPERASIONAL KE CIKANDE P TATANG</t>
  </si>
  <si>
    <t>Umum. Top Up Flazz BCA ke kantor (0145000628793040)</t>
  </si>
  <si>
    <t>128. SPBU 3313801/RUSH B 2060 UOB/OPERASIONAL KE CIKANDE /P.TATANG</t>
  </si>
  <si>
    <t>Umum. PARKIR BELI AIR GALON PAK TONO (OB)B 3427 TZX</t>
  </si>
  <si>
    <t>Umum. TRANSPORT KOST-OFFICE P TATANG</t>
  </si>
  <si>
    <t>Umum. PARKIR DI KANTOR /RUSH B2853UKZ P.KHAMID/RUSH B20630 UOB P.TATANG / MOTOR BEAT B 3427 TZX P.TONO (OB))</t>
  </si>
  <si>
    <t>Umum. Konsumsi meeting koordinasi dengan erection</t>
  </si>
  <si>
    <t>Kantor. KOMPENSASI CUTI 3 BULAN ( EKO )</t>
  </si>
  <si>
    <t>128. KORDINASI KEPALA SATUAN PJR TOL JAGORAWI 128</t>
  </si>
  <si>
    <t>128. KORDINASI PENUTUPAN PENGAWALAN PEK GENTRY 128 JAGORAWI</t>
  </si>
  <si>
    <t>Kantor. PARKIR MOBIL MUAT RAMBU DAN PENGAMANAN BONGKAR MUATAN /SAPAM</t>
  </si>
  <si>
    <t>Umum. KONSUMSI KW CIKANDE WORKSHOP/CEK VOLUM GALVARIS (Tatang, Meko, Bobby, Rangga)</t>
  </si>
  <si>
    <t>Umum. KONSUMSI LEMBUR P KHAMID</t>
  </si>
  <si>
    <t>Kantor. KONSUMSI MEETING KANTOR</t>
  </si>
  <si>
    <t>Kantor. KONSUMSI MEETING DI ROATEX (P.Khamid, tatang, meko)</t>
  </si>
  <si>
    <t>Umum. SURVEY SITE SEMARANG/P KHAMID</t>
  </si>
  <si>
    <t>Umum. KONSUMSI SURVEY SEMARANG/P KHAMID</t>
  </si>
  <si>
    <t>Umum. KONSUMSI ENTERTAIN SEMARANG/P KHAMID</t>
  </si>
  <si>
    <t>Kantor. KONSUMSI PERJALANAN DINAS DARI CIKANDE/P.TATANG</t>
  </si>
  <si>
    <t>Kantor. KONSUMSI MAKAN DINAS CIKANDE TRIAL AFTER GALU (Tatang dan Meko)</t>
  </si>
  <si>
    <t>Umum. KONSUMSI MEETING BPJT/P.KHAMID</t>
  </si>
  <si>
    <t>Umum. KONSUMSI PERKERJAAN CIBUBUR/P.KHAMID (BPJT)</t>
  </si>
  <si>
    <t>Umum. KONSUMSI MEETING INTERNAL KANTOR</t>
  </si>
  <si>
    <t>Kantor. KONSUMSI TEAM ROATEX DAN BPJT</t>
  </si>
  <si>
    <t>Kantor. KONSUMSI KE CIKANDE-JAGORAWI PERSENTASI DI ROTEX.P TATANG</t>
  </si>
  <si>
    <t>Kantor. KONSUMSI TUGAS TRIAL GANTRY 128 DAN 208 (Tatang, Meko, Ali)</t>
  </si>
  <si>
    <t>Umum. KONSUMSI ENTERTAIN BPJT /P.KHAMID</t>
  </si>
  <si>
    <t>Umum. KONSUMSI PERKERJAAN CIBUBUR/P.KHAMID (Roatex)</t>
  </si>
  <si>
    <t>Kantor. KONSUMSI MEETING INTERNAL KANTOR</t>
  </si>
  <si>
    <t>128. Entertain Team survey Roatex dab BPJT</t>
  </si>
  <si>
    <t>128. KONSUMSI MEETING BPJT,ROATEX DAN MESALCOM</t>
  </si>
  <si>
    <t>Umum. KONSUMSI MEETING ENTERTAIN DENGAN TEAM ROTEX/P.KHAMID</t>
  </si>
  <si>
    <t>Umum. KONSUMSI ENTERTAIN TEAM ROTEX DANB HK/P.KHAMID</t>
  </si>
  <si>
    <t>Umum. KONSUMSI SURVEY JAKARTA-TANGERANG/P.KHAMID</t>
  </si>
  <si>
    <t>Kantor. KONSUMSI OPRASIONAL KE CIKANDE P.TATANG + P.Meko</t>
  </si>
  <si>
    <t>128. KONSUMSI OPRASIONAL KE WORKSHOP CIKANDE GANTRI 128/P.TATANG</t>
  </si>
  <si>
    <t>Umum. KONSUMSI SURVEY ENGAN TEAM ROTEX,BPJT DAN SSI/P.KHAMID</t>
  </si>
  <si>
    <t>Umum. KONSUMSI SURVEY JAKARTA-TANGERANG BUJT DAN ROTEX</t>
  </si>
  <si>
    <t>Kantor. Konsumsi lembur dikantor</t>
  </si>
  <si>
    <t>Kantor. KONSUMSI BONGKAR MUAT RAMBU KARYAWAN</t>
  </si>
  <si>
    <t>Kantor. KONSUMSI WORKSHOP KE CIKANDE/TATANG,MEKO RANGGA</t>
  </si>
  <si>
    <t>Umum. KONSUMSI OPERASIONAL KE JAGORAWI/P.TATANG DAN P.MEKO</t>
  </si>
  <si>
    <t>Umum. KONSUMSI ENTERTAIN BUJT DAN ROTEX</t>
  </si>
  <si>
    <t>128. Air minum untuk PJR dan Jasa Marga (Pengamanan bongkar Gantry 128 KM.18.3 Jagorawi</t>
  </si>
  <si>
    <t>128. Air minum dan Snack untuk pembongkaran gantry 128 KM.18.3Toll Jagorawi (roatex,Metalcom,PD)</t>
  </si>
  <si>
    <t>128. KONSUMSI PJR DAN JASA MARGA BONGKAR GANTRY 128 KM 18.3 P TATANG</t>
  </si>
  <si>
    <t>Umum. BELI KOPI INDOCAFE MIX KANTOR</t>
  </si>
  <si>
    <t>Umum. 1 BOX TOLAK ANGIN CAIR KANTOR</t>
  </si>
  <si>
    <t>Umum. RINSO 770GR KANTOR, LSN-RINSO 1.000 HIJAU (126 SCT) KANTOR, DUS-EK 500 KUNING KANTOR ( SABUN CUCI TANGAN )</t>
  </si>
  <si>
    <t>128. KORDINASI PENGAMANAN PEMBONGKARAN GANTRY 128 PATROLI 1</t>
  </si>
  <si>
    <t>128. KORDINASI PENGAMANAN PEMBONGKARAN GANTRY 128 PATROLI 3</t>
  </si>
  <si>
    <t>128. KORDINASI PENGAMANAN PEMBONGKARAN GANTRY 128 PATROLI 4</t>
  </si>
  <si>
    <t>128. KORDINASI PENGAMANAN PEMBONGKARAN GANTRY 128 PATROLI 2</t>
  </si>
  <si>
    <t>128. KORDINASI PENGAMANAN PEMBONGKARAN GENTRY 128 IPDA</t>
  </si>
  <si>
    <t>128. KORDINASI PENGAMANAN PEMBONGKARAN GANTRY 128 PJR 1</t>
  </si>
  <si>
    <t>128. KORDINASI PEMBONGKARAN PENGAMANAN GANTRY 128 PJR 2</t>
  </si>
  <si>
    <t>128. KORDINASI PENGAMANAN PEMBONGKARAN GANTRY 128 WAKIL OPERASIONAL</t>
  </si>
  <si>
    <t>128. KORDINASI PENGAMANAN PEMBOKARAN GANTRY 128 WAKIL OPERASIONAL</t>
  </si>
  <si>
    <t>Kantor. MESS KARYAWAN BARU</t>
  </si>
  <si>
    <t>208 Kebutuhan Mess (kasur dan bantal)</t>
  </si>
  <si>
    <t>128. Grab Trembesi -syahdan</t>
  </si>
  <si>
    <t>ID128. Grab Syahdan-mall taman anggrek</t>
  </si>
  <si>
    <t>Konsumsi Entertain Roatex</t>
  </si>
  <si>
    <t>Masuk PO</t>
  </si>
  <si>
    <t>Kantor. Bayar Kontrakan karyawan SSI Jakarta (Oktober) (Ali, Eko, Arif, Angga, Sandy)</t>
  </si>
  <si>
    <t>Konsumsi Koordinasi Meeting JM 128</t>
  </si>
  <si>
    <t>Konsumsi Koordinasi Meeting dengan HK</t>
  </si>
  <si>
    <t>Tiket Asisten kerjaan 128 (P.Joko dan Mas Ruhin) ke Jakarta</t>
  </si>
  <si>
    <t xml:space="preserve">Ongkos kirim baja instalasi dari 208 ke Cikande </t>
  </si>
  <si>
    <t>Kantor. Safety Shoes x3</t>
  </si>
  <si>
    <t>Kantor. Konsumsi belanja di Ace Hardware</t>
  </si>
  <si>
    <t>Kantor. Waterpas + measuring tape</t>
  </si>
  <si>
    <t>Kantor. Laser distance meter</t>
  </si>
  <si>
    <t>Umum. Touch up baja Cold Zinc galvznis</t>
  </si>
  <si>
    <t>6.2.2</t>
  </si>
  <si>
    <t xml:space="preserve">Umum. Beli Baut Cipta Baja </t>
  </si>
  <si>
    <t>Transport dari pengiriman meterial 208 kabinet platform workshop ke zincpower (SBY-Cikande) (Sisa dari VOC 2022/X/N/015, karena telat fabrikasi)</t>
  </si>
  <si>
    <t>Ongkos Transport dari Workshop ke stasiun pasar turi ID 208 Kabinet Platform (WS-Stasiun pasar turi) (Sisa dari VOC 2022/X/N/015, karena telat fabrikasi)</t>
  </si>
  <si>
    <t>XII/001</t>
  </si>
  <si>
    <t>Umum. Konsumsi meeting dengan roatex</t>
  </si>
  <si>
    <t>Kopi sachet dan Tolak Angin</t>
  </si>
  <si>
    <t>Kertas A4 5 Rim dan A3 1 Rim</t>
  </si>
  <si>
    <t>Bensin Operasional P.Heri</t>
  </si>
  <si>
    <t>Entertain roatex</t>
  </si>
  <si>
    <t>Air Galon Aqua x4</t>
  </si>
  <si>
    <t>Umum. E toll (6032982521972550)</t>
  </si>
  <si>
    <t>Cuci mobil</t>
  </si>
  <si>
    <t>Kanor. Gula, kopi, the</t>
  </si>
  <si>
    <t>Umum. Biaya kirim dokumen</t>
  </si>
  <si>
    <t>Umum. Map, sticky note, ordner</t>
  </si>
  <si>
    <t>Umum. Gula, the, kopi, masker mess</t>
  </si>
  <si>
    <t>128 Bahan Bakar Ke kantor</t>
  </si>
  <si>
    <t>Bahan Bakar Pertalite B2853UKZ</t>
  </si>
  <si>
    <t>Bahan Bakar Bio  Solar W 1912 O</t>
  </si>
  <si>
    <t>3.1.1.0</t>
  </si>
  <si>
    <t xml:space="preserve">                                                                                                     </t>
  </si>
  <si>
    <t>[I.22.010-E] Multi-Lane Flow Toll Collection In Indonesia - Gantry Toll (Pilot Project ID 128)</t>
  </si>
  <si>
    <t>No</t>
  </si>
  <si>
    <t>CC 1</t>
  </si>
  <si>
    <t>CC 2</t>
  </si>
  <si>
    <t>CC 3</t>
  </si>
  <si>
    <t>Deskripsi</t>
  </si>
  <si>
    <t>ID/Building/ Area</t>
  </si>
  <si>
    <t>-</t>
  </si>
  <si>
    <t>2.0.0.0</t>
  </si>
  <si>
    <t>2.2.0.0</t>
  </si>
  <si>
    <t>SPBU 3415138/ RUSH B 6020 /OPRASIONAL P TATANG P MEKO</t>
  </si>
  <si>
    <t>TOP UP BCA 0145200401493079 /B 2060 UOB OPRASIONAL KECIKANDE P MEKO</t>
  </si>
  <si>
    <t>SPBU 3414413 / RUSH B 2859 UKZ OPRASIONAL P.KHAMID</t>
  </si>
  <si>
    <t>TOP UP BCA 0145200401493079/RUSH B 2853 UKZ OPRASIONAL P.KHAMID</t>
  </si>
  <si>
    <t>SPBU 3414305 /BEAT B 3427 TZX OPRASIONAL BELI PERLENGKAPAN KANTOR P.TONO/OB</t>
  </si>
  <si>
    <t>TOP UP MANDIRI 6032982521972560, EXPANDER B 2295 UKX OPRASIONAL KE CIKANDE P EKO</t>
  </si>
  <si>
    <t>TOP UP MANDIRI 6032982521972560, EXPANDER B 2295 UKX OPRASIONAL P.EKO KE 128</t>
  </si>
  <si>
    <t>TOP UP BCA 0145000628793040 EXPANDER B 2295 UKX OPRASIONAL P EKO KE 128</t>
  </si>
  <si>
    <t>SPBU 3313801 EXPANDER B 2295 UKX OPRASIONAL DARI MESS KE KANTOR SUNTER MEETING P ALI</t>
  </si>
  <si>
    <t>SPBU 33135801 EXPANDER B 2295 UKX OPRASIONAL KE CIBUBUR BELI MATERIAL UNTUK 128 P EKO</t>
  </si>
  <si>
    <t>SPBU 3313801 EXPANDER B 2295 UKX OPRASIONAL BELI KASUR MESS P EKO</t>
  </si>
  <si>
    <t>SPBU 3313801 EXPANDER B 2295 UKX OPRASIONAL KE 128 DAN KANTOR P EKO</t>
  </si>
  <si>
    <t>SPBU 3414413 EXPANDER B 2295 UKX OPRASIONAL KE 128 P EKO</t>
  </si>
  <si>
    <t>TOP UP MANDIRI 6032984083870265 EXPANDER B 2295 UKX OPERASIONAL MESS KE KANTOR MEETING P ALI</t>
  </si>
  <si>
    <t>TOP UP BCA 0145000628793040 EXPANDER B 2295 UKX OPERASIONAL KE 128 DAN KANTOR P EKO</t>
  </si>
  <si>
    <t>SPBU 3313801 EXPANDER B 2295 UKX OPERASIONAL KE KANTOR DAN CIKANDE P EKO</t>
  </si>
  <si>
    <t>5.0.0.0</t>
  </si>
  <si>
    <t>PEMBELIAN MATERIAL SIKA CRETE 08SCC 35 KG 4 PCS P ALI</t>
  </si>
  <si>
    <t>PEMBELIAN DS NITO ISOLASI KABEL 1 PCS P ALI</t>
  </si>
  <si>
    <t>5.1.0.0</t>
  </si>
  <si>
    <t>PEMBELIAN GAGANBG CANGKUL 1 BH PENEBALAN KOLOM PEDESTOL P ALI</t>
  </si>
  <si>
    <t>PEMBELIAN CANGKUL BAGUS 1 BH PENEBALAN KOLOM PADESTOL P ALI</t>
  </si>
  <si>
    <t>5.1.1.0</t>
  </si>
  <si>
    <t>PEMBELIAN SEMEN 5KG PENEBAL KOLOM PADESTAL 128 P ALI</t>
  </si>
  <si>
    <t>PEMBELIAN KP BUSAR PENEBALAN KOLOM PADESTAL P ALI</t>
  </si>
  <si>
    <t>PEMBELIAN KP KECIL PENEBALAN KOLOM PADESTAL P ALI</t>
  </si>
  <si>
    <t>BELI EVERD BAT 1222 9V 3 U/BRANGKAS KANTOR</t>
  </si>
  <si>
    <t>3.0.0.0</t>
  </si>
  <si>
    <t>3.2.0.0</t>
  </si>
  <si>
    <t>KONSUMSI PENURUNAN MATERIAL ANGKUR M 30</t>
  </si>
  <si>
    <t>KONUMSI PEMINMDAHAN RAMBU KE GUDANG KANTOR</t>
  </si>
  <si>
    <t>AIR GALON KANTOR 4 @19000</t>
  </si>
  <si>
    <t>TOP UP MANDIRI 6032982835078940 OPERASIONAL KE JAGORAWI P TATANG</t>
  </si>
  <si>
    <t>SPBU 3414413 RUSH B 2060 UOB OPRASIONAL KE CIKANDE P TATANG</t>
  </si>
  <si>
    <t>TOP UP MANDIRI 6032982835078948 RUSH B 6020 UOB OPRASIONAL KE CIKANDE P TATANG</t>
  </si>
  <si>
    <t>KONSUMSI ENTERTAIN ROATEX P IVAN</t>
  </si>
  <si>
    <t>BATRAI ABC KANTOR</t>
  </si>
  <si>
    <t>BELI GULA KANTOR 2 KG</t>
  </si>
  <si>
    <t>KONSUMSI JOINT SURVEY ID 128 ENTETAIN ROATEX DAN METALCOM P KHAMID</t>
  </si>
  <si>
    <t>PENGAWALAN JOINT SURVEY ROATEX MULTICON JASA MARGA /P TATANG</t>
  </si>
  <si>
    <t>PENURUNAN GANTRY 1287 DI WORK SHOP KS/ P MEKO</t>
  </si>
  <si>
    <t>KONSUMSI MAKLAN STAFF SPV PEMBONGKARAN GANTRY 128 JAM 04.50 WIB</t>
  </si>
  <si>
    <t>PENGIRIMAN NOTA KANTOR JAKARTA KE SBY</t>
  </si>
  <si>
    <t>BELI BANTARI ALKALINE 6 KANTOR</t>
  </si>
  <si>
    <t>BELI BATRAI A3 MOUSE KANTOR P KHAMID</t>
  </si>
  <si>
    <t>2.1.0.0</t>
  </si>
  <si>
    <t>PEMBAYARAN KOS P TATANG BLN DESEMBER</t>
  </si>
  <si>
    <t>PEMBAYARAN KOS P BOBBY BLN DESEMBER</t>
  </si>
  <si>
    <t>PEMBAYARAN KOS P MAULANA RIZA BLN DESEMBER</t>
  </si>
  <si>
    <t>PEMBAYARAN KOS NURUL NATASHA BLN DESEMBER</t>
  </si>
  <si>
    <t>KONSUMSI MEETING INTERNAL KANTOR</t>
  </si>
  <si>
    <t>1 RIM AY PAPER ONE KANTOR</t>
  </si>
  <si>
    <t>3 PAK SEET PROTECFORAY 3 @9000 KANTOR</t>
  </si>
  <si>
    <t>STABILO 1 PCS KANTOR</t>
  </si>
  <si>
    <t>2 TISSU NICE @38000</t>
  </si>
  <si>
    <t>2 PAK PEN STANDAR @26000 KANTOR</t>
  </si>
  <si>
    <t>2 PAK PEN GEL @30.000 KANTOR</t>
  </si>
  <si>
    <t>3 AGENDA BINDER @30.000 KANTOR</t>
  </si>
  <si>
    <t>STABILO 4 @6000 KANTOR</t>
  </si>
  <si>
    <t>KLIP BINDER KANTOR</t>
  </si>
  <si>
    <t>CUCI MOBIL RUSH B 2853 UKZ P KHAMID</t>
  </si>
  <si>
    <t>KONSUMSI KORDINASI MEETING DG TEAM ROATEX P KHAMID</t>
  </si>
  <si>
    <t>KONSUMSI ENTERTAIN ROATEX DAN METALCOM P KHAMID</t>
  </si>
  <si>
    <t>UNTUK KORDINASI DENGAN KA. INDUK PJR AREA JAGORAWI P KHAMID</t>
  </si>
  <si>
    <t>PEMBELIAN DAN PEMASANGAN SPANDUK SOSIALISASI REKONSTRUKSI 208 AREA HK P KHAMID</t>
  </si>
  <si>
    <t>KONSUMSI MEETING KORDINASI SETELAH JOINT SURVEY ROATEX METALCOM P KHAMID</t>
  </si>
  <si>
    <t>LEPTOP HP PAVILION 15 AMD AG 9425 8 DOR 4 SSD 128+HDD HB P TATANG</t>
  </si>
  <si>
    <t>KASUR BUSA 5 @380.000</t>
  </si>
  <si>
    <t>BANTAL GULING 6 @60.000</t>
  </si>
  <si>
    <t>1 KASUR EDI</t>
  </si>
  <si>
    <t>1 BANTAL EDI</t>
  </si>
  <si>
    <t>1 GULING P EDI</t>
  </si>
  <si>
    <t>4 LEMBAR SCAN @2000 P ARIF</t>
  </si>
  <si>
    <t>4 LEMBAR PRINT @500 P ARIF</t>
  </si>
  <si>
    <t>1 BH AMPLOP BESAR P ARIF</t>
  </si>
  <si>
    <t>1 BH MATRAI 10.000 P ARIF</t>
  </si>
  <si>
    <t>5.1.6.0</t>
  </si>
  <si>
    <t>PEMBELIAN 4 BETON 13 ULIR TTSI @110.000 P ALI</t>
  </si>
  <si>
    <t>5.1.11.0</t>
  </si>
  <si>
    <t>PAKU BETON 5 CM UNTUK 128 P ALI</t>
  </si>
  <si>
    <t>2 SEMEN GRESIK PENEBALAN KOLOM PADESTAL 128 P ALI</t>
  </si>
  <si>
    <t>3 EMBER BESAR @15.000 UNTUK 128 P ALI</t>
  </si>
  <si>
    <t>3 SET BVAJU SFFETY, BAJU DAN CELANA @165.000</t>
  </si>
  <si>
    <t>4 UNIT HT UV 5R S/N 6857, 6794, 6891, DAN 6852 @475.000</t>
  </si>
  <si>
    <t>GUN SEALANT 310ML KUALITAS SUPER 1 GT 128 P ALI</t>
  </si>
  <si>
    <t>SIKA ANCHORFIX 1 CHEMICAL ANCHOR GT 128 P ALI</t>
  </si>
  <si>
    <t>UNTUK PENGIRIMAN BARANG GUN DAN SIKA GT 128 P ALI</t>
  </si>
  <si>
    <t>BIAYA PENGIRIMAN BARANG SIKA ANCHORFIX 1 GT 128 P ALI</t>
  </si>
  <si>
    <t>TREANSPORT KOSR - OFFICE P TATANG</t>
  </si>
  <si>
    <t>TOKEN LISTRIK KANTOR 31831515245164347304 (1)</t>
  </si>
  <si>
    <t>TOKEN LISTRIK KANTOR 5528780820304583618 (2)</t>
  </si>
  <si>
    <t>TRNASPORT EDI SURVEYOR SBY BOGOR</t>
  </si>
  <si>
    <t>BIAYA PENGIRIMAN BAJU SEFETY KE KANTOR SUNTER</t>
  </si>
  <si>
    <t>KABEL HDMI ULTRA HD 4K HIGH SPEED HDR NYLON BRAIDED 5M PX HD 2 - 5MX P KHAMID</t>
  </si>
  <si>
    <t>BIAYA PENGIORIMAN KABEL HDMI P KHAMID</t>
  </si>
  <si>
    <t>DEWALT DCF900P2TCORDLESS IMPACT WRENCH 20VOLT SQ 1/2 P IVAN</t>
  </si>
  <si>
    <t>KOORDINASI DENGAN TEAM HK /P.KHAMID</t>
  </si>
  <si>
    <t>SAFETY VEST W TWO EFLECTIVE/ROMPI METALCOM P.KHAMID</t>
  </si>
  <si>
    <t>TOP UP BCA 0145200401493079 OPERASIONAL RUSH B2853UKZ P.KHAMID</t>
  </si>
  <si>
    <t>SPBU 3411405 RUSH B2853UKZ OPERASIONAL PAK KHAMID</t>
  </si>
  <si>
    <t>SPBU 3414413 RUSH B2853UKZ OPERASIONAL P KHAMID</t>
  </si>
  <si>
    <t>SPBU 3415606 RUSH B2853UKZ OPERASIONAL PAK KHAMID</t>
  </si>
  <si>
    <t>SPBU 3313801 RUSH B2853UKZ OPERASIONAL PAK KHAMID CEK LOKASI ID 128 DAN 208</t>
  </si>
  <si>
    <t>KONSUMSI KORDINASI MEETING DG TEAM HK P KHAMID</t>
  </si>
  <si>
    <t>KONSUMSI MEETING ERECTION/BONGKAR GANTRY 208 P KHAMID</t>
  </si>
  <si>
    <t>KONSUMSI LEMBUR ERECTION 208 P KHAMID</t>
  </si>
  <si>
    <t>KONSUMSI ENTERTAIN MK CEK ID 208 P.KHAMID</t>
  </si>
  <si>
    <t>KONSUMSI PEKERJAAN DI GANTRY 208 P MEKO</t>
  </si>
  <si>
    <t>INSENTIF FORKLIP PENURUNAN 208/P MEKO</t>
  </si>
  <si>
    <t>INSENTIF POS KEAMANAN PENURUNAN DI ID 208/P MEKO</t>
  </si>
  <si>
    <t>SPBU 3415607 RUSH B2060UOB OPERASIONAL KE CIKANDE 208 P MEKO</t>
  </si>
  <si>
    <t>TOP UP MANDIRI 6032982835079045 RUSH B 2060 UOB OPRASIONAL KE CIKANDE 208 P.MEKO</t>
  </si>
  <si>
    <t>GRAB ONLAIN KE ID 128 PERSIAPAN ERECTION P.KHAMID</t>
  </si>
  <si>
    <t>SPBU 3415607 RUSH 2853UKZ OPERASIONAL PAK KHAMID KE CIKANDE</t>
  </si>
  <si>
    <t>SPBU 3413413 BEAT B3427TZX PAK TONO/OB OPRASIONAL KE TOKO PEMBELIAN BARANG PESENAN PAK IVAN</t>
  </si>
  <si>
    <t>KIPAS ANGIN 2 MESS CEGER BARU .P.EKO</t>
  </si>
  <si>
    <t>KOMPOR GAS DAN REGULATOR MESS CEGER BARU P.EKO</t>
  </si>
  <si>
    <t>SEPATU SEFTY PAK BOBBY</t>
  </si>
  <si>
    <t>PENGIRIMAN BERKAS PKWT KE SBY P EDI</t>
  </si>
  <si>
    <t>PENGIRIMAN BERKAS PKWT P KHAMID DAN P ALI KE SBY</t>
  </si>
  <si>
    <t>SEPATU BOOT SAFTY KING P EDI</t>
  </si>
  <si>
    <t>AQUA GELAS P EKO</t>
  </si>
  <si>
    <t>LAMPU HAOMEN 20 WATT MESS KARYAWAN P EKO</t>
  </si>
  <si>
    <t>PEMBAYARAN LISTRIK MESS KARYAWAN P EKO</t>
  </si>
  <si>
    <t>PENGIRIMAN BERKAS KE ROTEX P IVAN</t>
  </si>
  <si>
    <t>1.0.0.0</t>
  </si>
  <si>
    <t>1.3.0.0</t>
  </si>
  <si>
    <t>SPBU 3417404 EXPANDER B2295UKX CARI MATERIAL GROUTING 208 P ALI</t>
  </si>
  <si>
    <t>TOP UP MANDIRI 6032982521972560 BELI MATERIAL 208 P ALI</t>
  </si>
  <si>
    <t>PAKU TRIPLEK P ALI</t>
  </si>
  <si>
    <t>COLDBOND 1 P ALI 208</t>
  </si>
  <si>
    <t>4 BT LIST P ALI UNTUK 208</t>
  </si>
  <si>
    <t>11 SAK CONBEXTRA GP UNTUK 208 P ALI</t>
  </si>
  <si>
    <t>SPBU 3313801 JAZZ B1292PZV OPERASIOINAL MESS KE ZINK POWER ASEMBLY GANTRY 128 P ALI</t>
  </si>
  <si>
    <t>SPBU 3415137 RUSH B2853UKZ OPERASIONAL DARI ZINK POWER P ALI</t>
  </si>
  <si>
    <t>TOP UP MANDIRI 0000704099768399 RUSH B2853UKZ OPERASIONAL GT 128 P ALI</t>
  </si>
  <si>
    <t>SENDOK SEMEN GT 208 P ALI</t>
  </si>
  <si>
    <t>KONSUMSI MAKAN SIANG DICIKANDE ALI,RANGGA DAN ARDIN</t>
  </si>
  <si>
    <t>ROFING 12+20 ASSEMBLY CIKANDE GT 128 P ARIF</t>
  </si>
  <si>
    <t>KUNCI ROFING ASSEMBLY DI CIKANDE GT 128 P ARIF</t>
  </si>
  <si>
    <t>10x 16x ASSEMBLY CIKANDE GT 128 P ARIF</t>
  </si>
  <si>
    <t>NACHI 3MM U/BOR UNP GT 128 DI AUSTRINDO CIKANDE P ARIF</t>
  </si>
  <si>
    <t>BELI AIR MINUM KANTOR 5 @19000</t>
  </si>
  <si>
    <t>PARKIR MOBIL PENGANTARE AIR GALON B 6943 JBE</t>
  </si>
  <si>
    <t>PEMBELIAN ATK KANTOR (NOTA)</t>
  </si>
  <si>
    <t>SPBU 3313801 EXPANDER B 2295 UKX OPERASIONAL KE 128 EKO</t>
  </si>
  <si>
    <t>SPBU 3442120 EXPANDER B 2295 UKX OPERASIONAL KE CIKANDE EKO</t>
  </si>
  <si>
    <t>PARKIR MOTOR B 3427 TZX P.TONO</t>
  </si>
  <si>
    <t>SPBU 3414301 EXPANDER B 2295 UKX OPERASIONAL KE CIKANDE EKO</t>
  </si>
  <si>
    <t>BELI INDOCAFE 1 BALL KANTOR</t>
  </si>
  <si>
    <t>BELI TOP GULA AREN 1 RT KANTOR</t>
  </si>
  <si>
    <t>BELI TOLAK ANGIN C 2 KOTAK @40.000 KANTOR</t>
  </si>
  <si>
    <t>BELI GOOD DAY VANILA 2 RT KANTOR</t>
  </si>
  <si>
    <t>BELI TEH TJONGIJE 2 KOTAK @9.000 KANTOR</t>
  </si>
  <si>
    <t>TOP UP MANDIRI 6032982835078948 OPERASIONAL KE 128 P MEKO</t>
  </si>
  <si>
    <t>SPBU 3313801 EXPANDER B 2295 UKX OPERASIONAL KE KANTOR P. EKO</t>
  </si>
  <si>
    <t>KONSUMSI MEETING INTERNAL KORDINASI ID 208 P.KHAMID</t>
  </si>
  <si>
    <t>PULSA PAK EKO 081357999479</t>
  </si>
  <si>
    <t>CUCI MOBIL RUSH B2853 UKZ P KHAMID</t>
  </si>
  <si>
    <t>PEMBUATAN BANNER SOSIALISASI PEKERJAAN ERECTION BAJA P.KHAMID</t>
  </si>
  <si>
    <t>TOP UP MANDIRI 603292521972560 EXPANDER B 2295 UKX OPERASIONAL KE CIKANDE EKO</t>
  </si>
  <si>
    <t>TOP UP MANDIRI 6032982521972560 EXPANDER B 2295 UKX OPERASIONAL KE CIKANDE EKO</t>
  </si>
  <si>
    <t>TOP UP MANDIRI 6032982521972560 EXPANDER B 2295 UKX OEPRASIONAL KE KANTOR EKO</t>
  </si>
  <si>
    <t>KONSUMSI TEAM PASANG KAMERA P KHAMID</t>
  </si>
  <si>
    <t>ISI ANGIN NITROGEN EXPANDER B 2295 UKX EKO</t>
  </si>
  <si>
    <t>UANG KEBERSIHAN MESS STAF EKO</t>
  </si>
  <si>
    <t>KONSUMSI DISMANTLE GENTRY 208 EKO</t>
  </si>
  <si>
    <t>KONSUMSI PEKERJAAN LOKASI ID 208</t>
  </si>
  <si>
    <t>PARFUM MOBIL EXPANDER B 2295 UKX EKO</t>
  </si>
  <si>
    <t>CUCI MOBIL EXPANDER B 2295 UKX EKO</t>
  </si>
  <si>
    <t>SPBU 3413809 EXPANDER B 2295 UKX OPERASIONAL KE 128 DAN KANTOR EKO</t>
  </si>
  <si>
    <t>TOP UP MANDIRI 6032982835079045 EXPANDER B 2295 UKX OPERASIONAL DARI KANTOR KE 128 EKO</t>
  </si>
  <si>
    <t>TOP UP MANDIRI 603298521972560 EXPANDER B 295 UKX OPERASIONAL KE 128 EKO</t>
  </si>
  <si>
    <t>TOP UP MANDIRI 6032982835078948 RUSH B 6020 UOB OPERASIONAL PASANG CCTV KE 128</t>
  </si>
  <si>
    <t>SPBU 3412307 RUSH 6020 UOB OPERASIONAL ERECTION 208 P.MEKO</t>
  </si>
  <si>
    <t>SPBU 3414307 RUSH B 6020 UOB OPERASIONAL KE CIKANDE P.MEKO</t>
  </si>
  <si>
    <t>PEMBAYARAN NASI TUMPENG SELAMATAN DI AREA ID 128 P.KHAMID</t>
  </si>
  <si>
    <t>SPBU 3412307 RUSH B 6020 UOB OPERASIONAL KE 208 DAN KORDINASI HK P MEKO</t>
  </si>
  <si>
    <t>KORDINASI KOMANDAN PJR GANTRY 208 P MEKO</t>
  </si>
  <si>
    <t>PEMBAYARAN TUMPENG SELAMETAN ID 208 P KHAMID</t>
  </si>
  <si>
    <t>PEMBUATAN BANNER SOSIALISASI PEKERJAAN ERECTION BAJA 208 P KHAMID</t>
  </si>
  <si>
    <t>SPBU 3414411 RUSH B2060UOB OPERASIONAL KE CIKANDE DAN KE 208 P ARIF</t>
  </si>
  <si>
    <t>SPBU 3415607 RUSH B2060UOB OPERASIONAL KE CIKANDE DAN GT 208 P ARIF</t>
  </si>
  <si>
    <t>TOP UP MANDIRI 6032982835079045 RUSH B6020UOB OPERASIONAL KE CIKANDE P ARIF P ARDIAN</t>
  </si>
  <si>
    <t>SPBU 3413810 RUSH B2060UOB OPERASIONAL KAWAL TRAILLER KE 128 P ARIF P ALI</t>
  </si>
  <si>
    <t>TOP UP MANDIRI 6032982835079045 OPERASIONAL CIKANDE KE 208 P ARIFD P ALI</t>
  </si>
  <si>
    <t>SPBU 3415607 RUSH B20620UOB OPERASIONAL KE 208 P ARIF</t>
  </si>
  <si>
    <t>KONSUMSI JOIN INSPECTION DENGAN MK DAN TRIALL ASSEMBLY 208 P ARIF DAN P ARDIAN</t>
  </si>
  <si>
    <t>KONSUMSI MONITOR HASIL REPAIR GT 208 DI WS KOKOH P ARIF P ARDIAN</t>
  </si>
  <si>
    <t>KONSUMSI MONITOR WADING MATERIAL GT 208 ARIF ALI ROHMAT</t>
  </si>
  <si>
    <t>TOP UP MANIDIRI 6032982521972560 EXPANDER B2295UKX OPERASIONAL KE 128 DAN KANTOR</t>
  </si>
  <si>
    <t>SPBU 3313801 EXPANDER B2295UKX OPERASIONAL KE 128 DAN KANTOR P EKO</t>
  </si>
  <si>
    <t>APPROVAL SIB TGL 17,18 DAN 19 HK ID 208 P KHAMID</t>
  </si>
  <si>
    <t>TAMBAL BAN TUBLES EXPANDER B2295UKX P EKO</t>
  </si>
  <si>
    <t>SPBU 3313801 EXPANDER B2295UKX OPERASIONAL KE 128P EKO</t>
  </si>
  <si>
    <t>TOP UP BCA 0145000628793040 EXPANDER B2295UKX OPERASIONAL KE 128 P EKO</t>
  </si>
  <si>
    <t>SPBU 3413810 EXPANDER B2295UKX OPERASIONAL KE 208 P EKO</t>
  </si>
  <si>
    <t xml:space="preserve">Proyek : </t>
  </si>
  <si>
    <t xml:space="preserve">Periode : </t>
  </si>
  <si>
    <t>Total (Rp) : 4.147.500</t>
  </si>
  <si>
    <t>BIAYA LISTRIK 1 KANTOR NM 32902006967</t>
  </si>
  <si>
    <t>PARKIR MOBIL EXPANDER B2295UKX KANTOR EKO</t>
  </si>
  <si>
    <t>TOP UP BCA 0145000628793040 EXPANDER B2295UKX KE KANTROR EKO</t>
  </si>
  <si>
    <t>SPBU 3410504 BEAT B3427TZX OPERASIONAL DI KANTOR PAK TONO OB</t>
  </si>
  <si>
    <t>AIR GALON AQUA KANTOR 4 @19000</t>
  </si>
  <si>
    <t>KIRIM BERKAS NOTA KE SBY KANTOR</t>
  </si>
  <si>
    <t>SPBU 3313801 EXPANDER B2295UKX OPERASIONAL KE KANTOR EKO</t>
  </si>
  <si>
    <t>TOP UP MANDIRI 6032982521972560 EXPANDER B2295UKX OPERASIONAL KE 128 EKO</t>
  </si>
  <si>
    <t>SPBU 3313801 EXPANDER B2295UKX OPERASIONAL LAPANGAN EKOEKO</t>
  </si>
  <si>
    <t>PULSA TELKOMSEL 081357999479 EKO</t>
  </si>
  <si>
    <t>SPBU 3413413 BEAT B3427TZX OPERASINAL KANTOR PAK TONO KANTOR</t>
  </si>
  <si>
    <t>BELI ATK KANTOR KERTAS A3 PAPER ONE 1 RIM KANTOR</t>
  </si>
  <si>
    <t>BELI ATK A4 PAPER ONE 2 RIM 2@50.000 KANTOR</t>
  </si>
  <si>
    <t>BELI ATK A3 PAPER ONE 2 RIM 2@100.000 KANTOR</t>
  </si>
  <si>
    <t>SPBU 3414413 RUSH B2853UKZ OPERASIONAL PAK KHAMID</t>
  </si>
  <si>
    <t>SPBU 3314402 RUSH B2853UKZ OPERASIONAL PAK KHAMID</t>
  </si>
  <si>
    <t>SPBU 3414413 RUSH B2060UOB OPERASIONAL PAK MEKO DAN PAK TATANG</t>
  </si>
  <si>
    <t>TOP UP BCA 0145200401493079 RUSH B2853UKZ OPERASIONAL PAK KHAMID</t>
  </si>
  <si>
    <t>KONSUMSI INTERTAIN ROTEX PAK KAHMID</t>
  </si>
  <si>
    <t>CUCI MOBIL RUSH B2853UKZ PAK KHAMID</t>
  </si>
  <si>
    <t>TOP UP MANDIRI 6032982521972560 EXPANDER B2295UKX OPERASIONAL LAPANGAN EKO</t>
  </si>
  <si>
    <t>SPBU 3313801 EXPANDER B2295UKX OPERASIONAL LAPANGAN EKO</t>
  </si>
  <si>
    <t>INDOCAFE COFFEMIX 1 PAK KANTOR</t>
  </si>
  <si>
    <t>GULA PASIR 2 KG @14000 KANTOR</t>
  </si>
  <si>
    <t>TEH SOSRO CELUP 2 KOTAK @5500 KANTOR</t>
  </si>
  <si>
    <t>BELI KONSUMSI GORENGAN UNTUK MEETING INTERNAL KANTOR</t>
  </si>
  <si>
    <t>BELI NASI BUNGKUS PADANG 12 @18000 UNTUK METTING INTERNAL KANTOR</t>
  </si>
  <si>
    <t>PASIR ZEBROT 8 EMBER ID 128 EKO</t>
  </si>
  <si>
    <t>SEMEN 4 KANTONG ID 128 EKO</t>
  </si>
  <si>
    <t>PAKU BETON 10M ID 128 EKO</t>
  </si>
  <si>
    <t>PAKU BETON 3M ID 128 EKO</t>
  </si>
  <si>
    <t>1.3.1.0</t>
  </si>
  <si>
    <t>SPBU 3414307 INOVA W1912O OPERASIONAL PAK IVAN</t>
  </si>
  <si>
    <t>TIKET PESAWAT BOBBY.N CGK-PDG (CUTI)</t>
  </si>
  <si>
    <t>TOLL DAN PARKIR W1912O PERIODE JANUARI 2023 PAK IVAN</t>
  </si>
  <si>
    <t>CLEANING SERVICE PERIODE JANUARI 2023 PAK IVAN</t>
  </si>
  <si>
    <t>TOP UP MANDIRI 6032982835078948 RUSH B2060UOB P.MEKO</t>
  </si>
  <si>
    <t>SPBU 3414301 EXPANDER B2853UKX OPERASIONAL LAPANGAN EKO</t>
  </si>
  <si>
    <t>TOP UP BCA 0145200401493079 OPERASIONAL LAPANGAN P KHAMID</t>
  </si>
  <si>
    <t>UNTUK KORDINASI DENGAN PENGURUSAN IJIN KERJA HK ID 208 (P.WAHYU) P.KHAMID</t>
  </si>
  <si>
    <t>UNTUK KORDINASI DAN PENGURUSAN IJIN KERJA DAN JSA ID 208 (P.EKO) P.KHAMID P.KHAMID</t>
  </si>
  <si>
    <t>UNTUK KORDINASI DENGAN TEAM PATROLI DARI HK ID 208 (1 MOBIL) P.KHAMID</t>
  </si>
  <si>
    <t>UNTUK KORDINASI DENGAN TEAM HK(P.WAHYU) DAN PENGURUSAN SIB ID 208 P.KHAMID</t>
  </si>
  <si>
    <t>PEMBUATAN SEPANDUK UNTUK 208 PEKERJAAN INSTALASI KAMERA P KHAMID</t>
  </si>
  <si>
    <t>UNTUK KORDINASI DENGAN KEPALA DEVISI PJR AREA TOLL ROAD ID 208 P.KHAMID</t>
  </si>
  <si>
    <t>UNTUK KORDINASI DENGAN TEAM HK ID 208 (P.SARYAN) P.KHAMID</t>
  </si>
  <si>
    <t>UNTUK KORDINASI MOBIL PATROLI TEAM HK DAN TEAM PJR ID 208 P.KHAMID</t>
  </si>
  <si>
    <t>UNTUK KORDINASI DENGAN KANIT PJR HK ID 208 P.KHAMID</t>
  </si>
  <si>
    <t>UNTUK KORDINASI PEKERJAAN ID 208 P.EKO DAN PENGURUS JSA P.KHAMID</t>
  </si>
  <si>
    <t>UNTUK KORDINASI DENGAN TEAM LAPANGAN (P.SARYAN) P.KHAMID</t>
  </si>
  <si>
    <t>UNTUK KORDINASI DENGAN PATROLI PJR 1 MOBIL P.KHAMID</t>
  </si>
  <si>
    <t>AQUA GALON KANTOR 4 @19000 KANTOR</t>
  </si>
  <si>
    <t>SPBU 3414413 RUSH B2853UKZ OPERASIONAL LAPANGAN P.TATANG</t>
  </si>
  <si>
    <t>TOP UP MANIDIRI 6032982835079045 OPERASIONAL LAPANGAN P.TATANG</t>
  </si>
  <si>
    <t>SPBU 3414307 RUSH B2060OUB OPERASIONAL LAPANGAN KE JAGORAWI 208 P.TATANG</t>
  </si>
  <si>
    <t>PARKIR GEDUNG 3 MOBIL DAN 1 MOTOR UNTUK BULAN FEBRUARI</t>
  </si>
  <si>
    <t>KONSUMSI STAFF LAPANGAN PENGERJAAN DI 208 P.MEKO</t>
  </si>
  <si>
    <t>PEMBAYARAN MESS KARYAWAN SITE ID 128 DAN 208</t>
  </si>
  <si>
    <t>SPBU 3414413 RUSH B2060UOB OPERASIONAL P KHAMID</t>
  </si>
  <si>
    <t>SPBU 3414301 RUSH B2853UKZ OPERASIONAL KE WOEK SHOP KOKOH CIKANDE P MEKO</t>
  </si>
  <si>
    <t>SPBU 3414413 RUSH B2853UKZ OPERASIONAL MESS P MEKO</t>
  </si>
  <si>
    <t>SPBU 3413503 RUSH B2853UKZ OPERASIONAL DARI CIKANDE KE KANTOR P MEKO</t>
  </si>
  <si>
    <t>BELI STELA PEWANGI RUANGAN KANTOR</t>
  </si>
  <si>
    <t>TOP UP BCA 0145000628793040 EXPANDER B2295UKX KEKANTOR SUNTER UNTUK SERVIS MOBIL P EKO</t>
  </si>
  <si>
    <t>TOP UP BCA 0145000628793040 EXPANDER B2295UKX OPERASIONAL KE KANTOR P EKO</t>
  </si>
  <si>
    <t>BELI KOPI LUAK HITAM MURNI 140GR KANTOR</t>
  </si>
  <si>
    <t>VIXAL 780ML PEMBERSIH KAMAR MANDI KANTOR</t>
  </si>
  <si>
    <t>COTTON BUD 1 PAK KANTOR</t>
  </si>
  <si>
    <t>CUCI MOBIL EXPANDER B2295UKX P EKO</t>
  </si>
  <si>
    <t>PENGIRIMAN BERKAS KE SBY KANTOR</t>
  </si>
  <si>
    <t>PEMBAYAAN PPARKIR MOBIL JANUARI INOVA W1912O P IVAN</t>
  </si>
  <si>
    <t>PEMBUATAN KARTU MEMBER INOVA W1912O P IVAN</t>
  </si>
  <si>
    <t>PEMBAYARAN PARKIR BULAN JANUARI RUSH B2853UKX P KHAMID</t>
  </si>
  <si>
    <t>PEMBAYARAN PARKIR BULAN JANUARI RUSH B2060UOB P MEKO</t>
  </si>
  <si>
    <t>PEMBAYARAN PARKIR BULAN JANUARI BEAT B3427TZX P TONO</t>
  </si>
  <si>
    <t>PEMBUATAN KARTU MEMBER PARKIR RUSH B2853UKX P KHAMID</t>
  </si>
  <si>
    <t>PEMBUATAN KARTU MEMBER PARKIR B2060UOB P MEKO</t>
  </si>
  <si>
    <t>PEMBUATAN KARTU MEMBER PARKIR BEAT B3427TZX P TONO</t>
  </si>
  <si>
    <t>PEMBAYARAN PARKIR BULAN DESEMBER RUSH B2060UOB P MEKO</t>
  </si>
  <si>
    <t>TRANSPORT DARI LOBBY TOYOTA AUTO 2000 KE KANTOR SERVIS MOBIL P EKO</t>
  </si>
  <si>
    <t>PEMBELIAN TOKEN LISTRIK MESS JEGER P EKO</t>
  </si>
  <si>
    <t>BIAYA PEMBAYARAN KOS P. BOBBY</t>
  </si>
  <si>
    <t>PEMBAYARAN KOS TASHA</t>
  </si>
  <si>
    <t>UNTUK KOMUNIKASI TEAM HK 208 P.IVAN</t>
  </si>
  <si>
    <t>PJR 2 HK P.IVAN ERECTION 208</t>
  </si>
  <si>
    <t>PAK SARYAN HK ERECTION 208 P IVAN</t>
  </si>
  <si>
    <t>PATROLI 1 HK ERECTION 208 P.IVAN</t>
  </si>
  <si>
    <t>INSENTIF KANTIT HK ERECTION 208 P.IVAN</t>
  </si>
  <si>
    <t>PATROLI 3 HK ERECTION 208 P.IVAN</t>
  </si>
  <si>
    <t>PATROLI 2 HK ERECTION 208 P.IVAN</t>
  </si>
  <si>
    <t>INSENTIF PAK ARIF HK ERECTION 208 P.IVAN</t>
  </si>
  <si>
    <t>PJR 1 HK ERECTION 208 P IVAN</t>
  </si>
  <si>
    <t>SPBU 3111404 INOVA W1912 O OPERASIONAL P IVAN</t>
  </si>
  <si>
    <t>CUCI MOBIL RUSH B 2853 UKZ ALI</t>
  </si>
  <si>
    <t>SPBU 3413605 EXPANDER B 2295 UKX OPERASIONAL KE KANTOR EKO</t>
  </si>
  <si>
    <t>SPBU 3414301 RUSH B2060UOB OPERASIONAL P KHAMID</t>
  </si>
  <si>
    <t>KONSUMSI PEMINDAHAN RAMBU DARI LANTAI 1 KEGUDANG</t>
  </si>
  <si>
    <t>YURI HAND SOAP LEMON 375 ML 2 @20.000 KANTOR</t>
  </si>
  <si>
    <t>GULA 2KG @13.500 KANTOR</t>
  </si>
  <si>
    <t>KOPI GD VANILA LATTE 2 RENTENG @11.500 KANTOR</t>
  </si>
  <si>
    <t>SUNLIGHT LIME 700 ML KANTOR</t>
  </si>
  <si>
    <t>TOLAK ANGIN CAIR KANTOR</t>
  </si>
  <si>
    <t>TEH BOTOL HIJAU 3 KOTAK @6.500 KANTOR</t>
  </si>
  <si>
    <t>TOP UP BCA 01450000628793040 OPERASIONAL KE KANTOR EKO</t>
  </si>
  <si>
    <t>AQUA GALON KANTOR 6 @19.000 KANTOR</t>
  </si>
  <si>
    <t>SPBU 3414305 BEAT 3427 TZX OPERASIONAL P TONO KANTOR</t>
  </si>
  <si>
    <t>SPBU 3413503 EXPANDER B 2295 UKX OPERASIONAL LAPANGAN EKO</t>
  </si>
  <si>
    <t>BELI TISU NICE BESAR UNTUK KANTOR</t>
  </si>
  <si>
    <t>OBAT ENOVON UNTUK P3K KANTOR</t>
  </si>
  <si>
    <t>OBAT SANAFLU UNTUK P3K KANTOR</t>
  </si>
  <si>
    <t>OBAT ASETIL UNTUK P3K KANTOR</t>
  </si>
  <si>
    <t>KONSUMSI MEETING INTERNAL KANTOR 60 GORENGAN</t>
  </si>
  <si>
    <t>INSENTIF BONGKAR GENTRY TOLL JAGORAWI ID 128 P TATANG</t>
  </si>
  <si>
    <t>PENGAWASAN UNTUK PENGAWALAN DANB PEMBONGKARAN GANTRY 128 P TATANG</t>
  </si>
  <si>
    <t>TRANSPORT OPERASIONAL TANJUNG DUREN-SENAYAN P IVAN</t>
  </si>
  <si>
    <t>TRANSPORT OPERASIONAL SENAYAN-TANJUNG DUREN P IVAN</t>
  </si>
  <si>
    <t>SPBU 3414307 RUSH B2060UOB OPERASIONAL KE 208 DAN PJR P MEKO</t>
  </si>
  <si>
    <t>TOP UP MANDIRI 6032982835079045 OPERASIONAL KE 208 DAN PJR P MEKO</t>
  </si>
  <si>
    <t>SPBU 5460269 INOVA W1912O OPERASIONAL P IVAN</t>
  </si>
  <si>
    <t>SPBU 5461245 INOVA W1912O OPERASIONAL P IVAN</t>
  </si>
  <si>
    <t>SPBU 4151203 W1912O OPERASIONAL P IVAN</t>
  </si>
  <si>
    <t>SPBU 3111405 INOVA W1912O OPERASIONAL P IVAN</t>
  </si>
  <si>
    <t>MINYAK REM BREMBO DOT 2 @115.000 P IVAN</t>
  </si>
  <si>
    <t>PAK EKO HK KOMUNIKASI TEAM HK 208 P IVAN</t>
  </si>
  <si>
    <t>PJR 2 ERECTION 208 P IVAN</t>
  </si>
  <si>
    <t>PATROLI 1 HK ERECTION 208 P IVAN</t>
  </si>
  <si>
    <t>INSENTIF KANIT HK ERECTION 208 P IVAN</t>
  </si>
  <si>
    <t>PATROLI 3 HK ERECTION 208 P IVAN</t>
  </si>
  <si>
    <t>PATROLI 2 HK ERECTION 208 P IVAN</t>
  </si>
  <si>
    <t>PAK ARIF HK ERECTION 208 P IVAN</t>
  </si>
  <si>
    <t>KOMUNIKASI PENGAWALAN PEKERJAAN GANTRY 208 JORR P TATANG</t>
  </si>
  <si>
    <t>INSENTIF KOMUNIKASI HK DAN PJR 208 P TATANG</t>
  </si>
  <si>
    <t>KORDINASI PENGAWALAN PEMBONGKARAN GANTRY 128 P TATANG</t>
  </si>
  <si>
    <t>PATROLI JASA MARGA KORDINASI PENGAWALAN PEMBONGKARAN 128 P EKO</t>
  </si>
  <si>
    <t>PENGAWALAN JASA MARGA CEK JARAK 128 P EKO</t>
  </si>
  <si>
    <t>PATROLI JM 1 PENGAMANAN DAN PENGAWALAN P EKO</t>
  </si>
  <si>
    <t>PJR 2 PENGAWALAN DAN PENGAMANAN PEMBONGKARAN 128 P EKO</t>
  </si>
  <si>
    <t>PJR 1 PENGAWALAN PEMBONGKARAN GANTRY 128 P EKO</t>
  </si>
  <si>
    <t>PATROLI JM 3 PENGAWALAN DAN PEMASANGAN 128 P EKO</t>
  </si>
  <si>
    <t>JASA MARGA KORDINASI PEMASANGAN GANTRY 128 JAGORAWI P EKO</t>
  </si>
  <si>
    <t>KANIT PJR PENGAWALAN DAN PENGAMANAN BONGKAR GANTRY 208 P EKO</t>
  </si>
  <si>
    <t>PATROLI HK 3 PENGAWALAN DAN PENGAWASAN BONGKAR GANTRY 208 P EKO</t>
  </si>
  <si>
    <t>PATROLI HK 2 PENGAWALAN DAN PENGAMANAN BONGKAR GANTRY 208 P EKO</t>
  </si>
  <si>
    <t>PJR 1 DAN PJR 2 PENGAWALAN DAN PENGMANAN BONGKAR GANTRY 208 P EKO</t>
  </si>
  <si>
    <t>PATROLI HK 1 PENGAWALAN DAN PENGAMANAN GANTRY 208 P EKO</t>
  </si>
  <si>
    <t>PATROLI HK 3 PENGAWALAN DAN PEMASANGAN GANTRY 208 P EKO</t>
  </si>
  <si>
    <t>PATROLI HK 2 PENGAWALAN DAN PENGAMANAN PASANG GANTRY 208 JORR P EKO</t>
  </si>
  <si>
    <t>KONSUMSI MEETING ROATEX METALCOM DI KANTOR JASA MARGA P TATANG</t>
  </si>
  <si>
    <t>SPBU 3414413 EXPANDER B2295UKX OPERASIONAL KE GANTRY JAGORAWI 128 P TATANG</t>
  </si>
  <si>
    <t>SPBU 3414307 RUSH B2060UOB OPERASIONAL KE JORR S P TATANG</t>
  </si>
  <si>
    <t>SPBU 3413089 RUSH B2060UOB OPERASIONAL KE 128 DAN 208 P TATANG</t>
  </si>
  <si>
    <t>KONSUMSI INSTAIL GANTRY 128 P TATANG</t>
  </si>
  <si>
    <t>SPBU 3441345 RUSH B2060UOB DINAS KE BOGOR P TATANG DAN RANGGA</t>
  </si>
  <si>
    <t>KONSUMSI KE JAGORAWI AIR MINERAL P TATANG</t>
  </si>
  <si>
    <t>KONSUMSI PERJALANAN KE DINAS JAGORAWI P TATANG</t>
  </si>
  <si>
    <t>KONSUMSI DI LOKASI 208 P TATANG</t>
  </si>
  <si>
    <t>KONSUMSI MEETING KORDINASI DI MESS 128 P TATANG</t>
  </si>
  <si>
    <t>1.2.1.0</t>
  </si>
  <si>
    <t>METERAN 50M PLAS UNTUK ALAT SURVEY ALAT KERJA P TATANG</t>
  </si>
  <si>
    <t>TOKEN LISTRIK NO 86019577252 MESS P TATANG</t>
  </si>
  <si>
    <t>TOP UP MANDIRI 6032982835079045 RUSH B2060UOB OPERASIONAL KE JAGORAWI P TATANG</t>
  </si>
  <si>
    <t>KONSUMSI MALAM DINAS DI CIKANDE P TATANG DAN P MEKO</t>
  </si>
  <si>
    <t>CUCI MOBIL RUSH B2060UOB P ALI</t>
  </si>
  <si>
    <t>SPBU 3414301 RUSH B2853UKZ OPERASIONAL DR KANTOR KE MES CEGER AMBIL CONE P ALI</t>
  </si>
  <si>
    <t>SPBU 3414301 RUSH B2853UKX OPERASIONAL AMBIL CONE KE TANGGERANG BAWA KE KANTOR P ALI</t>
  </si>
  <si>
    <t>TOP UP MANDIRI 603298283507905 RUSH B2853UKX OPERASIONAL CEK RAMBU DAN AMBIL CONE DI TANGGERANG P ALI</t>
  </si>
  <si>
    <t>SPBU 3413806 RUSH B2060UOB OPERASIONAL DARI MESS KE KANTOR P ANGGA</t>
  </si>
  <si>
    <t>TOP UP BCA 0145200401493079 AMBIL CONE DI MESS CEGER P ALI</t>
  </si>
  <si>
    <t>TAMBAH ANGIN NITROGEN RUSH B2060UOB P ALI</t>
  </si>
  <si>
    <t>MATERIAL RING PER HITAM KEBUTUHAN GANTRY 128 DAN 208 P TATANG</t>
  </si>
  <si>
    <t>TRANSPORT OPERASIONAL TJ DUREN-SENAYAN P IVAN</t>
  </si>
  <si>
    <t>0.3.1.0</t>
  </si>
  <si>
    <t>1.2.2.0</t>
  </si>
  <si>
    <t>PEMBELIAN RYOBI SDS BIT 4-EDGE 14X210MM 1 PCS P ALI</t>
  </si>
  <si>
    <t>5.1.8.0</t>
  </si>
  <si>
    <t>5.2.3.0</t>
  </si>
  <si>
    <t>Bahan Bakar Bio  Solar/ W19120</t>
  </si>
  <si>
    <t>II/003</t>
  </si>
  <si>
    <t>BAYAR IURAN SAMPAH MESS P EKO</t>
  </si>
  <si>
    <t>PARKIR B 3427 TZX TOKO LESTARI DAN BANK MANDIRI TARIK TUNAI</t>
  </si>
  <si>
    <t>STOK OBAT P3K</t>
  </si>
  <si>
    <t>P SARIAN HK PENGAWALAN DAN PENGAMANAN BONGKAR GANTRY 208 P EKO</t>
  </si>
  <si>
    <t>P ARIF HK PENGAWALAN DAN PEMBONGKARAN GANTRY 208 P EKO</t>
  </si>
  <si>
    <t>P EKO HK PENGAWALAN DAN PENGMANAN BONGKAR GANTRY 208 P EKO</t>
  </si>
  <si>
    <t>PJR 1 DAN PJR 2 PENGAWALAN DAN PENGAMANAN PASANG GANTRY 208</t>
  </si>
  <si>
    <t>P EKO HK PENGAWALAN DAN PENGAMANAN PASANG GANTRY 208</t>
  </si>
  <si>
    <t>P ARIF HK PENGAWALAN DAN PENGAMANAN PASANG GANTRY 208 P EKO</t>
  </si>
  <si>
    <t>P SARIAN HK PENGAWALAN DAN PENGAMANAN PASANG GANTRY 208 JORR P EKO</t>
  </si>
  <si>
    <t>P WAHYU HK PENGAWALAN DAN PENGAMANAN PASANG GANTRY 208 JORR S P EKO</t>
  </si>
  <si>
    <t>INSENTIF POS KEAMANAN BONGKARAN 208/P MEKO</t>
  </si>
  <si>
    <t>PATROLI JM 2 PENGAWALAN DAN PENGAMANAN GANTRY 128 P EKO</t>
  </si>
  <si>
    <t>PATROLI JM 3 PENGAWALAN DAN PENGAMANAN GANTRY 128 P EKO</t>
  </si>
  <si>
    <t>P BADRUL JASA MARGA PENGAMANAN DAN PENGAWALAN 128 P EKO</t>
  </si>
  <si>
    <t>P SRI JASA MARGA PENGAWALAN DAN PENMASANGAN GANTRY 128 JAGORAWI P EKO</t>
  </si>
  <si>
    <t>PATROLI HK 1 PENGAWALAN DAN PENGAWASAN BONGKAR GANTRY 208 P EKO</t>
  </si>
  <si>
    <t>ENTERTAIN JM &amp; PJR INSTALLASI EXTRA TUTUP JALAN &amp; EXTEND JAM KERJA</t>
  </si>
  <si>
    <t>PEMBELIAN MATERIAL SIKA CIM BONDING AGENT TRAY 900ML 1 PCS P ALI (Penyambung Beton)</t>
  </si>
  <si>
    <t>II/004</t>
  </si>
  <si>
    <t>PAKU BETON 3' GT 208 P ALI</t>
  </si>
  <si>
    <t>PAKU BETON 2' DI GT 208 P ALI</t>
  </si>
  <si>
    <t>SPBU 3413809 W19120 SOLAR P IVAN</t>
  </si>
  <si>
    <t>IVAN</t>
  </si>
  <si>
    <t>CLEANING SERVICE PERIODE DESEMBER 2022</t>
  </si>
  <si>
    <t>TOLL DAN PARKIR W 1912 O PERIODE DESEMBER 2022 P IVAN</t>
  </si>
  <si>
    <t>TOP UP MANDIRI 6032982835079045 KE SUNTER P EKO</t>
  </si>
  <si>
    <t>KONSUMSI MEETING KOORDINASI ERECTION 208</t>
  </si>
  <si>
    <t>5.2.4.0</t>
  </si>
  <si>
    <t>II/005</t>
  </si>
  <si>
    <t>PEMBAYARAN PARKIR BULAN DESEMBER EXPANDER B2853UKZ P KHAMID</t>
  </si>
  <si>
    <t>1 Januari 2023 - 31 Januari 2023</t>
  </si>
  <si>
    <t>III/004</t>
  </si>
  <si>
    <t>III/005</t>
  </si>
  <si>
    <t>MOUSE DAN KEYBOARD LOGITECH IVAN</t>
  </si>
  <si>
    <t>SPBU 3313801 EXPANDER B2295UKX OPERASIONAL PEKERJAAN DI ID 128 EKO</t>
  </si>
  <si>
    <t>TOP UP MANDIRI 6032982521972560 OPERASIONAL PEKERJAAN DI LAPANGAN ID 128 EKO</t>
  </si>
  <si>
    <t>SPBU 3313801 EXPANDER B2295UKX OPERASIONAL KE KANTOR DAN KE ID 208 EKO</t>
  </si>
  <si>
    <t>SPBU 3313801 EXPANDER B2295UKX OPERASIONAL LAPANGAN KE KANTOR EKO</t>
  </si>
  <si>
    <t>SPBU 3413809 EXPANDER B2295UKX OPERASIONAL LAPANGAN KE ID 128 EKO</t>
  </si>
  <si>
    <t>TOP UP BCA 0145000628793040 EXPANDER B2295UKX OPERASIONAL KE 208 EKO</t>
  </si>
  <si>
    <t>CUCI MOBIL EXPANDER B2295UKX EKO</t>
  </si>
  <si>
    <t>TOP UP BCA 014500062879040 EXPANDER B2295UKX OPERASIONAL KE KANTOR EKO</t>
  </si>
  <si>
    <t>SPBU 34139810 EXPANDER B2295UKX OPERASIONAL KE KANTOR DAN 208 EKO</t>
  </si>
  <si>
    <t>TOP UP BCA 0145000628793040 EXPANDER B2295UKX OPERASIONAL KE KANTOR EKO</t>
  </si>
  <si>
    <t>SPBU 3417128 BEAT B3427TZX OPEREASIONAL KANTOR PAK TONO</t>
  </si>
  <si>
    <t>SPBU 3414413 RUSH B2060UOB OPERASIONAL LAPANGAN PAK TATANG</t>
  </si>
  <si>
    <t>PEMBAYARAN KOS PAK TATANG BULAN JANUARI 2023</t>
  </si>
  <si>
    <t>PEMBAYARAN KOS TASHA BULAN FEBRUARI 2023</t>
  </si>
  <si>
    <t>AIR MINUM AQUA GALON KANTOR 4 @20.000</t>
  </si>
  <si>
    <t>PEMBELIAN SEPATU SEFETY HITAM PAK TATANG</t>
  </si>
  <si>
    <t>TOP UP MANDIRI 6032982835079045 RUSH B2853UKZ OPERASIONAL PAK KHAMID</t>
  </si>
  <si>
    <t>SPBU 3414413 RUSH B2060UOB OPERASIONAL LAPANGAN PAK KHAMID</t>
  </si>
  <si>
    <t>CUCI MOBIL RUSH B2060UOB PAK TATANG</t>
  </si>
  <si>
    <t>SPBU 3412503 BEAT B3427TZX OPERASIONAL KANTOR PAK TONO</t>
  </si>
  <si>
    <t>PEMBELIAN TISU POL KANTOR</t>
  </si>
  <si>
    <t>LAMINATING BERKAS PAK IVAN</t>
  </si>
  <si>
    <t>SPBU 3413809 PICK UP B9864UAP OPERASIONAL KE KANTOR EKO</t>
  </si>
  <si>
    <t>TOP UP MANDIRI 6032982521972560 OPERASIONAL KE KANTOR EKO</t>
  </si>
  <si>
    <t>SPBU 3414413 EXPANDER B2295UKX OPERASIONAL KE KANTOR EKO</t>
  </si>
  <si>
    <t>TOP UP MANIDIRI 6032982521972560 EXPANDER B2295UKX OPERASIONAL KE 128 EKO</t>
  </si>
  <si>
    <t>SPBU 3413806 EXPANDER B2295UKX OPOERASIONAL KE 128 EKO</t>
  </si>
  <si>
    <t>SPBU 3413803 EXPANDER B2295UKX OPERASIONAL KE 128 DAN 208 EKO</t>
  </si>
  <si>
    <t>TOP UP BCA 0145000628793040 PICK UP B9864UAP OPERASIONAL KE KANTOR EKO</t>
  </si>
  <si>
    <t>TEH SOSRO 1 KOTAK KANTOR</t>
  </si>
  <si>
    <t>KOPI MOCACINO 1 RENTENG KANTOR</t>
  </si>
  <si>
    <t>KOPI INDOCAFE 1 PAK KANTOR</t>
  </si>
  <si>
    <t>GULA 3 KG @14.000 KANTOR</t>
  </si>
  <si>
    <t>BATRAI BCA 6 @3000 KANTOR</t>
  </si>
  <si>
    <t>SPBU 3414415 INOVA W1912O OPERASIONAL PAK IVAN</t>
  </si>
  <si>
    <t>SPBU 3111405 INOVA W1912O OPERASIONAL PAK IVAN</t>
  </si>
  <si>
    <t>SPBU 3114301 INOVA B1912O OPERASIONAL PAK IVAN</t>
  </si>
  <si>
    <t>SPBU 3111403 INOVA B1912O OPERASIONAL PAK IVAN</t>
  </si>
  <si>
    <t>KONSUMSI METTING DENGAN ROATEX PAK IVAN</t>
  </si>
  <si>
    <t>TIKET PESAWAT BOBBY PDG-JKT KE KANTOR PAK IVAN</t>
  </si>
  <si>
    <t>INSENTIF PENGANTI CUTI PER 3 BULAN TASHA (28 JANUARI-6 FEBRUARI)</t>
  </si>
  <si>
    <t>BELI AQUA GALON 4 @19.500 KANTOR</t>
  </si>
  <si>
    <t>CUCI MOBIL EXPANDER B2995UKX EKO</t>
  </si>
  <si>
    <t>BELI TEH CLUP SOSRO 2 @5.500 KANTOR</t>
  </si>
  <si>
    <t>INDOCAFE CF MIX30X20 1 DAN G/DAY VANILA 1</t>
  </si>
  <si>
    <t>SPBU 3414301 RUSH B2060UOB OPERASIONAL LAPANGAN ARIF</t>
  </si>
  <si>
    <t>TOP UP BRI 6013500176867472 OPERASIONAL LAPANGAN ARIF</t>
  </si>
  <si>
    <t>BATRAI BATUICA2032 UNTUK KUNCI MOBIL RUSH B2060UOB PAK IVAN</t>
  </si>
  <si>
    <t>SPBU 3412805 INNOVA W 1920 O OPERASIONAL PAK IVAN</t>
  </si>
  <si>
    <t>SERVIS MOBIL INNOVA W 1920 O SPOORING PAK IVAN</t>
  </si>
  <si>
    <t>SERVIS MOBIL INNOVA W 1920 O BALANCING R16 PAK IVAN</t>
  </si>
  <si>
    <t>SPBU 3413810 MOBIL PICK UP KANTOR EKO</t>
  </si>
  <si>
    <t>SPBU 3417128 EXPANDER B2295UKX OPERASIONAL EKO</t>
  </si>
  <si>
    <t>TOP UP MANDIRI 6032982835079045 OPERASIONAL KE CIKANDE PAK TATANG</t>
  </si>
  <si>
    <t>SPBU 3413803 EXPANDER B2295UKX OPERASIONAL LAPANGAN EKO</t>
  </si>
  <si>
    <t>SPBU 33139801 EXPANDEE B2295UKX OPERASIONAL LAPANGAN EKO</t>
  </si>
  <si>
    <t>TOP UP BCA 0145000628793040 OPERASIONAL LAPANGAN EKO</t>
  </si>
  <si>
    <t>AIR AQUA GALON 5 @19.500 KANTOR</t>
  </si>
  <si>
    <t>SPBU 3414413 RUSH B2060UOB OPERASIONAL KE CIKANDE PAK TATANG</t>
  </si>
  <si>
    <t>PARKIR GEDUNG THE LINQ EXPANDER B2295UKX EKO</t>
  </si>
  <si>
    <t>SPBU 3414413 RUSH B2060UOB OPRASIONAL LAPANGAN PAK TATANG</t>
  </si>
  <si>
    <t>PEMBELIAN MASKER DUCKBILL 2 @23.000 KANTOR</t>
  </si>
  <si>
    <t>SPBU 3413911 RUSH B2060UOB OPERASIONAL LAPANGAN PAK TATANG</t>
  </si>
  <si>
    <t>SPBU 3413903 EXPANDER B2295UKX OPERASIONAL LAPANGAN EKO</t>
  </si>
  <si>
    <t>SPBU 3414413 RUSH B2060UOB OPERASIONAL PAK TATANG</t>
  </si>
  <si>
    <t>TOP UP BCA 0145200401493079 RUSH B2853UKZ OPERASIONAL LAPANGAN PAK KHAMID</t>
  </si>
  <si>
    <t>TOP UP MANDIRI RUSH B2060UOB OPERASIONAL LAPANGAN PAK TATANG</t>
  </si>
  <si>
    <t>PARKIR EXPANDER B2295UKX DI GEDUNG THE LINQ KANTOR</t>
  </si>
  <si>
    <t>III/011</t>
  </si>
  <si>
    <t>SHELL SOEWARNA PENGISIAN BAHAN BAKAR V-POWER INOVA B1912O OPERASIONAL PAK IVAN</t>
  </si>
  <si>
    <t>PEMBAYARAN KONTRAKAN BOBBY BULAN FEBRUARI 2023</t>
  </si>
  <si>
    <t>III/012</t>
  </si>
  <si>
    <t>SPBU 3414305 BEAT B3427TZX  OPERASIONAL PAK IVAN (Motor P TONO)</t>
  </si>
  <si>
    <t xml:space="preserve">SPBU 3414413 RUSH B2060UOB OPERASIONAL LAPANGAN ARIF </t>
  </si>
  <si>
    <t>SPBU 3414305 BEAT B3427TZX  OPERASIONAL PAK (Motor P TONO)</t>
  </si>
  <si>
    <t>PRO CLEAN BIAYA PEKERJAAN @6.407.727 dan BIAYA MANAGEMENT FEE @640.773 (Periode 26/12/22 - 25/01/23)</t>
  </si>
  <si>
    <t>PRO CLEAN BIAYA PEKERJAAN @6.407.727 dan BIAYA MANAGEMENT FEE @640.773 (Periode 26/01/23 - 25/02/23)</t>
  </si>
  <si>
    <t>Bluebird meeting P IVAN (Apartemen - BPJT)</t>
  </si>
  <si>
    <t>Bluebird pulang meeting P IVAN (Apartemen - Roatex)</t>
  </si>
  <si>
    <t>Bluebird pergi meeting P IVAN (Roatex - Apartemen)</t>
  </si>
  <si>
    <t>TRANSPORT OPERASIONAL TANJUNG DUREN-SENAYAN P IVAN (Apartemen - BPJT)</t>
  </si>
  <si>
    <t>TRANSPORT OPERASIONAL SENAYAN-TANJUNG DUREN P IVAN (BPJT - Apartemen)</t>
  </si>
  <si>
    <t>TRANSPORT OPERASIONAL TANJUNG DUREN-SENAYAN P IVAN (Apartemen - Roatex)</t>
  </si>
  <si>
    <t>TRANSPORT OPERASIONAL SENAYAN-TOMANG GROGOL P IVAN (Roatex - Apartemen)</t>
  </si>
  <si>
    <t>TRANSPORT OPERASIONAL TAJUNG DUREN-SENAYAN P IVAN (Apartemen - Roatex)</t>
  </si>
  <si>
    <t>TRANSPORT OPERASIONAL SENAYAN-TANJUNG DUREN P IVAN (Roatex - Apartemen)</t>
  </si>
  <si>
    <t>Top Up Flazz BCA Beli Kasur (0145000628973040)</t>
  </si>
  <si>
    <t>PRO CLEAN BIAYA PEKERJAAN + MANAGEMENT FEE</t>
  </si>
  <si>
    <t>TANGGAL</t>
  </si>
  <si>
    <t>DESKRIPSI</t>
  </si>
  <si>
    <t xml:space="preserve">Servis mobil Innova W 1912 O </t>
  </si>
  <si>
    <t>Bahan bakar Bio Solar SPBU 3440259 Innova W 1912 O</t>
  </si>
  <si>
    <t>Beli aqua galon 4 @19.500</t>
  </si>
  <si>
    <t>Cleaning Service - Periode Februari 2023</t>
  </si>
  <si>
    <t>Toll &amp; Parkir W 1912 O - Periode Feb 2023</t>
  </si>
  <si>
    <t>Pembayaran parkir member bulan Maret (W 1912 O dan B 3427 TZX)</t>
  </si>
  <si>
    <t>Beli kopi Kapal api dan indocafe</t>
  </si>
  <si>
    <t>Bahan bakar Bio Solar SPBU 3414415 Innova W 1912 O</t>
  </si>
  <si>
    <t>Servis mobil Innova W 1912 O</t>
  </si>
  <si>
    <t>Pembayaran parkir Rush B 2853 UKX dan B 2060 UOB ( 2 Hari )</t>
  </si>
  <si>
    <t>Aqua galon 4 @19.500 kantor</t>
  </si>
  <si>
    <t xml:space="preserve">Bensin pak tono operasional kantor </t>
  </si>
  <si>
    <t>Kertas HVS premium A4 warna 1px + parkir</t>
  </si>
  <si>
    <t>Beli matrai kantor 20 @10.500</t>
  </si>
  <si>
    <t>SPBU 3411405 Bahan bakar Kijang Innova B 8638 OL - Pak Akhiong</t>
  </si>
  <si>
    <t>Bahan bakar Bio Solar SPBU 3414413 Innova W 1912 O</t>
  </si>
  <si>
    <t>Pengiriman berkas ke SBY ( Nota )</t>
  </si>
  <si>
    <t>Konsumsi kantor (  kopi 1 pak  )</t>
  </si>
  <si>
    <t xml:space="preserve">Biaya token listrik </t>
  </si>
  <si>
    <t>Biaya kebersihan, keamanan dan PAM kantor central 88</t>
  </si>
  <si>
    <t>SPBU 3414413 Bahan bakar Kijang Innova B 8638 OL - Pak Aki</t>
  </si>
  <si>
    <t>Bensin Pak Tono operasional kantor</t>
  </si>
  <si>
    <t>Bahan bakar V-Power Diesel Shell Soewarna Innova W 1912 O</t>
  </si>
  <si>
    <t>Token listrik prabayar kantor</t>
  </si>
  <si>
    <t>Toll &amp; Parkir W 1912 O - Periode Maret 2023</t>
  </si>
  <si>
    <t>Top Up Flazz 0145 2004 0149 3079 (ke Cikande)</t>
  </si>
  <si>
    <t>Biaya keamanan, kebersihan dan PAM Kantor</t>
  </si>
  <si>
    <t>Bahan bakar Bio Solar SPBU 3411404 Innova W 1912 O</t>
  </si>
  <si>
    <t>Perpanjangan parkir di kantor (W 1912 O dan B 3427 TZX)</t>
  </si>
  <si>
    <t>Bahan bakar Bio Solar SPBU 3414407 Innova W 1912 O</t>
  </si>
  <si>
    <t>CC</t>
  </si>
  <si>
    <t>Listrik 128</t>
  </si>
  <si>
    <t>Listrik 128 Maret</t>
  </si>
  <si>
    <t>Pro Clean Periode 26 Nov - 25 Dec 2022</t>
  </si>
  <si>
    <t>SPBU 3414413 Bahan bakar Kijang Innova B 8638 OL - Pak Ali</t>
  </si>
  <si>
    <t>Vendor Taman HK (an Wahyu Hansetyo) Biaya ganti perbaikan kerusakan taman akibat pekerjaan</t>
  </si>
  <si>
    <t>Laporan Pengeluaran Proyek Gantry 22.010-E</t>
  </si>
  <si>
    <t>Top up BCA 0145200401493079 ke cikande  cek material Gantry</t>
  </si>
  <si>
    <t>Top up BCA 0145200401493079 ke 128 dan 208</t>
  </si>
  <si>
    <t>Konsumsi intertain ke 208 dan 128 perbaikan kamera</t>
  </si>
  <si>
    <t>Bahan bakar innova B8638L ke cikande cek material Gantry</t>
  </si>
  <si>
    <t>Bahan bakar innova B8638OL ke cikande cek material Gantry</t>
  </si>
  <si>
    <t>Bahan bakar P. tono kantor</t>
  </si>
  <si>
    <t>B. gaji april 2023 (office boy )</t>
  </si>
  <si>
    <t>Kompensasi cuti ( 3 April-10April) Bobby N.N.P</t>
  </si>
  <si>
    <t>Tiket KAI BST-MRI ( bandara  ke kantor )</t>
  </si>
  <si>
    <t>Pembayaran biaya keamanan dan kebersihan the central 88</t>
  </si>
  <si>
    <t>B. parkir kendaraan the central 88 (2)</t>
  </si>
  <si>
    <t>Keperluan kantor (batrai  ABC dan sabun cuci piring ekonomi)</t>
  </si>
  <si>
    <t>Keperluan kantor (indocafe 1 pak dan teh sosro 1 pak )</t>
  </si>
  <si>
    <t>Tiket Pesawat Nur Khamid HLP-MLG  (cuti 3 bulan+lebaran)</t>
  </si>
  <si>
    <t>Tiket Bis JKT-weleri (cuti 3 bulan+lebaran) Ali</t>
  </si>
  <si>
    <t>Tiket Pesawat Nur Khamid MLG-CGK  (cuti 3 bulan+lebaran)</t>
  </si>
  <si>
    <t>Tiket Bis Weleri-JKT (cuti 3 bulan+lebaran) Ali</t>
  </si>
  <si>
    <t>Tiket Bis Weleri-JKT (cuti 3 bulan+lebaran) Natasha</t>
  </si>
  <si>
    <t>Bahan bakar solar Innova W1912O ( Operasional JKT pulang ke SBY ) 6800x44,12</t>
  </si>
  <si>
    <t>Bahan bakar solar Innova W1912O ( Operasional JKT pulang ke SBY ) 15400x47,7</t>
  </si>
  <si>
    <t>Bahan bakar solar Innova W1912O  ( Operasional pulang SBY , PP ) 6800x36,760</t>
  </si>
  <si>
    <t>Bahan bakar solar Innova W1912O  ( Operasional pulang SBY , PP ) 6800x29,410</t>
  </si>
  <si>
    <t>Bahan bakar solar Innova W1912O  ( Operasional pulang SBY , PP ) Pengganti uang tiket cuti 3 bulanan</t>
  </si>
  <si>
    <t>3.1.1</t>
  </si>
  <si>
    <t xml:space="preserve">Ekom , </t>
  </si>
  <si>
    <t>Tjap Mata Adaptor/ Converter Kunci Sok Shock Socket 1/2" F To 3/4" M</t>
  </si>
  <si>
    <t>170,000.00</t>
  </si>
  <si>
    <t>Fatools SP1312AD 3/4" Female tp 1/2" Male Impact Adaptor Socket</t>
  </si>
  <si>
    <t>585,000.00</t>
  </si>
  <si>
    <t>20,000.00</t>
  </si>
  <si>
    <t>Tjap Mata 1/2 Inch Kunci Shock 19 MM/ Mata Sok/ Sock - 12PT</t>
  </si>
  <si>
    <t>40,000.00</t>
  </si>
  <si>
    <t>62,500.00</t>
  </si>
  <si>
    <t>Sambungan Kunci Sok/ Extension Bar 1/2" X 10" Tjap Mata</t>
  </si>
  <si>
    <t>Tjap Mata 1/2 Inch Kunci Shock 17 MM/ Mata Sok/ Sock - 12PT</t>
  </si>
  <si>
    <t>34,000.00</t>
  </si>
  <si>
    <t>Tjap Mata Kunci Sock/ Mata Sok/ Anak Sok 3/4" X 41mm - 12PT</t>
  </si>
  <si>
    <t>238,000.00</t>
  </si>
  <si>
    <t>164,500.00</t>
  </si>
  <si>
    <t>Extension Bar/ Sambungan Sok 3/4" x 8" Tjap Mata</t>
  </si>
  <si>
    <t>Tjap Mata Kunci Sock/ Mata Sok/ Anak Sok 3/4" X 36mm - 12PT</t>
  </si>
  <si>
    <t>196,000.00</t>
  </si>
  <si>
    <t>Tjap Mata Kunci Sock/ Mata Sok/ Anak Sok 3/4" X 46mm - 12PT</t>
  </si>
  <si>
    <t>294,000.00</t>
  </si>
  <si>
    <t>29,500.00</t>
  </si>
  <si>
    <t>Ongkir + layanan + asuransi Aneka Alat Perkakas via Tokped</t>
  </si>
  <si>
    <t>5,066,000.00</t>
  </si>
  <si>
    <t>Dewalt Brushless Impact Wrench/ Kunci Impact Baterai 20 Volt DCF892P2T</t>
  </si>
  <si>
    <t>Deep Imp Skt 3/4 Dr 6pt 36mm</t>
  </si>
  <si>
    <t>960,000.00</t>
  </si>
  <si>
    <t>Deep Imp Skt 3/4 Dr 6pt 41mm</t>
  </si>
  <si>
    <t>1,056,000.00</t>
  </si>
  <si>
    <t>490,000.00</t>
  </si>
  <si>
    <t>Genius Tools Deep Impact Socket drive 3/4 ukuran 41mm</t>
  </si>
  <si>
    <t>370,000.00</t>
  </si>
  <si>
    <t>Genius Tools Deep Impact Socket drive 3/4 ukuran 36mm</t>
  </si>
  <si>
    <t>24,000.00</t>
  </si>
  <si>
    <t>Ongkir + layanan Genius Tools Via Tokped</t>
  </si>
  <si>
    <t>LK/2023/VI/002</t>
  </si>
  <si>
    <t>1,600,000.00</t>
  </si>
  <si>
    <t>Kos Pak Tatang</t>
  </si>
  <si>
    <t>102,000.00</t>
  </si>
  <si>
    <t>Pembelian token listrik mess pekerja GT.128</t>
  </si>
  <si>
    <t>100,000.00</t>
  </si>
  <si>
    <t>Pulsa Pak Meko</t>
  </si>
  <si>
    <t>Pulsa Pak Khamid</t>
  </si>
  <si>
    <t>2,664,000.00</t>
  </si>
  <si>
    <t>Beforing BF-UV5R HT Dual Band Bar (6@440000 + ongkir@23000 + layanan@1000)</t>
  </si>
  <si>
    <t>27,000.00</t>
  </si>
  <si>
    <t>Gojek Bej - Syahdan (P.Meko)</t>
  </si>
  <si>
    <t>22,000.00</t>
  </si>
  <si>
    <t>Gojek Syahdan - Bej (P.Meko)</t>
  </si>
  <si>
    <t>Gojek Slipi - Palmerah (P.Meko)</t>
  </si>
  <si>
    <t>133,000.00</t>
  </si>
  <si>
    <t>Gocar Jl Mekar - Palmerah (P.Meko)</t>
  </si>
  <si>
    <t>10,000.00</t>
  </si>
  <si>
    <t>Parkir tanpa bon (ops P. Heri)</t>
  </si>
  <si>
    <t>131,000.00</t>
  </si>
  <si>
    <t>Taxi Online@ 97500 + toll@33500 ()</t>
  </si>
  <si>
    <t>104,000.00</t>
  </si>
  <si>
    <t>Taxi online + toll Kampung Rambutan - Syahdan</t>
  </si>
  <si>
    <t>250,000.00</t>
  </si>
  <si>
    <t>Parkir Mobil (P. Khamid)</t>
  </si>
  <si>
    <t>110,000.00</t>
  </si>
  <si>
    <t>Grab Kam. Rambutan - Palmerah</t>
  </si>
  <si>
    <t>132,000.00</t>
  </si>
  <si>
    <t>Grab Palmerah - Jl. Mabes Hankam + Toll</t>
  </si>
  <si>
    <t>127,000.00</t>
  </si>
  <si>
    <t>Grab Jl. Mabes Hankam - Palmerah +Toll</t>
  </si>
  <si>
    <t>194,000.00</t>
  </si>
  <si>
    <t>Ongkir sepatu, helm, rompi</t>
  </si>
  <si>
    <t>142,000.00</t>
  </si>
  <si>
    <t>2,000,000.00</t>
  </si>
  <si>
    <t>Mess staff (Arif, Ali, Sendi, Angga, Rahmat)</t>
  </si>
  <si>
    <t>KETERANGAN</t>
  </si>
  <si>
    <t>NOMINAL</t>
  </si>
  <si>
    <t>Transport bandara soehat ke kos</t>
  </si>
  <si>
    <t>Transport bandara juanda ke wokshop</t>
  </si>
  <si>
    <t xml:space="preserve">Transport dari kost ke bandara soehat </t>
  </si>
  <si>
    <t>Pulsa token listrik kos  (8 Juli - 13 Agustus 2022)</t>
  </si>
  <si>
    <t>Kasbon Sudowo</t>
  </si>
  <si>
    <t>Patwal 319 Full Cover</t>
  </si>
  <si>
    <t>Makan setelah survey lokasai dng team</t>
  </si>
  <si>
    <t>Transpor ke Bursa efek jakarta pp</t>
  </si>
  <si>
    <t>E-Toll</t>
  </si>
  <si>
    <t>BBM</t>
  </si>
  <si>
    <t>Uang komunikasi dng pak Saryan ( HK team. pengantar ke PJR. )</t>
  </si>
  <si>
    <t xml:space="preserve">Perlengkapan Safety </t>
  </si>
  <si>
    <t>Pembuatan Banner</t>
  </si>
  <si>
    <t>Uang komunikasi dng pak Sugeng ( kepala PJR JORR S )</t>
  </si>
  <si>
    <t>Transport ambil mobil ( Gojek )</t>
  </si>
  <si>
    <t xml:space="preserve">Top UP Etoll  </t>
  </si>
  <si>
    <t>208 Top Up Etoll ambil data survey di 208</t>
  </si>
  <si>
    <t xml:space="preserve">Konsumsi Meeting Internal </t>
  </si>
  <si>
    <t>Top Up E toll Mandiri</t>
  </si>
  <si>
    <t>Konsumsi dinas di cikande ( pak tatang dan pak meko )</t>
  </si>
  <si>
    <t>Parkir jasa antar rambu dab b.keamanan sapam</t>
  </si>
  <si>
    <t>Sepatu sefty ROCHMAT</t>
  </si>
  <si>
    <t>konmsumsi ke 208</t>
  </si>
  <si>
    <t>Baut rafung 12+20 kunci rofing untuk instal trey unit GT.128,assembly di Astrindo Cikande</t>
  </si>
  <si>
    <t>Grabcar Dari BEJ-Cibubur</t>
  </si>
  <si>
    <t>Zinc Spray Spezial Hell (Welcon) G320 Bright Grade DIN EN ISO 9227</t>
  </si>
  <si>
    <t>Bahan Bakar Pertalite ke ID 128</t>
  </si>
  <si>
    <t xml:space="preserve">bahan bakar pertamax rush B 2853 UKZ </t>
  </si>
  <si>
    <t>Montis 1 ( Tisu kantor )</t>
  </si>
  <si>
    <t xml:space="preserve">Lampu hinochs 15 w </t>
  </si>
  <si>
    <t>Air galon kantor 5 @19.500</t>
  </si>
  <si>
    <t xml:space="preserve">Air galon kantor 1 </t>
  </si>
  <si>
    <t>Cleaning Service - Periode Maret 2023</t>
  </si>
  <si>
    <t>Konsumsi kantor ( Gula &amp; kopi )</t>
  </si>
  <si>
    <t>Transport  jl.trembesi no.805 ke clinik primera MCU arif setiawan</t>
  </si>
  <si>
    <t>Transport clinik primera ke jl.trembesi balik ke kantor arif setiawan</t>
  </si>
  <si>
    <t>CostCode</t>
  </si>
  <si>
    <t>NO. 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</si>
</sst>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&quot;Rp&quot;#,##0"/>
    <numFmt numFmtId="165" formatCode="dd/mm/yyyy;@"/>
    <numFmt numFmtId="166" formatCode="_([$Rp-421]* #,##0_);_([$Rp-421]* \(#,##0\);_([$Rp-421]* &quot;-&quot;_);_(@_)"/>
    <numFmt numFmtId="167" formatCode="[$-421]dd\ mmmm\ yyyy;@"/>
    <numFmt numFmtId="168" formatCode="_-* #,##0.00_-;\-* #,##0.00_-;_-* &quot;-&quot;_-;_-@_-"/>
    <numFmt numFmtId="169" formatCode="_-[$Rp-3809]* #,##0.00_-;\-[$Rp-3809]* #,##0.00_-;_-[$Rp-3809]* &quot;-&quot;??_-;_-@_-"/>
    <numFmt numFmtId="170" formatCode="_-&quot;Rp&quot;* #,##0_-;\-&quot;Rp&quot;* #,##0_-;_-&quot;Rp&quot;* &quot;-&quot;??_-;_-@_-"/>
    <numFmt numFmtId="171" formatCode="[$-13809]dd\ mmmm\ yyyy;@"/>
    <numFmt numFmtId="172" formatCode="_-&quot;Rp&quot;* #,##0_-;\-&quot;Rp&quot;* #,##0_-;_-&quot;Rp&quot;* &quot;-&quot;_-;_-@"/>
    <numFmt numFmtId="173" formatCode="[$-421]dd\ mmmm\ yyyy"/>
    <numFmt numFmtId="174" formatCode="_-* #,##0_-;\-* #,##0_-;_-* &quot;-&quot;_-;_-@"/>
    <numFmt numFmtId="175" formatCode="d/mm/yyyy;@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color rgb="FF0A010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2"/>
      <color rgb="FF0A0101"/>
      <name val="Calibri"/>
      <family val="2"/>
    </font>
    <font>
      <sz val="12"/>
      <color theme="1"/>
      <name val="Times New Roman"/>
      <family val="1"/>
    </font>
    <font>
      <sz val="12"/>
      <color rgb="FF0A0101"/>
      <name val="Times New Roman"/>
      <family val="1"/>
    </font>
    <font>
      <sz val="12"/>
      <color rgb="FF000000"/>
      <name val="Times New Roman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b/>
      <sz val="18"/>
      <color rgb="FF4454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mbria"/>
      <family val="1"/>
    </font>
    <font>
      <sz val="11"/>
      <name val="Cambria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1"/>
      <scheme val="major"/>
    </font>
    <font>
      <b/>
      <sz val="12"/>
      <color theme="1"/>
      <name val="Cambria"/>
      <family val="1"/>
    </font>
    <font>
      <sz val="12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2"/>
      <color rgb="FF000000"/>
      <name val="Calibri Light"/>
      <family val="1"/>
      <scheme val="major"/>
    </font>
    <font>
      <sz val="12"/>
      <color theme="1"/>
      <name val="Cambria"/>
      <family val="1"/>
    </font>
  </fonts>
  <fills count="7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2DBDB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2">
    <xf numFmtId="0" fontId="0" fillId="0" borderId="0"/>
    <xf numFmtId="41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9" borderId="0" applyNumberFormat="0" applyBorder="0" applyAlignment="0" applyProtection="0"/>
    <xf numFmtId="0" fontId="32" fillId="10" borderId="13" applyNumberFormat="0" applyAlignment="0" applyProtection="0"/>
    <xf numFmtId="0" fontId="33" fillId="11" borderId="14" applyNumberFormat="0" applyAlignment="0" applyProtection="0"/>
    <xf numFmtId="0" fontId="34" fillId="11" borderId="13" applyNumberFormat="0" applyAlignment="0" applyProtection="0"/>
    <xf numFmtId="0" fontId="35" fillId="0" borderId="15" applyNumberFormat="0" applyFill="0" applyAlignment="0" applyProtection="0"/>
    <xf numFmtId="0" fontId="36" fillId="12" borderId="16" applyNumberFormat="0" applyAlignment="0" applyProtection="0"/>
    <xf numFmtId="0" fontId="37" fillId="0" borderId="0" applyNumberFormat="0" applyFill="0" applyBorder="0" applyAlignment="0" applyProtection="0"/>
    <xf numFmtId="0" fontId="1" fillId="13" borderId="17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8" applyNumberFormat="0" applyFill="0" applyAlignment="0" applyProtection="0"/>
    <xf numFmtId="0" fontId="4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2" fillId="0" borderId="0">
      <alignment vertical="center"/>
    </xf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170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32" fillId="44" borderId="0" applyNumberFormat="0" applyAlignment="0" applyProtection="0"/>
    <xf numFmtId="0" fontId="33" fillId="45" borderId="0" applyNumberFormat="0" applyAlignment="0" applyProtection="0"/>
    <xf numFmtId="44" fontId="42" fillId="0" borderId="0" applyFont="0" applyFill="0" applyBorder="0" applyAlignment="0" applyProtection="0"/>
    <xf numFmtId="0" fontId="41" fillId="0" borderId="0" applyNumberFormat="0" applyFill="0" applyAlignment="0" applyProtection="0"/>
    <xf numFmtId="0" fontId="43" fillId="0" borderId="0" applyNumberFormat="0" applyFill="0" applyAlignment="0" applyProtection="0"/>
    <xf numFmtId="0" fontId="42" fillId="38" borderId="0" applyNumberFormat="0" applyBorder="0" applyAlignment="0" applyProtection="0"/>
    <xf numFmtId="0" fontId="35" fillId="0" borderId="0" applyNumberFormat="0" applyFill="0" applyAlignment="0" applyProtection="0"/>
    <xf numFmtId="0" fontId="43" fillId="0" borderId="0" applyNumberFormat="0" applyFill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1" borderId="0" applyNumberFormat="0" applyFont="0" applyAlignment="0" applyProtection="0"/>
    <xf numFmtId="0" fontId="37" fillId="0" borderId="0" applyNumberFormat="0" applyFill="0" applyBorder="0" applyAlignment="0" applyProtection="0"/>
    <xf numFmtId="0" fontId="44" fillId="0" borderId="0" applyNumberFormat="0" applyFill="0" applyAlignment="0" applyProtection="0"/>
    <xf numFmtId="0" fontId="45" fillId="0" borderId="0" applyNumberFormat="0" applyFill="0" applyBorder="0" applyAlignment="0" applyProtection="0"/>
    <xf numFmtId="0" fontId="46" fillId="42" borderId="0" applyNumberFormat="0" applyBorder="0" applyAlignment="0" applyProtection="0"/>
    <xf numFmtId="0" fontId="38" fillId="0" borderId="0" applyNumberFormat="0" applyFill="0" applyBorder="0" applyAlignment="0" applyProtection="0"/>
    <xf numFmtId="0" fontId="47" fillId="0" borderId="0" applyNumberFormat="0" applyFill="0" applyAlignment="0" applyProtection="0"/>
    <xf numFmtId="0" fontId="46" fillId="43" borderId="0" applyNumberFormat="0" applyBorder="0" applyAlignment="0" applyProtection="0"/>
    <xf numFmtId="0" fontId="34" fillId="45" borderId="0" applyNumberFormat="0" applyAlignment="0" applyProtection="0"/>
    <xf numFmtId="0" fontId="48" fillId="42" borderId="0" applyNumberFormat="0" applyAlignment="0" applyProtection="0"/>
    <xf numFmtId="0" fontId="42" fillId="46" borderId="0" applyNumberFormat="0" applyBorder="0" applyAlignment="0" applyProtection="0"/>
    <xf numFmtId="0" fontId="29" fillId="47" borderId="0" applyNumberFormat="0" applyBorder="0" applyAlignment="0" applyProtection="0"/>
    <xf numFmtId="0" fontId="30" fillId="48" borderId="0" applyNumberFormat="0" applyBorder="0" applyAlignment="0" applyProtection="0"/>
    <xf numFmtId="0" fontId="49" fillId="49" borderId="0" applyNumberFormat="0" applyBorder="0" applyAlignment="0" applyProtection="0"/>
    <xf numFmtId="0" fontId="46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46" fillId="53" borderId="0" applyNumberFormat="0" applyBorder="0" applyAlignment="0" applyProtection="0"/>
    <xf numFmtId="0" fontId="46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2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9" borderId="0" applyNumberFormat="0" applyBorder="0" applyAlignment="0" applyProtection="0"/>
    <xf numFmtId="0" fontId="42" fillId="60" borderId="0" applyNumberFormat="0" applyBorder="0" applyAlignment="0" applyProtection="0"/>
    <xf numFmtId="0" fontId="46" fillId="61" borderId="0" applyNumberFormat="0" applyBorder="0" applyAlignment="0" applyProtection="0"/>
    <xf numFmtId="0" fontId="46" fillId="62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6" fillId="65" borderId="0" applyNumberFormat="0" applyBorder="0" applyAlignment="0" applyProtection="0"/>
    <xf numFmtId="0" fontId="42" fillId="66" borderId="0" applyNumberFormat="0" applyBorder="0" applyAlignment="0" applyProtection="0"/>
    <xf numFmtId="0" fontId="46" fillId="67" borderId="0" applyNumberFormat="0" applyBorder="0" applyAlignment="0" applyProtection="0"/>
    <xf numFmtId="44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54" fillId="0" borderId="0"/>
  </cellStyleXfs>
  <cellXfs count="441">
    <xf numFmtId="0" fontId="0" fillId="0" borderId="0" xfId="0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0" fillId="0" borderId="1" xfId="0" applyBorder="1" applyAlignment="1">
      <alignment horizontal="center"/>
    </xf>
    <xf numFmtId="165" fontId="5" fillId="0" borderId="1" xfId="2" applyNumberFormat="1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left"/>
    </xf>
    <xf numFmtId="42" fontId="5" fillId="0" borderId="1" xfId="2" applyNumberFormat="1" applyFont="1" applyBorder="1" applyAlignment="1">
      <alignment horizontal="center" vertical="center"/>
    </xf>
    <xf numFmtId="164" fontId="6" fillId="0" borderId="1" xfId="0" applyNumberFormat="1" applyFont="1" applyBorder="1"/>
    <xf numFmtId="164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2" fontId="6" fillId="0" borderId="1" xfId="0" applyNumberFormat="1" applyFont="1" applyBorder="1" applyAlignment="1">
      <alignment horizontal="left"/>
    </xf>
    <xf numFmtId="166" fontId="5" fillId="0" borderId="1" xfId="2" applyNumberFormat="1" applyFont="1" applyBorder="1" applyAlignment="1">
      <alignment horizontal="center" vertical="center"/>
    </xf>
    <xf numFmtId="0" fontId="6" fillId="0" borderId="1" xfId="0" applyFont="1" applyBorder="1"/>
    <xf numFmtId="166" fontId="5" fillId="0" borderId="1" xfId="2" applyNumberFormat="1" applyFont="1" applyBorder="1"/>
    <xf numFmtId="164" fontId="8" fillId="0" borderId="0" xfId="0" applyNumberFormat="1" applyFont="1"/>
    <xf numFmtId="0" fontId="8" fillId="0" borderId="0" xfId="0" applyFont="1"/>
    <xf numFmtId="164" fontId="6" fillId="0" borderId="0" xfId="0" applyNumberFormat="1" applyFont="1" applyAlignment="1">
      <alignment horizontal="left"/>
    </xf>
    <xf numFmtId="0" fontId="0" fillId="0" borderId="1" xfId="0" applyBorder="1"/>
    <xf numFmtId="164" fontId="5" fillId="0" borderId="1" xfId="2" applyNumberFormat="1" applyFont="1" applyBorder="1"/>
    <xf numFmtId="0" fontId="9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2" fontId="6" fillId="0" borderId="0" xfId="0" applyNumberFormat="1" applyFont="1" applyAlignment="1">
      <alignment horizontal="left"/>
    </xf>
    <xf numFmtId="164" fontId="6" fillId="0" borderId="0" xfId="0" applyNumberFormat="1" applyFont="1"/>
    <xf numFmtId="0" fontId="6" fillId="0" borderId="0" xfId="0" applyFont="1" applyAlignment="1">
      <alignment horizontal="left"/>
    </xf>
    <xf numFmtId="41" fontId="6" fillId="0" borderId="0" xfId="1" applyFont="1" applyFill="1" applyAlignment="1">
      <alignment horizontal="left"/>
    </xf>
    <xf numFmtId="41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7" fontId="5" fillId="0" borderId="1" xfId="2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43" fontId="5" fillId="0" borderId="1" xfId="2" applyNumberFormat="1" applyFont="1" applyBorder="1" applyAlignment="1">
      <alignment horizontal="center" vertical="center"/>
    </xf>
    <xf numFmtId="43" fontId="5" fillId="0" borderId="1" xfId="2" applyNumberFormat="1" applyFont="1" applyBorder="1"/>
    <xf numFmtId="0" fontId="3" fillId="0" borderId="2" xfId="0" applyFont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42" fontId="3" fillId="0" borderId="3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7" fontId="5" fillId="2" borderId="1" xfId="2" applyNumberFormat="1" applyFont="1" applyFill="1" applyBorder="1" applyAlignment="1">
      <alignment horizontal="center" vertical="center"/>
    </xf>
    <xf numFmtId="49" fontId="5" fillId="2" borderId="1" xfId="2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5" fillId="0" borderId="1" xfId="2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4" fontId="13" fillId="0" borderId="3" xfId="0" applyNumberFormat="1" applyFont="1" applyBorder="1" applyAlignment="1">
      <alignment horizontal="center"/>
    </xf>
    <xf numFmtId="164" fontId="13" fillId="0" borderId="4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8" fontId="15" fillId="0" borderId="1" xfId="1" applyNumberFormat="1" applyFont="1" applyFill="1" applyBorder="1" applyAlignment="1">
      <alignment horizontal="right" vertical="center"/>
    </xf>
    <xf numFmtId="168" fontId="6" fillId="0" borderId="1" xfId="1" applyNumberFormat="1" applyFont="1" applyFill="1" applyBorder="1" applyAlignment="1">
      <alignment horizontal="right"/>
    </xf>
    <xf numFmtId="166" fontId="15" fillId="0" borderId="1" xfId="2" applyNumberFormat="1" applyFont="1" applyBorder="1" applyAlignment="1">
      <alignment horizontal="center"/>
    </xf>
    <xf numFmtId="168" fontId="6" fillId="0" borderId="1" xfId="1" applyNumberFormat="1" applyFont="1" applyBorder="1" applyAlignment="1">
      <alignment horizontal="right"/>
    </xf>
    <xf numFmtId="16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168" fontId="6" fillId="0" borderId="1" xfId="1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7" fontId="15" fillId="0" borderId="1" xfId="2" applyNumberFormat="1" applyFont="1" applyBorder="1" applyAlignment="1">
      <alignment horizontal="center" vertical="center"/>
    </xf>
    <xf numFmtId="49" fontId="15" fillId="0" borderId="1" xfId="2" applyNumberFormat="1" applyFont="1" applyBorder="1" applyAlignment="1">
      <alignment horizontal="left" vertical="center"/>
    </xf>
    <xf numFmtId="168" fontId="15" fillId="0" borderId="1" xfId="1" applyNumberFormat="1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center"/>
    </xf>
    <xf numFmtId="0" fontId="0" fillId="3" borderId="0" xfId="0" applyFill="1"/>
    <xf numFmtId="167" fontId="15" fillId="2" borderId="1" xfId="2" applyNumberFormat="1" applyFont="1" applyFill="1" applyBorder="1" applyAlignment="1">
      <alignment horizontal="center" vertical="center"/>
    </xf>
    <xf numFmtId="49" fontId="15" fillId="2" borderId="1" xfId="2" applyNumberFormat="1" applyFont="1" applyFill="1" applyBorder="1" applyAlignment="1">
      <alignment horizontal="left" vertical="center"/>
    </xf>
    <xf numFmtId="168" fontId="6" fillId="2" borderId="1" xfId="1" applyNumberFormat="1" applyFont="1" applyFill="1" applyBorder="1" applyAlignment="1">
      <alignment horizontal="right"/>
    </xf>
    <xf numFmtId="166" fontId="15" fillId="2" borderId="1" xfId="2" applyNumberFormat="1" applyFont="1" applyFill="1" applyBorder="1" applyAlignment="1">
      <alignment horizontal="center"/>
    </xf>
    <xf numFmtId="167" fontId="15" fillId="3" borderId="1" xfId="2" applyNumberFormat="1" applyFont="1" applyFill="1" applyBorder="1" applyAlignment="1">
      <alignment horizontal="center" vertical="center"/>
    </xf>
    <xf numFmtId="49" fontId="15" fillId="3" borderId="1" xfId="2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7" fontId="6" fillId="4" borderId="1" xfId="0" applyNumberFormat="1" applyFont="1" applyFill="1" applyBorder="1" applyAlignment="1">
      <alignment horizontal="center" vertical="center"/>
    </xf>
    <xf numFmtId="168" fontId="6" fillId="0" borderId="1" xfId="1" applyNumberFormat="1" applyFont="1" applyBorder="1"/>
    <xf numFmtId="168" fontId="0" fillId="0" borderId="1" xfId="1" applyNumberFormat="1" applyFont="1" applyFill="1" applyBorder="1"/>
    <xf numFmtId="0" fontId="17" fillId="0" borderId="1" xfId="0" applyFont="1" applyBorder="1" applyAlignment="1">
      <alignment horizontal="center"/>
    </xf>
    <xf numFmtId="168" fontId="6" fillId="0" borderId="1" xfId="1" applyNumberFormat="1" applyFont="1" applyBorder="1" applyAlignment="1">
      <alignment vertical="center"/>
    </xf>
    <xf numFmtId="0" fontId="0" fillId="4" borderId="0" xfId="0" applyFill="1"/>
    <xf numFmtId="168" fontId="5" fillId="0" borderId="1" xfId="1" applyNumberFormat="1" applyFont="1" applyFill="1" applyBorder="1" applyAlignment="1">
      <alignment vertical="center"/>
    </xf>
    <xf numFmtId="167" fontId="18" fillId="2" borderId="1" xfId="2" applyNumberFormat="1" applyFont="1" applyFill="1" applyBorder="1" applyAlignment="1">
      <alignment horizontal="center" vertical="center"/>
    </xf>
    <xf numFmtId="49" fontId="18" fillId="2" borderId="1" xfId="2" applyNumberFormat="1" applyFont="1" applyFill="1" applyBorder="1" applyAlignment="1">
      <alignment horizontal="left" vertical="center"/>
    </xf>
    <xf numFmtId="43" fontId="18" fillId="2" borderId="1" xfId="2" applyNumberFormat="1" applyFont="1" applyFill="1" applyBorder="1"/>
    <xf numFmtId="0" fontId="17" fillId="2" borderId="1" xfId="0" applyFont="1" applyFill="1" applyBorder="1" applyAlignment="1">
      <alignment horizontal="center"/>
    </xf>
    <xf numFmtId="168" fontId="0" fillId="0" borderId="0" xfId="1" applyNumberFormat="1" applyFont="1"/>
    <xf numFmtId="168" fontId="0" fillId="0" borderId="1" xfId="1" applyNumberFormat="1" applyFont="1" applyBorder="1"/>
    <xf numFmtId="0" fontId="6" fillId="0" borderId="3" xfId="0" applyFont="1" applyBorder="1" applyAlignment="1">
      <alignment horizontal="center"/>
    </xf>
    <xf numFmtId="167" fontId="15" fillId="0" borderId="3" xfId="2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left"/>
    </xf>
    <xf numFmtId="168" fontId="6" fillId="0" borderId="3" xfId="1" applyNumberFormat="1" applyFont="1" applyBorder="1" applyAlignment="1">
      <alignment horizontal="right"/>
    </xf>
    <xf numFmtId="164" fontId="6" fillId="0" borderId="3" xfId="0" applyNumberFormat="1" applyFont="1" applyBorder="1" applyAlignment="1">
      <alignment horizontal="center"/>
    </xf>
    <xf numFmtId="168" fontId="6" fillId="0" borderId="3" xfId="1" applyNumberFormat="1" applyFont="1" applyBorder="1" applyAlignment="1">
      <alignment horizontal="right" vertical="center"/>
    </xf>
    <xf numFmtId="49" fontId="15" fillId="0" borderId="3" xfId="2" applyNumberFormat="1" applyFont="1" applyBorder="1" applyAlignment="1">
      <alignment horizontal="left" vertical="center"/>
    </xf>
    <xf numFmtId="166" fontId="15" fillId="0" borderId="3" xfId="2" applyNumberFormat="1" applyFont="1" applyBorder="1" applyAlignment="1">
      <alignment horizontal="center"/>
    </xf>
    <xf numFmtId="168" fontId="0" fillId="0" borderId="3" xfId="1" applyNumberFormat="1" applyFont="1" applyFill="1" applyBorder="1"/>
    <xf numFmtId="168" fontId="0" fillId="0" borderId="5" xfId="1" applyNumberFormat="1" applyFont="1" applyFill="1" applyBorder="1"/>
    <xf numFmtId="168" fontId="0" fillId="0" borderId="3" xfId="1" applyNumberFormat="1" applyFont="1" applyBorder="1"/>
    <xf numFmtId="0" fontId="6" fillId="0" borderId="5" xfId="0" applyFont="1" applyBorder="1" applyAlignment="1">
      <alignment horizontal="center"/>
    </xf>
    <xf numFmtId="167" fontId="15" fillId="0" borderId="5" xfId="2" applyNumberFormat="1" applyFont="1" applyBorder="1" applyAlignment="1">
      <alignment horizontal="center" vertical="center"/>
    </xf>
    <xf numFmtId="49" fontId="15" fillId="0" borderId="5" xfId="2" applyNumberFormat="1" applyFont="1" applyBorder="1" applyAlignment="1">
      <alignment horizontal="left" vertical="center"/>
    </xf>
    <xf numFmtId="166" fontId="15" fillId="0" borderId="5" xfId="2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left"/>
    </xf>
    <xf numFmtId="168" fontId="0" fillId="0" borderId="0" xfId="1" applyNumberFormat="1" applyFont="1" applyBorder="1"/>
    <xf numFmtId="168" fontId="6" fillId="0" borderId="0" xfId="1" applyNumberFormat="1" applyFont="1" applyBorder="1" applyAlignment="1">
      <alignment horizontal="right"/>
    </xf>
    <xf numFmtId="0" fontId="17" fillId="0" borderId="5" xfId="0" applyFont="1" applyBorder="1" applyAlignment="1">
      <alignment horizontal="center"/>
    </xf>
    <xf numFmtId="169" fontId="0" fillId="0" borderId="1" xfId="0" applyNumberFormat="1" applyBorder="1" applyAlignment="1">
      <alignment horizontal="left" vertical="center"/>
    </xf>
    <xf numFmtId="168" fontId="6" fillId="0" borderId="1" xfId="1" applyNumberFormat="1" applyFont="1" applyBorder="1" applyAlignmen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8" fontId="0" fillId="0" borderId="1" xfId="1" applyNumberFormat="1" applyFont="1" applyBorder="1" applyAlignment="1">
      <alignment horizontal="left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168" fontId="0" fillId="0" borderId="1" xfId="1" applyNumberFormat="1" applyFont="1" applyBorder="1" applyAlignment="1">
      <alignment horizontal="left" vertical="center"/>
    </xf>
    <xf numFmtId="168" fontId="0" fillId="0" borderId="1" xfId="1" applyNumberFormat="1" applyFont="1" applyFill="1" applyBorder="1" applyAlignment="1">
      <alignment horizontal="left"/>
    </xf>
    <xf numFmtId="167" fontId="5" fillId="0" borderId="3" xfId="2" applyNumberFormat="1" applyFont="1" applyBorder="1" applyAlignment="1">
      <alignment horizontal="center" vertical="center"/>
    </xf>
    <xf numFmtId="49" fontId="5" fillId="0" borderId="3" xfId="2" applyNumberFormat="1" applyFont="1" applyBorder="1" applyAlignment="1">
      <alignment horizontal="left" vertical="center"/>
    </xf>
    <xf numFmtId="166" fontId="5" fillId="0" borderId="3" xfId="2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43" fontId="20" fillId="0" borderId="1" xfId="0" applyNumberFormat="1" applyFont="1" applyBorder="1" applyAlignment="1">
      <alignment horizontal="left"/>
    </xf>
    <xf numFmtId="168" fontId="20" fillId="0" borderId="1" xfId="1" applyNumberFormat="1" applyFont="1" applyFill="1" applyBorder="1"/>
    <xf numFmtId="0" fontId="20" fillId="0" borderId="3" xfId="0" applyFont="1" applyBorder="1" applyAlignment="1">
      <alignment horizontal="center"/>
    </xf>
    <xf numFmtId="164" fontId="20" fillId="0" borderId="3" xfId="0" applyNumberFormat="1" applyFont="1" applyBorder="1" applyAlignment="1">
      <alignment horizontal="center"/>
    </xf>
    <xf numFmtId="43" fontId="21" fillId="0" borderId="1" xfId="0" applyNumberFormat="1" applyFont="1" applyBorder="1" applyAlignment="1">
      <alignment horizontal="right"/>
    </xf>
    <xf numFmtId="168" fontId="20" fillId="0" borderId="1" xfId="1" applyNumberFormat="1" applyFont="1" applyBorder="1" applyAlignment="1">
      <alignment horizontal="right"/>
    </xf>
    <xf numFmtId="43" fontId="20" fillId="0" borderId="1" xfId="0" applyNumberFormat="1" applyFont="1" applyBorder="1"/>
    <xf numFmtId="0" fontId="18" fillId="2" borderId="1" xfId="0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/>
    </xf>
    <xf numFmtId="0" fontId="20" fillId="0" borderId="1" xfId="0" applyFont="1" applyBorder="1"/>
    <xf numFmtId="0" fontId="18" fillId="0" borderId="1" xfId="0" applyFont="1" applyBorder="1" applyAlignment="1">
      <alignment horizontal="center"/>
    </xf>
    <xf numFmtId="168" fontId="20" fillId="0" borderId="1" xfId="1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horizontal="right" vertical="center"/>
    </xf>
    <xf numFmtId="168" fontId="20" fillId="0" borderId="1" xfId="1" applyNumberFormat="1" applyFont="1" applyBorder="1" applyAlignment="1">
      <alignment horizontal="right" vertical="center"/>
    </xf>
    <xf numFmtId="43" fontId="20" fillId="0" borderId="1" xfId="1" applyNumberFormat="1" applyFont="1" applyFill="1" applyBorder="1" applyAlignment="1">
      <alignment horizontal="left"/>
    </xf>
    <xf numFmtId="164" fontId="20" fillId="0" borderId="1" xfId="0" applyNumberFormat="1" applyFont="1" applyBorder="1" applyAlignment="1">
      <alignment horizontal="right"/>
    </xf>
    <xf numFmtId="0" fontId="20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168" fontId="20" fillId="2" borderId="1" xfId="1" applyNumberFormat="1" applyFont="1" applyFill="1" applyBorder="1" applyAlignment="1">
      <alignment horizontal="right"/>
    </xf>
    <xf numFmtId="166" fontId="5" fillId="2" borderId="1" xfId="2" applyNumberFormat="1" applyFont="1" applyFill="1" applyBorder="1" applyAlignment="1">
      <alignment horizontal="center"/>
    </xf>
    <xf numFmtId="164" fontId="20" fillId="2" borderId="1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167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2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7" fontId="5" fillId="2" borderId="8" xfId="2" applyNumberFormat="1" applyFont="1" applyFill="1" applyBorder="1" applyAlignment="1">
      <alignment horizontal="center" vertical="center"/>
    </xf>
    <xf numFmtId="49" fontId="5" fillId="2" borderId="8" xfId="2" applyNumberFormat="1" applyFont="1" applyFill="1" applyBorder="1" applyAlignment="1">
      <alignment horizontal="left" vertical="center"/>
    </xf>
    <xf numFmtId="168" fontId="5" fillId="2" borderId="8" xfId="1" applyNumberFormat="1" applyFont="1" applyFill="1" applyBorder="1" applyAlignment="1">
      <alignment vertical="center"/>
    </xf>
    <xf numFmtId="164" fontId="6" fillId="2" borderId="8" xfId="0" applyNumberFormat="1" applyFont="1" applyFill="1" applyBorder="1" applyAlignment="1">
      <alignment horizontal="center"/>
    </xf>
    <xf numFmtId="168" fontId="6" fillId="2" borderId="8" xfId="1" applyNumberFormat="1" applyFont="1" applyFill="1" applyBorder="1" applyAlignment="1"/>
    <xf numFmtId="168" fontId="6" fillId="2" borderId="1" xfId="1" applyNumberFormat="1" applyFont="1" applyFill="1" applyBorder="1" applyAlignment="1"/>
    <xf numFmtId="0" fontId="6" fillId="0" borderId="9" xfId="0" applyFont="1" applyBorder="1" applyAlignment="1">
      <alignment horizontal="center"/>
    </xf>
    <xf numFmtId="167" fontId="5" fillId="0" borderId="5" xfId="2" applyNumberFormat="1" applyFont="1" applyBorder="1" applyAlignment="1">
      <alignment horizontal="center" vertical="center"/>
    </xf>
    <xf numFmtId="49" fontId="5" fillId="0" borderId="5" xfId="2" applyNumberFormat="1" applyFont="1" applyBorder="1" applyAlignment="1">
      <alignment horizontal="left" vertical="center"/>
    </xf>
    <xf numFmtId="168" fontId="6" fillId="0" borderId="5" xfId="1" applyNumberFormat="1" applyFont="1" applyBorder="1" applyAlignment="1"/>
    <xf numFmtId="0" fontId="6" fillId="0" borderId="8" xfId="0" applyFont="1" applyBorder="1" applyAlignment="1">
      <alignment horizontal="center"/>
    </xf>
    <xf numFmtId="167" fontId="5" fillId="0" borderId="8" xfId="2" applyNumberFormat="1" applyFont="1" applyBorder="1" applyAlignment="1">
      <alignment horizontal="center" vertical="center"/>
    </xf>
    <xf numFmtId="49" fontId="5" fillId="0" borderId="8" xfId="2" applyNumberFormat="1" applyFont="1" applyBorder="1" applyAlignment="1">
      <alignment horizontal="left" vertical="center"/>
    </xf>
    <xf numFmtId="168" fontId="6" fillId="0" borderId="8" xfId="1" applyNumberFormat="1" applyFont="1" applyBorder="1" applyAlignment="1"/>
    <xf numFmtId="164" fontId="6" fillId="0" borderId="8" xfId="0" applyNumberFormat="1" applyFont="1" applyBorder="1" applyAlignment="1">
      <alignment horizontal="center"/>
    </xf>
    <xf numFmtId="168" fontId="6" fillId="0" borderId="3" xfId="1" applyNumberFormat="1" applyFont="1" applyBorder="1" applyAlignment="1"/>
    <xf numFmtId="168" fontId="5" fillId="0" borderId="5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167" fontId="5" fillId="2" borderId="3" xfId="2" applyNumberFormat="1" applyFont="1" applyFill="1" applyBorder="1" applyAlignment="1">
      <alignment horizontal="center" vertical="center"/>
    </xf>
    <xf numFmtId="49" fontId="5" fillId="2" borderId="3" xfId="2" applyNumberFormat="1" applyFont="1" applyFill="1" applyBorder="1" applyAlignment="1">
      <alignment horizontal="left" vertical="center"/>
    </xf>
    <xf numFmtId="168" fontId="6" fillId="2" borderId="3" xfId="1" applyNumberFormat="1" applyFont="1" applyFill="1" applyBorder="1" applyAlignment="1"/>
    <xf numFmtId="164" fontId="6" fillId="2" borderId="3" xfId="0" applyNumberFormat="1" applyFont="1" applyFill="1" applyBorder="1" applyAlignment="1">
      <alignment horizontal="center"/>
    </xf>
    <xf numFmtId="164" fontId="6" fillId="0" borderId="8" xfId="0" applyNumberFormat="1" applyFont="1" applyBorder="1" applyAlignment="1">
      <alignment horizontal="left"/>
    </xf>
    <xf numFmtId="168" fontId="5" fillId="0" borderId="8" xfId="1" applyNumberFormat="1" applyFont="1" applyFill="1" applyBorder="1" applyAlignment="1">
      <alignment vertical="center"/>
    </xf>
    <xf numFmtId="168" fontId="5" fillId="0" borderId="3" xfId="1" applyNumberFormat="1" applyFont="1" applyFill="1" applyBorder="1" applyAlignment="1">
      <alignment vertical="center"/>
    </xf>
    <xf numFmtId="164" fontId="6" fillId="2" borderId="0" xfId="0" applyNumberFormat="1" applyFont="1" applyFill="1" applyAlignment="1">
      <alignment horizontal="left"/>
    </xf>
    <xf numFmtId="168" fontId="5" fillId="2" borderId="1" xfId="1" applyNumberFormat="1" applyFont="1" applyFill="1" applyBorder="1" applyAlignment="1">
      <alignment vertical="center"/>
    </xf>
    <xf numFmtId="0" fontId="20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164" fontId="20" fillId="0" borderId="5" xfId="0" applyNumberFormat="1" applyFont="1" applyBorder="1" applyAlignment="1">
      <alignment horizontal="center"/>
    </xf>
    <xf numFmtId="42" fontId="14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67" fontId="22" fillId="0" borderId="1" xfId="2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left"/>
    </xf>
    <xf numFmtId="168" fontId="24" fillId="0" borderId="1" xfId="1" applyNumberFormat="1" applyFont="1" applyFill="1" applyBorder="1" applyAlignment="1">
      <alignment horizontal="right" vertical="center"/>
    </xf>
    <xf numFmtId="164" fontId="22" fillId="0" borderId="1" xfId="0" applyNumberFormat="1" applyFont="1" applyBorder="1" applyAlignment="1">
      <alignment horizontal="center"/>
    </xf>
    <xf numFmtId="167" fontId="22" fillId="0" borderId="1" xfId="0" applyNumberFormat="1" applyFont="1" applyBorder="1" applyAlignment="1">
      <alignment horizontal="center"/>
    </xf>
    <xf numFmtId="0" fontId="22" fillId="0" borderId="1" xfId="0" applyFont="1" applyBorder="1"/>
    <xf numFmtId="0" fontId="22" fillId="0" borderId="1" xfId="0" applyFont="1" applyBorder="1" applyAlignment="1">
      <alignment vertical="center"/>
    </xf>
    <xf numFmtId="42" fontId="23" fillId="0" borderId="1" xfId="0" applyNumberFormat="1" applyFont="1" applyBorder="1" applyAlignment="1">
      <alignment horizontal="center"/>
    </xf>
    <xf numFmtId="49" fontId="22" fillId="0" borderId="1" xfId="2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42" fontId="23" fillId="0" borderId="1" xfId="3" applyFont="1" applyFill="1" applyBorder="1" applyAlignment="1">
      <alignment horizontal="center"/>
    </xf>
    <xf numFmtId="164" fontId="22" fillId="0" borderId="1" xfId="0" applyNumberFormat="1" applyFont="1" applyBorder="1" applyAlignment="1">
      <alignment horizontal="left" vertical="center"/>
    </xf>
    <xf numFmtId="165" fontId="22" fillId="0" borderId="1" xfId="2" applyNumberFormat="1" applyFont="1" applyBorder="1" applyAlignment="1">
      <alignment horizontal="left" vertical="center"/>
    </xf>
    <xf numFmtId="0" fontId="22" fillId="0" borderId="5" xfId="0" applyFont="1" applyBorder="1" applyAlignment="1">
      <alignment horizontal="center"/>
    </xf>
    <xf numFmtId="167" fontId="22" fillId="0" borderId="5" xfId="0" applyNumberFormat="1" applyFont="1" applyBorder="1" applyAlignment="1">
      <alignment horizontal="center"/>
    </xf>
    <xf numFmtId="0" fontId="22" fillId="0" borderId="5" xfId="0" applyFont="1" applyBorder="1"/>
    <xf numFmtId="168" fontId="24" fillId="0" borderId="5" xfId="1" applyNumberFormat="1" applyFont="1" applyFill="1" applyBorder="1" applyAlignment="1">
      <alignment horizontal="right" vertical="center"/>
    </xf>
    <xf numFmtId="164" fontId="22" fillId="0" borderId="5" xfId="0" applyNumberFormat="1" applyFont="1" applyBorder="1" applyAlignment="1">
      <alignment horizontal="center"/>
    </xf>
    <xf numFmtId="3" fontId="22" fillId="0" borderId="1" xfId="0" applyNumberFormat="1" applyFont="1" applyBorder="1"/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3" fontId="24" fillId="0" borderId="1" xfId="0" applyNumberFormat="1" applyFont="1" applyBorder="1" applyAlignment="1">
      <alignment vertical="center"/>
    </xf>
    <xf numFmtId="0" fontId="22" fillId="0" borderId="3" xfId="0" applyFont="1" applyBorder="1" applyAlignment="1">
      <alignment horizontal="center"/>
    </xf>
    <xf numFmtId="167" fontId="22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center"/>
    </xf>
    <xf numFmtId="164" fontId="20" fillId="0" borderId="3" xfId="0" applyNumberFormat="1" applyFont="1" applyBorder="1" applyAlignment="1">
      <alignment horizontal="right"/>
    </xf>
    <xf numFmtId="166" fontId="5" fillId="0" borderId="5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167" fontId="6" fillId="0" borderId="5" xfId="0" applyNumberFormat="1" applyFont="1" applyBorder="1" applyAlignment="1">
      <alignment horizontal="center"/>
    </xf>
    <xf numFmtId="0" fontId="6" fillId="0" borderId="5" xfId="0" applyFont="1" applyBorder="1"/>
    <xf numFmtId="168" fontId="6" fillId="0" borderId="5" xfId="1" applyNumberFormat="1" applyFont="1" applyBorder="1" applyAlignment="1">
      <alignment horizontal="right"/>
    </xf>
    <xf numFmtId="3" fontId="22" fillId="0" borderId="5" xfId="0" applyNumberFormat="1" applyFont="1" applyBorder="1"/>
    <xf numFmtId="0" fontId="23" fillId="0" borderId="1" xfId="0" applyFont="1" applyBorder="1" applyAlignment="1">
      <alignment horizontal="center"/>
    </xf>
    <xf numFmtId="0" fontId="23" fillId="0" borderId="1" xfId="2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167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168" fontId="6" fillId="0" borderId="5" xfId="1" applyNumberFormat="1" applyFont="1" applyBorder="1" applyAlignment="1">
      <alignment horizontal="right" vertical="center"/>
    </xf>
    <xf numFmtId="167" fontId="6" fillId="0" borderId="3" xfId="0" applyNumberFormat="1" applyFont="1" applyBorder="1" applyAlignment="1">
      <alignment horizontal="center"/>
    </xf>
    <xf numFmtId="0" fontId="6" fillId="0" borderId="3" xfId="0" applyFont="1" applyBorder="1"/>
    <xf numFmtId="168" fontId="15" fillId="0" borderId="3" xfId="1" applyNumberFormat="1" applyFont="1" applyFill="1" applyBorder="1" applyAlignment="1">
      <alignment horizontal="right" vertical="center"/>
    </xf>
    <xf numFmtId="167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14" fillId="0" borderId="8" xfId="0" applyFont="1" applyBorder="1" applyAlignment="1">
      <alignment horizontal="center"/>
    </xf>
    <xf numFmtId="166" fontId="15" fillId="0" borderId="8" xfId="2" applyNumberFormat="1" applyFont="1" applyBorder="1" applyAlignment="1">
      <alignment horizontal="center"/>
    </xf>
    <xf numFmtId="167" fontId="15" fillId="0" borderId="8" xfId="2" applyNumberFormat="1" applyFont="1" applyBorder="1" applyAlignment="1">
      <alignment horizontal="center" vertical="center"/>
    </xf>
    <xf numFmtId="49" fontId="15" fillId="0" borderId="8" xfId="2" applyNumberFormat="1" applyFont="1" applyBorder="1" applyAlignment="1">
      <alignment horizontal="left" vertical="center"/>
    </xf>
    <xf numFmtId="169" fontId="0" fillId="0" borderId="3" xfId="0" applyNumberFormat="1" applyBorder="1" applyAlignment="1">
      <alignment horizontal="left" vertical="center"/>
    </xf>
    <xf numFmtId="168" fontId="15" fillId="0" borderId="0" xfId="1" applyNumberFormat="1" applyFont="1" applyFill="1" applyBorder="1" applyAlignment="1">
      <alignment horizontal="right" vertical="center"/>
    </xf>
    <xf numFmtId="168" fontId="6" fillId="0" borderId="3" xfId="1" applyNumberFormat="1" applyFont="1" applyBorder="1"/>
    <xf numFmtId="168" fontId="6" fillId="0" borderId="8" xfId="1" applyNumberFormat="1" applyFont="1" applyBorder="1" applyAlignment="1">
      <alignment horizontal="right"/>
    </xf>
    <xf numFmtId="168" fontId="15" fillId="0" borderId="5" xfId="1" applyNumberFormat="1" applyFont="1" applyFill="1" applyBorder="1" applyAlignment="1">
      <alignment horizontal="right" vertical="center"/>
    </xf>
    <xf numFmtId="164" fontId="6" fillId="5" borderId="0" xfId="0" applyNumberFormat="1" applyFont="1" applyFill="1"/>
    <xf numFmtId="168" fontId="6" fillId="0" borderId="1" xfId="1" applyNumberFormat="1" applyFont="1" applyFill="1" applyBorder="1" applyAlignment="1">
      <alignment horizontal="right" vertical="top"/>
    </xf>
    <xf numFmtId="164" fontId="20" fillId="0" borderId="0" xfId="0" applyNumberFormat="1" applyFont="1" applyAlignment="1">
      <alignment horizontal="left"/>
    </xf>
    <xf numFmtId="0" fontId="20" fillId="0" borderId="0" xfId="0" applyFont="1"/>
    <xf numFmtId="0" fontId="20" fillId="4" borderId="0" xfId="0" applyFont="1" applyFill="1"/>
    <xf numFmtId="0" fontId="17" fillId="0" borderId="3" xfId="0" applyFont="1" applyBorder="1" applyAlignment="1">
      <alignment horizontal="center"/>
    </xf>
    <xf numFmtId="167" fontId="17" fillId="0" borderId="3" xfId="2" applyNumberFormat="1" applyFont="1" applyBorder="1" applyAlignment="1">
      <alignment horizontal="center" vertical="center"/>
    </xf>
    <xf numFmtId="167" fontId="6" fillId="4" borderId="5" xfId="0" applyNumberFormat="1" applyFont="1" applyFill="1" applyBorder="1" applyAlignment="1">
      <alignment horizontal="center" vertical="center"/>
    </xf>
    <xf numFmtId="167" fontId="6" fillId="4" borderId="3" xfId="0" applyNumberFormat="1" applyFont="1" applyFill="1" applyBorder="1" applyAlignment="1">
      <alignment horizontal="center" vertical="center"/>
    </xf>
    <xf numFmtId="49" fontId="17" fillId="0" borderId="3" xfId="2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wrapText="1"/>
    </xf>
    <xf numFmtId="0" fontId="14" fillId="3" borderId="1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168" fontId="6" fillId="0" borderId="0" xfId="1" applyNumberFormat="1" applyFont="1" applyFill="1" applyBorder="1" applyAlignment="1">
      <alignment horizontal="right"/>
    </xf>
    <xf numFmtId="168" fontId="6" fillId="3" borderId="1" xfId="1" applyNumberFormat="1" applyFont="1" applyFill="1" applyBorder="1" applyAlignment="1">
      <alignment horizontal="right"/>
    </xf>
    <xf numFmtId="168" fontId="19" fillId="0" borderId="3" xfId="1" applyNumberFormat="1" applyFont="1" applyFill="1" applyBorder="1"/>
    <xf numFmtId="168" fontId="6" fillId="0" borderId="0" xfId="1" applyNumberFormat="1" applyFont="1" applyBorder="1" applyAlignment="1">
      <alignment horizontal="right" vertical="center"/>
    </xf>
    <xf numFmtId="168" fontId="6" fillId="0" borderId="5" xfId="1" applyNumberFormat="1" applyFont="1" applyBorder="1"/>
    <xf numFmtId="42" fontId="14" fillId="0" borderId="3" xfId="0" applyNumberFormat="1" applyFont="1" applyBorder="1" applyAlignment="1">
      <alignment horizontal="center"/>
    </xf>
    <xf numFmtId="169" fontId="0" fillId="0" borderId="5" xfId="0" applyNumberFormat="1" applyBorder="1" applyAlignment="1">
      <alignment horizontal="left" vertical="center"/>
    </xf>
    <xf numFmtId="169" fontId="0" fillId="0" borderId="8" xfId="0" applyNumberFormat="1" applyBorder="1" applyAlignment="1">
      <alignment horizontal="left" vertical="center"/>
    </xf>
    <xf numFmtId="168" fontId="0" fillId="0" borderId="5" xfId="1" applyNumberFormat="1" applyFont="1" applyBorder="1"/>
    <xf numFmtId="166" fontId="17" fillId="0" borderId="3" xfId="2" applyNumberFormat="1" applyFont="1" applyBorder="1" applyAlignment="1">
      <alignment horizontal="center"/>
    </xf>
    <xf numFmtId="164" fontId="17" fillId="0" borderId="3" xfId="0" applyNumberFormat="1" applyFont="1" applyBorder="1" applyAlignment="1">
      <alignment horizontal="center"/>
    </xf>
    <xf numFmtId="164" fontId="6" fillId="5" borderId="1" xfId="0" applyNumberFormat="1" applyFont="1" applyFill="1" applyBorder="1"/>
    <xf numFmtId="164" fontId="6" fillId="5" borderId="3" xfId="0" applyNumberFormat="1" applyFont="1" applyFill="1" applyBorder="1"/>
    <xf numFmtId="164" fontId="6" fillId="2" borderId="1" xfId="0" applyNumberFormat="1" applyFont="1" applyFill="1" applyBorder="1"/>
    <xf numFmtId="164" fontId="6" fillId="5" borderId="5" xfId="0" applyNumberFormat="1" applyFont="1" applyFill="1" applyBorder="1"/>
    <xf numFmtId="168" fontId="6" fillId="0" borderId="5" xfId="1" applyNumberFormat="1" applyFont="1" applyFill="1" applyBorder="1" applyAlignment="1">
      <alignment horizontal="right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3" fontId="24" fillId="0" borderId="5" xfId="0" applyNumberFormat="1" applyFont="1" applyBorder="1" applyAlignment="1">
      <alignment vertical="center"/>
    </xf>
    <xf numFmtId="0" fontId="22" fillId="4" borderId="1" xfId="0" applyFont="1" applyFill="1" applyBorder="1" applyAlignment="1">
      <alignment horizontal="center"/>
    </xf>
    <xf numFmtId="167" fontId="22" fillId="4" borderId="1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/>
    </xf>
    <xf numFmtId="42" fontId="23" fillId="4" borderId="1" xfId="0" applyNumberFormat="1" applyFont="1" applyFill="1" applyBorder="1" applyAlignment="1">
      <alignment horizontal="center"/>
    </xf>
    <xf numFmtId="164" fontId="22" fillId="4" borderId="1" xfId="0" applyNumberFormat="1" applyFont="1" applyFill="1" applyBorder="1" applyAlignment="1">
      <alignment horizontal="center"/>
    </xf>
    <xf numFmtId="164" fontId="22" fillId="5" borderId="1" xfId="0" applyNumberFormat="1" applyFont="1" applyFill="1" applyBorder="1" applyAlignment="1">
      <alignment horizontal="center"/>
    </xf>
    <xf numFmtId="164" fontId="22" fillId="6" borderId="1" xfId="0" applyNumberFormat="1" applyFont="1" applyFill="1" applyBorder="1" applyAlignment="1">
      <alignment horizontal="center"/>
    </xf>
    <xf numFmtId="164" fontId="22" fillId="0" borderId="1" xfId="0" applyNumberFormat="1" applyFont="1" applyBorder="1" applyAlignment="1">
      <alignment horizontal="right" vertical="center"/>
    </xf>
    <xf numFmtId="164" fontId="22" fillId="5" borderId="3" xfId="0" applyNumberFormat="1" applyFont="1" applyFill="1" applyBorder="1" applyAlignment="1">
      <alignment horizontal="center"/>
    </xf>
    <xf numFmtId="164" fontId="22" fillId="5" borderId="5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 wrapText="1"/>
    </xf>
    <xf numFmtId="0" fontId="41" fillId="0" borderId="0" xfId="0" applyFont="1" applyAlignment="1">
      <alignment horizontal="center" vertical="center" wrapText="1"/>
    </xf>
    <xf numFmtId="14" fontId="42" fillId="0" borderId="0" xfId="0" applyNumberFormat="1" applyFont="1" applyAlignment="1">
      <alignment vertical="center" wrapText="1"/>
    </xf>
    <xf numFmtId="3" fontId="42" fillId="0" borderId="0" xfId="0" applyNumberFormat="1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39" fillId="0" borderId="0" xfId="0" applyFont="1" applyAlignment="1">
      <alignment horizontal="center" vertical="center"/>
    </xf>
    <xf numFmtId="0" fontId="42" fillId="0" borderId="0" xfId="50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2" fillId="0" borderId="0" xfId="50" applyAlignment="1">
      <alignment horizontal="center" wrapText="1"/>
    </xf>
    <xf numFmtId="0" fontId="42" fillId="0" borderId="0" xfId="50" applyAlignment="1">
      <alignment wrapText="1"/>
    </xf>
    <xf numFmtId="0" fontId="42" fillId="0" borderId="0" xfId="50" applyAlignment="1">
      <alignment vertical="center" wrapText="1"/>
    </xf>
    <xf numFmtId="14" fontId="42" fillId="0" borderId="0" xfId="50" applyNumberFormat="1" applyAlignment="1">
      <alignment vertical="center" wrapText="1"/>
    </xf>
    <xf numFmtId="3" fontId="42" fillId="0" borderId="0" xfId="50" applyNumberFormat="1" applyAlignment="1">
      <alignment vertical="center" wrapText="1"/>
    </xf>
    <xf numFmtId="0" fontId="42" fillId="0" borderId="0" xfId="50" applyAlignment="1"/>
    <xf numFmtId="164" fontId="22" fillId="0" borderId="1" xfId="5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42" fillId="0" borderId="0" xfId="0" applyFont="1" applyAlignment="1">
      <alignment horizontal="center" vertical="center" wrapText="1"/>
    </xf>
    <xf numFmtId="14" fontId="42" fillId="0" borderId="0" xfId="50" applyNumberFormat="1" applyAlignment="1">
      <alignment wrapText="1"/>
    </xf>
    <xf numFmtId="3" fontId="39" fillId="0" borderId="0" xfId="0" applyNumberFormat="1" applyFont="1" applyAlignment="1">
      <alignment wrapText="1"/>
    </xf>
    <xf numFmtId="0" fontId="39" fillId="0" borderId="0" xfId="0" applyFont="1" applyAlignment="1">
      <alignment wrapText="1"/>
    </xf>
    <xf numFmtId="164" fontId="22" fillId="0" borderId="5" xfId="50" applyNumberFormat="1" applyFont="1" applyBorder="1" applyAlignment="1">
      <alignment horizontal="center"/>
    </xf>
    <xf numFmtId="171" fontId="22" fillId="0" borderId="5" xfId="50" applyNumberFormat="1" applyFont="1" applyBorder="1">
      <alignment vertical="center"/>
    </xf>
    <xf numFmtId="171" fontId="22" fillId="0" borderId="1" xfId="50" applyNumberFormat="1" applyFont="1" applyBorder="1">
      <alignment vertical="center"/>
    </xf>
    <xf numFmtId="164" fontId="22" fillId="0" borderId="5" xfId="50" applyNumberFormat="1" applyFont="1" applyBorder="1" applyAlignment="1">
      <alignment horizontal="left"/>
    </xf>
    <xf numFmtId="0" fontId="22" fillId="0" borderId="1" xfId="50" applyFont="1" applyBorder="1" applyAlignment="1">
      <alignment horizontal="center"/>
    </xf>
    <xf numFmtId="3" fontId="42" fillId="0" borderId="0" xfId="50" applyNumberFormat="1" applyAlignment="1">
      <alignment wrapText="1"/>
    </xf>
    <xf numFmtId="164" fontId="22" fillId="0" borderId="1" xfId="50" applyNumberFormat="1" applyFont="1" applyBorder="1" applyAlignment="1">
      <alignment horizontal="left"/>
    </xf>
    <xf numFmtId="168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39" fillId="0" borderId="0" xfId="0" applyFont="1" applyAlignment="1">
      <alignment horizontal="center" wrapText="1"/>
    </xf>
    <xf numFmtId="167" fontId="22" fillId="0" borderId="5" xfId="2" applyNumberFormat="1" applyFont="1" applyBorder="1" applyAlignment="1">
      <alignment horizontal="center"/>
    </xf>
    <xf numFmtId="164" fontId="22" fillId="0" borderId="5" xfId="0" applyNumberFormat="1" applyFont="1" applyBorder="1" applyAlignment="1">
      <alignment horizontal="left"/>
    </xf>
    <xf numFmtId="168" fontId="17" fillId="2" borderId="1" xfId="1" applyNumberFormat="1" applyFont="1" applyFill="1" applyBorder="1" applyAlignment="1"/>
    <xf numFmtId="164" fontId="17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42" fillId="0" borderId="0" xfId="50">
      <alignment vertical="center"/>
    </xf>
    <xf numFmtId="14" fontId="42" fillId="0" borderId="0" xfId="50" applyNumberFormat="1">
      <alignment vertical="center"/>
    </xf>
    <xf numFmtId="41" fontId="42" fillId="0" borderId="0" xfId="1" applyFont="1" applyAlignment="1">
      <alignment vertical="center"/>
    </xf>
    <xf numFmtId="41" fontId="0" fillId="0" borderId="0" xfId="1" applyFont="1" applyAlignment="1">
      <alignment horizontal="center"/>
    </xf>
    <xf numFmtId="3" fontId="0" fillId="0" borderId="0" xfId="0" applyNumberFormat="1"/>
    <xf numFmtId="49" fontId="22" fillId="0" borderId="5" xfId="2" applyNumberFormat="1" applyFont="1" applyBorder="1" applyAlignment="1">
      <alignment horizontal="left" vertical="center"/>
    </xf>
    <xf numFmtId="0" fontId="22" fillId="0" borderId="3" xfId="0" applyFont="1" applyBorder="1"/>
    <xf numFmtId="0" fontId="23" fillId="0" borderId="5" xfId="2" applyFont="1" applyBorder="1" applyAlignment="1">
      <alignment horizontal="center"/>
    </xf>
    <xf numFmtId="3" fontId="22" fillId="0" borderId="3" xfId="0" applyNumberFormat="1" applyFont="1" applyBorder="1"/>
    <xf numFmtId="167" fontId="22" fillId="0" borderId="1" xfId="50" applyNumberFormat="1" applyFont="1" applyBorder="1" applyAlignment="1">
      <alignment horizontal="center"/>
    </xf>
    <xf numFmtId="0" fontId="23" fillId="0" borderId="1" xfId="50" applyFont="1" applyBorder="1" applyAlignment="1">
      <alignment horizontal="center"/>
    </xf>
    <xf numFmtId="167" fontId="22" fillId="0" borderId="5" xfId="50" applyNumberFormat="1" applyFont="1" applyBorder="1" applyAlignment="1">
      <alignment horizontal="center"/>
    </xf>
    <xf numFmtId="0" fontId="23" fillId="0" borderId="5" xfId="50" applyFont="1" applyBorder="1" applyAlignment="1">
      <alignment horizontal="center"/>
    </xf>
    <xf numFmtId="0" fontId="50" fillId="0" borderId="19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172" fontId="50" fillId="0" borderId="20" xfId="0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173" fontId="51" fillId="0" borderId="1" xfId="0" applyNumberFormat="1" applyFont="1" applyBorder="1" applyAlignment="1">
      <alignment horizontal="center" vertical="center"/>
    </xf>
    <xf numFmtId="0" fontId="51" fillId="0" borderId="1" xfId="0" applyFont="1" applyBorder="1" applyAlignment="1">
      <alignment vertical="center"/>
    </xf>
    <xf numFmtId="174" fontId="51" fillId="0" borderId="1" xfId="0" applyNumberFormat="1" applyFont="1" applyBorder="1" applyAlignment="1">
      <alignment vertical="center"/>
    </xf>
    <xf numFmtId="167" fontId="51" fillId="0" borderId="1" xfId="0" applyNumberFormat="1" applyFont="1" applyBorder="1" applyAlignment="1">
      <alignment horizontal="center" vertical="center"/>
    </xf>
    <xf numFmtId="41" fontId="51" fillId="0" borderId="1" xfId="1" applyFont="1" applyFill="1" applyBorder="1" applyAlignment="1">
      <alignment vertical="center"/>
    </xf>
    <xf numFmtId="174" fontId="51" fillId="0" borderId="1" xfId="0" applyNumberFormat="1" applyFont="1" applyBorder="1" applyAlignment="1">
      <alignment horizontal="center" vertical="center"/>
    </xf>
    <xf numFmtId="41" fontId="51" fillId="0" borderId="1" xfId="1" applyFont="1" applyFill="1" applyBorder="1" applyAlignment="1">
      <alignment horizontal="center" vertical="center"/>
    </xf>
    <xf numFmtId="0" fontId="20" fillId="68" borderId="1" xfId="0" applyFont="1" applyFill="1" applyBorder="1" applyAlignment="1">
      <alignment horizontal="center"/>
    </xf>
    <xf numFmtId="0" fontId="52" fillId="0" borderId="1" xfId="0" applyFont="1" applyBorder="1" applyAlignment="1">
      <alignment horizontal="center" vertical="center"/>
    </xf>
    <xf numFmtId="14" fontId="52" fillId="0" borderId="1" xfId="0" applyNumberFormat="1" applyFont="1" applyBorder="1" applyAlignment="1">
      <alignment vertical="center"/>
    </xf>
    <xf numFmtId="0" fontId="52" fillId="0" borderId="1" xfId="0" applyFont="1" applyBorder="1" applyAlignment="1">
      <alignment vertical="center"/>
    </xf>
    <xf numFmtId="174" fontId="53" fillId="0" borderId="1" xfId="0" applyNumberFormat="1" applyFont="1" applyBorder="1" applyAlignment="1">
      <alignment horizontal="center" vertical="center"/>
    </xf>
    <xf numFmtId="42" fontId="53" fillId="0" borderId="1" xfId="0" applyNumberFormat="1" applyFont="1" applyBorder="1" applyAlignment="1">
      <alignment vertical="center"/>
    </xf>
    <xf numFmtId="0" fontId="52" fillId="4" borderId="1" xfId="0" applyFont="1" applyFill="1" applyBorder="1" applyAlignment="1">
      <alignment horizontal="center" vertical="center"/>
    </xf>
    <xf numFmtId="0" fontId="52" fillId="4" borderId="1" xfId="0" applyFont="1" applyFill="1" applyBorder="1" applyAlignment="1">
      <alignment vertical="center"/>
    </xf>
    <xf numFmtId="42" fontId="52" fillId="4" borderId="1" xfId="0" applyNumberFormat="1" applyFont="1" applyFill="1" applyBorder="1" applyAlignment="1">
      <alignment vertical="center"/>
    </xf>
    <xf numFmtId="41" fontId="53" fillId="0" borderId="1" xfId="1" applyFont="1" applyFill="1" applyBorder="1" applyAlignment="1">
      <alignment horizontal="center" vertical="center"/>
    </xf>
    <xf numFmtId="42" fontId="52" fillId="0" borderId="1" xfId="0" applyNumberFormat="1" applyFont="1" applyBorder="1" applyAlignment="1">
      <alignment vertical="center"/>
    </xf>
    <xf numFmtId="171" fontId="50" fillId="0" borderId="20" xfId="0" applyNumberFormat="1" applyFont="1" applyBorder="1" applyAlignment="1">
      <alignment horizontal="center" vertical="center"/>
    </xf>
    <xf numFmtId="171" fontId="52" fillId="0" borderId="1" xfId="0" applyNumberFormat="1" applyFont="1" applyBorder="1" applyAlignment="1">
      <alignment horizontal="center" vertical="center"/>
    </xf>
    <xf numFmtId="171" fontId="52" fillId="4" borderId="1" xfId="0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center"/>
    </xf>
    <xf numFmtId="0" fontId="53" fillId="0" borderId="1" xfId="101" applyFont="1" applyBorder="1" applyAlignment="1">
      <alignment horizontal="center" vertical="center"/>
    </xf>
    <xf numFmtId="171" fontId="53" fillId="0" borderId="1" xfId="101" applyNumberFormat="1" applyFont="1" applyBorder="1" applyAlignment="1">
      <alignment horizontal="center" vertical="center"/>
    </xf>
    <xf numFmtId="0" fontId="53" fillId="0" borderId="1" xfId="101" applyFont="1" applyBorder="1" applyAlignment="1">
      <alignment vertical="center"/>
    </xf>
    <xf numFmtId="0" fontId="53" fillId="0" borderId="5" xfId="101" applyFont="1" applyBorder="1" applyAlignment="1">
      <alignment horizontal="center" vertical="center"/>
    </xf>
    <xf numFmtId="171" fontId="53" fillId="0" borderId="5" xfId="101" applyNumberFormat="1" applyFont="1" applyBorder="1" applyAlignment="1">
      <alignment horizontal="center" vertical="center"/>
    </xf>
    <xf numFmtId="0" fontId="53" fillId="0" borderId="5" xfId="101" applyFont="1" applyBorder="1" applyAlignment="1">
      <alignment vertical="center"/>
    </xf>
    <xf numFmtId="174" fontId="53" fillId="0" borderId="5" xfId="0" applyNumberFormat="1" applyFont="1" applyBorder="1" applyAlignment="1">
      <alignment horizontal="center" vertical="center"/>
    </xf>
    <xf numFmtId="42" fontId="55" fillId="4" borderId="1" xfId="101" applyNumberFormat="1" applyFont="1" applyFill="1" applyBorder="1" applyAlignment="1">
      <alignment vertical="center"/>
    </xf>
    <xf numFmtId="164" fontId="21" fillId="0" borderId="1" xfId="0" applyNumberFormat="1" applyFont="1" applyBorder="1" applyAlignment="1">
      <alignment horizont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3" xfId="1" applyNumberFormat="1" applyFont="1" applyFill="1" applyBorder="1"/>
    <xf numFmtId="168" fontId="20" fillId="0" borderId="5" xfId="1" applyNumberFormat="1" applyFont="1" applyFill="1" applyBorder="1"/>
    <xf numFmtId="0" fontId="42" fillId="4" borderId="0" xfId="50" applyFill="1" applyAlignment="1">
      <alignment vertical="center" wrapText="1"/>
    </xf>
    <xf numFmtId="164" fontId="6" fillId="0" borderId="0" xfId="0" applyNumberFormat="1" applyFont="1" applyAlignment="1">
      <alignment horizontal="center"/>
    </xf>
    <xf numFmtId="0" fontId="52" fillId="0" borderId="1" xfId="0" applyFont="1" applyBorder="1" applyAlignment="1">
      <alignment horizontal="right" vertical="top"/>
    </xf>
    <xf numFmtId="14" fontId="52" fillId="0" borderId="1" xfId="0" applyNumberFormat="1" applyFont="1" applyBorder="1" applyAlignment="1">
      <alignment vertical="top"/>
    </xf>
    <xf numFmtId="0" fontId="52" fillId="0" borderId="1" xfId="0" applyFont="1" applyBorder="1" applyAlignment="1">
      <alignment vertical="top"/>
    </xf>
    <xf numFmtId="0" fontId="5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164" fontId="10" fillId="0" borderId="0" xfId="0" applyNumberFormat="1" applyFont="1" applyAlignment="1">
      <alignment horizontal="center" vertical="top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0" fontId="39" fillId="0" borderId="0" xfId="0" applyFont="1" applyAlignment="1">
      <alignment wrapText="1"/>
    </xf>
    <xf numFmtId="0" fontId="0" fillId="0" borderId="0" xfId="0" applyAlignment="1">
      <alignment wrapText="1"/>
    </xf>
    <xf numFmtId="0" fontId="39" fillId="0" borderId="0" xfId="0" applyFont="1" applyAlignment="1">
      <alignment horizontal="center"/>
    </xf>
    <xf numFmtId="0" fontId="56" fillId="69" borderId="1" xfId="0" applyFont="1" applyFill="1" applyBorder="1" applyAlignment="1">
      <alignment horizontal="center" vertical="center"/>
    </xf>
    <xf numFmtId="0" fontId="57" fillId="69" borderId="1" xfId="0" applyFont="1" applyFill="1" applyBorder="1" applyAlignment="1">
      <alignment horizontal="center" vertical="center"/>
    </xf>
    <xf numFmtId="14" fontId="58" fillId="6" borderId="1" xfId="0" applyNumberFormat="1" applyFont="1" applyFill="1" applyBorder="1" applyAlignment="1">
      <alignment horizontal="left" vertical="center"/>
    </xf>
    <xf numFmtId="14" fontId="58" fillId="0" borderId="1" xfId="0" applyNumberFormat="1" applyFont="1" applyBorder="1" applyAlignment="1">
      <alignment horizontal="left" vertical="center"/>
    </xf>
    <xf numFmtId="14" fontId="59" fillId="0" borderId="1" xfId="0" applyNumberFormat="1" applyFont="1" applyBorder="1" applyAlignment="1">
      <alignment horizontal="left" vertical="center"/>
    </xf>
    <xf numFmtId="14" fontId="59" fillId="0" borderId="1" xfId="0" applyNumberFormat="1" applyFont="1" applyBorder="1" applyAlignment="1">
      <alignment horizontal="left"/>
    </xf>
    <xf numFmtId="14" fontId="59" fillId="6" borderId="1" xfId="0" applyNumberFormat="1" applyFont="1" applyFill="1" applyBorder="1" applyAlignment="1">
      <alignment horizontal="left" vertical="center"/>
    </xf>
    <xf numFmtId="14" fontId="61" fillId="6" borderId="1" xfId="2" applyNumberFormat="1" applyFont="1" applyFill="1" applyBorder="1" applyAlignment="1">
      <alignment horizontal="left"/>
    </xf>
    <xf numFmtId="14" fontId="61" fillId="0" borderId="1" xfId="2" applyNumberFormat="1" applyFont="1" applyBorder="1" applyAlignment="1">
      <alignment horizontal="left"/>
    </xf>
    <xf numFmtId="175" fontId="59" fillId="0" borderId="1" xfId="0" applyNumberFormat="1" applyFont="1" applyBorder="1" applyAlignment="1">
      <alignment horizontal="left"/>
    </xf>
    <xf numFmtId="42" fontId="57" fillId="69" borderId="1" xfId="0" applyNumberFormat="1" applyFont="1" applyFill="1" applyBorder="1" applyAlignment="1">
      <alignment horizontal="center" vertical="center"/>
    </xf>
    <xf numFmtId="41" fontId="17" fillId="6" borderId="1" xfId="1" applyFont="1" applyFill="1" applyBorder="1" applyAlignment="1">
      <alignment horizontal="center" vertical="center"/>
    </xf>
    <xf numFmtId="41" fontId="17" fillId="0" borderId="1" xfId="1" applyFont="1" applyFill="1" applyBorder="1" applyAlignment="1">
      <alignment horizontal="center" vertical="center"/>
    </xf>
    <xf numFmtId="41" fontId="60" fillId="0" borderId="1" xfId="1" applyFont="1" applyFill="1" applyBorder="1" applyAlignment="1">
      <alignment horizontal="left" vertical="center"/>
    </xf>
    <xf numFmtId="41" fontId="60" fillId="0" borderId="1" xfId="1" applyFont="1" applyBorder="1"/>
    <xf numFmtId="41" fontId="6" fillId="6" borderId="1" xfId="1" applyFont="1" applyFill="1" applyBorder="1" applyAlignment="1">
      <alignment horizontal="left" vertical="center"/>
    </xf>
    <xf numFmtId="41" fontId="61" fillId="0" borderId="1" xfId="1" applyFont="1" applyFill="1" applyBorder="1" applyAlignment="1">
      <alignment horizontal="center" vertical="center"/>
    </xf>
    <xf numFmtId="41" fontId="61" fillId="70" borderId="1" xfId="1" applyFont="1" applyFill="1" applyBorder="1" applyAlignment="1">
      <alignment horizontal="center" vertical="center"/>
    </xf>
    <xf numFmtId="41" fontId="59" fillId="0" borderId="1" xfId="1" applyFont="1" applyFill="1" applyBorder="1" applyAlignment="1"/>
    <xf numFmtId="41" fontId="6" fillId="0" borderId="1" xfId="1" applyFont="1" applyFill="1" applyBorder="1" applyAlignment="1">
      <alignment horizontal="left" vertical="center"/>
    </xf>
    <xf numFmtId="41" fontId="61" fillId="6" borderId="1" xfId="1" applyFont="1" applyFill="1" applyBorder="1" applyAlignment="1">
      <alignment horizontal="center" vertical="center"/>
    </xf>
    <xf numFmtId="41" fontId="59" fillId="0" borderId="1" xfId="1" applyFont="1" applyBorder="1"/>
    <xf numFmtId="41" fontId="59" fillId="0" borderId="1" xfId="1" applyFont="1" applyFill="1" applyBorder="1" applyAlignment="1">
      <alignment horizontal="center"/>
    </xf>
    <xf numFmtId="41" fontId="59" fillId="0" borderId="1" xfId="1" applyFont="1" applyFill="1" applyBorder="1" applyAlignment="1">
      <alignment horizontal="left"/>
    </xf>
    <xf numFmtId="41" fontId="59" fillId="0" borderId="1" xfId="1" applyFont="1" applyBorder="1" applyAlignment="1">
      <alignment horizontal="center" vertical="center"/>
    </xf>
    <xf numFmtId="41" fontId="60" fillId="0" borderId="1" xfId="1" applyFont="1" applyFill="1" applyBorder="1" applyAlignment="1">
      <alignment horizontal="left"/>
    </xf>
    <xf numFmtId="41" fontId="17" fillId="0" borderId="1" xfId="1" applyFont="1" applyFill="1" applyBorder="1" applyAlignment="1">
      <alignment horizontal="left" vertical="center"/>
    </xf>
    <xf numFmtId="41" fontId="58" fillId="0" borderId="1" xfId="1" applyFont="1" applyBorder="1"/>
    <xf numFmtId="174" fontId="17" fillId="0" borderId="1" xfId="0" applyNumberFormat="1" applyFont="1" applyBorder="1" applyAlignment="1">
      <alignment vertical="center"/>
    </xf>
    <xf numFmtId="41" fontId="62" fillId="0" borderId="1" xfId="1" applyFont="1" applyBorder="1"/>
    <xf numFmtId="0" fontId="6" fillId="6" borderId="1" xfId="0" applyFont="1" applyFill="1" applyBorder="1"/>
    <xf numFmtId="0" fontId="6" fillId="6" borderId="1" xfId="0" applyFont="1" applyFill="1" applyBorder="1" applyAlignment="1">
      <alignment horizontal="left" vertical="center"/>
    </xf>
    <xf numFmtId="0" fontId="59" fillId="6" borderId="1" xfId="0" applyFont="1" applyFill="1" applyBorder="1"/>
    <xf numFmtId="0" fontId="6" fillId="6" borderId="1" xfId="0" applyFont="1" applyFill="1" applyBorder="1" applyAlignment="1">
      <alignment vertical="center"/>
    </xf>
    <xf numFmtId="49" fontId="61" fillId="6" borderId="1" xfId="2" applyNumberFormat="1" applyFont="1" applyFill="1" applyBorder="1" applyAlignment="1">
      <alignment horizontal="left" vertical="center"/>
    </xf>
    <xf numFmtId="164" fontId="59" fillId="6" borderId="1" xfId="0" applyNumberFormat="1" applyFont="1" applyFill="1" applyBorder="1" applyAlignment="1">
      <alignment horizontal="left"/>
    </xf>
    <xf numFmtId="0" fontId="58" fillId="6" borderId="1" xfId="0" applyFont="1" applyFill="1" applyBorder="1" applyAlignment="1">
      <alignment horizontal="left" vertical="center"/>
    </xf>
    <xf numFmtId="0" fontId="58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vertical="center"/>
    </xf>
    <xf numFmtId="0" fontId="62" fillId="6" borderId="1" xfId="0" applyFont="1" applyFill="1" applyBorder="1"/>
  </cellXfs>
  <cellStyles count="102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20% - Aksen1" xfId="82" xr:uid="{B3170753-C09C-41E8-9593-E98113C9A89A}"/>
    <cellStyle name="20% - Aksen2" xfId="66" xr:uid="{0994B958-8CA3-44E3-B4BF-48192620B593}"/>
    <cellStyle name="20% - Aksen3" xfId="87" xr:uid="{1789A0D4-5225-4B90-A446-86831E481268}"/>
    <cellStyle name="20% - Aksen4" xfId="62" xr:uid="{3CDEE883-3E02-44F0-93C3-051E8F5B45E5}"/>
    <cellStyle name="20% - Aksen5" xfId="77" xr:uid="{B3C96ABB-1202-4D28-BD28-281C70BBEBAF}"/>
    <cellStyle name="20% - Aksen6" xfId="65" xr:uid="{0E4FDA26-8C7E-4784-B699-C78C59621F80}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40% - Aksen1" xfId="83" xr:uid="{47AC401F-3900-4062-8F03-A913772D7C65}"/>
    <cellStyle name="40% - Aksen2" xfId="86" xr:uid="{DAA3F6BF-6738-4D86-A065-F5E36A06DCA8}"/>
    <cellStyle name="40% - Aksen3" xfId="88" xr:uid="{A0A33CB0-EFCD-4271-B3BF-2BC431F043BA}"/>
    <cellStyle name="40% - Aksen4" xfId="91" xr:uid="{B15EFD8A-B9C0-497E-9679-7B31F5E77AD7}"/>
    <cellStyle name="40% - Aksen5" xfId="94" xr:uid="{D1039B22-40E3-4ECF-BAE5-2E5B1CE20A6E}"/>
    <cellStyle name="40% - Aksen6" xfId="97" xr:uid="{20249FCD-8563-4ABC-B59B-6BC292BFCDF8}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60% - Aksen1" xfId="84" xr:uid="{66861214-84D0-4E0D-9F2E-EBEC49262858}"/>
    <cellStyle name="60% - Aksen2" xfId="74" xr:uid="{FCAAF34C-A714-40BA-BCC2-35F35DF7FDF1}"/>
    <cellStyle name="60% - Aksen3" xfId="89" xr:uid="{7DC3911C-02D0-46F1-A815-F3C9204B8491}"/>
    <cellStyle name="60% - Aksen4" xfId="92" xr:uid="{41288B33-94E1-4378-94FC-C4C0CEA44E0F}"/>
    <cellStyle name="60% - Aksen5" xfId="95" xr:uid="{E1182E87-5645-439B-AECF-C56D1326E9C7}"/>
    <cellStyle name="60% - Aksen6" xfId="98" xr:uid="{3C8BB020-A80F-4979-8933-903D6C3FE38C}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Aksen1" xfId="81" xr:uid="{FD04D72E-FB8C-4A25-8A0E-1C9127490A80}"/>
    <cellStyle name="Aksen2" xfId="85" xr:uid="{9E020DFA-F4F0-4EDF-B509-69E3F67D194A}"/>
    <cellStyle name="Aksen3" xfId="71" xr:uid="{C6E990B5-ECA3-43AC-B7FE-414001824AD3}"/>
    <cellStyle name="Aksen4" xfId="90" xr:uid="{A47AB6A1-F010-4465-A91F-BDDED2CCF4A9}"/>
    <cellStyle name="Aksen5" xfId="93" xr:uid="{2B33F3B0-E2EF-4678-AE99-8F1EB010FFF0}"/>
    <cellStyle name="Aksen6" xfId="96" xr:uid="{859E3790-EF7D-4F4E-BFD2-A2CBB0A2CB46}"/>
    <cellStyle name="Bad" xfId="15" builtinId="27" customBuiltin="1"/>
    <cellStyle name="Baik" xfId="78" xr:uid="{F4B90E94-D324-4B1D-830B-2F23386E22EE}"/>
    <cellStyle name="Buruk" xfId="79" xr:uid="{76A9555B-C7DA-44F7-8EAA-15B1F78F8EE8}"/>
    <cellStyle name="Calculation" xfId="19" builtinId="22" customBuiltin="1"/>
    <cellStyle name="Catatan" xfId="67" xr:uid="{6554E245-43C2-4455-99F9-85660A280A01}"/>
    <cellStyle name="Cek Sel" xfId="76" xr:uid="{589D4410-B4E6-4685-A690-28333369C6E6}"/>
    <cellStyle name="Check Cell" xfId="21" builtinId="23" customBuiltin="1"/>
    <cellStyle name="Comma [0]" xfId="1" builtinId="6"/>
    <cellStyle name="Comma [0] 2" xfId="5" xr:uid="{15A6346A-53E3-4B4C-9D2C-75E93B778D36}"/>
    <cellStyle name="Comma [0] 3" xfId="52" xr:uid="{42B76DAF-616F-4090-B261-4F26307A2AA3}"/>
    <cellStyle name="Comma 2" xfId="4" xr:uid="{C8DEF70C-D11B-4FB0-B59B-4A64BB995008}"/>
    <cellStyle name="Comma 3" xfId="6" xr:uid="{61257805-2D5C-46FD-960A-8E6D59AE447E}"/>
    <cellStyle name="Comma 4" xfId="8" xr:uid="{7E60BD18-585C-4346-B810-3BE2A2D3C624}"/>
    <cellStyle name="Comma 5" xfId="51" xr:uid="{4EC9C452-1F0C-4858-9D0D-AEC698E5DF7A}"/>
    <cellStyle name="Comma 6" xfId="56" xr:uid="{CE0CF541-B993-48D9-AB47-6E34DC799FF6}"/>
    <cellStyle name="Comma 7" xfId="100" xr:uid="{26203857-1E8D-4BBA-B623-FB4B86422A78}"/>
    <cellStyle name="Currency [0] 2" xfId="3" xr:uid="{13CFD9B8-3139-4EA4-BC27-DEE212140659}"/>
    <cellStyle name="Currency [0] 3" xfId="7" xr:uid="{114E3C1E-328A-4381-A34D-0DDF4553A7CC}"/>
    <cellStyle name="Currency [0] 4" xfId="54" xr:uid="{06373F56-8123-40B7-8E79-0D8D32297184}"/>
    <cellStyle name="Currency 2" xfId="53" xr:uid="{DB35509F-7258-40DE-AB04-D3A3A7E8F2AD}"/>
    <cellStyle name="Currency 3" xfId="59" xr:uid="{0A99AF65-F274-4256-BC16-59A232E75270}"/>
    <cellStyle name="Currency 4" xfId="99" xr:uid="{7EC106A7-79FF-474D-8284-CCA4F885FDA4}"/>
    <cellStyle name="Explanatory Text" xfId="24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7" builtinId="20" customBuiltin="1"/>
    <cellStyle name="Input 2" xfId="57" xr:uid="{36C044C2-EB7D-46BC-86A1-35786BC26638}"/>
    <cellStyle name="Judul" xfId="70" xr:uid="{BE904896-865C-451F-85DC-5F11E15EF0DC}"/>
    <cellStyle name="Kepala 1" xfId="73" xr:uid="{D53F93B8-B5C8-4F63-8C30-D0F373B8C0FA}"/>
    <cellStyle name="Kepala 2" xfId="69" xr:uid="{44C5DA7B-76FF-4063-AC35-2F1AF96FEF34}"/>
    <cellStyle name="Kepala 3" xfId="61" xr:uid="{C39AB1E2-55FD-4E58-BFB8-7DC4A20A097D}"/>
    <cellStyle name="Kepala 4" xfId="64" xr:uid="{0F911ABE-287D-48A5-9DEE-6E756CE56602}"/>
    <cellStyle name="Linked Cell" xfId="20" builtinId="24" customBuiltin="1"/>
    <cellStyle name="Netral" xfId="80" xr:uid="{D446D62A-EE76-4FA6-9516-D75FBFAD9C25}"/>
    <cellStyle name="Neutral" xfId="16" builtinId="28" customBuiltin="1"/>
    <cellStyle name="Normal" xfId="0" builtinId="0"/>
    <cellStyle name="Normal 2" xfId="2" xr:uid="{00000000-0005-0000-0000-000002000000}"/>
    <cellStyle name="Normal 3" xfId="50" xr:uid="{808D6FB9-0752-423A-A463-4F40AC672A51}"/>
    <cellStyle name="Normal 4" xfId="101" xr:uid="{A831BF93-2401-4DB7-BB1C-57C9BB1670D9}"/>
    <cellStyle name="Note" xfId="23" builtinId="10" customBuiltin="1"/>
    <cellStyle name="Output" xfId="18" builtinId="21" customBuiltin="1"/>
    <cellStyle name="Output 2" xfId="58" xr:uid="{E3229256-3074-42F4-B597-D7CB2EB6F7C9}"/>
    <cellStyle name="Percent 2" xfId="55" xr:uid="{2A80A404-91C5-4225-B885-3FB08EBB5339}"/>
    <cellStyle name="Perhitungan" xfId="75" xr:uid="{CE2C1B49-53FD-470E-AF97-DDC67BE43C36}"/>
    <cellStyle name="Sel Ditautkan" xfId="63" xr:uid="{28F893C0-9450-4ED6-ADB5-B65DB3A316E8}"/>
    <cellStyle name="Teks CExplanatory" xfId="72" xr:uid="{0715509D-894F-4174-BA08-305F8B3BD9F9}"/>
    <cellStyle name="Teks Peringatan" xfId="68" xr:uid="{7AE075D4-F715-4AB0-942A-CFD006060D45}"/>
    <cellStyle name="Title" xfId="9" builtinId="15" customBuiltin="1"/>
    <cellStyle name="Total" xfId="25" builtinId="25" customBuiltin="1"/>
    <cellStyle name="Total 2" xfId="60" xr:uid="{7E546B81-4841-4BE6-B8D1-51570D4C89FD}"/>
    <cellStyle name="Warning Text" xfId="22" builtinId="11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32" formatCode="_-&quot;Rp&quot;* #,##0_-;\-&quot;Rp&quot;* #,##0_-;_-&quot;Rp&quot;* &quot;-&quot;_-;_-@_-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74" formatCode="_-* #,##0_-;\-* #,##0_-;_-* &quot;-&quot;_-;_-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32" formatCode="_-&quot;Rp&quot;* #,##0_-;\-&quot;Rp&quot;* #,##0_-;_-&quot;Rp&quot;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74" formatCode="_-* #,##0_-;\-* #,##0_-;_-* &quot;-&quot;_-;_-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71" formatCode="[$-13809]d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numFmt numFmtId="174" formatCode="_-* #,##0_-;\-* #,##0_-;_-* &quot;-&quot;_-;_-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numFmt numFmtId="174" formatCode="_-* #,##0_-;\-* #,##0_-;_-* &quot;-&quot;_-;_-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numFmt numFmtId="173" formatCode="[$-421]dd\ mmmm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i val="0"/>
      </font>
      <alignment horizontal="center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i val="0"/>
      </font>
      <alignment horizontal="center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&quot;Rp&quot;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&quot;Rp&quot;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&quot;Rp&quot;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68" formatCode="_-* #,##0.00_-;\-* #,##0.0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A010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7" formatCode="[$-421]dd\ mmmm\ yy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Rp&quot;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&quot;Rp&quot;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&quot;Rp&quot;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p&quot;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_([$Rp-421]* #,##0_);_([$Rp-421]* \(#,##0\);_([$Rp-421]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_-* #,##0.00_-;\-* #,##0.00_-;_-* &quot;-&quot;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A010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7" formatCode="[$-421]d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&quot;Rp&quot;#,##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Rp&quot;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&quot;Rp&quot;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&quot;Rp&quot;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6" formatCode="_([$Rp-421]* #,##0_);_([$Rp-421]* \(#,##0\);_([$Rp-421]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A01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[$-421]d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&quot;Rp&quot;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p&quot;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8" formatCode="_-* #,##0.00_-;\-* #,##0.0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[$-421]d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&quot;Rp&quot;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&quot;Rp&quot;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92ABA287-26C2-40B1-BD61-80DB24B5D2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D8A9C1-3F25-4FE6-92F6-187F84CF259E}" name="Table4" displayName="Table4" ref="A3:I18" totalsRowShown="0" headerRowDxfId="126" headerRowBorderDxfId="125" tableBorderDxfId="124">
  <autoFilter ref="A3:I18" xr:uid="{49D8A9C1-3F25-4FE6-92F6-187F84CF259E}"/>
  <tableColumns count="9">
    <tableColumn id="1" xr3:uid="{50C7678C-ACD0-472E-87C4-FC337890F53F}" name="NO" dataDxfId="123"/>
    <tableColumn id="2" xr3:uid="{111A6862-0C81-47D0-82D4-E7F9AD95EB4B}" name="Tanggal" dataDxfId="122"/>
    <tableColumn id="3" xr3:uid="{1BBEEEEE-F851-42FD-A27B-E3014E3CFB47}" name="Nama Transaksi " dataDxfId="121"/>
    <tableColumn id="4" xr3:uid="{A6FEEC8D-B8BE-40B2-B5A1-59C0CA422620}" name="ID/ Building/ Area" dataDxfId="120"/>
    <tableColumn id="5" xr3:uid="{BAF60871-CCF9-497E-8850-62564620A17E}" name="Nominal" dataDxfId="119"/>
    <tableColumn id="6" xr3:uid="{00859D7E-F9DB-487F-BFDB-6A333EF6552D}" name="LK" dataDxfId="118"/>
    <tableColumn id="7" xr3:uid="{B98A3DEC-44AE-4090-B99E-6865B0B7F350}" name="CC3" dataDxfId="117"/>
    <tableColumn id="8" xr3:uid="{024C33CE-72A9-425D-94AE-98BA5F45F888}" name="User" dataDxfId="116"/>
    <tableColumn id="9" xr3:uid="{86308908-41F7-4D3B-8B27-4EE1B5EBAE11}" name="Nota" dataDxfId="11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D4415B-BB50-4499-BA03-FB875D2E29A9}" name="Table911" displayName="Table911" ref="A5:E32" totalsRowShown="0" headerRowDxfId="16" dataDxfId="14" headerRowBorderDxfId="15" tableBorderDxfId="13">
  <autoFilter ref="A5:E32" xr:uid="{9BEAED13-3E72-466D-8EF7-FA572B43FFEE}"/>
  <sortState xmlns:xlrd2="http://schemas.microsoft.com/office/spreadsheetml/2017/richdata2" ref="A6:E29">
    <sortCondition ref="B5:B29"/>
  </sortState>
  <tableColumns count="5">
    <tableColumn id="1" xr3:uid="{DE1C3D02-67E1-417A-A797-69A090BE0267}" name="NO" dataDxfId="12"/>
    <tableColumn id="2" xr3:uid="{A8E505A7-1214-4541-A39B-68AD6BA557DB}" name="TANGGAL" dataDxfId="11"/>
    <tableColumn id="3" xr3:uid="{0A3FE7EE-75F7-4021-B123-B19A47E640CE}" name="DESKRIPSI" dataDxfId="10"/>
    <tableColumn id="4" xr3:uid="{6E66CCB8-3206-46E8-88BB-272DA892AD43}" name="CC" dataDxfId="9"/>
    <tableColumn id="5" xr3:uid="{5CC2656D-BD5C-406D-BE4B-216529F5AFE4}" name="Nominal" dataDxfId="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CCB8A7-D893-4A98-9688-2C6A24D9E120}" name="Table91112" displayName="Table91112" ref="A5:E41" totalsRowShown="0" headerRowDxfId="7" headerRowBorderDxfId="6" tableBorderDxfId="5">
  <autoFilter ref="A5:E41" xr:uid="{9BEAED13-3E72-466D-8EF7-FA572B43FFEE}"/>
  <sortState xmlns:xlrd2="http://schemas.microsoft.com/office/spreadsheetml/2017/richdata2" ref="A6:E29">
    <sortCondition ref="B5:B29"/>
  </sortState>
  <tableColumns count="5">
    <tableColumn id="1" xr3:uid="{70D9B398-3884-4F28-8A25-65B9BE5621F0}" name="NO" dataDxfId="4"/>
    <tableColumn id="2" xr3:uid="{2556007A-408C-4114-93EF-58E012DA8C52}" name="TANGGAL" dataDxfId="3"/>
    <tableColumn id="3" xr3:uid="{0EAF8EAF-5988-4FFC-BD5A-2AC859E51095}" name="DESKRIPSI" dataDxfId="2"/>
    <tableColumn id="4" xr3:uid="{5934F50B-7025-4890-BDB2-30C2C302EAFE}" name="CC" dataDxfId="1"/>
    <tableColumn id="5" xr3:uid="{939C858C-C7F7-4214-ACDA-70DA30D9366C}" name="Nominal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671154-70B8-4095-BA47-7B7EA84A22F7}" name="Table3" displayName="Table3" ref="A3:J380" totalsRowShown="0" headerRowDxfId="114" dataDxfId="112" headerRowBorderDxfId="113" tableBorderDxfId="111" totalsRowBorderDxfId="110">
  <autoFilter ref="A3:J380" xr:uid="{A5671154-70B8-4095-BA47-7B7EA84A22F7}"/>
  <sortState xmlns:xlrd2="http://schemas.microsoft.com/office/spreadsheetml/2017/richdata2" ref="A4:J379">
    <sortCondition ref="H3:H380"/>
  </sortState>
  <tableColumns count="10">
    <tableColumn id="1" xr3:uid="{F515AF0E-06A9-4480-AA87-814FF0D7BE84}" name="NO" dataDxfId="109"/>
    <tableColumn id="2" xr3:uid="{8634DFCD-DD3E-4358-BAD1-37EBA313AA08}" name="Tanggal" dataDxfId="108" dataCellStyle="Normal 2"/>
    <tableColumn id="3" xr3:uid="{001B278E-EB05-43B9-9A9A-AED63FE3C159}" name="Nama Transaksi " dataDxfId="107" dataCellStyle="Normal 2"/>
    <tableColumn id="4" xr3:uid="{FF19BCD5-7BD1-4366-AB23-C31249EDEA7A}" name="ID/ Building/ Area" dataDxfId="106"/>
    <tableColumn id="5" xr3:uid="{7F9C6EB5-FF3D-4633-A55E-55C827774EDD}" name="Nominal" dataDxfId="105" dataCellStyle="Comma [0]"/>
    <tableColumn id="6" xr3:uid="{F8F3A108-CF4B-4817-BB8C-E31080BDCBFC}" name="LK" dataDxfId="104"/>
    <tableColumn id="7" xr3:uid="{F4E0267E-6A11-4138-9609-5F6CD4625A02}" name="CC3" dataDxfId="103"/>
    <tableColumn id="8" xr3:uid="{96400B4A-CEB5-406D-A326-2AAA2FA7660B}" name="User" dataDxfId="102"/>
    <tableColumn id="9" xr3:uid="{A702F2E1-396A-45AE-B992-7526F09121CC}" name="Nota" dataDxfId="101"/>
    <tableColumn id="10" xr3:uid="{34DA63A1-7394-4DE4-9F52-377C757ADFB2}" name="Ket" dataDxfId="10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48EC2B-0C1E-4F84-9846-98EDE7A226E1}" name="Table1" displayName="Table1" ref="A3:J547" totalsRowShown="0" headerRowDxfId="99" dataDxfId="97" headerRowBorderDxfId="98" tableBorderDxfId="96" totalsRowBorderDxfId="95">
  <autoFilter ref="A3:J547" xr:uid="{D248EC2B-0C1E-4F84-9846-98EDE7A226E1}">
    <filterColumn colId="5">
      <customFilters>
        <customFilter operator="notEqual" val=" "/>
      </customFilters>
    </filterColumn>
  </autoFilter>
  <sortState xmlns:xlrd2="http://schemas.microsoft.com/office/spreadsheetml/2017/richdata2" ref="A4:J547">
    <sortCondition ref="B3:B547"/>
  </sortState>
  <tableColumns count="10">
    <tableColumn id="1" xr3:uid="{60046C06-1832-486A-93C0-3C3211C50B4A}" name="NO" dataDxfId="94"/>
    <tableColumn id="2" xr3:uid="{EC69F016-A0B1-4AFD-879B-AAEC100E01F8}" name="Tanggal" dataDxfId="93" dataCellStyle="Normal 2"/>
    <tableColumn id="3" xr3:uid="{286BCFAE-EAA9-4A4F-A38C-B5363DDB80C9}" name="Nama Transaksi " dataDxfId="92" dataCellStyle="Normal 2"/>
    <tableColumn id="4" xr3:uid="{2495235B-2C02-485C-85F1-8F63D57CAD47}" name="ID/ Building" dataDxfId="91"/>
    <tableColumn id="5" xr3:uid="{F699285A-A71B-4CCD-ACC8-30C5B9B87C2C}" name="Nominal" dataDxfId="90"/>
    <tableColumn id="6" xr3:uid="{6C69BDF6-9E6B-4160-8165-0AF34E598CBA}" name="LK" dataDxfId="89" dataCellStyle="Normal 2"/>
    <tableColumn id="7" xr3:uid="{4C3DB83F-266D-4868-B5F8-F4FA5EAC375B}" name="CC3" dataDxfId="88"/>
    <tableColumn id="8" xr3:uid="{633DFC87-93E0-449A-9ABF-43D765AFE6A5}" name="User" dataDxfId="87"/>
    <tableColumn id="9" xr3:uid="{7C0E98F8-1E68-4D93-B3CC-410D33428BDA}" name="Nota" dataDxfId="86"/>
    <tableColumn id="10" xr3:uid="{EEEC3609-B2C5-4879-8C90-4C9CBFDD5396}" name="Ket" dataDxfId="8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5D2E9-5184-44A1-80AC-D94E85E94CE4}" name="Table13" displayName="Table13" ref="A4:I356" totalsRowShown="0" headerRowDxfId="84" dataDxfId="82" headerRowBorderDxfId="83" tableBorderDxfId="81" totalsRowBorderDxfId="80">
  <autoFilter ref="A4:I356" xr:uid="{A1A5D2E9-5184-44A1-80AC-D94E85E94CE4}">
    <filterColumn colId="5">
      <customFilters>
        <customFilter operator="notEqual" val=" "/>
      </customFilters>
    </filterColumn>
  </autoFilter>
  <sortState xmlns:xlrd2="http://schemas.microsoft.com/office/spreadsheetml/2017/richdata2" ref="A194:I343">
    <sortCondition ref="B4:B352"/>
  </sortState>
  <tableColumns count="9">
    <tableColumn id="1" xr3:uid="{E3D0114F-FD7B-400A-BB04-E7AF9FDC52C5}" name="NO" dataDxfId="79"/>
    <tableColumn id="2" xr3:uid="{141714D3-EC19-4351-ABAC-CBB910999741}" name="Tanggal" dataDxfId="78" dataCellStyle="Normal 2"/>
    <tableColumn id="3" xr3:uid="{BEE462A9-EA2D-44BA-A095-53D0A267C98D}" name="Nama Transaksi " dataDxfId="77" dataCellStyle="Normal 2"/>
    <tableColumn id="4" xr3:uid="{A81C7BFB-C892-4B00-9488-E950F286D0DB}" name="ID/ Building" dataDxfId="76"/>
    <tableColumn id="5" xr3:uid="{0522FA0B-6F02-4B1C-8D53-F184AFDA1A6C}" name="Nominal" dataDxfId="75" dataCellStyle="Comma [0]"/>
    <tableColumn id="6" xr3:uid="{04AC0707-397A-4037-82C7-521FA064EAB4}" name="LK" dataDxfId="74" dataCellStyle="Normal 2"/>
    <tableColumn id="7" xr3:uid="{F0C8DAFA-AD98-4DEB-A016-A31281142C3A}" name="CC3" dataDxfId="73"/>
    <tableColumn id="8" xr3:uid="{163C4BD5-6A3D-46AF-A248-56C86983B3B9}" name="User" dataDxfId="72"/>
    <tableColumn id="9" xr3:uid="{7A00D0C2-EAE8-448B-9D68-E87884F6F127}" name="Keterangan" dataDxfId="7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2E16D3-2E26-437F-83BF-3EDB772A8537}" name="Table5" displayName="Table5" ref="A3:I280" totalsRowShown="0" headerRowDxfId="70" dataDxfId="68" headerRowBorderDxfId="69" tableBorderDxfId="67" totalsRowBorderDxfId="66">
  <autoFilter ref="A3:I280" xr:uid="{D52E16D3-2E26-437F-83BF-3EDB772A8537}">
    <filterColumn colId="5">
      <customFilters>
        <customFilter operator="notEqual" val=" "/>
      </customFilters>
    </filterColumn>
    <filterColumn colId="7">
      <filters blank="1"/>
    </filterColumn>
  </autoFilter>
  <sortState xmlns:xlrd2="http://schemas.microsoft.com/office/spreadsheetml/2017/richdata2" ref="A4:I278">
    <sortCondition ref="B3:B278"/>
  </sortState>
  <tableColumns count="9">
    <tableColumn id="1" xr3:uid="{DE589AE3-EBAB-4153-A4CA-6222583002F7}" name="NO" dataDxfId="65"/>
    <tableColumn id="2" xr3:uid="{5C1825DD-0F17-4A86-AA5E-B497384F0145}" name="Tanggal" dataDxfId="64"/>
    <tableColumn id="3" xr3:uid="{A15225FF-18E0-48BF-BD3D-0EA1AE6317B3}" name="Nama Transaksi " dataDxfId="63"/>
    <tableColumn id="4" xr3:uid="{A2AF1043-D895-4CDC-9D8B-05ABBC6EE721}" name="ID/ Building" dataDxfId="62"/>
    <tableColumn id="5" xr3:uid="{D5F33BF0-F555-491C-9C8E-5086A72EB278}" name="Nominal" dataDxfId="61" dataCellStyle="Comma [0]"/>
    <tableColumn id="6" xr3:uid="{1C5D4D05-BC0E-4425-BAE0-80A430CAEE18}" name="LK" dataDxfId="60"/>
    <tableColumn id="7" xr3:uid="{BD4831ED-74B1-402B-9D0C-8B2DE585F843}" name="CC3" dataDxfId="59"/>
    <tableColumn id="8" xr3:uid="{B1F824D4-0B97-4BC1-B443-BE4BC3513578}" name="User" dataDxfId="58"/>
    <tableColumn id="9" xr3:uid="{F2B92038-F094-4859-B5FC-06F9326E2E68}" name="Ket" dataDxfId="5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9C344C-DB96-43AB-A3F8-E9C5F64B670B}" name="Table7" displayName="Table7" ref="A2:H294" totalsRowShown="0" headerRowDxfId="56" dataDxfId="55" dataCellStyle="Normal 3">
  <autoFilter ref="A2:H294" xr:uid="{319C344C-DB96-43AB-A3F8-E9C5F64B670B}">
    <filterColumn colId="1">
      <filters>
        <dateGroupItem year="2022" month="12" day="18" dateTimeGrouping="day"/>
      </filters>
    </filterColumn>
  </autoFilter>
  <sortState xmlns:xlrd2="http://schemas.microsoft.com/office/spreadsheetml/2017/richdata2" ref="A167:G285">
    <sortCondition ref="B2:B291"/>
  </sortState>
  <tableColumns count="8">
    <tableColumn id="1" xr3:uid="{7C008DF4-D970-4FE1-9633-0C186FF2084B}" name="No" dataDxfId="54" dataCellStyle="Normal 3"/>
    <tableColumn id="2" xr3:uid="{851CAB9C-9F4E-4AC7-B1BC-48936F47ED1F}" name="Tanggal" dataDxfId="53" dataCellStyle="Normal 3"/>
    <tableColumn id="5" xr3:uid="{C0B930C3-C7E2-45A8-82E5-46A29987515F}" name="CC 3" dataDxfId="52" dataCellStyle="Normal 3"/>
    <tableColumn id="6" xr3:uid="{A209267D-4BB1-41F1-AE7A-7E292AC62953}" name="Deskripsi" dataDxfId="51" dataCellStyle="Normal 3"/>
    <tableColumn id="7" xr3:uid="{7F161564-C117-4703-ACB7-5B9387158907}" name="Nominal" dataDxfId="50" dataCellStyle="Normal 3"/>
    <tableColumn id="8" xr3:uid="{995BE07F-6ABD-452C-AAAF-0EC4BA0AC174}" name="ID/Building/ Area" dataDxfId="49" dataCellStyle="Normal 3"/>
    <tableColumn id="9" xr3:uid="{B9B75925-B3FF-4847-8E0B-7C6E67E11799}" name="-" dataDxfId="48"/>
    <tableColumn id="3" xr3:uid="{24573C22-1D10-4B06-88F8-D57E82F2DBEC}" name="User" dataDxfId="47" dataCellStyle="Normal 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29184C-79BF-4D2F-87A5-08B2BF967CF7}" name="Table8" displayName="Table8" ref="A3:I129" totalsRowShown="0" headerRowDxfId="46" dataDxfId="45">
  <autoFilter ref="A3:I129" xr:uid="{7529184C-79BF-4D2F-87A5-08B2BF967CF7}">
    <filterColumn colId="8">
      <filters>
        <filter val="II/005"/>
      </filters>
    </filterColumn>
  </autoFilter>
  <sortState xmlns:xlrd2="http://schemas.microsoft.com/office/spreadsheetml/2017/richdata2" ref="A93:I129">
    <sortCondition ref="B3:B129"/>
  </sortState>
  <tableColumns count="9">
    <tableColumn id="1" xr3:uid="{90A324CE-0ABD-4D01-ACC8-6DB36B807845}" name="No" dataDxfId="44"/>
    <tableColumn id="2" xr3:uid="{B4C0C987-7BED-481D-ADE2-9FBE27C65289}" name="Tanggal" dataDxfId="43"/>
    <tableColumn id="3" xr3:uid="{B784C81D-4E27-40EC-8803-3A4A1CF4AA35}" name="CC 1" dataDxfId="42"/>
    <tableColumn id="4" xr3:uid="{0020CB05-35F3-4A2B-9761-BF605D087B85}" name="CC 2" dataDxfId="41"/>
    <tableColumn id="5" xr3:uid="{B188D283-8176-406B-BCE3-5F29C15D4D3C}" name="CC 3" dataDxfId="40"/>
    <tableColumn id="6" xr3:uid="{5A832984-2A76-45D0-80EC-044532E2974B}" name="Deskripsi" dataDxfId="39"/>
    <tableColumn id="7" xr3:uid="{8F8EC547-E6ED-4AC6-B2E0-48C118DCBFA2}" name="Nominal" dataDxfId="38"/>
    <tableColumn id="8" xr3:uid="{33F5A738-299D-46D2-8EF2-518120832E37}" name="ID/Building/ Area" dataDxfId="37"/>
    <tableColumn id="9" xr3:uid="{10676E60-FF9B-4FDE-9B6D-D8849778715E}" name="-" dataDxfId="3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2C26DC-ED1D-4DCE-AE08-20CABD09058A}" name="Table87" displayName="Table87" ref="A3:I93" totalsRowShown="0" headerRowDxfId="35" dataDxfId="34">
  <autoFilter ref="A3:I93" xr:uid="{7529184C-79BF-4D2F-87A5-08B2BF967CF7}"/>
  <sortState xmlns:xlrd2="http://schemas.microsoft.com/office/spreadsheetml/2017/richdata2" ref="A4:I93">
    <sortCondition ref="B3:B93"/>
  </sortState>
  <tableColumns count="9">
    <tableColumn id="1" xr3:uid="{060B61FF-853F-400D-8600-4E6A5692A736}" name="No" dataDxfId="33"/>
    <tableColumn id="2" xr3:uid="{72277E6C-ED31-4C2F-A768-8C622FDF6CED}" name="Tanggal" dataDxfId="32"/>
    <tableColumn id="3" xr3:uid="{BDB975B7-0E54-4C50-8970-CA4575DA624D}" name="CC 1" dataDxfId="31"/>
    <tableColumn id="4" xr3:uid="{BBBDFCD7-3F09-48D2-AAF5-6211453DDEA8}" name="CC 2" dataDxfId="30"/>
    <tableColumn id="5" xr3:uid="{E9A45B4B-F43A-4E09-B0C0-15E196FECE72}" name="CC 3" dataDxfId="29"/>
    <tableColumn id="6" xr3:uid="{DA1668E7-D1E4-40CF-B5F3-0513AA5CF716}" name="Deskripsi" dataDxfId="28"/>
    <tableColumn id="7" xr3:uid="{0DA06DE7-E73E-443B-8749-30798F5E9CB7}" name="Nominal" dataDxfId="27"/>
    <tableColumn id="8" xr3:uid="{E850BE66-A0FB-4D42-ABA7-637400959C85}" name="ID/Building/ Area" dataDxfId="26"/>
    <tableColumn id="9" xr3:uid="{50B846AE-7B00-4297-910E-CC0500362048}" name="-" dataDxfId="2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EAED13-3E72-466D-8EF7-FA572B43FFEE}" name="Table9" displayName="Table9" ref="A5:E43" totalsRowShown="0" headerRowDxfId="24" headerRowBorderDxfId="23" tableBorderDxfId="22">
  <autoFilter ref="A5:E43" xr:uid="{9BEAED13-3E72-466D-8EF7-FA572B43FFEE}"/>
  <sortState xmlns:xlrd2="http://schemas.microsoft.com/office/spreadsheetml/2017/richdata2" ref="A6:E43">
    <sortCondition ref="D5:D43"/>
  </sortState>
  <tableColumns count="5">
    <tableColumn id="1" xr3:uid="{A2828D72-DD16-43B4-B689-301DCA025087}" name="NO" dataDxfId="21"/>
    <tableColumn id="2" xr3:uid="{08605365-8287-476D-852D-D98AAB821273}" name="TANGGAL" dataDxfId="20"/>
    <tableColumn id="3" xr3:uid="{14AC8D29-153B-4808-AF2E-09F3BB1BBABF}" name="DESKRIPSI" dataDxfId="19"/>
    <tableColumn id="4" xr3:uid="{64AFC7B6-B9F7-4001-94B6-9DB4782237FE}" name="CC" dataDxfId="18"/>
    <tableColumn id="5" xr3:uid="{EF525178-CC02-4500-8507-C866C0DB2E08}" name="Nominal" dataDxf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0"/>
  <sheetViews>
    <sheetView topLeftCell="A101" zoomScale="60" zoomScaleNormal="60" workbookViewId="0">
      <selection activeCell="C77" sqref="C77"/>
    </sheetView>
  </sheetViews>
  <sheetFormatPr defaultColWidth="8.77734375" defaultRowHeight="15.6" x14ac:dyDescent="0.3"/>
  <cols>
    <col min="1" max="1" width="5" style="23" customWidth="1"/>
    <col min="2" max="2" width="15.77734375" style="24" customWidth="1"/>
    <col min="3" max="3" width="64.109375" style="25" customWidth="1"/>
    <col min="4" max="4" width="15.5546875" style="19" customWidth="1"/>
    <col min="5" max="5" width="15.5546875" style="26" customWidth="1"/>
    <col min="6" max="6" width="15.5546875" style="27" customWidth="1"/>
    <col min="7" max="7" width="17.5546875" style="19" customWidth="1"/>
    <col min="8" max="9" width="16.77734375" style="19" customWidth="1"/>
    <col min="10" max="10" width="16.33203125" style="19" customWidth="1"/>
    <col min="11" max="11" width="14.21875" style="19" customWidth="1"/>
    <col min="12" max="12" width="15.44140625" style="19" customWidth="1"/>
    <col min="13" max="13" width="13" style="19" customWidth="1"/>
    <col min="14" max="14" width="15.21875" style="28" customWidth="1"/>
    <col min="15" max="15" width="14.77734375" customWidth="1"/>
    <col min="16" max="16" width="15.21875" bestFit="1" customWidth="1"/>
    <col min="17" max="17" width="15.88671875" bestFit="1" customWidth="1"/>
  </cols>
  <sheetData>
    <row r="1" spans="1:14" ht="22.8" x14ac:dyDescent="0.4">
      <c r="A1" s="391" t="s">
        <v>0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</row>
    <row r="3" spans="1:14" ht="34.5" customHeight="1" x14ac:dyDescent="0.3">
      <c r="A3" s="1" t="s">
        <v>1</v>
      </c>
      <c r="B3" s="1" t="s">
        <v>2</v>
      </c>
      <c r="C3" s="1" t="s">
        <v>3</v>
      </c>
      <c r="D3" s="2" t="s">
        <v>4</v>
      </c>
      <c r="E3" s="3" t="s">
        <v>5</v>
      </c>
      <c r="F3" s="4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9</v>
      </c>
      <c r="M3" s="2" t="s">
        <v>12</v>
      </c>
      <c r="N3" s="1" t="s">
        <v>13</v>
      </c>
    </row>
    <row r="4" spans="1:14" x14ac:dyDescent="0.3">
      <c r="A4" s="5">
        <v>1</v>
      </c>
      <c r="B4" s="6" t="s">
        <v>14</v>
      </c>
      <c r="C4" s="7" t="s">
        <v>15</v>
      </c>
      <c r="D4" s="8"/>
      <c r="E4" s="9">
        <v>25000</v>
      </c>
      <c r="F4" s="10"/>
      <c r="G4" s="8"/>
      <c r="H4" s="8"/>
      <c r="I4" s="8"/>
      <c r="J4" s="8"/>
      <c r="K4" s="8"/>
      <c r="L4" s="8"/>
      <c r="M4" s="8"/>
      <c r="N4" s="11"/>
    </row>
    <row r="5" spans="1:14" x14ac:dyDescent="0.3">
      <c r="A5" s="5">
        <v>2</v>
      </c>
      <c r="B5" s="6" t="s">
        <v>14</v>
      </c>
      <c r="C5" s="7" t="s">
        <v>16</v>
      </c>
      <c r="D5" s="8"/>
      <c r="E5" s="9">
        <v>300000</v>
      </c>
      <c r="F5" s="10"/>
      <c r="G5" s="8"/>
      <c r="H5" s="8"/>
      <c r="I5" s="8"/>
      <c r="J5" s="8"/>
      <c r="K5" s="8"/>
      <c r="L5" s="8"/>
      <c r="M5" s="8"/>
      <c r="N5" s="11"/>
    </row>
    <row r="6" spans="1:14" x14ac:dyDescent="0.3">
      <c r="A6" s="5">
        <v>3</v>
      </c>
      <c r="B6" s="6" t="s">
        <v>17</v>
      </c>
      <c r="C6" s="7" t="s">
        <v>18</v>
      </c>
      <c r="D6" s="8"/>
      <c r="E6" s="9">
        <v>50000</v>
      </c>
      <c r="F6" s="10"/>
      <c r="G6" s="8"/>
      <c r="H6" s="8"/>
      <c r="I6" s="8"/>
      <c r="J6" s="8"/>
      <c r="K6" s="8"/>
      <c r="L6" s="8"/>
      <c r="M6" s="8"/>
      <c r="N6" s="11"/>
    </row>
    <row r="7" spans="1:14" x14ac:dyDescent="0.3">
      <c r="A7" s="5">
        <v>4</v>
      </c>
      <c r="B7" s="6" t="s">
        <v>17</v>
      </c>
      <c r="C7" s="7" t="s">
        <v>19</v>
      </c>
      <c r="D7" s="8"/>
      <c r="E7" s="9">
        <v>22000</v>
      </c>
      <c r="F7" s="10"/>
      <c r="G7" s="8"/>
      <c r="H7" s="8"/>
      <c r="I7" s="8"/>
      <c r="J7" s="8"/>
      <c r="K7" s="8"/>
      <c r="L7" s="8"/>
      <c r="M7" s="8"/>
      <c r="N7" s="11"/>
    </row>
    <row r="8" spans="1:14" x14ac:dyDescent="0.3">
      <c r="A8" s="5">
        <v>5</v>
      </c>
      <c r="B8" s="6" t="s">
        <v>17</v>
      </c>
      <c r="C8" s="7" t="s">
        <v>20</v>
      </c>
      <c r="D8" s="8"/>
      <c r="E8" s="9">
        <v>27000</v>
      </c>
      <c r="F8" s="10"/>
      <c r="G8" s="8"/>
      <c r="H8" s="8"/>
      <c r="I8" s="8"/>
      <c r="J8" s="8"/>
      <c r="K8" s="8"/>
      <c r="L8" s="8"/>
      <c r="M8" s="8"/>
      <c r="N8" s="11"/>
    </row>
    <row r="9" spans="1:14" x14ac:dyDescent="0.3">
      <c r="A9" s="5">
        <v>6</v>
      </c>
      <c r="B9" s="6" t="s">
        <v>17</v>
      </c>
      <c r="C9" s="7" t="s">
        <v>21</v>
      </c>
      <c r="D9" s="8"/>
      <c r="E9" s="9">
        <v>125000</v>
      </c>
      <c r="F9" s="10"/>
      <c r="G9" s="8"/>
      <c r="H9" s="8"/>
      <c r="I9" s="8"/>
      <c r="J9" s="8"/>
      <c r="K9" s="8"/>
      <c r="L9" s="8"/>
      <c r="M9" s="8"/>
      <c r="N9" s="12"/>
    </row>
    <row r="10" spans="1:14" x14ac:dyDescent="0.3">
      <c r="A10" s="5">
        <v>7</v>
      </c>
      <c r="B10" s="6" t="s">
        <v>17</v>
      </c>
      <c r="C10" s="7" t="s">
        <v>22</v>
      </c>
      <c r="D10" s="8"/>
      <c r="E10" s="9">
        <v>20000</v>
      </c>
      <c r="F10" s="10"/>
      <c r="G10" s="8"/>
      <c r="H10" s="8"/>
      <c r="I10" s="8"/>
      <c r="J10" s="8"/>
      <c r="K10" s="8"/>
      <c r="L10" s="8"/>
      <c r="M10" s="8"/>
      <c r="N10" s="12"/>
    </row>
    <row r="11" spans="1:14" x14ac:dyDescent="0.3">
      <c r="A11" s="5">
        <v>8</v>
      </c>
      <c r="B11" s="6" t="s">
        <v>17</v>
      </c>
      <c r="C11" s="7" t="s">
        <v>23</v>
      </c>
      <c r="D11" s="8"/>
      <c r="E11" s="9">
        <v>51000</v>
      </c>
      <c r="F11" s="10"/>
      <c r="G11" s="8"/>
      <c r="H11" s="8"/>
      <c r="I11" s="8"/>
      <c r="J11" s="8"/>
      <c r="K11" s="8"/>
      <c r="L11" s="8"/>
      <c r="M11" s="8"/>
      <c r="N11" s="12"/>
    </row>
    <row r="12" spans="1:14" x14ac:dyDescent="0.3">
      <c r="A12" s="5">
        <v>9</v>
      </c>
      <c r="B12" s="6" t="s">
        <v>17</v>
      </c>
      <c r="C12" s="7" t="s">
        <v>24</v>
      </c>
      <c r="D12" s="8"/>
      <c r="E12" s="9">
        <v>133000</v>
      </c>
      <c r="F12" s="10"/>
      <c r="G12" s="8"/>
      <c r="H12" s="8"/>
      <c r="I12" s="8"/>
      <c r="J12" s="8"/>
      <c r="K12" s="8"/>
      <c r="L12" s="8"/>
      <c r="M12" s="8"/>
      <c r="N12" s="12"/>
    </row>
    <row r="13" spans="1:14" x14ac:dyDescent="0.3">
      <c r="A13" s="5">
        <v>10</v>
      </c>
      <c r="B13" s="6" t="s">
        <v>25</v>
      </c>
      <c r="C13" s="7" t="s">
        <v>26</v>
      </c>
      <c r="D13" s="8"/>
      <c r="E13" s="13"/>
      <c r="F13" s="10"/>
      <c r="G13" s="8"/>
      <c r="H13" s="14">
        <v>200000</v>
      </c>
      <c r="I13" s="8"/>
      <c r="J13" s="8"/>
      <c r="K13" s="8"/>
      <c r="L13" s="8"/>
      <c r="M13" s="8"/>
      <c r="N13" s="11"/>
    </row>
    <row r="14" spans="1:14" x14ac:dyDescent="0.3">
      <c r="A14" s="5">
        <v>11</v>
      </c>
      <c r="B14" s="6" t="s">
        <v>25</v>
      </c>
      <c r="C14" s="7" t="s">
        <v>27</v>
      </c>
      <c r="D14" s="8"/>
      <c r="E14" s="9">
        <v>72000</v>
      </c>
      <c r="F14" s="10"/>
      <c r="G14" s="8"/>
      <c r="H14" s="8"/>
      <c r="I14" s="8"/>
      <c r="J14" s="8"/>
      <c r="K14" s="8"/>
      <c r="L14" s="8"/>
      <c r="M14" s="8"/>
      <c r="N14" s="11"/>
    </row>
    <row r="15" spans="1:14" x14ac:dyDescent="0.3">
      <c r="A15" s="5">
        <v>12</v>
      </c>
      <c r="B15" s="6" t="s">
        <v>25</v>
      </c>
      <c r="C15" s="7" t="s">
        <v>28</v>
      </c>
      <c r="D15" s="8"/>
      <c r="E15" s="9">
        <v>40000</v>
      </c>
      <c r="F15" s="10"/>
      <c r="G15" s="8"/>
      <c r="H15" s="8"/>
      <c r="I15" s="8"/>
      <c r="J15" s="8"/>
      <c r="K15" s="8"/>
      <c r="L15" s="8"/>
      <c r="M15" s="8"/>
      <c r="N15" s="11"/>
    </row>
    <row r="16" spans="1:14" x14ac:dyDescent="0.3">
      <c r="A16" s="5">
        <v>13</v>
      </c>
      <c r="B16" s="6" t="s">
        <v>29</v>
      </c>
      <c r="C16" s="7" t="s">
        <v>30</v>
      </c>
      <c r="D16" s="8"/>
      <c r="E16" s="9">
        <v>200000</v>
      </c>
      <c r="F16" s="10"/>
      <c r="G16" s="8"/>
      <c r="H16" s="8"/>
      <c r="I16" s="8"/>
      <c r="J16" s="8"/>
      <c r="K16" s="8"/>
      <c r="L16" s="8"/>
      <c r="M16" s="8"/>
      <c r="N16" s="11"/>
    </row>
    <row r="17" spans="1:14" x14ac:dyDescent="0.3">
      <c r="A17" s="5">
        <v>14</v>
      </c>
      <c r="B17" s="6" t="s">
        <v>29</v>
      </c>
      <c r="C17" s="7" t="s">
        <v>31</v>
      </c>
      <c r="D17" s="8"/>
      <c r="E17" s="9">
        <v>20000</v>
      </c>
      <c r="F17" s="10"/>
      <c r="G17" s="8"/>
      <c r="H17" s="8"/>
      <c r="I17" s="8"/>
      <c r="J17" s="8"/>
      <c r="K17" s="8"/>
      <c r="L17" s="8"/>
      <c r="M17" s="8"/>
      <c r="N17" s="11"/>
    </row>
    <row r="18" spans="1:14" x14ac:dyDescent="0.3">
      <c r="A18" s="5">
        <v>15</v>
      </c>
      <c r="B18" s="6" t="s">
        <v>29</v>
      </c>
      <c r="C18" s="7" t="s">
        <v>32</v>
      </c>
      <c r="D18" s="8"/>
      <c r="E18" s="9">
        <v>5000</v>
      </c>
      <c r="F18" s="10"/>
      <c r="G18" s="8"/>
      <c r="H18" s="8"/>
      <c r="I18" s="8"/>
      <c r="J18" s="8"/>
      <c r="K18" s="8"/>
      <c r="L18" s="8"/>
      <c r="M18" s="8"/>
      <c r="N18" s="11"/>
    </row>
    <row r="19" spans="1:14" x14ac:dyDescent="0.3">
      <c r="A19" s="5">
        <v>16</v>
      </c>
      <c r="B19" s="6" t="s">
        <v>29</v>
      </c>
      <c r="C19" s="7" t="s">
        <v>33</v>
      </c>
      <c r="D19" s="8"/>
      <c r="E19" s="9">
        <v>320000</v>
      </c>
      <c r="F19" s="10"/>
      <c r="G19" s="8"/>
      <c r="H19" s="8"/>
      <c r="I19" s="8"/>
      <c r="J19" s="8"/>
      <c r="K19" s="8"/>
      <c r="L19" s="8"/>
      <c r="M19" s="8"/>
      <c r="N19" s="11"/>
    </row>
    <row r="20" spans="1:14" x14ac:dyDescent="0.3">
      <c r="A20" s="5">
        <v>17</v>
      </c>
      <c r="B20" s="6" t="s">
        <v>29</v>
      </c>
      <c r="C20" s="7" t="s">
        <v>34</v>
      </c>
      <c r="D20" s="8"/>
      <c r="E20" s="13"/>
      <c r="F20" s="10"/>
      <c r="G20" s="8"/>
      <c r="H20" s="14">
        <v>650000</v>
      </c>
      <c r="I20" s="8"/>
      <c r="J20" s="8"/>
      <c r="K20" s="8"/>
      <c r="L20" s="8"/>
      <c r="M20" s="8"/>
      <c r="N20" s="11"/>
    </row>
    <row r="21" spans="1:14" x14ac:dyDescent="0.3">
      <c r="A21" s="5">
        <v>18</v>
      </c>
      <c r="B21" s="6" t="s">
        <v>29</v>
      </c>
      <c r="C21" s="7" t="s">
        <v>35</v>
      </c>
      <c r="D21" s="8"/>
      <c r="E21" s="9">
        <v>25000</v>
      </c>
      <c r="F21" s="10"/>
      <c r="G21" s="8"/>
      <c r="H21" s="8"/>
      <c r="I21" s="8"/>
      <c r="J21" s="8"/>
      <c r="K21" s="8"/>
      <c r="L21" s="8"/>
      <c r="M21" s="8"/>
      <c r="N21" s="11"/>
    </row>
    <row r="22" spans="1:14" x14ac:dyDescent="0.3">
      <c r="A22" s="5">
        <v>19</v>
      </c>
      <c r="B22" s="6" t="s">
        <v>29</v>
      </c>
      <c r="C22" s="7" t="s">
        <v>36</v>
      </c>
      <c r="D22" s="8"/>
      <c r="E22" s="9">
        <v>210000</v>
      </c>
      <c r="F22" s="10"/>
      <c r="G22" s="8"/>
      <c r="H22" s="8"/>
      <c r="I22" s="8"/>
      <c r="J22" s="8"/>
      <c r="K22" s="8"/>
      <c r="L22" s="8"/>
      <c r="M22" s="8"/>
      <c r="N22" s="11"/>
    </row>
    <row r="23" spans="1:14" x14ac:dyDescent="0.3">
      <c r="A23" s="5">
        <v>20</v>
      </c>
      <c r="B23" s="6" t="s">
        <v>29</v>
      </c>
      <c r="C23" s="7" t="s">
        <v>37</v>
      </c>
      <c r="D23" s="8"/>
      <c r="E23" s="9">
        <v>10000</v>
      </c>
      <c r="F23" s="10"/>
      <c r="G23" s="8"/>
      <c r="H23" s="8"/>
      <c r="I23" s="8"/>
      <c r="J23" s="8"/>
      <c r="K23" s="8"/>
      <c r="L23" s="8"/>
      <c r="M23" s="8"/>
      <c r="N23" s="11"/>
    </row>
    <row r="24" spans="1:14" x14ac:dyDescent="0.3">
      <c r="A24" s="5">
        <v>21</v>
      </c>
      <c r="B24" s="6" t="s">
        <v>29</v>
      </c>
      <c r="C24" s="7" t="s">
        <v>38</v>
      </c>
      <c r="D24" s="8"/>
      <c r="E24" s="9">
        <v>100000</v>
      </c>
      <c r="F24" s="10"/>
      <c r="G24" s="8"/>
      <c r="H24" s="8"/>
      <c r="I24" s="8"/>
      <c r="J24" s="8"/>
      <c r="K24" s="8"/>
      <c r="L24" s="8"/>
      <c r="M24" s="8"/>
      <c r="N24" s="11"/>
    </row>
    <row r="25" spans="1:14" x14ac:dyDescent="0.3">
      <c r="A25" s="5">
        <v>22</v>
      </c>
      <c r="B25" s="6" t="s">
        <v>39</v>
      </c>
      <c r="C25" s="7" t="s">
        <v>40</v>
      </c>
      <c r="D25" s="8"/>
      <c r="E25" s="13"/>
      <c r="F25" s="10"/>
      <c r="G25" s="8"/>
      <c r="H25" s="8"/>
      <c r="I25" s="8"/>
      <c r="J25" s="8"/>
      <c r="K25" s="14">
        <f>100000+100000+100000+50000</f>
        <v>350000</v>
      </c>
      <c r="L25" s="8"/>
      <c r="M25" s="8"/>
      <c r="N25" s="11"/>
    </row>
    <row r="26" spans="1:14" x14ac:dyDescent="0.3">
      <c r="A26" s="5">
        <v>23</v>
      </c>
      <c r="B26" s="6" t="s">
        <v>39</v>
      </c>
      <c r="C26" s="7" t="s">
        <v>38</v>
      </c>
      <c r="D26" s="8"/>
      <c r="E26" s="9">
        <v>50000</v>
      </c>
      <c r="F26" s="10"/>
      <c r="G26" s="8"/>
      <c r="H26" s="8"/>
      <c r="I26" s="8"/>
      <c r="J26" s="8"/>
      <c r="K26" s="8"/>
      <c r="L26" s="8"/>
      <c r="M26" s="8"/>
      <c r="N26" s="11"/>
    </row>
    <row r="27" spans="1:14" x14ac:dyDescent="0.3">
      <c r="A27" s="5">
        <v>24</v>
      </c>
      <c r="B27" s="6" t="s">
        <v>39</v>
      </c>
      <c r="C27" s="7" t="s">
        <v>41</v>
      </c>
      <c r="D27" s="8"/>
      <c r="E27" s="9">
        <v>5000</v>
      </c>
      <c r="F27" s="10"/>
      <c r="G27" s="8"/>
      <c r="H27" s="8"/>
      <c r="I27" s="8"/>
      <c r="J27" s="8"/>
      <c r="K27" s="8"/>
      <c r="L27" s="8"/>
      <c r="M27" s="8"/>
      <c r="N27" s="11"/>
    </row>
    <row r="28" spans="1:14" x14ac:dyDescent="0.3">
      <c r="A28" s="5">
        <v>25</v>
      </c>
      <c r="B28" s="6" t="s">
        <v>39</v>
      </c>
      <c r="C28" s="7" t="s">
        <v>41</v>
      </c>
      <c r="D28" s="8"/>
      <c r="E28" s="9">
        <v>9000</v>
      </c>
      <c r="F28" s="10"/>
      <c r="G28" s="8"/>
      <c r="H28" s="8"/>
      <c r="I28" s="8"/>
      <c r="J28" s="8"/>
      <c r="K28" s="8"/>
      <c r="L28" s="8"/>
      <c r="M28" s="8"/>
      <c r="N28" s="12"/>
    </row>
    <row r="29" spans="1:14" x14ac:dyDescent="0.3">
      <c r="A29" s="5">
        <v>26</v>
      </c>
      <c r="B29" s="6" t="s">
        <v>39</v>
      </c>
      <c r="C29" s="7" t="s">
        <v>40</v>
      </c>
      <c r="D29" s="8"/>
      <c r="E29" s="13"/>
      <c r="F29" s="10"/>
      <c r="G29" s="8"/>
      <c r="H29" s="8"/>
      <c r="I29" s="8"/>
      <c r="J29" s="8"/>
      <c r="K29" s="14">
        <v>500000</v>
      </c>
      <c r="L29" s="8"/>
      <c r="M29" s="8"/>
      <c r="N29" s="12"/>
    </row>
    <row r="30" spans="1:14" x14ac:dyDescent="0.3">
      <c r="A30" s="5">
        <v>27</v>
      </c>
      <c r="B30" s="6" t="s">
        <v>42</v>
      </c>
      <c r="C30" s="7" t="s">
        <v>43</v>
      </c>
      <c r="D30" s="8"/>
      <c r="E30" s="9">
        <f>20000+30000</f>
        <v>50000</v>
      </c>
      <c r="F30" s="10"/>
      <c r="G30" s="8"/>
      <c r="H30" s="8"/>
      <c r="I30" s="8"/>
      <c r="J30" s="8"/>
      <c r="K30" s="8"/>
      <c r="L30" s="8"/>
      <c r="M30" s="8"/>
      <c r="N30" s="11"/>
    </row>
    <row r="31" spans="1:14" x14ac:dyDescent="0.3">
      <c r="A31" s="5">
        <v>28</v>
      </c>
      <c r="B31" s="6" t="s">
        <v>42</v>
      </c>
      <c r="C31" s="7" t="s">
        <v>38</v>
      </c>
      <c r="D31" s="8"/>
      <c r="E31" s="9">
        <v>100000</v>
      </c>
      <c r="F31" s="10"/>
      <c r="G31" s="8"/>
      <c r="H31" s="8"/>
      <c r="I31" s="8"/>
      <c r="J31" s="8"/>
      <c r="K31" s="8"/>
      <c r="L31" s="8"/>
      <c r="M31" s="8"/>
      <c r="N31" s="11"/>
    </row>
    <row r="32" spans="1:14" x14ac:dyDescent="0.3">
      <c r="A32" s="5">
        <v>29</v>
      </c>
      <c r="B32" s="6" t="s">
        <v>42</v>
      </c>
      <c r="C32" s="7" t="s">
        <v>44</v>
      </c>
      <c r="D32" s="8"/>
      <c r="E32" s="9">
        <v>9000</v>
      </c>
      <c r="F32" s="10"/>
      <c r="G32" s="8"/>
      <c r="H32" s="8"/>
      <c r="I32" s="8"/>
      <c r="J32" s="8"/>
      <c r="K32" s="8"/>
      <c r="L32" s="8"/>
      <c r="M32" s="8"/>
      <c r="N32" s="11"/>
    </row>
    <row r="33" spans="1:14" x14ac:dyDescent="0.3">
      <c r="A33" s="5">
        <v>30</v>
      </c>
      <c r="B33" s="6" t="s">
        <v>45</v>
      </c>
      <c r="C33" s="7" t="s">
        <v>46</v>
      </c>
      <c r="D33" s="8"/>
      <c r="E33" s="9">
        <v>50000</v>
      </c>
      <c r="F33" s="10"/>
      <c r="G33" s="8"/>
      <c r="H33" s="8"/>
      <c r="I33" s="8"/>
      <c r="J33" s="8"/>
      <c r="K33" s="8"/>
      <c r="L33" s="8"/>
      <c r="M33" s="8"/>
      <c r="N33" s="11"/>
    </row>
    <row r="34" spans="1:14" x14ac:dyDescent="0.3">
      <c r="A34" s="5">
        <v>31</v>
      </c>
      <c r="B34" s="6" t="s">
        <v>45</v>
      </c>
      <c r="C34" s="7" t="s">
        <v>47</v>
      </c>
      <c r="D34" s="8"/>
      <c r="E34" s="9">
        <f>97500+10500+23000</f>
        <v>131000</v>
      </c>
      <c r="F34" s="10"/>
      <c r="G34" s="8"/>
      <c r="H34" s="8"/>
      <c r="I34" s="8"/>
      <c r="J34" s="8"/>
      <c r="K34" s="8"/>
      <c r="L34" s="8"/>
      <c r="M34" s="8"/>
      <c r="N34" s="11"/>
    </row>
    <row r="35" spans="1:14" x14ac:dyDescent="0.3">
      <c r="A35" s="5">
        <v>32</v>
      </c>
      <c r="B35" s="6" t="s">
        <v>45</v>
      </c>
      <c r="C35" s="7" t="s">
        <v>48</v>
      </c>
      <c r="D35" s="8"/>
      <c r="E35" s="13"/>
      <c r="F35" s="10"/>
      <c r="G35" s="8"/>
      <c r="H35" s="8"/>
      <c r="I35" s="8"/>
      <c r="J35" s="8"/>
      <c r="K35" s="14">
        <v>100000</v>
      </c>
      <c r="L35" s="8"/>
      <c r="M35" s="8"/>
      <c r="N35" s="12"/>
    </row>
    <row r="36" spans="1:14" x14ac:dyDescent="0.3">
      <c r="A36" s="5">
        <v>33</v>
      </c>
      <c r="B36" s="6" t="s">
        <v>45</v>
      </c>
      <c r="C36" s="7" t="s">
        <v>49</v>
      </c>
      <c r="D36" s="8"/>
      <c r="E36" s="9">
        <v>43000</v>
      </c>
      <c r="F36" s="10"/>
      <c r="G36" s="8"/>
      <c r="H36" s="8"/>
      <c r="I36" s="8"/>
      <c r="J36" s="8"/>
      <c r="K36" s="8"/>
      <c r="L36" s="8"/>
      <c r="M36" s="8"/>
      <c r="N36" s="12"/>
    </row>
    <row r="37" spans="1:14" x14ac:dyDescent="0.3">
      <c r="A37" s="5">
        <v>34</v>
      </c>
      <c r="B37" s="6" t="s">
        <v>45</v>
      </c>
      <c r="C37" s="7" t="s">
        <v>50</v>
      </c>
      <c r="D37" s="8"/>
      <c r="E37" s="9">
        <v>95000</v>
      </c>
      <c r="F37" s="10"/>
      <c r="G37" s="8"/>
      <c r="H37" s="8"/>
      <c r="I37" s="8"/>
      <c r="J37" s="8"/>
      <c r="K37" s="8"/>
      <c r="L37" s="8"/>
      <c r="M37" s="8"/>
      <c r="N37" s="11"/>
    </row>
    <row r="38" spans="1:14" x14ac:dyDescent="0.3">
      <c r="A38" s="5">
        <v>35</v>
      </c>
      <c r="B38" s="6">
        <v>44798</v>
      </c>
      <c r="C38" s="7" t="s">
        <v>38</v>
      </c>
      <c r="D38" s="8"/>
      <c r="E38" s="9">
        <v>200000</v>
      </c>
      <c r="F38" s="10"/>
      <c r="G38" s="8"/>
      <c r="H38" s="8"/>
      <c r="I38" s="8"/>
      <c r="J38" s="8"/>
      <c r="K38" s="8"/>
      <c r="L38" s="8"/>
      <c r="M38" s="8"/>
      <c r="N38" s="12"/>
    </row>
    <row r="39" spans="1:14" x14ac:dyDescent="0.3">
      <c r="A39" s="5">
        <v>36</v>
      </c>
      <c r="B39" s="6" t="s">
        <v>51</v>
      </c>
      <c r="C39" s="7" t="s">
        <v>52</v>
      </c>
      <c r="D39" s="8"/>
      <c r="E39" s="9">
        <f>40000+20000</f>
        <v>60000</v>
      </c>
      <c r="F39" s="10"/>
      <c r="G39" s="8"/>
      <c r="H39" s="8"/>
      <c r="I39" s="8"/>
      <c r="J39" s="8"/>
      <c r="K39" s="8"/>
      <c r="L39" s="8"/>
      <c r="M39" s="8"/>
      <c r="N39" s="12"/>
    </row>
    <row r="40" spans="1:14" x14ac:dyDescent="0.3">
      <c r="A40" s="5">
        <v>37</v>
      </c>
      <c r="B40" s="6" t="s">
        <v>51</v>
      </c>
      <c r="C40" s="7" t="s">
        <v>53</v>
      </c>
      <c r="D40" s="8"/>
      <c r="E40" s="9">
        <v>100000</v>
      </c>
      <c r="F40" s="10"/>
      <c r="G40" s="8"/>
      <c r="H40" s="8"/>
      <c r="I40" s="8"/>
      <c r="J40" s="8"/>
      <c r="K40" s="8"/>
      <c r="L40" s="8"/>
      <c r="M40" s="8"/>
      <c r="N40" s="12"/>
    </row>
    <row r="41" spans="1:14" x14ac:dyDescent="0.3">
      <c r="A41" s="5">
        <v>38</v>
      </c>
      <c r="B41" s="6">
        <v>44798</v>
      </c>
      <c r="C41" s="7" t="s">
        <v>54</v>
      </c>
      <c r="D41" s="8"/>
      <c r="E41" s="9">
        <v>150000</v>
      </c>
      <c r="F41" s="10"/>
      <c r="G41" s="8"/>
      <c r="H41" s="8"/>
      <c r="I41" s="8"/>
      <c r="J41" s="8"/>
      <c r="K41" s="8"/>
      <c r="L41" s="8"/>
      <c r="M41" s="8"/>
      <c r="N41" s="12"/>
    </row>
    <row r="42" spans="1:14" x14ac:dyDescent="0.3">
      <c r="A42" s="5">
        <v>39</v>
      </c>
      <c r="B42" s="6" t="s">
        <v>51</v>
      </c>
      <c r="C42" s="7" t="s">
        <v>55</v>
      </c>
      <c r="D42" s="8"/>
      <c r="E42" s="9">
        <v>74000</v>
      </c>
      <c r="F42" s="10"/>
      <c r="G42" s="8"/>
      <c r="H42" s="8"/>
      <c r="I42" s="8"/>
      <c r="J42" s="8"/>
      <c r="K42" s="8"/>
      <c r="L42" s="8"/>
      <c r="M42" s="8"/>
      <c r="N42" s="12"/>
    </row>
    <row r="43" spans="1:14" x14ac:dyDescent="0.3">
      <c r="A43" s="5">
        <v>40</v>
      </c>
      <c r="B43" s="6" t="s">
        <v>51</v>
      </c>
      <c r="C43" s="7" t="s">
        <v>56</v>
      </c>
      <c r="D43" s="8"/>
      <c r="E43" s="9">
        <v>100000</v>
      </c>
      <c r="F43" s="10"/>
      <c r="G43" s="8"/>
      <c r="H43" s="8"/>
      <c r="I43" s="8"/>
      <c r="J43" s="8"/>
      <c r="K43" s="8"/>
      <c r="L43" s="8"/>
      <c r="M43" s="8"/>
      <c r="N43" s="12"/>
    </row>
    <row r="44" spans="1:14" x14ac:dyDescent="0.3">
      <c r="A44" s="5">
        <v>41</v>
      </c>
      <c r="B44" s="6" t="s">
        <v>51</v>
      </c>
      <c r="C44" s="7" t="s">
        <v>52</v>
      </c>
      <c r="D44" s="8"/>
      <c r="E44" s="9">
        <v>61000</v>
      </c>
      <c r="F44" s="10"/>
      <c r="G44" s="8"/>
      <c r="H44" s="8"/>
      <c r="I44" s="8"/>
      <c r="J44" s="8"/>
      <c r="K44" s="8"/>
      <c r="L44" s="8"/>
      <c r="M44" s="8"/>
      <c r="N44" s="12"/>
    </row>
    <row r="45" spans="1:14" x14ac:dyDescent="0.3">
      <c r="A45" s="5">
        <v>42</v>
      </c>
      <c r="B45" s="6" t="s">
        <v>51</v>
      </c>
      <c r="C45" s="7" t="s">
        <v>57</v>
      </c>
      <c r="D45" s="8"/>
      <c r="E45" s="9">
        <v>42000</v>
      </c>
      <c r="F45" s="10"/>
      <c r="G45" s="8"/>
      <c r="H45" s="8"/>
      <c r="I45" s="8"/>
      <c r="J45" s="8"/>
      <c r="K45" s="8"/>
      <c r="L45" s="8"/>
      <c r="M45" s="8"/>
      <c r="N45" s="12"/>
    </row>
    <row r="46" spans="1:14" x14ac:dyDescent="0.3">
      <c r="A46" s="5">
        <v>43</v>
      </c>
      <c r="B46" s="6" t="s">
        <v>51</v>
      </c>
      <c r="C46" s="7" t="s">
        <v>58</v>
      </c>
      <c r="D46" s="8"/>
      <c r="E46" s="9">
        <v>132500</v>
      </c>
      <c r="F46" s="10"/>
      <c r="G46" s="8"/>
      <c r="H46" s="8"/>
      <c r="I46" s="8"/>
      <c r="J46" s="8"/>
      <c r="K46" s="8"/>
      <c r="L46" s="8"/>
      <c r="M46" s="8"/>
      <c r="N46" s="12"/>
    </row>
    <row r="47" spans="1:14" x14ac:dyDescent="0.3">
      <c r="A47" s="5">
        <v>44</v>
      </c>
      <c r="B47" s="6" t="s">
        <v>59</v>
      </c>
      <c r="C47" s="7" t="s">
        <v>60</v>
      </c>
      <c r="D47" s="8"/>
      <c r="E47" s="13"/>
      <c r="F47" s="10"/>
      <c r="G47" s="8"/>
      <c r="H47" s="8"/>
      <c r="I47" s="8"/>
      <c r="J47" s="8"/>
      <c r="K47" s="14">
        <f>100000+100000</f>
        <v>200000</v>
      </c>
      <c r="L47" s="8"/>
      <c r="M47" s="8"/>
      <c r="N47" s="12"/>
    </row>
    <row r="48" spans="1:14" x14ac:dyDescent="0.3">
      <c r="A48" s="5">
        <v>45</v>
      </c>
      <c r="B48" s="6" t="s">
        <v>59</v>
      </c>
      <c r="C48" s="7" t="s">
        <v>61</v>
      </c>
      <c r="D48" s="8"/>
      <c r="E48" s="9">
        <f>88000+16000</f>
        <v>104000</v>
      </c>
      <c r="F48" s="10"/>
      <c r="G48" s="8"/>
      <c r="H48" s="8"/>
      <c r="I48" s="8"/>
      <c r="J48" s="8"/>
      <c r="K48" s="8"/>
      <c r="L48" s="8"/>
      <c r="M48" s="8"/>
      <c r="N48" s="12"/>
    </row>
    <row r="49" spans="1:14" x14ac:dyDescent="0.3">
      <c r="A49" s="5">
        <v>46</v>
      </c>
      <c r="B49" s="6" t="s">
        <v>59</v>
      </c>
      <c r="C49" s="7" t="s">
        <v>62</v>
      </c>
      <c r="D49" s="8"/>
      <c r="E49" s="9">
        <v>160000</v>
      </c>
      <c r="F49" s="10"/>
      <c r="G49" s="8"/>
      <c r="H49" s="8"/>
      <c r="I49" s="8"/>
      <c r="J49" s="8"/>
      <c r="K49" s="8"/>
      <c r="L49" s="8"/>
      <c r="M49" s="8"/>
      <c r="N49" s="12"/>
    </row>
    <row r="50" spans="1:14" x14ac:dyDescent="0.3">
      <c r="A50" s="5">
        <v>47</v>
      </c>
      <c r="B50" s="6" t="s">
        <v>63</v>
      </c>
      <c r="C50" s="7" t="s">
        <v>64</v>
      </c>
      <c r="D50" s="8"/>
      <c r="E50" s="9">
        <v>195000</v>
      </c>
      <c r="F50" s="10"/>
      <c r="G50" s="8"/>
      <c r="H50" s="8"/>
      <c r="I50" s="8"/>
      <c r="J50" s="8"/>
      <c r="K50" s="8"/>
      <c r="L50" s="8"/>
      <c r="M50" s="8"/>
      <c r="N50" s="12"/>
    </row>
    <row r="51" spans="1:14" x14ac:dyDescent="0.3">
      <c r="A51" s="5">
        <v>48</v>
      </c>
      <c r="B51" s="6" t="s">
        <v>65</v>
      </c>
      <c r="C51" s="7" t="s">
        <v>66</v>
      </c>
      <c r="D51" s="8"/>
      <c r="E51" s="9">
        <v>500000</v>
      </c>
      <c r="F51" s="10"/>
      <c r="G51" s="8"/>
      <c r="H51" s="8"/>
      <c r="I51" s="8"/>
      <c r="J51" s="8"/>
      <c r="K51" s="8"/>
      <c r="L51" s="8"/>
      <c r="M51" s="8"/>
      <c r="N51" s="12"/>
    </row>
    <row r="52" spans="1:14" x14ac:dyDescent="0.3">
      <c r="A52" s="5">
        <v>49</v>
      </c>
      <c r="B52" s="6" t="s">
        <v>65</v>
      </c>
      <c r="C52" s="7" t="s">
        <v>67</v>
      </c>
      <c r="D52" s="8"/>
      <c r="E52" s="9">
        <f>108000+16000</f>
        <v>124000</v>
      </c>
      <c r="F52" s="10"/>
      <c r="G52" s="8"/>
      <c r="H52" s="8"/>
      <c r="I52" s="8"/>
      <c r="J52" s="8"/>
      <c r="K52" s="8"/>
      <c r="L52" s="8"/>
      <c r="M52" s="8"/>
      <c r="N52" s="12"/>
    </row>
    <row r="53" spans="1:14" x14ac:dyDescent="0.3">
      <c r="A53" s="5">
        <v>50</v>
      </c>
      <c r="B53" s="6" t="s">
        <v>65</v>
      </c>
      <c r="C53" s="7" t="s">
        <v>68</v>
      </c>
      <c r="D53" s="8"/>
      <c r="E53" s="9">
        <v>100000</v>
      </c>
      <c r="F53" s="10"/>
      <c r="G53" s="8"/>
      <c r="H53" s="8"/>
      <c r="I53" s="8"/>
      <c r="J53" s="8"/>
      <c r="K53" s="8"/>
      <c r="L53" s="8"/>
      <c r="M53" s="8"/>
      <c r="N53" s="12"/>
    </row>
    <row r="54" spans="1:14" x14ac:dyDescent="0.3">
      <c r="A54" s="5">
        <v>51</v>
      </c>
      <c r="B54" s="6" t="s">
        <v>65</v>
      </c>
      <c r="C54" s="7" t="s">
        <v>69</v>
      </c>
      <c r="D54" s="8"/>
      <c r="E54" s="9">
        <f>5000+2000+2000+1000</f>
        <v>10000</v>
      </c>
      <c r="F54" s="10"/>
      <c r="G54" s="8"/>
      <c r="H54" s="8"/>
      <c r="I54" s="8"/>
      <c r="J54" s="8"/>
      <c r="K54" s="8"/>
      <c r="L54" s="8"/>
      <c r="M54" s="8"/>
      <c r="N54" s="12"/>
    </row>
    <row r="55" spans="1:14" x14ac:dyDescent="0.3">
      <c r="A55" s="5">
        <v>52</v>
      </c>
      <c r="B55" s="6" t="s">
        <v>65</v>
      </c>
      <c r="C55" s="7" t="s">
        <v>60</v>
      </c>
      <c r="D55" s="8"/>
      <c r="E55" s="13"/>
      <c r="F55" s="10"/>
      <c r="G55" s="8"/>
      <c r="H55" s="8"/>
      <c r="I55" s="8"/>
      <c r="J55" s="8"/>
      <c r="K55" s="14">
        <f>100000+100000</f>
        <v>200000</v>
      </c>
      <c r="L55" s="8"/>
      <c r="M55" s="8"/>
      <c r="N55" s="12"/>
    </row>
    <row r="56" spans="1:14" x14ac:dyDescent="0.3">
      <c r="A56" s="5">
        <v>53</v>
      </c>
      <c r="B56" s="6" t="s">
        <v>65</v>
      </c>
      <c r="C56" s="7" t="s">
        <v>70</v>
      </c>
      <c r="D56" s="8"/>
      <c r="E56" s="13"/>
      <c r="F56" s="10"/>
      <c r="G56" s="8"/>
      <c r="H56" s="8"/>
      <c r="I56" s="8"/>
      <c r="J56" s="8"/>
      <c r="K56" s="14">
        <v>100000</v>
      </c>
      <c r="L56" s="8"/>
      <c r="M56" s="8"/>
      <c r="N56" s="12"/>
    </row>
    <row r="57" spans="1:14" x14ac:dyDescent="0.3">
      <c r="A57" s="5">
        <v>54</v>
      </c>
      <c r="B57" s="6" t="s">
        <v>65</v>
      </c>
      <c r="C57" s="7" t="s">
        <v>71</v>
      </c>
      <c r="D57" s="8"/>
      <c r="E57" s="13"/>
      <c r="F57" s="10"/>
      <c r="G57" s="8"/>
      <c r="H57" s="8"/>
      <c r="I57" s="8"/>
      <c r="J57" s="8"/>
      <c r="K57" s="14">
        <v>100000</v>
      </c>
      <c r="L57" s="8"/>
      <c r="M57" s="8"/>
      <c r="N57" s="12"/>
    </row>
    <row r="58" spans="1:14" x14ac:dyDescent="0.3">
      <c r="A58" s="5">
        <v>55</v>
      </c>
      <c r="B58" s="6" t="s">
        <v>72</v>
      </c>
      <c r="C58" s="7" t="s">
        <v>38</v>
      </c>
      <c r="D58" s="8"/>
      <c r="E58" s="9">
        <v>100000</v>
      </c>
      <c r="F58" s="10"/>
      <c r="G58" s="8"/>
      <c r="H58" s="8"/>
      <c r="I58" s="8"/>
      <c r="J58" s="8"/>
      <c r="K58" s="8"/>
      <c r="L58" s="8"/>
      <c r="M58" s="8"/>
      <c r="N58" s="12"/>
    </row>
    <row r="59" spans="1:14" x14ac:dyDescent="0.3">
      <c r="A59" s="5">
        <v>56</v>
      </c>
      <c r="B59" s="6" t="s">
        <v>72</v>
      </c>
      <c r="C59" s="7" t="s">
        <v>73</v>
      </c>
      <c r="D59" s="8"/>
      <c r="E59" s="9">
        <v>27000</v>
      </c>
      <c r="F59" s="10"/>
      <c r="G59" s="8"/>
      <c r="H59" s="8"/>
      <c r="I59" s="8"/>
      <c r="J59" s="8"/>
      <c r="K59" s="8"/>
      <c r="L59" s="8"/>
      <c r="M59" s="8"/>
      <c r="N59" s="12"/>
    </row>
    <row r="60" spans="1:14" x14ac:dyDescent="0.3">
      <c r="A60" s="5">
        <v>57</v>
      </c>
      <c r="B60" s="6" t="s">
        <v>72</v>
      </c>
      <c r="C60" s="7" t="s">
        <v>74</v>
      </c>
      <c r="D60" s="8"/>
      <c r="E60" s="9">
        <v>200000</v>
      </c>
      <c r="F60" s="10"/>
      <c r="G60" s="8"/>
      <c r="H60" s="8"/>
      <c r="I60" s="8"/>
      <c r="J60" s="8"/>
      <c r="K60" s="8"/>
      <c r="L60" s="8"/>
      <c r="M60" s="8"/>
      <c r="N60" s="12"/>
    </row>
    <row r="61" spans="1:14" x14ac:dyDescent="0.3">
      <c r="A61" s="5">
        <v>58</v>
      </c>
      <c r="B61" s="6" t="s">
        <v>72</v>
      </c>
      <c r="C61" s="7" t="s">
        <v>75</v>
      </c>
      <c r="D61" s="8"/>
      <c r="E61" s="13"/>
      <c r="F61" s="10"/>
      <c r="G61" s="8"/>
      <c r="H61" s="8"/>
      <c r="I61" s="8"/>
      <c r="J61" s="14">
        <v>150000</v>
      </c>
      <c r="K61" s="8"/>
      <c r="L61" s="8"/>
      <c r="M61" s="8"/>
      <c r="N61" s="12"/>
    </row>
    <row r="62" spans="1:14" x14ac:dyDescent="0.3">
      <c r="A62" s="5">
        <v>59</v>
      </c>
      <c r="B62" s="6" t="s">
        <v>76</v>
      </c>
      <c r="C62" s="7" t="s">
        <v>77</v>
      </c>
      <c r="D62" s="8"/>
      <c r="E62" s="9">
        <v>64000</v>
      </c>
      <c r="F62" s="10"/>
      <c r="G62" s="8"/>
      <c r="H62" s="8"/>
      <c r="I62" s="8"/>
      <c r="J62" s="8"/>
      <c r="K62" s="8"/>
      <c r="L62" s="8"/>
      <c r="M62" s="8"/>
      <c r="N62" s="12"/>
    </row>
    <row r="63" spans="1:14" x14ac:dyDescent="0.3">
      <c r="A63" s="5">
        <v>60</v>
      </c>
      <c r="B63" s="6" t="s">
        <v>76</v>
      </c>
      <c r="C63" s="7" t="s">
        <v>78</v>
      </c>
      <c r="D63" s="8"/>
      <c r="E63" s="9">
        <v>609200</v>
      </c>
      <c r="F63" s="10"/>
      <c r="G63" s="8"/>
      <c r="H63" s="8"/>
      <c r="I63" s="8"/>
      <c r="J63" s="8"/>
      <c r="K63" s="8"/>
      <c r="L63" s="8"/>
      <c r="M63" s="8"/>
      <c r="N63" s="12"/>
    </row>
    <row r="64" spans="1:14" x14ac:dyDescent="0.3">
      <c r="A64" s="5">
        <v>61</v>
      </c>
      <c r="B64" s="6" t="s">
        <v>76</v>
      </c>
      <c r="C64" s="7" t="s">
        <v>79</v>
      </c>
      <c r="D64" s="8"/>
      <c r="E64" s="9">
        <v>58000</v>
      </c>
      <c r="F64" s="10"/>
      <c r="G64" s="8"/>
      <c r="H64" s="8"/>
      <c r="I64" s="8"/>
      <c r="J64" s="8"/>
      <c r="K64" s="8"/>
      <c r="L64" s="8"/>
      <c r="M64" s="8"/>
      <c r="N64" s="12"/>
    </row>
    <row r="65" spans="1:14" x14ac:dyDescent="0.3">
      <c r="A65" s="5">
        <v>62</v>
      </c>
      <c r="B65" s="6" t="s">
        <v>80</v>
      </c>
      <c r="C65" s="7" t="s">
        <v>81</v>
      </c>
      <c r="D65" s="8"/>
      <c r="E65" s="13"/>
      <c r="F65" s="10"/>
      <c r="G65" s="8"/>
      <c r="H65" s="8"/>
      <c r="I65" s="8"/>
      <c r="J65" s="14">
        <v>100000</v>
      </c>
      <c r="K65" s="8"/>
      <c r="L65" s="8"/>
      <c r="M65" s="8"/>
      <c r="N65" s="12"/>
    </row>
    <row r="66" spans="1:14" x14ac:dyDescent="0.3">
      <c r="A66" s="5">
        <v>63</v>
      </c>
      <c r="B66" s="6" t="s">
        <v>80</v>
      </c>
      <c r="C66" s="7" t="s">
        <v>82</v>
      </c>
      <c r="D66" s="8"/>
      <c r="E66" s="9">
        <v>38000</v>
      </c>
      <c r="F66" s="10"/>
      <c r="G66" s="8"/>
      <c r="H66" s="8"/>
      <c r="I66" s="8"/>
      <c r="J66" s="8"/>
      <c r="K66" s="8"/>
      <c r="L66" s="8"/>
      <c r="M66" s="8"/>
      <c r="N66" s="11"/>
    </row>
    <row r="67" spans="1:14" x14ac:dyDescent="0.3">
      <c r="A67" s="5">
        <v>64</v>
      </c>
      <c r="B67" s="6" t="s">
        <v>80</v>
      </c>
      <c r="C67" s="7" t="s">
        <v>83</v>
      </c>
      <c r="D67" s="8"/>
      <c r="E67" s="9">
        <f>49000+11000</f>
        <v>60000</v>
      </c>
      <c r="F67" s="10"/>
      <c r="G67" s="8"/>
      <c r="H67" s="8"/>
      <c r="I67" s="8"/>
      <c r="J67" s="8"/>
      <c r="K67" s="8"/>
      <c r="L67" s="8"/>
      <c r="M67" s="8"/>
      <c r="N67" s="12"/>
    </row>
    <row r="68" spans="1:14" x14ac:dyDescent="0.3">
      <c r="A68" s="5">
        <v>65</v>
      </c>
      <c r="B68" s="6" t="s">
        <v>84</v>
      </c>
      <c r="C68" s="7" t="s">
        <v>85</v>
      </c>
      <c r="D68" s="8"/>
      <c r="E68" s="9">
        <v>101000</v>
      </c>
      <c r="F68" s="10"/>
      <c r="G68" s="8"/>
      <c r="H68" s="8"/>
      <c r="I68" s="8"/>
      <c r="J68" s="8"/>
      <c r="K68" s="8"/>
      <c r="L68" s="8"/>
      <c r="M68" s="8"/>
      <c r="N68" s="12"/>
    </row>
    <row r="69" spans="1:14" x14ac:dyDescent="0.3">
      <c r="A69" s="5">
        <v>66</v>
      </c>
      <c r="B69" s="6" t="s">
        <v>84</v>
      </c>
      <c r="C69" s="7" t="s">
        <v>86</v>
      </c>
      <c r="D69" s="8"/>
      <c r="E69" s="13"/>
      <c r="F69" s="10"/>
      <c r="G69" s="8"/>
      <c r="H69" s="8"/>
      <c r="I69" s="8"/>
      <c r="J69" s="8"/>
      <c r="K69" s="14">
        <v>150000</v>
      </c>
      <c r="L69" s="8"/>
      <c r="M69" s="8"/>
      <c r="N69" s="12"/>
    </row>
    <row r="70" spans="1:14" x14ac:dyDescent="0.3">
      <c r="A70" s="5">
        <v>67</v>
      </c>
      <c r="B70" s="6" t="s">
        <v>84</v>
      </c>
      <c r="C70" s="7" t="s">
        <v>87</v>
      </c>
      <c r="D70" s="8"/>
      <c r="E70" s="9">
        <v>9000</v>
      </c>
      <c r="F70" s="10"/>
      <c r="G70" s="8"/>
      <c r="H70" s="8"/>
      <c r="I70" s="8"/>
      <c r="J70" s="8"/>
      <c r="K70" s="8"/>
      <c r="L70" s="8"/>
      <c r="M70" s="8"/>
      <c r="N70" s="12"/>
    </row>
    <row r="71" spans="1:14" x14ac:dyDescent="0.3">
      <c r="A71" s="5">
        <v>68</v>
      </c>
      <c r="B71" s="6" t="s">
        <v>84</v>
      </c>
      <c r="C71" s="7" t="s">
        <v>88</v>
      </c>
      <c r="D71" s="8"/>
      <c r="E71" s="9">
        <v>150000</v>
      </c>
      <c r="F71" s="10"/>
      <c r="G71" s="8"/>
      <c r="H71" s="8"/>
      <c r="I71" s="8"/>
      <c r="J71" s="8"/>
      <c r="K71" s="8"/>
      <c r="L71" s="8"/>
      <c r="M71" s="8"/>
      <c r="N71" s="12"/>
    </row>
    <row r="72" spans="1:14" x14ac:dyDescent="0.3">
      <c r="A72" s="5">
        <v>69</v>
      </c>
      <c r="B72" s="6" t="s">
        <v>84</v>
      </c>
      <c r="C72" s="7" t="s">
        <v>89</v>
      </c>
      <c r="D72" s="8"/>
      <c r="E72" s="9">
        <v>115500</v>
      </c>
      <c r="F72" s="10"/>
      <c r="G72" s="8"/>
      <c r="H72" s="8"/>
      <c r="I72" s="8"/>
      <c r="J72" s="8"/>
      <c r="K72" s="8"/>
      <c r="L72" s="8"/>
      <c r="M72" s="8"/>
      <c r="N72" s="12"/>
    </row>
    <row r="73" spans="1:14" x14ac:dyDescent="0.3">
      <c r="A73" s="5">
        <v>70</v>
      </c>
      <c r="B73" s="6" t="s">
        <v>84</v>
      </c>
      <c r="C73" s="7" t="s">
        <v>90</v>
      </c>
      <c r="D73" s="14">
        <v>40000</v>
      </c>
      <c r="E73" s="13"/>
      <c r="F73" s="10"/>
      <c r="G73" s="8"/>
      <c r="H73" s="8"/>
      <c r="I73" s="8"/>
      <c r="J73" s="8"/>
      <c r="K73" s="8"/>
      <c r="L73" s="8"/>
      <c r="M73" s="8"/>
      <c r="N73" s="12"/>
    </row>
    <row r="74" spans="1:14" x14ac:dyDescent="0.3">
      <c r="A74" s="5">
        <v>71</v>
      </c>
      <c r="B74" s="6" t="s">
        <v>91</v>
      </c>
      <c r="C74" s="7" t="s">
        <v>92</v>
      </c>
      <c r="D74" s="8"/>
      <c r="E74" s="9">
        <v>72000</v>
      </c>
      <c r="F74" s="10"/>
      <c r="G74" s="8"/>
      <c r="H74" s="8"/>
      <c r="I74" s="8"/>
      <c r="J74" s="8"/>
      <c r="K74" s="8"/>
      <c r="L74" s="8"/>
      <c r="M74" s="8"/>
      <c r="N74" s="12"/>
    </row>
    <row r="75" spans="1:14" x14ac:dyDescent="0.3">
      <c r="A75" s="5">
        <v>72</v>
      </c>
      <c r="B75" s="6" t="s">
        <v>93</v>
      </c>
      <c r="C75" s="7" t="s">
        <v>94</v>
      </c>
      <c r="D75" s="8"/>
      <c r="E75" s="9">
        <v>100000</v>
      </c>
      <c r="F75" s="10"/>
      <c r="G75" s="8"/>
      <c r="H75" s="8"/>
      <c r="I75" s="8"/>
      <c r="J75" s="8"/>
      <c r="K75" s="8"/>
      <c r="L75" s="8"/>
      <c r="M75" s="8"/>
      <c r="N75" s="12"/>
    </row>
    <row r="76" spans="1:14" x14ac:dyDescent="0.3">
      <c r="A76" s="5">
        <v>73</v>
      </c>
      <c r="B76" s="6" t="s">
        <v>93</v>
      </c>
      <c r="C76" s="7" t="s">
        <v>95</v>
      </c>
      <c r="D76" s="8"/>
      <c r="E76" s="9">
        <v>22200</v>
      </c>
      <c r="F76" s="10"/>
      <c r="G76" s="8"/>
      <c r="H76" s="8"/>
      <c r="I76" s="8"/>
      <c r="J76" s="8"/>
      <c r="K76" s="8"/>
      <c r="L76" s="8"/>
      <c r="M76" s="8"/>
      <c r="N76" s="12"/>
    </row>
    <row r="77" spans="1:14" x14ac:dyDescent="0.3">
      <c r="A77" s="5">
        <v>74</v>
      </c>
      <c r="B77" s="6" t="s">
        <v>93</v>
      </c>
      <c r="C77" s="7" t="s">
        <v>96</v>
      </c>
      <c r="D77" s="8"/>
      <c r="E77" s="9">
        <v>200000</v>
      </c>
      <c r="F77" s="10"/>
      <c r="G77" s="8"/>
      <c r="H77" s="8"/>
      <c r="I77" s="8"/>
      <c r="J77" s="8"/>
      <c r="K77" s="8"/>
      <c r="L77" s="8"/>
      <c r="M77" s="8"/>
      <c r="N77" s="12"/>
    </row>
    <row r="78" spans="1:14" x14ac:dyDescent="0.3">
      <c r="A78" s="5">
        <v>75</v>
      </c>
      <c r="B78" s="6" t="s">
        <v>93</v>
      </c>
      <c r="C78" s="7" t="s">
        <v>97</v>
      </c>
      <c r="D78" s="8"/>
      <c r="E78" s="13"/>
      <c r="F78" s="10"/>
      <c r="G78" s="14">
        <v>28000</v>
      </c>
      <c r="H78" s="8"/>
      <c r="I78" s="8"/>
      <c r="J78" s="8"/>
      <c r="K78" s="8"/>
      <c r="L78" s="8"/>
      <c r="M78" s="8"/>
      <c r="N78" s="12"/>
    </row>
    <row r="79" spans="1:14" x14ac:dyDescent="0.3">
      <c r="A79" s="5">
        <v>76</v>
      </c>
      <c r="B79" s="6" t="s">
        <v>93</v>
      </c>
      <c r="C79" s="7" t="s">
        <v>98</v>
      </c>
      <c r="D79" s="8"/>
      <c r="E79" s="9">
        <v>20000</v>
      </c>
      <c r="F79" s="10"/>
      <c r="G79" s="8"/>
      <c r="H79" s="8"/>
      <c r="I79" s="8"/>
      <c r="J79" s="8"/>
      <c r="K79" s="8"/>
      <c r="L79" s="8"/>
      <c r="M79" s="8"/>
      <c r="N79" s="11"/>
    </row>
    <row r="80" spans="1:14" x14ac:dyDescent="0.3">
      <c r="A80" s="5">
        <v>77</v>
      </c>
      <c r="B80" s="6" t="s">
        <v>93</v>
      </c>
      <c r="C80" s="7" t="s">
        <v>99</v>
      </c>
      <c r="D80" s="8"/>
      <c r="E80" s="9">
        <v>80000</v>
      </c>
      <c r="F80" s="10"/>
      <c r="G80" s="8"/>
      <c r="H80" s="8"/>
      <c r="I80" s="8"/>
      <c r="J80" s="8"/>
      <c r="K80" s="8"/>
      <c r="L80" s="8"/>
      <c r="M80" s="8"/>
      <c r="N80" s="12"/>
    </row>
    <row r="81" spans="1:14" x14ac:dyDescent="0.3">
      <c r="A81" s="5">
        <v>78</v>
      </c>
      <c r="B81" s="6" t="s">
        <v>93</v>
      </c>
      <c r="C81" s="7" t="s">
        <v>100</v>
      </c>
      <c r="D81" s="8"/>
      <c r="E81" s="9">
        <v>18500</v>
      </c>
      <c r="F81" s="10"/>
      <c r="G81" s="8"/>
      <c r="H81" s="8"/>
      <c r="I81" s="8"/>
      <c r="J81" s="8"/>
      <c r="K81" s="8"/>
      <c r="L81" s="8"/>
      <c r="M81" s="8"/>
      <c r="N81" s="12"/>
    </row>
    <row r="82" spans="1:14" x14ac:dyDescent="0.3">
      <c r="A82" s="5">
        <v>79</v>
      </c>
      <c r="B82" s="6" t="s">
        <v>93</v>
      </c>
      <c r="C82" s="7" t="s">
        <v>101</v>
      </c>
      <c r="D82" s="8"/>
      <c r="E82" s="9">
        <v>100000</v>
      </c>
      <c r="F82" s="10"/>
      <c r="G82" s="8"/>
      <c r="H82" s="8"/>
      <c r="I82" s="8"/>
      <c r="J82" s="8"/>
      <c r="K82" s="8"/>
      <c r="L82" s="8"/>
      <c r="M82" s="8"/>
      <c r="N82" s="12"/>
    </row>
    <row r="83" spans="1:14" x14ac:dyDescent="0.3">
      <c r="A83" s="5">
        <v>80</v>
      </c>
      <c r="B83" s="6" t="s">
        <v>93</v>
      </c>
      <c r="C83" s="7" t="s">
        <v>102</v>
      </c>
      <c r="D83" s="8"/>
      <c r="E83" s="9">
        <v>44000</v>
      </c>
      <c r="F83" s="10"/>
      <c r="G83" s="8"/>
      <c r="H83" s="8"/>
      <c r="I83" s="8"/>
      <c r="J83" s="8"/>
      <c r="K83" s="8"/>
      <c r="L83" s="8"/>
      <c r="M83" s="8"/>
      <c r="N83" s="12"/>
    </row>
    <row r="84" spans="1:14" x14ac:dyDescent="0.3">
      <c r="A84" s="5">
        <v>81</v>
      </c>
      <c r="B84" s="6" t="s">
        <v>91</v>
      </c>
      <c r="C84" s="7" t="s">
        <v>103</v>
      </c>
      <c r="D84" s="8"/>
      <c r="E84" s="13"/>
      <c r="F84" s="10"/>
      <c r="G84" s="8"/>
      <c r="H84" s="8"/>
      <c r="I84" s="8"/>
      <c r="J84" s="8"/>
      <c r="K84" s="14">
        <v>100000</v>
      </c>
      <c r="L84" s="8"/>
      <c r="M84" s="8"/>
      <c r="N84" s="12"/>
    </row>
    <row r="85" spans="1:14" x14ac:dyDescent="0.3">
      <c r="A85" s="5">
        <v>82</v>
      </c>
      <c r="B85" s="6">
        <v>44803</v>
      </c>
      <c r="C85" s="7" t="s">
        <v>103</v>
      </c>
      <c r="D85" s="8"/>
      <c r="E85" s="13"/>
      <c r="F85" s="10"/>
      <c r="G85" s="8"/>
      <c r="H85" s="8"/>
      <c r="I85" s="8"/>
      <c r="J85" s="8"/>
      <c r="K85" s="14">
        <v>150000</v>
      </c>
      <c r="L85" s="8"/>
      <c r="M85" s="8"/>
      <c r="N85" s="12"/>
    </row>
    <row r="86" spans="1:14" x14ac:dyDescent="0.3">
      <c r="A86" s="5">
        <v>83</v>
      </c>
      <c r="B86" s="6">
        <v>44804</v>
      </c>
      <c r="C86" s="7" t="s">
        <v>104</v>
      </c>
      <c r="D86" s="8"/>
      <c r="E86" s="9">
        <v>260000</v>
      </c>
      <c r="F86" s="10"/>
      <c r="G86" s="8"/>
      <c r="H86" s="8"/>
      <c r="I86" s="8"/>
      <c r="J86" s="8"/>
      <c r="K86" s="8"/>
      <c r="L86" s="8"/>
      <c r="M86" s="8"/>
      <c r="N86" s="12"/>
    </row>
    <row r="87" spans="1:14" x14ac:dyDescent="0.3">
      <c r="A87" s="5">
        <v>84</v>
      </c>
      <c r="B87" s="6" t="s">
        <v>105</v>
      </c>
      <c r="C87" s="7" t="s">
        <v>106</v>
      </c>
      <c r="D87" s="8"/>
      <c r="E87" s="9">
        <v>45000</v>
      </c>
      <c r="F87" s="10"/>
      <c r="G87" s="8"/>
      <c r="H87" s="8"/>
      <c r="I87" s="8"/>
      <c r="J87" s="8"/>
      <c r="K87" s="8"/>
      <c r="L87" s="8"/>
      <c r="M87" s="8"/>
      <c r="N87" s="12"/>
    </row>
    <row r="88" spans="1:14" x14ac:dyDescent="0.3">
      <c r="A88" s="5">
        <v>85</v>
      </c>
      <c r="B88" s="6" t="s">
        <v>105</v>
      </c>
      <c r="C88" s="7" t="s">
        <v>107</v>
      </c>
      <c r="D88" s="8"/>
      <c r="E88" s="13"/>
      <c r="F88" s="10"/>
      <c r="G88" s="8"/>
      <c r="H88" s="14">
        <v>70000</v>
      </c>
      <c r="I88" s="8"/>
      <c r="J88" s="8"/>
      <c r="K88" s="8"/>
      <c r="L88" s="8"/>
      <c r="M88" s="8"/>
      <c r="N88" s="12"/>
    </row>
    <row r="89" spans="1:14" x14ac:dyDescent="0.3">
      <c r="A89" s="5">
        <v>86</v>
      </c>
      <c r="B89" s="6" t="s">
        <v>105</v>
      </c>
      <c r="C89" s="7" t="s">
        <v>108</v>
      </c>
      <c r="D89" s="8"/>
      <c r="E89" s="9">
        <v>20000</v>
      </c>
      <c r="F89" s="10"/>
      <c r="G89" s="8"/>
      <c r="H89" s="8"/>
      <c r="I89" s="8"/>
      <c r="J89" s="8"/>
      <c r="K89" s="8"/>
      <c r="L89" s="8"/>
      <c r="M89" s="8"/>
      <c r="N89" s="12"/>
    </row>
    <row r="90" spans="1:14" x14ac:dyDescent="0.3">
      <c r="A90" s="5">
        <v>87</v>
      </c>
      <c r="B90" s="6" t="s">
        <v>105</v>
      </c>
      <c r="C90" s="7" t="s">
        <v>109</v>
      </c>
      <c r="D90" s="8"/>
      <c r="E90" s="9">
        <v>151700</v>
      </c>
      <c r="F90" s="10"/>
      <c r="G90" s="8"/>
      <c r="H90" s="8"/>
      <c r="I90" s="8"/>
      <c r="J90" s="8"/>
      <c r="K90" s="15"/>
      <c r="L90" s="8"/>
      <c r="M90" s="8"/>
      <c r="N90" s="12"/>
    </row>
    <row r="91" spans="1:14" x14ac:dyDescent="0.3">
      <c r="A91" s="5">
        <v>88</v>
      </c>
      <c r="B91" s="6" t="s">
        <v>105</v>
      </c>
      <c r="C91" s="7" t="s">
        <v>110</v>
      </c>
      <c r="D91" s="8"/>
      <c r="E91" s="13"/>
      <c r="F91" s="10"/>
      <c r="G91" s="8"/>
      <c r="H91" s="8"/>
      <c r="I91" s="8"/>
      <c r="J91" s="8"/>
      <c r="K91" s="14">
        <v>150000</v>
      </c>
      <c r="L91" s="8"/>
      <c r="M91" s="8"/>
      <c r="N91" s="12"/>
    </row>
    <row r="92" spans="1:14" x14ac:dyDescent="0.3">
      <c r="A92" s="5">
        <v>89</v>
      </c>
      <c r="B92" s="6" t="s">
        <v>105</v>
      </c>
      <c r="C92" s="7" t="s">
        <v>71</v>
      </c>
      <c r="D92" s="8"/>
      <c r="E92" s="13"/>
      <c r="F92" s="10"/>
      <c r="G92" s="8"/>
      <c r="H92" s="8"/>
      <c r="I92" s="8"/>
      <c r="J92" s="8"/>
      <c r="K92" s="14">
        <v>50000</v>
      </c>
      <c r="L92" s="8"/>
      <c r="M92" s="8"/>
      <c r="N92" s="12"/>
    </row>
    <row r="93" spans="1:14" x14ac:dyDescent="0.3">
      <c r="A93" s="5">
        <v>90</v>
      </c>
      <c r="B93" s="6" t="s">
        <v>105</v>
      </c>
      <c r="C93" s="7" t="s">
        <v>111</v>
      </c>
      <c r="D93" s="8"/>
      <c r="E93" s="9">
        <v>230000</v>
      </c>
      <c r="F93" s="10"/>
      <c r="G93" s="8"/>
      <c r="H93" s="8"/>
      <c r="I93" s="8"/>
      <c r="J93" s="8"/>
      <c r="K93" s="8"/>
      <c r="L93" s="8"/>
      <c r="M93" s="8"/>
      <c r="N93" s="12"/>
    </row>
    <row r="94" spans="1:14" x14ac:dyDescent="0.3">
      <c r="A94" s="5">
        <v>91</v>
      </c>
      <c r="B94" s="6" t="s">
        <v>105</v>
      </c>
      <c r="C94" s="7" t="s">
        <v>112</v>
      </c>
      <c r="D94" s="8"/>
      <c r="E94" s="9">
        <v>7000</v>
      </c>
      <c r="F94" s="10"/>
      <c r="G94" s="8"/>
      <c r="H94" s="8"/>
      <c r="I94" s="8"/>
      <c r="J94" s="8"/>
      <c r="K94" s="8"/>
      <c r="L94" s="8"/>
      <c r="M94" s="8"/>
      <c r="N94" s="12"/>
    </row>
    <row r="95" spans="1:14" x14ac:dyDescent="0.3">
      <c r="A95" s="5">
        <v>92</v>
      </c>
      <c r="B95" s="6" t="s">
        <v>105</v>
      </c>
      <c r="C95" s="7" t="s">
        <v>112</v>
      </c>
      <c r="D95" s="8"/>
      <c r="E95" s="9">
        <v>10500</v>
      </c>
      <c r="F95" s="10"/>
      <c r="G95" s="8"/>
      <c r="H95" s="8"/>
      <c r="I95" s="8"/>
      <c r="J95" s="8"/>
      <c r="K95" s="8"/>
      <c r="L95" s="8"/>
      <c r="M95" s="8"/>
      <c r="N95" s="12"/>
    </row>
    <row r="96" spans="1:14" x14ac:dyDescent="0.3">
      <c r="A96" s="5">
        <v>93</v>
      </c>
      <c r="B96" s="6" t="s">
        <v>105</v>
      </c>
      <c r="C96" s="7" t="s">
        <v>113</v>
      </c>
      <c r="D96" s="8"/>
      <c r="E96" s="9">
        <v>100000</v>
      </c>
      <c r="F96" s="10"/>
      <c r="G96" s="8"/>
      <c r="H96" s="8"/>
      <c r="I96" s="8"/>
      <c r="J96" s="8"/>
      <c r="K96" s="8"/>
      <c r="L96" s="8"/>
      <c r="M96" s="8"/>
      <c r="N96" s="12"/>
    </row>
    <row r="97" spans="1:14" x14ac:dyDescent="0.3">
      <c r="A97" s="5">
        <v>94</v>
      </c>
      <c r="B97" s="6" t="s">
        <v>105</v>
      </c>
      <c r="C97" s="7" t="s">
        <v>108</v>
      </c>
      <c r="D97" s="8"/>
      <c r="E97" s="9">
        <v>20000</v>
      </c>
      <c r="F97" s="10"/>
      <c r="G97" s="8"/>
      <c r="H97" s="8"/>
      <c r="I97" s="8"/>
      <c r="J97" s="8"/>
      <c r="K97" s="8"/>
      <c r="L97" s="8"/>
      <c r="M97" s="8"/>
      <c r="N97" s="12"/>
    </row>
    <row r="98" spans="1:14" x14ac:dyDescent="0.3">
      <c r="A98" s="5">
        <v>95</v>
      </c>
      <c r="B98" s="6" t="s">
        <v>105</v>
      </c>
      <c r="C98" s="7" t="s">
        <v>114</v>
      </c>
      <c r="D98" s="14">
        <v>103000</v>
      </c>
      <c r="E98" s="13"/>
      <c r="F98" s="10"/>
      <c r="G98" s="8"/>
      <c r="H98" s="8"/>
      <c r="I98" s="8"/>
      <c r="J98" s="8"/>
      <c r="K98" s="8"/>
      <c r="L98" s="8"/>
      <c r="M98" s="8"/>
      <c r="N98" s="12"/>
    </row>
    <row r="99" spans="1:14" x14ac:dyDescent="0.3">
      <c r="A99" s="5">
        <v>96</v>
      </c>
      <c r="B99" s="6" t="s">
        <v>115</v>
      </c>
      <c r="C99" s="7" t="s">
        <v>101</v>
      </c>
      <c r="D99" s="8"/>
      <c r="E99" s="9">
        <v>100000</v>
      </c>
      <c r="F99" s="10"/>
      <c r="G99" s="8"/>
      <c r="H99" s="8"/>
      <c r="I99" s="8"/>
      <c r="J99" s="8"/>
      <c r="K99" s="8"/>
      <c r="L99" s="8"/>
      <c r="M99" s="8"/>
      <c r="N99" s="12"/>
    </row>
    <row r="100" spans="1:14" x14ac:dyDescent="0.3">
      <c r="A100" s="5">
        <v>97</v>
      </c>
      <c r="B100" s="6" t="s">
        <v>115</v>
      </c>
      <c r="C100" s="7" t="s">
        <v>116</v>
      </c>
      <c r="D100" s="8"/>
      <c r="E100" s="9">
        <v>112000</v>
      </c>
      <c r="F100" s="10"/>
      <c r="G100" s="8"/>
      <c r="H100" s="8"/>
      <c r="I100" s="8"/>
      <c r="J100" s="8"/>
      <c r="K100" s="8"/>
      <c r="L100" s="8"/>
      <c r="M100" s="8"/>
      <c r="N100" s="12"/>
    </row>
    <row r="101" spans="1:14" ht="13.05" customHeight="1" x14ac:dyDescent="0.3">
      <c r="A101" s="5">
        <v>98</v>
      </c>
      <c r="B101" s="6" t="s">
        <v>115</v>
      </c>
      <c r="C101" s="7" t="s">
        <v>117</v>
      </c>
      <c r="D101" s="8"/>
      <c r="E101" s="9">
        <v>20000</v>
      </c>
      <c r="F101" s="10"/>
      <c r="G101" s="8"/>
      <c r="H101" s="8"/>
      <c r="I101" s="8"/>
      <c r="J101" s="8"/>
      <c r="K101" s="8"/>
      <c r="L101" s="8"/>
      <c r="M101" s="8"/>
      <c r="N101" s="12"/>
    </row>
    <row r="102" spans="1:14" x14ac:dyDescent="0.3">
      <c r="A102" s="5">
        <v>99</v>
      </c>
      <c r="B102" s="6">
        <v>44805</v>
      </c>
      <c r="C102" s="7" t="s">
        <v>118</v>
      </c>
      <c r="D102" s="14">
        <v>500000</v>
      </c>
      <c r="E102" s="13"/>
      <c r="F102" s="10"/>
      <c r="G102" s="8"/>
      <c r="H102" s="8"/>
      <c r="I102" s="8"/>
      <c r="J102" s="8"/>
      <c r="K102" s="8"/>
      <c r="L102" s="8"/>
      <c r="M102" s="8"/>
      <c r="N102" s="12"/>
    </row>
    <row r="103" spans="1:14" x14ac:dyDescent="0.3">
      <c r="A103" s="5">
        <v>100</v>
      </c>
      <c r="B103" s="6">
        <v>44805</v>
      </c>
      <c r="C103" s="7" t="s">
        <v>119</v>
      </c>
      <c r="D103" s="14">
        <v>35000</v>
      </c>
      <c r="E103" s="13"/>
      <c r="F103" s="10"/>
      <c r="G103" s="8"/>
      <c r="H103" s="8"/>
      <c r="I103" s="8"/>
      <c r="J103" s="8"/>
      <c r="K103" s="8"/>
      <c r="L103" s="8"/>
      <c r="M103" s="8"/>
      <c r="N103" s="12"/>
    </row>
    <row r="104" spans="1:14" x14ac:dyDescent="0.3">
      <c r="A104" s="5">
        <v>101</v>
      </c>
      <c r="B104" s="6">
        <v>44805</v>
      </c>
      <c r="C104" s="7" t="s">
        <v>120</v>
      </c>
      <c r="D104" s="14">
        <v>50000</v>
      </c>
      <c r="E104" s="13"/>
      <c r="F104" s="10"/>
      <c r="G104" s="8"/>
      <c r="H104" s="8"/>
      <c r="I104" s="8"/>
      <c r="J104" s="8"/>
      <c r="K104" s="8"/>
      <c r="L104" s="8"/>
      <c r="M104" s="8"/>
      <c r="N104" s="12"/>
    </row>
    <row r="105" spans="1:14" x14ac:dyDescent="0.3">
      <c r="A105" s="5">
        <v>102</v>
      </c>
      <c r="B105" s="6">
        <v>44805</v>
      </c>
      <c r="C105" s="7" t="s">
        <v>121</v>
      </c>
      <c r="D105" s="14">
        <v>100000</v>
      </c>
      <c r="E105" s="13"/>
      <c r="F105" s="10"/>
      <c r="G105" s="8"/>
      <c r="H105" s="8"/>
      <c r="I105" s="8"/>
      <c r="J105" s="8"/>
      <c r="K105" s="8"/>
      <c r="L105" s="8"/>
      <c r="M105" s="8"/>
      <c r="N105" s="12"/>
    </row>
    <row r="106" spans="1:14" ht="13.05" customHeight="1" x14ac:dyDescent="0.3">
      <c r="A106" s="5">
        <v>103</v>
      </c>
      <c r="B106" s="6">
        <v>44805</v>
      </c>
      <c r="C106" s="7" t="s">
        <v>94</v>
      </c>
      <c r="D106" s="8"/>
      <c r="E106" s="9">
        <v>50000</v>
      </c>
      <c r="F106" s="10"/>
      <c r="G106" s="8"/>
      <c r="H106" s="8"/>
      <c r="I106" s="8"/>
      <c r="J106" s="8"/>
      <c r="K106" s="8"/>
      <c r="L106" s="8"/>
      <c r="M106" s="8"/>
      <c r="N106" s="12"/>
    </row>
    <row r="107" spans="1:14" ht="13.05" customHeight="1" x14ac:dyDescent="0.3">
      <c r="A107" s="5">
        <v>104</v>
      </c>
      <c r="B107" s="6">
        <v>44805</v>
      </c>
      <c r="C107" s="7" t="s">
        <v>101</v>
      </c>
      <c r="D107" s="8"/>
      <c r="E107" s="9">
        <v>100000</v>
      </c>
      <c r="F107" s="10"/>
      <c r="G107" s="8"/>
      <c r="H107" s="8"/>
      <c r="I107" s="8"/>
      <c r="J107" s="8"/>
      <c r="K107" s="8"/>
      <c r="L107" s="8"/>
      <c r="M107" s="8"/>
      <c r="N107" s="12"/>
    </row>
    <row r="108" spans="1:14" ht="13.05" customHeight="1" x14ac:dyDescent="0.3">
      <c r="A108" s="5">
        <v>105</v>
      </c>
      <c r="B108" s="6">
        <v>44805</v>
      </c>
      <c r="C108" s="7" t="s">
        <v>122</v>
      </c>
      <c r="D108" s="8"/>
      <c r="E108" s="9">
        <v>24000</v>
      </c>
      <c r="F108" s="10"/>
      <c r="G108" s="8"/>
      <c r="H108" s="8"/>
      <c r="I108" s="8"/>
      <c r="J108" s="8"/>
      <c r="K108" s="8"/>
      <c r="L108" s="8"/>
      <c r="M108" s="8"/>
      <c r="N108" s="12"/>
    </row>
    <row r="109" spans="1:14" ht="13.05" customHeight="1" x14ac:dyDescent="0.3">
      <c r="A109" s="5">
        <v>106</v>
      </c>
      <c r="B109" s="6">
        <v>44805</v>
      </c>
      <c r="C109" s="7" t="s">
        <v>123</v>
      </c>
      <c r="D109" s="8"/>
      <c r="E109" s="9">
        <v>28000</v>
      </c>
      <c r="F109" s="10"/>
      <c r="G109" s="8"/>
      <c r="H109" s="8"/>
      <c r="I109" s="8"/>
      <c r="J109" s="8"/>
      <c r="K109" s="8"/>
      <c r="L109" s="8"/>
      <c r="M109" s="8"/>
      <c r="N109" s="12"/>
    </row>
    <row r="110" spans="1:14" x14ac:dyDescent="0.3">
      <c r="A110" s="5">
        <v>107</v>
      </c>
      <c r="B110" s="6">
        <v>44805</v>
      </c>
      <c r="C110" s="7" t="s">
        <v>124</v>
      </c>
      <c r="D110" s="8"/>
      <c r="E110" s="9">
        <v>24000</v>
      </c>
      <c r="F110" s="10"/>
      <c r="G110" s="8"/>
      <c r="H110" s="8"/>
      <c r="I110" s="8"/>
      <c r="J110" s="8"/>
      <c r="K110" s="8"/>
      <c r="L110" s="8"/>
      <c r="M110" s="8"/>
      <c r="N110" s="12"/>
    </row>
    <row r="111" spans="1:14" x14ac:dyDescent="0.3">
      <c r="A111" s="5">
        <v>108</v>
      </c>
      <c r="B111" s="6">
        <v>44805</v>
      </c>
      <c r="C111" s="7" t="s">
        <v>125</v>
      </c>
      <c r="D111" s="8"/>
      <c r="E111" s="9">
        <v>76000</v>
      </c>
      <c r="F111" s="10"/>
      <c r="G111" s="8"/>
      <c r="H111" s="8"/>
      <c r="I111" s="8"/>
      <c r="J111" s="8"/>
      <c r="K111" s="8"/>
      <c r="L111" s="8"/>
      <c r="M111" s="8"/>
      <c r="N111" s="12"/>
    </row>
    <row r="112" spans="1:14" x14ac:dyDescent="0.3">
      <c r="A112" s="5">
        <v>109</v>
      </c>
      <c r="B112" s="6">
        <v>44805</v>
      </c>
      <c r="C112" s="7" t="s">
        <v>126</v>
      </c>
      <c r="D112" s="8">
        <v>100000</v>
      </c>
      <c r="E112" s="9"/>
      <c r="F112" s="10"/>
      <c r="G112" s="8"/>
      <c r="H112" s="8"/>
      <c r="I112" s="8"/>
      <c r="J112" s="8"/>
      <c r="K112" s="8"/>
      <c r="L112" s="8"/>
      <c r="M112" s="8"/>
      <c r="N112" s="12" t="s">
        <v>127</v>
      </c>
    </row>
    <row r="113" spans="1:14" x14ac:dyDescent="0.3">
      <c r="A113" s="5">
        <v>110</v>
      </c>
      <c r="B113" s="6">
        <v>44806</v>
      </c>
      <c r="C113" s="7" t="s">
        <v>128</v>
      </c>
      <c r="D113" s="8"/>
      <c r="E113" s="13"/>
      <c r="F113" s="10"/>
      <c r="G113" s="8"/>
      <c r="H113" s="8"/>
      <c r="I113" s="8"/>
      <c r="J113" s="14">
        <v>100000</v>
      </c>
      <c r="K113" s="8"/>
      <c r="L113" s="8"/>
      <c r="M113" s="8"/>
      <c r="N113" s="12"/>
    </row>
    <row r="114" spans="1:14" x14ac:dyDescent="0.3">
      <c r="A114" s="5">
        <v>111</v>
      </c>
      <c r="B114" s="6">
        <v>44806</v>
      </c>
      <c r="C114" s="7" t="s">
        <v>129</v>
      </c>
      <c r="D114" s="8"/>
      <c r="E114" s="13"/>
      <c r="F114" s="10"/>
      <c r="G114" s="8"/>
      <c r="H114" s="8"/>
      <c r="I114" s="8"/>
      <c r="J114" s="14">
        <v>500000</v>
      </c>
      <c r="K114" s="8"/>
      <c r="L114" s="8"/>
      <c r="M114" s="8"/>
      <c r="N114" s="12"/>
    </row>
    <row r="115" spans="1:14" x14ac:dyDescent="0.3">
      <c r="A115" s="5">
        <v>112</v>
      </c>
      <c r="B115" s="6">
        <v>44806</v>
      </c>
      <c r="C115" s="7" t="s">
        <v>130</v>
      </c>
      <c r="D115" s="8"/>
      <c r="E115" s="13"/>
      <c r="F115" s="10"/>
      <c r="G115" s="8"/>
      <c r="H115" s="8"/>
      <c r="I115" s="8"/>
      <c r="J115" s="14">
        <v>100000</v>
      </c>
      <c r="K115" s="8"/>
      <c r="L115" s="8"/>
      <c r="M115" s="8"/>
      <c r="N115" s="12"/>
    </row>
    <row r="116" spans="1:14" x14ac:dyDescent="0.3">
      <c r="A116" s="5">
        <v>113</v>
      </c>
      <c r="B116" s="6">
        <v>44806</v>
      </c>
      <c r="C116" s="7" t="s">
        <v>131</v>
      </c>
      <c r="D116" s="14">
        <v>100000</v>
      </c>
      <c r="E116" s="13"/>
      <c r="F116" s="10"/>
      <c r="G116" s="8"/>
      <c r="H116" s="8"/>
      <c r="I116" s="8"/>
      <c r="J116" s="8"/>
      <c r="K116" s="8"/>
      <c r="L116" s="8"/>
      <c r="M116" s="8"/>
      <c r="N116" s="12"/>
    </row>
    <row r="117" spans="1:14" x14ac:dyDescent="0.3">
      <c r="A117" s="5">
        <v>114</v>
      </c>
      <c r="B117" s="6">
        <v>44806</v>
      </c>
      <c r="C117" s="7" t="s">
        <v>132</v>
      </c>
      <c r="D117" s="8"/>
      <c r="E117" s="9">
        <v>64000</v>
      </c>
      <c r="F117" s="10"/>
      <c r="G117" s="8"/>
      <c r="H117" s="8"/>
      <c r="I117" s="8"/>
      <c r="J117" s="8"/>
      <c r="K117" s="8"/>
      <c r="L117" s="8"/>
      <c r="M117" s="8"/>
      <c r="N117" s="12"/>
    </row>
    <row r="118" spans="1:14" x14ac:dyDescent="0.3">
      <c r="A118" s="5">
        <v>115</v>
      </c>
      <c r="B118" s="6">
        <v>44806</v>
      </c>
      <c r="C118" s="7" t="s">
        <v>133</v>
      </c>
      <c r="D118" s="8"/>
      <c r="E118" s="9">
        <v>7000</v>
      </c>
      <c r="F118" s="10"/>
      <c r="G118" s="8"/>
      <c r="H118" s="8"/>
      <c r="I118" s="8"/>
      <c r="J118" s="8"/>
      <c r="K118" s="8"/>
      <c r="L118" s="8"/>
      <c r="M118" s="8"/>
      <c r="N118" s="12"/>
    </row>
    <row r="119" spans="1:14" x14ac:dyDescent="0.3">
      <c r="A119" s="5">
        <v>116</v>
      </c>
      <c r="B119" s="6">
        <v>44806</v>
      </c>
      <c r="C119" s="7" t="s">
        <v>134</v>
      </c>
      <c r="D119" s="8"/>
      <c r="E119" s="9">
        <v>24000</v>
      </c>
      <c r="F119" s="15"/>
      <c r="G119" s="8"/>
      <c r="H119" s="8"/>
      <c r="I119" s="8"/>
      <c r="J119" s="8"/>
      <c r="K119" s="8"/>
      <c r="L119" s="8"/>
      <c r="M119" s="8"/>
      <c r="N119" s="12"/>
    </row>
    <row r="120" spans="1:14" x14ac:dyDescent="0.3">
      <c r="A120" s="5">
        <v>117</v>
      </c>
      <c r="B120" s="6">
        <v>44806</v>
      </c>
      <c r="C120" s="7" t="s">
        <v>135</v>
      </c>
      <c r="D120" s="8"/>
      <c r="E120" s="9">
        <v>20000</v>
      </c>
      <c r="F120" s="10"/>
      <c r="G120" s="8"/>
      <c r="H120" s="8"/>
      <c r="I120" s="8"/>
      <c r="J120" s="8"/>
      <c r="K120" s="8"/>
      <c r="L120" s="8"/>
      <c r="M120" s="8"/>
      <c r="N120" s="12"/>
    </row>
    <row r="121" spans="1:14" x14ac:dyDescent="0.3">
      <c r="A121" s="5">
        <v>118</v>
      </c>
      <c r="B121" s="6">
        <v>44806</v>
      </c>
      <c r="C121" s="7" t="s">
        <v>136</v>
      </c>
      <c r="D121" s="8"/>
      <c r="E121" s="9">
        <v>150000</v>
      </c>
      <c r="F121" s="10"/>
      <c r="G121" s="8"/>
      <c r="H121" s="8"/>
      <c r="I121" s="8"/>
      <c r="J121" s="8"/>
      <c r="K121" s="8"/>
      <c r="L121" s="8"/>
      <c r="M121" s="8"/>
      <c r="N121" s="11"/>
    </row>
    <row r="122" spans="1:14" x14ac:dyDescent="0.3">
      <c r="A122" s="5">
        <v>119</v>
      </c>
      <c r="B122" s="6">
        <v>44807</v>
      </c>
      <c r="C122" s="7" t="s">
        <v>131</v>
      </c>
      <c r="D122" s="14">
        <v>96000</v>
      </c>
      <c r="E122" s="13"/>
      <c r="F122" s="10"/>
      <c r="G122" s="8"/>
      <c r="H122" s="8"/>
      <c r="I122" s="8"/>
      <c r="J122" s="8"/>
      <c r="K122" s="8"/>
      <c r="L122" s="8"/>
      <c r="M122" s="8"/>
      <c r="N122" s="12"/>
    </row>
    <row r="123" spans="1:14" x14ac:dyDescent="0.3">
      <c r="A123" s="5">
        <v>120</v>
      </c>
      <c r="B123" s="6">
        <v>44807</v>
      </c>
      <c r="C123" s="7" t="s">
        <v>137</v>
      </c>
      <c r="D123" s="14">
        <v>338500</v>
      </c>
      <c r="E123" s="13"/>
      <c r="F123" s="10"/>
      <c r="G123" s="8"/>
      <c r="H123" s="8"/>
      <c r="I123" s="8"/>
      <c r="J123" s="8"/>
      <c r="K123" s="8"/>
      <c r="L123" s="8"/>
      <c r="M123" s="8"/>
      <c r="N123" s="12"/>
    </row>
    <row r="124" spans="1:14" x14ac:dyDescent="0.3">
      <c r="A124" s="5">
        <v>121</v>
      </c>
      <c r="B124" s="6">
        <v>44807</v>
      </c>
      <c r="C124" s="7" t="s">
        <v>138</v>
      </c>
      <c r="D124" s="14">
        <v>30000</v>
      </c>
      <c r="E124" s="13"/>
      <c r="F124" s="10"/>
      <c r="G124" s="8"/>
      <c r="H124" s="8"/>
      <c r="I124" s="8"/>
      <c r="J124" s="8"/>
      <c r="K124" s="8"/>
      <c r="L124" s="8"/>
      <c r="M124" s="8"/>
      <c r="N124" s="12"/>
    </row>
    <row r="125" spans="1:14" x14ac:dyDescent="0.3">
      <c r="A125" s="5">
        <v>122</v>
      </c>
      <c r="B125" s="6">
        <v>44807</v>
      </c>
      <c r="C125" s="7" t="s">
        <v>139</v>
      </c>
      <c r="D125" s="14">
        <v>50000</v>
      </c>
      <c r="E125" s="13"/>
      <c r="F125" s="10"/>
      <c r="G125" s="8"/>
      <c r="H125" s="8"/>
      <c r="I125" s="8"/>
      <c r="J125" s="8"/>
      <c r="K125" s="8"/>
      <c r="L125" s="8"/>
      <c r="M125" s="8"/>
      <c r="N125" s="12"/>
    </row>
    <row r="126" spans="1:14" x14ac:dyDescent="0.3">
      <c r="A126" s="5">
        <v>123</v>
      </c>
      <c r="B126" s="6">
        <v>44807</v>
      </c>
      <c r="C126" s="7" t="s">
        <v>140</v>
      </c>
      <c r="D126" s="14">
        <v>18500</v>
      </c>
      <c r="E126" s="13"/>
      <c r="F126" s="10"/>
      <c r="G126" s="8"/>
      <c r="H126" s="8"/>
      <c r="I126" s="8"/>
      <c r="J126" s="8"/>
      <c r="K126" s="8"/>
      <c r="L126" s="8"/>
      <c r="M126" s="8"/>
      <c r="N126" s="12"/>
    </row>
    <row r="127" spans="1:14" x14ac:dyDescent="0.3">
      <c r="A127" s="5">
        <v>124</v>
      </c>
      <c r="B127" s="6">
        <v>44808</v>
      </c>
      <c r="C127" s="7" t="s">
        <v>141</v>
      </c>
      <c r="D127" s="8"/>
      <c r="E127" s="9">
        <v>120000</v>
      </c>
      <c r="F127" s="10"/>
      <c r="G127" s="8"/>
      <c r="H127" s="8"/>
      <c r="I127" s="8"/>
      <c r="J127" s="8"/>
      <c r="K127" s="8"/>
      <c r="L127" s="8"/>
      <c r="M127" s="8"/>
      <c r="N127" s="12"/>
    </row>
    <row r="128" spans="1:14" x14ac:dyDescent="0.3">
      <c r="A128" s="5">
        <v>125</v>
      </c>
      <c r="B128" s="6">
        <v>44808</v>
      </c>
      <c r="C128" s="7" t="s">
        <v>94</v>
      </c>
      <c r="D128" s="8"/>
      <c r="E128" s="9">
        <v>50000</v>
      </c>
      <c r="F128" s="10"/>
      <c r="G128" s="8"/>
      <c r="H128" s="8"/>
      <c r="I128" s="8"/>
      <c r="J128" s="8"/>
      <c r="K128" s="8"/>
      <c r="L128" s="8"/>
      <c r="M128" s="8"/>
      <c r="N128" s="12"/>
    </row>
    <row r="129" spans="1:14" x14ac:dyDescent="0.3">
      <c r="A129" s="5">
        <v>126</v>
      </c>
      <c r="B129" s="6">
        <v>44808</v>
      </c>
      <c r="C129" s="7" t="s">
        <v>101</v>
      </c>
      <c r="D129" s="8"/>
      <c r="E129" s="9">
        <v>100000</v>
      </c>
      <c r="F129" s="15"/>
      <c r="G129" s="8"/>
      <c r="H129" s="8"/>
      <c r="I129" s="8"/>
      <c r="J129" s="8"/>
      <c r="K129" s="8"/>
      <c r="L129" s="8"/>
      <c r="M129" s="8"/>
      <c r="N129" s="12"/>
    </row>
    <row r="130" spans="1:14" x14ac:dyDescent="0.3">
      <c r="A130" s="5">
        <v>127</v>
      </c>
      <c r="B130" s="6">
        <v>44806</v>
      </c>
      <c r="C130" s="7" t="s">
        <v>142</v>
      </c>
      <c r="D130" s="8"/>
      <c r="E130" s="13"/>
      <c r="F130" s="15"/>
      <c r="G130" s="14">
        <v>45000</v>
      </c>
      <c r="H130" s="8"/>
      <c r="I130" s="8"/>
      <c r="J130" s="8"/>
      <c r="K130" s="8"/>
      <c r="L130" s="8"/>
      <c r="M130" s="8"/>
      <c r="N130" s="12"/>
    </row>
    <row r="131" spans="1:14" x14ac:dyDescent="0.3">
      <c r="A131" s="5">
        <v>128</v>
      </c>
      <c r="B131" s="6">
        <v>44809</v>
      </c>
      <c r="C131" s="7" t="s">
        <v>143</v>
      </c>
      <c r="D131" s="14">
        <v>53000</v>
      </c>
      <c r="E131" s="13"/>
      <c r="F131" s="10"/>
      <c r="G131" s="8"/>
      <c r="H131" s="8"/>
      <c r="I131" s="8"/>
      <c r="J131" s="8"/>
      <c r="K131" s="8"/>
      <c r="L131" s="8"/>
      <c r="M131" s="8"/>
      <c r="N131" s="12"/>
    </row>
    <row r="132" spans="1:14" x14ac:dyDescent="0.3">
      <c r="A132" s="5">
        <v>129</v>
      </c>
      <c r="B132" s="6">
        <v>44809</v>
      </c>
      <c r="C132" s="7" t="s">
        <v>144</v>
      </c>
      <c r="D132" s="14">
        <v>100000</v>
      </c>
      <c r="E132" s="13"/>
      <c r="F132" s="10"/>
      <c r="G132" s="8"/>
      <c r="H132" s="8"/>
      <c r="I132" s="8"/>
      <c r="J132" s="8"/>
      <c r="K132" s="8"/>
      <c r="L132" s="8"/>
      <c r="M132" s="8"/>
      <c r="N132" s="12"/>
    </row>
    <row r="133" spans="1:14" x14ac:dyDescent="0.3">
      <c r="A133" s="5">
        <v>130</v>
      </c>
      <c r="B133" s="6">
        <v>44809</v>
      </c>
      <c r="C133" s="7" t="s">
        <v>145</v>
      </c>
      <c r="D133" s="14">
        <v>161000</v>
      </c>
      <c r="E133" s="13"/>
      <c r="F133" s="10"/>
      <c r="G133" s="8"/>
      <c r="H133" s="8"/>
      <c r="I133" s="8"/>
      <c r="J133" s="8"/>
      <c r="K133" s="8"/>
      <c r="L133" s="8"/>
      <c r="M133" s="8"/>
      <c r="N133" s="12"/>
    </row>
    <row r="134" spans="1:14" x14ac:dyDescent="0.3">
      <c r="A134" s="5">
        <v>131</v>
      </c>
      <c r="B134" s="6">
        <v>44809</v>
      </c>
      <c r="C134" s="7" t="s">
        <v>146</v>
      </c>
      <c r="D134" s="8"/>
      <c r="E134" s="13"/>
      <c r="F134" s="10"/>
      <c r="G134" s="14">
        <v>670000</v>
      </c>
      <c r="H134" s="8"/>
      <c r="I134" s="8"/>
      <c r="J134" s="8"/>
      <c r="K134" s="8"/>
      <c r="L134" s="8"/>
      <c r="M134" s="8"/>
      <c r="N134" s="11"/>
    </row>
    <row r="135" spans="1:14" x14ac:dyDescent="0.3">
      <c r="A135" s="5">
        <v>132</v>
      </c>
      <c r="B135" s="6">
        <v>44809</v>
      </c>
      <c r="C135" s="7" t="s">
        <v>119</v>
      </c>
      <c r="D135" s="14">
        <v>63000</v>
      </c>
      <c r="E135" s="13"/>
      <c r="F135" s="10"/>
      <c r="G135" s="8"/>
      <c r="H135" s="8"/>
      <c r="I135" s="8"/>
      <c r="J135" s="8"/>
      <c r="K135" s="8"/>
      <c r="L135" s="8"/>
      <c r="M135" s="8"/>
      <c r="N135" s="12"/>
    </row>
    <row r="136" spans="1:14" x14ac:dyDescent="0.3">
      <c r="A136" s="5">
        <v>133</v>
      </c>
      <c r="B136" s="6">
        <v>44809</v>
      </c>
      <c r="C136" s="7" t="s">
        <v>147</v>
      </c>
      <c r="D136" s="14">
        <v>100000</v>
      </c>
      <c r="E136" s="13"/>
      <c r="F136" s="10"/>
      <c r="G136" s="8"/>
      <c r="H136" s="8"/>
      <c r="I136" s="8"/>
      <c r="J136" s="8"/>
      <c r="K136" s="8"/>
      <c r="L136" s="8"/>
      <c r="M136" s="8"/>
      <c r="N136" s="12" t="s">
        <v>148</v>
      </c>
    </row>
    <row r="137" spans="1:14" x14ac:dyDescent="0.3">
      <c r="A137" s="5">
        <v>134</v>
      </c>
      <c r="B137" s="6">
        <v>44809</v>
      </c>
      <c r="C137" s="7" t="s">
        <v>149</v>
      </c>
      <c r="D137" s="14">
        <v>78000</v>
      </c>
      <c r="E137" s="13"/>
      <c r="F137" s="10"/>
      <c r="G137" s="8"/>
      <c r="H137" s="8"/>
      <c r="I137" s="8"/>
      <c r="J137" s="8"/>
      <c r="K137" s="8"/>
      <c r="L137" s="8"/>
      <c r="M137" s="8"/>
      <c r="N137" s="12"/>
    </row>
    <row r="138" spans="1:14" x14ac:dyDescent="0.3">
      <c r="A138" s="5">
        <v>135</v>
      </c>
      <c r="B138" s="6">
        <v>44809</v>
      </c>
      <c r="C138" s="7" t="s">
        <v>126</v>
      </c>
      <c r="D138" s="14">
        <v>120000</v>
      </c>
      <c r="E138" s="13"/>
      <c r="F138" s="10"/>
      <c r="G138" s="8"/>
      <c r="H138" s="8"/>
      <c r="I138" s="8"/>
      <c r="J138" s="8"/>
      <c r="K138" s="8"/>
      <c r="L138" s="8"/>
      <c r="M138" s="8"/>
      <c r="N138" s="12" t="s">
        <v>127</v>
      </c>
    </row>
    <row r="139" spans="1:14" x14ac:dyDescent="0.3">
      <c r="A139" s="5">
        <v>136</v>
      </c>
      <c r="B139" s="6">
        <v>44809</v>
      </c>
      <c r="C139" s="7" t="s">
        <v>150</v>
      </c>
      <c r="D139" s="8"/>
      <c r="E139" s="9">
        <v>100000</v>
      </c>
      <c r="F139" s="10"/>
      <c r="G139" s="8"/>
      <c r="H139" s="8"/>
      <c r="I139" s="8"/>
      <c r="J139" s="8"/>
      <c r="K139" s="8"/>
      <c r="L139" s="8"/>
      <c r="M139" s="8"/>
      <c r="N139" s="12" t="s">
        <v>148</v>
      </c>
    </row>
    <row r="140" spans="1:14" x14ac:dyDescent="0.3">
      <c r="A140" s="5">
        <v>137</v>
      </c>
      <c r="B140" s="6">
        <v>44809</v>
      </c>
      <c r="C140" s="7" t="s">
        <v>151</v>
      </c>
      <c r="D140" s="8"/>
      <c r="E140" s="13"/>
      <c r="F140" s="10"/>
      <c r="G140" s="8"/>
      <c r="H140" s="8"/>
      <c r="I140" s="8"/>
      <c r="J140" s="8"/>
      <c r="K140" s="14">
        <v>100000</v>
      </c>
      <c r="L140" s="8"/>
      <c r="M140" s="8"/>
      <c r="N140" s="12" t="s">
        <v>148</v>
      </c>
    </row>
    <row r="141" spans="1:14" x14ac:dyDescent="0.3">
      <c r="A141" s="5">
        <v>138</v>
      </c>
      <c r="B141" s="6">
        <v>44809</v>
      </c>
      <c r="C141" s="7" t="s">
        <v>152</v>
      </c>
      <c r="D141" s="8"/>
      <c r="E141" s="13"/>
      <c r="F141" s="10"/>
      <c r="G141" s="8"/>
      <c r="H141" s="8"/>
      <c r="I141" s="8"/>
      <c r="J141" s="8"/>
      <c r="K141" s="14">
        <v>300000</v>
      </c>
      <c r="L141" s="8"/>
      <c r="M141" s="8"/>
      <c r="N141" s="12" t="s">
        <v>148</v>
      </c>
    </row>
    <row r="142" spans="1:14" x14ac:dyDescent="0.3">
      <c r="A142" s="5">
        <v>139</v>
      </c>
      <c r="B142" s="6">
        <v>44809</v>
      </c>
      <c r="C142" s="7" t="s">
        <v>153</v>
      </c>
      <c r="D142" s="8"/>
      <c r="E142" s="13"/>
      <c r="F142" s="10"/>
      <c r="G142" s="8"/>
      <c r="H142" s="8"/>
      <c r="I142" s="8"/>
      <c r="J142" s="8"/>
      <c r="K142" s="14">
        <v>200000</v>
      </c>
      <c r="L142" s="8"/>
      <c r="M142" s="8"/>
      <c r="N142" s="12" t="s">
        <v>148</v>
      </c>
    </row>
    <row r="143" spans="1:14" x14ac:dyDescent="0.3">
      <c r="A143" s="5">
        <v>140</v>
      </c>
      <c r="B143" s="6">
        <v>44809</v>
      </c>
      <c r="C143" s="7" t="s">
        <v>154</v>
      </c>
      <c r="D143" s="8"/>
      <c r="E143" s="9">
        <v>200000</v>
      </c>
      <c r="F143" s="10"/>
      <c r="G143" s="8"/>
      <c r="H143" s="8"/>
      <c r="I143" s="8"/>
      <c r="J143" s="8"/>
      <c r="K143" s="8"/>
      <c r="L143" s="8"/>
      <c r="M143" s="8"/>
      <c r="N143" s="11" t="s">
        <v>148</v>
      </c>
    </row>
    <row r="144" spans="1:14" x14ac:dyDescent="0.3">
      <c r="A144" s="5">
        <v>141</v>
      </c>
      <c r="B144" s="6">
        <v>44809</v>
      </c>
      <c r="C144" s="7" t="s">
        <v>155</v>
      </c>
      <c r="D144" s="8"/>
      <c r="E144" s="9">
        <v>300000</v>
      </c>
      <c r="F144" s="10"/>
      <c r="G144" s="8"/>
      <c r="H144" s="8"/>
      <c r="I144" s="8"/>
      <c r="J144" s="8"/>
      <c r="K144" s="8"/>
      <c r="L144" s="8"/>
      <c r="M144" s="8"/>
      <c r="N144" s="11" t="s">
        <v>148</v>
      </c>
    </row>
    <row r="145" spans="1:14" x14ac:dyDescent="0.3">
      <c r="A145" s="5">
        <v>142</v>
      </c>
      <c r="B145" s="6">
        <v>44809</v>
      </c>
      <c r="C145" s="7" t="s">
        <v>156</v>
      </c>
      <c r="D145" s="8"/>
      <c r="E145" s="9">
        <v>100000</v>
      </c>
      <c r="F145" s="10"/>
      <c r="G145" s="8"/>
      <c r="H145" s="8"/>
      <c r="I145" s="8"/>
      <c r="J145" s="8"/>
      <c r="K145" s="8"/>
      <c r="L145" s="8"/>
      <c r="M145" s="8"/>
      <c r="N145" s="11" t="s">
        <v>148</v>
      </c>
    </row>
    <row r="146" spans="1:14" x14ac:dyDescent="0.3">
      <c r="A146" s="5">
        <v>143</v>
      </c>
      <c r="B146" s="6">
        <v>44809</v>
      </c>
      <c r="C146" s="7" t="s">
        <v>102</v>
      </c>
      <c r="D146" s="8"/>
      <c r="E146" s="9">
        <v>90000</v>
      </c>
      <c r="F146" s="10"/>
      <c r="G146" s="8"/>
      <c r="H146" s="8"/>
      <c r="I146" s="8"/>
      <c r="J146" s="8"/>
      <c r="K146" s="8"/>
      <c r="L146" s="8"/>
      <c r="M146" s="8"/>
      <c r="N146" s="11" t="s">
        <v>148</v>
      </c>
    </row>
    <row r="147" spans="1:14" x14ac:dyDescent="0.3">
      <c r="A147" s="5">
        <v>144</v>
      </c>
      <c r="B147" s="6">
        <v>44809</v>
      </c>
      <c r="C147" s="7" t="s">
        <v>157</v>
      </c>
      <c r="D147" s="8"/>
      <c r="E147" s="9">
        <v>282000</v>
      </c>
      <c r="F147" s="10"/>
      <c r="G147" s="8"/>
      <c r="H147" s="8"/>
      <c r="I147" s="8"/>
      <c r="J147" s="8"/>
      <c r="K147" s="8"/>
      <c r="L147" s="8"/>
      <c r="M147" s="8"/>
      <c r="N147" s="11" t="s">
        <v>148</v>
      </c>
    </row>
    <row r="148" spans="1:14" x14ac:dyDescent="0.3">
      <c r="A148" s="5">
        <v>145</v>
      </c>
      <c r="B148" s="6">
        <v>44809</v>
      </c>
      <c r="C148" s="7" t="s">
        <v>158</v>
      </c>
      <c r="D148" s="8"/>
      <c r="E148" s="13"/>
      <c r="F148" s="10"/>
      <c r="G148" s="8"/>
      <c r="H148" s="14">
        <v>670000</v>
      </c>
      <c r="I148" s="8"/>
      <c r="J148" s="8"/>
      <c r="K148" s="8"/>
      <c r="L148" s="8"/>
      <c r="M148" s="8"/>
      <c r="N148" s="11"/>
    </row>
    <row r="149" spans="1:14" x14ac:dyDescent="0.3">
      <c r="A149" s="5">
        <v>146</v>
      </c>
      <c r="B149" s="6">
        <v>44809</v>
      </c>
      <c r="C149" s="7" t="s">
        <v>159</v>
      </c>
      <c r="D149" s="8"/>
      <c r="E149" s="13"/>
      <c r="F149" s="10"/>
      <c r="G149" s="8"/>
      <c r="H149" s="14">
        <v>4340000</v>
      </c>
      <c r="I149" s="8"/>
      <c r="J149" s="8"/>
      <c r="K149" s="8"/>
      <c r="L149" s="8"/>
      <c r="M149" s="8"/>
      <c r="N149" s="11"/>
    </row>
    <row r="150" spans="1:14" x14ac:dyDescent="0.3">
      <c r="A150" s="5">
        <v>147</v>
      </c>
      <c r="B150" s="6">
        <v>44809</v>
      </c>
      <c r="C150" s="7" t="s">
        <v>160</v>
      </c>
      <c r="D150" s="8"/>
      <c r="E150" s="13">
        <v>117000</v>
      </c>
      <c r="F150" s="10"/>
      <c r="G150" s="8"/>
      <c r="H150" s="14"/>
      <c r="I150" s="8"/>
      <c r="J150" s="8"/>
      <c r="K150" s="8"/>
      <c r="L150" s="8"/>
      <c r="M150" s="8"/>
      <c r="N150" s="11"/>
    </row>
    <row r="151" spans="1:14" x14ac:dyDescent="0.3">
      <c r="A151" s="5">
        <v>148</v>
      </c>
      <c r="B151" s="6">
        <v>44809</v>
      </c>
      <c r="C151" s="7" t="s">
        <v>161</v>
      </c>
      <c r="D151" s="8"/>
      <c r="E151" s="13"/>
      <c r="F151" s="10"/>
      <c r="G151" s="8"/>
      <c r="H151" s="14"/>
      <c r="I151" s="8"/>
      <c r="J151" s="8"/>
      <c r="K151" s="8">
        <v>100000</v>
      </c>
      <c r="L151" s="8"/>
      <c r="M151" s="8"/>
      <c r="N151" s="11"/>
    </row>
    <row r="152" spans="1:14" x14ac:dyDescent="0.3">
      <c r="A152" s="5">
        <v>149</v>
      </c>
      <c r="B152" s="6">
        <v>44809</v>
      </c>
      <c r="C152" s="7" t="s">
        <v>102</v>
      </c>
      <c r="D152" s="8"/>
      <c r="E152" s="13">
        <v>30000</v>
      </c>
      <c r="F152" s="10"/>
      <c r="G152" s="8"/>
      <c r="H152" s="14"/>
      <c r="I152" s="8"/>
      <c r="J152" s="8"/>
      <c r="K152" s="8"/>
      <c r="L152" s="8"/>
      <c r="M152" s="8"/>
      <c r="N152" s="11"/>
    </row>
    <row r="153" spans="1:14" x14ac:dyDescent="0.3">
      <c r="A153" s="5">
        <v>150</v>
      </c>
      <c r="B153" s="6">
        <v>44809</v>
      </c>
      <c r="C153" s="7" t="s">
        <v>162</v>
      </c>
      <c r="D153" s="8"/>
      <c r="E153" s="13">
        <v>101000</v>
      </c>
      <c r="F153" s="10"/>
      <c r="G153" s="8"/>
      <c r="H153" s="14"/>
      <c r="I153" s="8"/>
      <c r="J153" s="8"/>
      <c r="K153" s="8"/>
      <c r="L153" s="8"/>
      <c r="M153" s="8"/>
      <c r="N153" s="11"/>
    </row>
    <row r="154" spans="1:14" x14ac:dyDescent="0.3">
      <c r="A154" s="5">
        <v>151</v>
      </c>
      <c r="B154" s="6">
        <v>44810</v>
      </c>
      <c r="C154" s="7" t="s">
        <v>90</v>
      </c>
      <c r="D154" s="14">
        <v>50000</v>
      </c>
      <c r="E154" s="13"/>
      <c r="F154" s="10"/>
      <c r="G154" s="8"/>
      <c r="H154" s="8"/>
      <c r="I154" s="8"/>
      <c r="J154" s="8"/>
      <c r="K154" s="8"/>
      <c r="L154" s="8"/>
      <c r="M154" s="8"/>
      <c r="N154" s="12" t="s">
        <v>127</v>
      </c>
    </row>
    <row r="155" spans="1:14" x14ac:dyDescent="0.3">
      <c r="A155" s="5">
        <v>152</v>
      </c>
      <c r="B155" s="6">
        <v>44810</v>
      </c>
      <c r="C155" s="7" t="s">
        <v>163</v>
      </c>
      <c r="D155" s="8"/>
      <c r="E155" s="13"/>
      <c r="F155" s="10"/>
      <c r="G155" s="8"/>
      <c r="H155" s="8"/>
      <c r="I155" s="8"/>
      <c r="J155" s="14">
        <v>650000</v>
      </c>
      <c r="K155" s="8"/>
      <c r="L155" s="8"/>
      <c r="M155" s="8"/>
      <c r="N155" s="12" t="s">
        <v>127</v>
      </c>
    </row>
    <row r="156" spans="1:14" x14ac:dyDescent="0.3">
      <c r="A156" s="5">
        <v>153</v>
      </c>
      <c r="B156" s="6">
        <v>44810</v>
      </c>
      <c r="C156" s="7" t="s">
        <v>164</v>
      </c>
      <c r="D156" s="8"/>
      <c r="E156" s="13"/>
      <c r="F156" s="10"/>
      <c r="G156" s="8"/>
      <c r="H156" s="8"/>
      <c r="I156" s="8"/>
      <c r="J156" s="14">
        <v>200000</v>
      </c>
      <c r="K156" s="8"/>
      <c r="L156" s="8"/>
      <c r="M156" s="8"/>
      <c r="N156" s="12" t="s">
        <v>127</v>
      </c>
    </row>
    <row r="157" spans="1:14" x14ac:dyDescent="0.3">
      <c r="A157" s="5">
        <v>154</v>
      </c>
      <c r="B157" s="6">
        <v>44810</v>
      </c>
      <c r="C157" s="7" t="s">
        <v>102</v>
      </c>
      <c r="D157" s="8"/>
      <c r="E157" s="9">
        <v>115000</v>
      </c>
      <c r="F157" s="10"/>
      <c r="G157" s="8"/>
      <c r="H157" s="8"/>
      <c r="I157" s="8"/>
      <c r="J157" s="8"/>
      <c r="K157" s="8"/>
      <c r="L157" s="8"/>
      <c r="M157" s="8"/>
      <c r="N157" s="11" t="s">
        <v>148</v>
      </c>
    </row>
    <row r="158" spans="1:14" x14ac:dyDescent="0.3">
      <c r="A158" s="5">
        <v>155</v>
      </c>
      <c r="B158" s="6">
        <v>44810</v>
      </c>
      <c r="C158" s="7" t="s">
        <v>155</v>
      </c>
      <c r="D158" s="8"/>
      <c r="E158" s="9">
        <v>180000</v>
      </c>
      <c r="F158" s="10"/>
      <c r="G158" s="8"/>
      <c r="H158" s="8"/>
      <c r="I158" s="8"/>
      <c r="J158" s="8"/>
      <c r="K158" s="8"/>
      <c r="L158" s="8"/>
      <c r="M158" s="8"/>
      <c r="N158" s="11" t="s">
        <v>148</v>
      </c>
    </row>
    <row r="159" spans="1:14" x14ac:dyDescent="0.3">
      <c r="A159" s="5">
        <v>156</v>
      </c>
      <c r="B159" s="6">
        <v>44810</v>
      </c>
      <c r="C159" s="7" t="s">
        <v>165</v>
      </c>
      <c r="D159" s="8"/>
      <c r="E159" s="9">
        <v>100000</v>
      </c>
      <c r="F159" s="10"/>
      <c r="G159" s="8"/>
      <c r="H159" s="8"/>
      <c r="I159" s="8"/>
      <c r="J159" s="8"/>
      <c r="K159" s="8"/>
      <c r="L159" s="8"/>
      <c r="M159" s="8"/>
      <c r="N159" s="11" t="s">
        <v>148</v>
      </c>
    </row>
    <row r="160" spans="1:14" x14ac:dyDescent="0.3">
      <c r="A160" s="5">
        <v>157</v>
      </c>
      <c r="B160" s="6">
        <v>44810</v>
      </c>
      <c r="C160" s="7" t="s">
        <v>156</v>
      </c>
      <c r="D160" s="8"/>
      <c r="E160" s="9">
        <v>100000</v>
      </c>
      <c r="F160" s="10"/>
      <c r="G160" s="8"/>
      <c r="H160" s="8"/>
      <c r="I160" s="8"/>
      <c r="J160" s="8"/>
      <c r="K160" s="8"/>
      <c r="L160" s="8"/>
      <c r="M160" s="8"/>
      <c r="N160" s="11" t="s">
        <v>148</v>
      </c>
    </row>
    <row r="161" spans="1:14" x14ac:dyDescent="0.3">
      <c r="A161" s="5">
        <v>158</v>
      </c>
      <c r="B161" s="6">
        <v>44810</v>
      </c>
      <c r="C161" s="7" t="s">
        <v>166</v>
      </c>
      <c r="D161" s="8"/>
      <c r="E161" s="13"/>
      <c r="F161" s="10"/>
      <c r="G161" s="8"/>
      <c r="H161" s="8"/>
      <c r="I161" s="8"/>
      <c r="J161" s="8"/>
      <c r="K161" s="14">
        <v>200000</v>
      </c>
      <c r="L161" s="8"/>
      <c r="M161" s="8"/>
      <c r="N161" s="11" t="s">
        <v>148</v>
      </c>
    </row>
    <row r="162" spans="1:14" x14ac:dyDescent="0.3">
      <c r="A162" s="5">
        <v>159</v>
      </c>
      <c r="B162" s="6">
        <v>44810</v>
      </c>
      <c r="C162" s="7" t="s">
        <v>102</v>
      </c>
      <c r="D162" s="8"/>
      <c r="E162" s="9">
        <v>125000</v>
      </c>
      <c r="F162" s="10"/>
      <c r="G162" s="8"/>
      <c r="H162" s="8"/>
      <c r="I162" s="8"/>
      <c r="J162" s="8"/>
      <c r="K162" s="8"/>
      <c r="L162" s="8"/>
      <c r="M162" s="8"/>
      <c r="N162" s="11" t="s">
        <v>148</v>
      </c>
    </row>
    <row r="163" spans="1:14" x14ac:dyDescent="0.3">
      <c r="A163" s="5">
        <v>160</v>
      </c>
      <c r="B163" s="6">
        <v>44810</v>
      </c>
      <c r="C163" s="7" t="s">
        <v>167</v>
      </c>
      <c r="D163" s="8"/>
      <c r="E163" s="9">
        <v>66000</v>
      </c>
      <c r="F163" s="10"/>
      <c r="G163" s="8"/>
      <c r="H163" s="8"/>
      <c r="I163" s="8"/>
      <c r="J163" s="8"/>
      <c r="K163" s="8"/>
      <c r="L163" s="8"/>
      <c r="M163" s="8"/>
      <c r="N163" s="11"/>
    </row>
    <row r="164" spans="1:14" x14ac:dyDescent="0.3">
      <c r="A164" s="5">
        <v>161</v>
      </c>
      <c r="B164" s="6">
        <v>44810</v>
      </c>
      <c r="C164" s="7" t="s">
        <v>135</v>
      </c>
      <c r="D164" s="8"/>
      <c r="E164" s="9">
        <v>120000</v>
      </c>
      <c r="F164" s="10"/>
      <c r="G164" s="8"/>
      <c r="H164" s="8"/>
      <c r="I164" s="8"/>
      <c r="J164" s="8"/>
      <c r="K164" s="8"/>
      <c r="L164" s="8"/>
      <c r="M164" s="8"/>
      <c r="N164" s="11"/>
    </row>
    <row r="165" spans="1:14" x14ac:dyDescent="0.3">
      <c r="A165" s="5">
        <v>162</v>
      </c>
      <c r="B165" s="6">
        <v>44810</v>
      </c>
      <c r="C165" s="7" t="s">
        <v>168</v>
      </c>
      <c r="D165" s="8"/>
      <c r="E165" s="9"/>
      <c r="F165" s="10"/>
      <c r="G165" s="8"/>
      <c r="H165" s="8"/>
      <c r="I165" s="8"/>
      <c r="J165" s="8"/>
      <c r="K165" s="8">
        <v>50000</v>
      </c>
      <c r="L165" s="8"/>
      <c r="M165" s="8"/>
      <c r="N165" s="11"/>
    </row>
    <row r="166" spans="1:14" x14ac:dyDescent="0.3">
      <c r="A166" s="5">
        <v>163</v>
      </c>
      <c r="B166" s="6">
        <v>44810</v>
      </c>
      <c r="C166" s="7" t="s">
        <v>102</v>
      </c>
      <c r="D166" s="8"/>
      <c r="E166" s="9">
        <v>24000</v>
      </c>
      <c r="F166" s="10"/>
      <c r="G166" s="8"/>
      <c r="H166" s="8"/>
      <c r="I166" s="8"/>
      <c r="J166" s="8"/>
      <c r="K166" s="8"/>
      <c r="L166" s="8"/>
      <c r="M166" s="8"/>
      <c r="N166" s="11"/>
    </row>
    <row r="167" spans="1:14" x14ac:dyDescent="0.3">
      <c r="A167" s="5">
        <v>164</v>
      </c>
      <c r="B167" s="6">
        <v>44810</v>
      </c>
      <c r="C167" s="7" t="s">
        <v>169</v>
      </c>
      <c r="D167" s="14">
        <v>4000</v>
      </c>
      <c r="E167" s="13"/>
      <c r="F167" s="10"/>
      <c r="G167" s="8"/>
      <c r="H167" s="8"/>
      <c r="I167" s="8"/>
      <c r="J167" s="8"/>
      <c r="K167" s="8"/>
      <c r="L167" s="8"/>
      <c r="M167" s="8"/>
      <c r="N167" s="12"/>
    </row>
    <row r="168" spans="1:14" x14ac:dyDescent="0.3">
      <c r="A168" s="5">
        <v>165</v>
      </c>
      <c r="B168" s="6">
        <v>44810</v>
      </c>
      <c r="C168" s="7" t="s">
        <v>169</v>
      </c>
      <c r="D168" s="14">
        <v>6000</v>
      </c>
      <c r="E168" s="13"/>
      <c r="F168" s="10"/>
      <c r="G168" s="8"/>
      <c r="H168" s="8"/>
      <c r="I168" s="8"/>
      <c r="J168" s="8"/>
      <c r="K168" s="8"/>
      <c r="L168" s="8"/>
      <c r="M168" s="8"/>
      <c r="N168" s="12"/>
    </row>
    <row r="169" spans="1:14" x14ac:dyDescent="0.3">
      <c r="A169" s="5">
        <v>166</v>
      </c>
      <c r="B169" s="6">
        <v>44810</v>
      </c>
      <c r="C169" s="7" t="s">
        <v>170</v>
      </c>
      <c r="D169" s="14">
        <v>150000</v>
      </c>
      <c r="E169" s="13"/>
      <c r="F169" s="10"/>
      <c r="G169" s="8"/>
      <c r="H169" s="8"/>
      <c r="I169" s="8"/>
      <c r="J169" s="8"/>
      <c r="K169" s="8"/>
      <c r="L169" s="8"/>
      <c r="M169" s="8"/>
      <c r="N169" s="12"/>
    </row>
    <row r="170" spans="1:14" x14ac:dyDescent="0.3">
      <c r="A170" s="5">
        <v>167</v>
      </c>
      <c r="B170" s="6">
        <v>44810</v>
      </c>
      <c r="C170" s="7" t="s">
        <v>171</v>
      </c>
      <c r="D170" s="14">
        <f>100000+50000</f>
        <v>150000</v>
      </c>
      <c r="E170" s="13"/>
      <c r="F170" s="10"/>
      <c r="G170" s="8"/>
      <c r="H170" s="8"/>
      <c r="I170" s="8"/>
      <c r="J170" s="8"/>
      <c r="K170" s="8"/>
      <c r="L170" s="8"/>
      <c r="M170" s="8"/>
      <c r="N170" s="12"/>
    </row>
    <row r="171" spans="1:14" x14ac:dyDescent="0.3">
      <c r="A171" s="5">
        <v>168</v>
      </c>
      <c r="B171" s="6">
        <v>44810</v>
      </c>
      <c r="C171" s="7" t="s">
        <v>172</v>
      </c>
      <c r="D171" s="14">
        <v>106500</v>
      </c>
      <c r="E171" s="13"/>
      <c r="F171" s="10"/>
      <c r="G171" s="8"/>
      <c r="H171" s="8"/>
      <c r="I171" s="8"/>
      <c r="J171" s="8"/>
      <c r="K171" s="8"/>
      <c r="L171" s="8"/>
      <c r="M171" s="8"/>
      <c r="N171" s="12"/>
    </row>
    <row r="172" spans="1:14" x14ac:dyDescent="0.3">
      <c r="A172" s="5">
        <v>169</v>
      </c>
      <c r="B172" s="6">
        <v>44811</v>
      </c>
      <c r="C172" s="7" t="s">
        <v>173</v>
      </c>
      <c r="D172" s="8"/>
      <c r="E172" s="13"/>
      <c r="F172" s="16">
        <v>350000</v>
      </c>
      <c r="G172" s="8"/>
      <c r="H172" s="8"/>
      <c r="I172" s="8"/>
      <c r="J172" s="8"/>
      <c r="K172" s="8"/>
      <c r="L172" s="8"/>
      <c r="M172" s="8"/>
      <c r="N172" s="12" t="s">
        <v>127</v>
      </c>
    </row>
    <row r="173" spans="1:14" x14ac:dyDescent="0.3">
      <c r="A173" s="5">
        <v>170</v>
      </c>
      <c r="B173" s="6">
        <v>44811</v>
      </c>
      <c r="C173" s="7" t="s">
        <v>156</v>
      </c>
      <c r="D173" s="8"/>
      <c r="E173" s="9">
        <v>50000</v>
      </c>
      <c r="F173" s="10"/>
      <c r="G173" s="8"/>
      <c r="H173" s="8"/>
      <c r="I173" s="8"/>
      <c r="J173" s="8"/>
      <c r="K173" s="8"/>
      <c r="L173" s="8"/>
      <c r="M173" s="8"/>
      <c r="N173" s="11"/>
    </row>
    <row r="174" spans="1:14" x14ac:dyDescent="0.3">
      <c r="A174" s="5">
        <v>171</v>
      </c>
      <c r="B174" s="6">
        <v>44811</v>
      </c>
      <c r="C174" s="7" t="s">
        <v>174</v>
      </c>
      <c r="D174" s="8"/>
      <c r="E174" s="9">
        <v>100000</v>
      </c>
      <c r="F174" s="10"/>
      <c r="G174" s="8"/>
      <c r="H174" s="8"/>
      <c r="I174" s="8"/>
      <c r="J174" s="8"/>
      <c r="K174" s="8"/>
      <c r="L174" s="8"/>
      <c r="M174" s="8"/>
      <c r="N174" s="11" t="s">
        <v>148</v>
      </c>
    </row>
    <row r="175" spans="1:14" x14ac:dyDescent="0.3">
      <c r="A175" s="5">
        <v>172</v>
      </c>
      <c r="B175" s="6">
        <v>44811</v>
      </c>
      <c r="C175" s="7" t="s">
        <v>174</v>
      </c>
      <c r="D175" s="8"/>
      <c r="E175" s="9">
        <v>100000</v>
      </c>
      <c r="F175" s="15"/>
      <c r="G175" s="8"/>
      <c r="H175" s="8"/>
      <c r="I175" s="8"/>
      <c r="J175" s="8"/>
      <c r="K175" s="8"/>
      <c r="L175" s="8"/>
      <c r="M175" s="8"/>
      <c r="N175" s="11" t="s">
        <v>148</v>
      </c>
    </row>
    <row r="176" spans="1:14" x14ac:dyDescent="0.3">
      <c r="A176" s="5">
        <v>173</v>
      </c>
      <c r="B176" s="6">
        <v>44811</v>
      </c>
      <c r="C176" s="7" t="s">
        <v>102</v>
      </c>
      <c r="D176" s="8"/>
      <c r="E176" s="9">
        <v>54000</v>
      </c>
      <c r="F176" s="10"/>
      <c r="G176" s="8"/>
      <c r="H176" s="8"/>
      <c r="I176" s="8"/>
      <c r="J176" s="8"/>
      <c r="K176" s="8"/>
      <c r="L176" s="8"/>
      <c r="M176" s="8"/>
      <c r="N176" s="11"/>
    </row>
    <row r="177" spans="1:14" x14ac:dyDescent="0.3">
      <c r="A177" s="5">
        <v>174</v>
      </c>
      <c r="B177" s="6">
        <v>44811</v>
      </c>
      <c r="C177" s="7" t="s">
        <v>175</v>
      </c>
      <c r="D177" s="8"/>
      <c r="E177" s="13"/>
      <c r="F177" s="10"/>
      <c r="G177" s="8"/>
      <c r="H177" s="14">
        <v>58000</v>
      </c>
      <c r="I177" s="8"/>
      <c r="J177" s="8"/>
      <c r="K177" s="8"/>
      <c r="L177" s="8"/>
      <c r="M177" s="8"/>
      <c r="N177" s="11"/>
    </row>
    <row r="178" spans="1:14" x14ac:dyDescent="0.3">
      <c r="A178" s="5">
        <v>175</v>
      </c>
      <c r="B178" s="6">
        <v>44811</v>
      </c>
      <c r="C178" s="7" t="s">
        <v>176</v>
      </c>
      <c r="D178" s="8"/>
      <c r="E178" s="13"/>
      <c r="F178" s="10"/>
      <c r="G178" s="8"/>
      <c r="H178" s="14">
        <v>251000</v>
      </c>
      <c r="I178" s="8"/>
      <c r="J178" s="8"/>
      <c r="K178" s="8"/>
      <c r="L178" s="8"/>
      <c r="M178" s="8"/>
      <c r="N178" s="12" t="s">
        <v>148</v>
      </c>
    </row>
    <row r="179" spans="1:14" x14ac:dyDescent="0.3">
      <c r="A179" s="5">
        <v>176</v>
      </c>
      <c r="B179" s="6">
        <v>44811</v>
      </c>
      <c r="C179" s="7" t="s">
        <v>177</v>
      </c>
      <c r="D179" s="8"/>
      <c r="E179" s="13">
        <v>132000</v>
      </c>
      <c r="F179" s="10"/>
      <c r="G179" s="8"/>
      <c r="H179" s="14"/>
      <c r="I179" s="8"/>
      <c r="J179" s="8"/>
      <c r="K179" s="8"/>
      <c r="L179" s="8"/>
      <c r="M179" s="8"/>
      <c r="N179" s="12"/>
    </row>
    <row r="180" spans="1:14" x14ac:dyDescent="0.3">
      <c r="A180" s="5">
        <v>177</v>
      </c>
      <c r="B180" s="6">
        <v>44811</v>
      </c>
      <c r="C180" s="7" t="s">
        <v>162</v>
      </c>
      <c r="D180" s="8"/>
      <c r="E180" s="13">
        <v>67000</v>
      </c>
      <c r="F180" s="10"/>
      <c r="G180" s="8"/>
      <c r="H180" s="14"/>
      <c r="I180" s="8"/>
      <c r="J180" s="8"/>
      <c r="K180" s="8"/>
      <c r="L180" s="8"/>
      <c r="M180" s="8"/>
      <c r="N180" s="12"/>
    </row>
    <row r="181" spans="1:14" x14ac:dyDescent="0.3">
      <c r="A181" s="5">
        <v>178</v>
      </c>
      <c r="B181" s="6">
        <v>44811</v>
      </c>
      <c r="C181" s="7" t="s">
        <v>178</v>
      </c>
      <c r="D181" s="14">
        <v>59000</v>
      </c>
      <c r="E181" s="13"/>
      <c r="F181" s="10"/>
      <c r="G181" s="8"/>
      <c r="H181" s="8"/>
      <c r="I181" s="8"/>
      <c r="J181" s="8"/>
      <c r="K181" s="8"/>
      <c r="L181" s="8"/>
      <c r="M181" s="8"/>
      <c r="N181" s="12"/>
    </row>
    <row r="182" spans="1:14" x14ac:dyDescent="0.3">
      <c r="A182" s="5">
        <v>179</v>
      </c>
      <c r="B182" s="6">
        <v>44811</v>
      </c>
      <c r="C182" s="7" t="s">
        <v>179</v>
      </c>
      <c r="D182" s="14">
        <v>69000</v>
      </c>
      <c r="E182" s="13"/>
      <c r="F182" s="10"/>
      <c r="G182" s="8"/>
      <c r="H182" s="8"/>
      <c r="I182" s="8"/>
      <c r="J182" s="8"/>
      <c r="K182" s="8"/>
      <c r="L182" s="8"/>
      <c r="M182" s="8"/>
      <c r="N182" s="12"/>
    </row>
    <row r="183" spans="1:14" x14ac:dyDescent="0.3">
      <c r="A183" s="5">
        <v>180</v>
      </c>
      <c r="B183" s="6">
        <v>44811</v>
      </c>
      <c r="C183" s="7" t="s">
        <v>180</v>
      </c>
      <c r="D183" s="14">
        <v>6000</v>
      </c>
      <c r="E183" s="13"/>
      <c r="F183" s="10"/>
      <c r="G183" s="8"/>
      <c r="H183" s="8"/>
      <c r="I183" s="8"/>
      <c r="J183" s="8"/>
      <c r="K183" s="8"/>
      <c r="L183" s="8"/>
      <c r="M183" s="8"/>
      <c r="N183" s="12"/>
    </row>
    <row r="184" spans="1:14" x14ac:dyDescent="0.3">
      <c r="A184" s="5">
        <v>181</v>
      </c>
      <c r="B184" s="6">
        <v>44812</v>
      </c>
      <c r="C184" s="7" t="s">
        <v>181</v>
      </c>
      <c r="D184" s="8"/>
      <c r="E184" s="13"/>
      <c r="F184" s="10"/>
      <c r="G184" s="8"/>
      <c r="H184" s="8"/>
      <c r="I184" s="8"/>
      <c r="J184" s="14">
        <v>200000</v>
      </c>
      <c r="K184" s="8"/>
      <c r="L184" s="8"/>
      <c r="M184" s="8"/>
      <c r="N184" s="12" t="s">
        <v>127</v>
      </c>
    </row>
    <row r="185" spans="1:14" x14ac:dyDescent="0.3">
      <c r="A185" s="5">
        <v>182</v>
      </c>
      <c r="B185" s="6">
        <v>44812</v>
      </c>
      <c r="C185" s="7" t="s">
        <v>155</v>
      </c>
      <c r="D185" s="8"/>
      <c r="E185" s="9">
        <v>100000</v>
      </c>
      <c r="F185" s="10"/>
      <c r="G185" s="8"/>
      <c r="H185" s="8"/>
      <c r="I185" s="8"/>
      <c r="J185" s="8"/>
      <c r="K185" s="8"/>
      <c r="L185" s="8"/>
      <c r="M185" s="8"/>
      <c r="N185" s="12" t="s">
        <v>148</v>
      </c>
    </row>
    <row r="186" spans="1:14" x14ac:dyDescent="0.3">
      <c r="A186" s="5">
        <v>183</v>
      </c>
      <c r="B186" s="6">
        <v>44812</v>
      </c>
      <c r="C186" s="7" t="s">
        <v>156</v>
      </c>
      <c r="D186" s="8"/>
      <c r="E186" s="9">
        <v>50000</v>
      </c>
      <c r="F186" s="10"/>
      <c r="G186" s="8"/>
      <c r="H186" s="8"/>
      <c r="I186" s="8"/>
      <c r="J186" s="8"/>
      <c r="K186" s="8"/>
      <c r="L186" s="8"/>
      <c r="M186" s="8"/>
      <c r="N186" s="12" t="s">
        <v>148</v>
      </c>
    </row>
    <row r="187" spans="1:14" x14ac:dyDescent="0.3">
      <c r="A187" s="5">
        <v>184</v>
      </c>
      <c r="B187" s="6">
        <v>44812</v>
      </c>
      <c r="C187" s="7" t="s">
        <v>182</v>
      </c>
      <c r="D187" s="8"/>
      <c r="E187" s="13"/>
      <c r="F187" s="16">
        <v>200000</v>
      </c>
      <c r="G187" s="8"/>
      <c r="H187" s="8"/>
      <c r="I187" s="8"/>
      <c r="J187" s="8"/>
      <c r="K187" s="8"/>
      <c r="L187" s="8"/>
      <c r="M187" s="8"/>
      <c r="N187" s="11"/>
    </row>
    <row r="188" spans="1:14" x14ac:dyDescent="0.3">
      <c r="A188" s="5">
        <v>185</v>
      </c>
      <c r="B188" s="6">
        <v>44812</v>
      </c>
      <c r="C188" s="7" t="s">
        <v>183</v>
      </c>
      <c r="D188" s="8"/>
      <c r="E188" s="13"/>
      <c r="F188" s="16">
        <v>195000</v>
      </c>
      <c r="G188" s="8"/>
      <c r="H188" s="8"/>
      <c r="I188" s="8"/>
      <c r="J188" s="8"/>
      <c r="K188" s="8"/>
      <c r="L188" s="8"/>
      <c r="M188" s="8"/>
      <c r="N188" s="12"/>
    </row>
    <row r="189" spans="1:14" x14ac:dyDescent="0.3">
      <c r="A189" s="5">
        <v>186</v>
      </c>
      <c r="B189" s="6">
        <v>44812</v>
      </c>
      <c r="C189" s="7" t="s">
        <v>184</v>
      </c>
      <c r="D189" s="8"/>
      <c r="E189" s="13"/>
      <c r="F189" s="16">
        <v>9000</v>
      </c>
      <c r="G189" s="8"/>
      <c r="H189" s="8"/>
      <c r="I189" s="8"/>
      <c r="J189" s="8"/>
      <c r="K189" s="8"/>
      <c r="L189" s="8"/>
      <c r="M189" s="8"/>
      <c r="N189" s="12"/>
    </row>
    <row r="190" spans="1:14" x14ac:dyDescent="0.3">
      <c r="A190" s="5">
        <v>187</v>
      </c>
      <c r="B190" s="6">
        <v>44812</v>
      </c>
      <c r="C190" s="7" t="s">
        <v>185</v>
      </c>
      <c r="D190" s="8"/>
      <c r="E190" s="13"/>
      <c r="F190" s="16">
        <v>75000</v>
      </c>
      <c r="G190" s="8"/>
      <c r="H190" s="8"/>
      <c r="I190" s="8"/>
      <c r="J190" s="8"/>
      <c r="K190" s="8"/>
      <c r="L190" s="8"/>
      <c r="M190" s="8"/>
      <c r="N190" s="12"/>
    </row>
    <row r="191" spans="1:14" x14ac:dyDescent="0.3">
      <c r="A191" s="5">
        <v>188</v>
      </c>
      <c r="B191" s="6">
        <v>44812</v>
      </c>
      <c r="C191" s="7" t="s">
        <v>186</v>
      </c>
      <c r="D191" s="8"/>
      <c r="E191" s="13">
        <v>136500</v>
      </c>
      <c r="F191" s="16"/>
      <c r="G191" s="8"/>
      <c r="H191" s="8"/>
      <c r="I191" s="8"/>
      <c r="J191" s="8"/>
      <c r="K191" s="8"/>
      <c r="L191" s="8"/>
      <c r="M191" s="8"/>
      <c r="N191" s="12"/>
    </row>
    <row r="192" spans="1:14" x14ac:dyDescent="0.3">
      <c r="A192" s="5">
        <v>189</v>
      </c>
      <c r="B192" s="6">
        <v>44812</v>
      </c>
      <c r="C192" s="7" t="s">
        <v>187</v>
      </c>
      <c r="D192" s="8"/>
      <c r="E192" s="13"/>
      <c r="F192" s="16"/>
      <c r="G192" s="8"/>
      <c r="H192" s="8">
        <v>133000</v>
      </c>
      <c r="I192" s="8"/>
      <c r="J192" s="8"/>
      <c r="K192" s="8"/>
      <c r="L192" s="8"/>
      <c r="M192" s="8"/>
      <c r="N192" s="12"/>
    </row>
    <row r="193" spans="1:15" x14ac:dyDescent="0.3">
      <c r="A193" s="5">
        <v>190</v>
      </c>
      <c r="B193" s="6">
        <v>44812</v>
      </c>
      <c r="C193" s="7" t="s">
        <v>188</v>
      </c>
      <c r="D193" s="8"/>
      <c r="E193" s="13">
        <v>120000</v>
      </c>
      <c r="F193" s="16"/>
      <c r="G193" s="8"/>
      <c r="H193" s="8"/>
      <c r="I193" s="8"/>
      <c r="J193" s="8"/>
      <c r="K193" s="8"/>
      <c r="L193" s="8"/>
      <c r="M193" s="8"/>
      <c r="N193" s="12"/>
    </row>
    <row r="194" spans="1:15" x14ac:dyDescent="0.3">
      <c r="A194" s="5">
        <v>191</v>
      </c>
      <c r="B194" s="6">
        <v>44812</v>
      </c>
      <c r="C194" s="7" t="s">
        <v>189</v>
      </c>
      <c r="D194" s="8"/>
      <c r="E194" s="13">
        <v>30000</v>
      </c>
      <c r="F194" s="16"/>
      <c r="G194" s="8"/>
      <c r="H194" s="8"/>
      <c r="I194" s="8"/>
      <c r="J194" s="8"/>
      <c r="K194" s="8"/>
      <c r="L194" s="8"/>
      <c r="M194" s="8"/>
      <c r="N194" s="12"/>
    </row>
    <row r="195" spans="1:15" x14ac:dyDescent="0.3">
      <c r="A195" s="5">
        <v>192</v>
      </c>
      <c r="B195" s="6">
        <v>44812</v>
      </c>
      <c r="C195" s="7" t="s">
        <v>162</v>
      </c>
      <c r="D195" s="8"/>
      <c r="E195" s="13">
        <v>110500</v>
      </c>
      <c r="F195" s="16"/>
      <c r="G195" s="8"/>
      <c r="H195" s="8"/>
      <c r="I195" s="8"/>
      <c r="J195" s="8"/>
      <c r="K195" s="8"/>
      <c r="L195" s="8"/>
      <c r="M195" s="8"/>
      <c r="N195" s="12"/>
    </row>
    <row r="196" spans="1:15" x14ac:dyDescent="0.3">
      <c r="A196" s="5">
        <v>193</v>
      </c>
      <c r="B196" s="6">
        <v>44812</v>
      </c>
      <c r="C196" s="7" t="s">
        <v>168</v>
      </c>
      <c r="D196" s="8"/>
      <c r="E196" s="13"/>
      <c r="F196" s="16"/>
      <c r="G196" s="8"/>
      <c r="H196" s="8"/>
      <c r="I196" s="8"/>
      <c r="J196" s="8"/>
      <c r="K196" s="8">
        <v>100000</v>
      </c>
      <c r="L196" s="8"/>
      <c r="M196" s="8"/>
      <c r="N196" s="12"/>
    </row>
    <row r="197" spans="1:15" x14ac:dyDescent="0.3">
      <c r="A197" s="5">
        <v>194</v>
      </c>
      <c r="B197" s="6">
        <v>44812</v>
      </c>
      <c r="C197" s="7" t="s">
        <v>90</v>
      </c>
      <c r="D197" s="14">
        <v>25000</v>
      </c>
      <c r="E197" s="13"/>
      <c r="F197" s="10"/>
      <c r="G197" s="8"/>
      <c r="H197" s="8"/>
      <c r="I197" s="8"/>
      <c r="J197" s="8"/>
      <c r="K197" s="8"/>
      <c r="L197" s="8"/>
      <c r="M197" s="8"/>
      <c r="N197" s="12" t="s">
        <v>127</v>
      </c>
    </row>
    <row r="198" spans="1:15" x14ac:dyDescent="0.3">
      <c r="A198" s="5">
        <v>195</v>
      </c>
      <c r="B198" s="6">
        <v>44812</v>
      </c>
      <c r="C198" s="7" t="s">
        <v>190</v>
      </c>
      <c r="D198" s="8"/>
      <c r="E198" s="13"/>
      <c r="F198" s="16">
        <v>100000</v>
      </c>
      <c r="G198" s="8"/>
      <c r="H198" s="8"/>
      <c r="I198" s="8"/>
      <c r="J198" s="8"/>
      <c r="K198" s="8"/>
      <c r="L198" s="8"/>
      <c r="M198" s="8"/>
      <c r="N198" s="12"/>
      <c r="O198" t="s">
        <v>191</v>
      </c>
    </row>
    <row r="199" spans="1:15" x14ac:dyDescent="0.3">
      <c r="A199" s="5">
        <v>196</v>
      </c>
      <c r="B199" s="6">
        <v>44813</v>
      </c>
      <c r="C199" s="7" t="s">
        <v>192</v>
      </c>
      <c r="D199" s="14">
        <v>5000</v>
      </c>
      <c r="E199" s="13"/>
      <c r="F199" s="10"/>
      <c r="G199" s="8"/>
      <c r="H199" s="8"/>
      <c r="I199" s="8"/>
      <c r="J199" s="8"/>
      <c r="K199" s="8"/>
      <c r="L199" s="8"/>
      <c r="M199" s="8"/>
      <c r="N199" s="12"/>
    </row>
    <row r="200" spans="1:15" x14ac:dyDescent="0.3">
      <c r="A200" s="5">
        <v>197</v>
      </c>
      <c r="B200" s="6">
        <v>44813</v>
      </c>
      <c r="C200" s="7" t="s">
        <v>193</v>
      </c>
      <c r="D200" s="14">
        <v>150000</v>
      </c>
      <c r="E200" s="13"/>
      <c r="F200" s="10"/>
      <c r="G200" s="8"/>
      <c r="H200" s="8"/>
      <c r="I200" s="8"/>
      <c r="J200" s="8"/>
      <c r="K200" s="8"/>
      <c r="L200" s="8"/>
      <c r="M200" s="8"/>
      <c r="N200" s="12"/>
    </row>
    <row r="201" spans="1:15" x14ac:dyDescent="0.3">
      <c r="A201" s="5">
        <v>198</v>
      </c>
      <c r="B201" s="6">
        <v>44813</v>
      </c>
      <c r="C201" s="7" t="s">
        <v>177</v>
      </c>
      <c r="D201" s="8"/>
      <c r="E201" s="13">
        <v>200000</v>
      </c>
      <c r="F201" s="16"/>
      <c r="G201" s="8"/>
      <c r="H201" s="8"/>
      <c r="I201" s="8"/>
      <c r="J201" s="8"/>
      <c r="K201" s="8"/>
      <c r="L201" s="8"/>
      <c r="M201" s="8"/>
      <c r="N201" s="12"/>
    </row>
    <row r="202" spans="1:15" x14ac:dyDescent="0.3">
      <c r="A202" s="5">
        <v>199</v>
      </c>
      <c r="B202" s="6">
        <v>44813</v>
      </c>
      <c r="C202" s="7" t="s">
        <v>194</v>
      </c>
      <c r="D202" s="8"/>
      <c r="E202" s="13">
        <v>17000</v>
      </c>
      <c r="F202" s="16"/>
      <c r="G202" s="8"/>
      <c r="H202" s="8"/>
      <c r="I202" s="8"/>
      <c r="J202" s="8"/>
      <c r="K202" s="8"/>
      <c r="L202" s="8"/>
      <c r="M202" s="8"/>
      <c r="N202" s="12"/>
    </row>
    <row r="203" spans="1:15" x14ac:dyDescent="0.3">
      <c r="A203" s="5">
        <v>200</v>
      </c>
      <c r="B203" s="6">
        <v>44813</v>
      </c>
      <c r="C203" s="7" t="s">
        <v>168</v>
      </c>
      <c r="D203" s="8"/>
      <c r="E203" s="13"/>
      <c r="F203" s="16"/>
      <c r="G203" s="8"/>
      <c r="H203" s="8"/>
      <c r="I203" s="8"/>
      <c r="J203" s="8"/>
      <c r="K203" s="8">
        <v>100000</v>
      </c>
      <c r="L203" s="8"/>
      <c r="M203" s="8"/>
      <c r="N203" s="12"/>
    </row>
    <row r="204" spans="1:15" x14ac:dyDescent="0.3">
      <c r="A204" s="5">
        <v>201</v>
      </c>
      <c r="B204" s="6">
        <v>44813</v>
      </c>
      <c r="C204" s="7" t="s">
        <v>156</v>
      </c>
      <c r="D204" s="8"/>
      <c r="E204" s="13">
        <v>50000</v>
      </c>
      <c r="F204" s="16"/>
      <c r="G204" s="8"/>
      <c r="H204" s="8"/>
      <c r="I204" s="8"/>
      <c r="J204" s="8"/>
      <c r="K204" s="8"/>
      <c r="L204" s="8"/>
      <c r="M204" s="8"/>
      <c r="N204" s="12"/>
    </row>
    <row r="205" spans="1:15" x14ac:dyDescent="0.3">
      <c r="A205" s="5">
        <v>202</v>
      </c>
      <c r="B205" s="6">
        <v>44813</v>
      </c>
      <c r="C205" s="7" t="s">
        <v>102</v>
      </c>
      <c r="D205" s="8"/>
      <c r="E205" s="13">
        <v>75000</v>
      </c>
      <c r="F205" s="16"/>
      <c r="G205" s="8"/>
      <c r="H205" s="8"/>
      <c r="I205" s="8"/>
      <c r="J205" s="8"/>
      <c r="K205" s="8"/>
      <c r="L205" s="8"/>
      <c r="M205" s="8"/>
      <c r="N205" s="12"/>
    </row>
    <row r="206" spans="1:15" x14ac:dyDescent="0.3">
      <c r="A206" s="5">
        <v>203</v>
      </c>
      <c r="B206" s="6">
        <v>44813</v>
      </c>
      <c r="C206" s="7" t="s">
        <v>156</v>
      </c>
      <c r="D206" s="8"/>
      <c r="E206" s="13">
        <v>100000</v>
      </c>
      <c r="F206" s="16"/>
      <c r="G206" s="8"/>
      <c r="H206" s="8"/>
      <c r="I206" s="8"/>
      <c r="J206" s="8"/>
      <c r="K206" s="8"/>
      <c r="L206" s="8"/>
      <c r="M206" s="8"/>
      <c r="N206" s="12"/>
    </row>
    <row r="207" spans="1:15" x14ac:dyDescent="0.3">
      <c r="A207" s="5">
        <v>204</v>
      </c>
      <c r="B207" s="6">
        <v>44813</v>
      </c>
      <c r="C207" s="7" t="s">
        <v>195</v>
      </c>
      <c r="D207" s="8"/>
      <c r="E207" s="13"/>
      <c r="F207" s="16">
        <v>50000</v>
      </c>
      <c r="G207" s="8"/>
      <c r="H207" s="8"/>
      <c r="I207" s="8"/>
      <c r="J207" s="8"/>
      <c r="K207" s="8"/>
      <c r="L207" s="8"/>
      <c r="M207" s="8"/>
      <c r="N207" s="12" t="s">
        <v>148</v>
      </c>
    </row>
    <row r="208" spans="1:15" x14ac:dyDescent="0.3">
      <c r="A208" s="5">
        <v>205</v>
      </c>
      <c r="B208" s="6">
        <v>44813</v>
      </c>
      <c r="C208" s="7" t="s">
        <v>196</v>
      </c>
      <c r="D208" s="8">
        <v>102000</v>
      </c>
      <c r="E208" s="13"/>
      <c r="F208" s="16"/>
      <c r="G208" s="8"/>
      <c r="H208" s="8"/>
      <c r="I208" s="8"/>
      <c r="J208" s="8"/>
      <c r="K208" s="8"/>
      <c r="L208" s="8"/>
      <c r="M208" s="8"/>
      <c r="N208" s="12" t="s">
        <v>127</v>
      </c>
    </row>
    <row r="209" spans="1:14" x14ac:dyDescent="0.3">
      <c r="A209" s="5">
        <v>206</v>
      </c>
      <c r="B209" s="6">
        <v>44813</v>
      </c>
      <c r="C209" s="7" t="s">
        <v>197</v>
      </c>
      <c r="D209" s="8">
        <v>50000</v>
      </c>
      <c r="E209" s="13"/>
      <c r="F209" s="16"/>
      <c r="G209" s="8"/>
      <c r="H209" s="8"/>
      <c r="I209" s="8"/>
      <c r="J209" s="8"/>
      <c r="K209" s="8"/>
      <c r="L209" s="8"/>
      <c r="M209" s="8"/>
      <c r="N209" s="12" t="s">
        <v>127</v>
      </c>
    </row>
    <row r="210" spans="1:14" x14ac:dyDescent="0.3">
      <c r="A210" s="5">
        <v>207</v>
      </c>
      <c r="B210" s="6">
        <v>44814</v>
      </c>
      <c r="C210" s="7" t="s">
        <v>198</v>
      </c>
      <c r="D210" s="14">
        <v>20000</v>
      </c>
      <c r="E210" s="13"/>
      <c r="F210" s="10"/>
      <c r="G210" s="8"/>
      <c r="H210" s="8"/>
      <c r="I210" s="8"/>
      <c r="J210" s="8"/>
      <c r="K210" s="8"/>
      <c r="L210" s="8"/>
      <c r="M210" s="8"/>
      <c r="N210" s="12"/>
    </row>
    <row r="211" spans="1:14" x14ac:dyDescent="0.3">
      <c r="A211" s="5">
        <v>208</v>
      </c>
      <c r="B211" s="6">
        <v>44814</v>
      </c>
      <c r="C211" s="7" t="s">
        <v>199</v>
      </c>
      <c r="D211" s="14">
        <v>5000</v>
      </c>
      <c r="E211" s="13"/>
      <c r="F211" s="10"/>
      <c r="G211" s="8"/>
      <c r="H211" s="8"/>
      <c r="I211" s="8"/>
      <c r="J211" s="8"/>
      <c r="K211" s="8"/>
      <c r="L211" s="8"/>
      <c r="M211" s="8"/>
      <c r="N211" s="12"/>
    </row>
    <row r="212" spans="1:14" x14ac:dyDescent="0.3">
      <c r="A212" s="5">
        <v>209</v>
      </c>
      <c r="B212" s="6">
        <v>44814</v>
      </c>
      <c r="C212" s="7" t="s">
        <v>193</v>
      </c>
      <c r="D212" s="14">
        <v>100000</v>
      </c>
      <c r="E212" s="13"/>
      <c r="F212" s="10"/>
      <c r="G212" s="8"/>
      <c r="H212" s="8"/>
      <c r="I212" s="8"/>
      <c r="J212" s="8"/>
      <c r="K212" s="8"/>
      <c r="L212" s="8"/>
      <c r="M212" s="8"/>
      <c r="N212" s="12"/>
    </row>
    <row r="213" spans="1:14" x14ac:dyDescent="0.3">
      <c r="A213" s="5">
        <v>210</v>
      </c>
      <c r="B213" s="6">
        <v>44814</v>
      </c>
      <c r="C213" s="7" t="s">
        <v>156</v>
      </c>
      <c r="D213" s="8"/>
      <c r="E213" s="13">
        <v>50000</v>
      </c>
      <c r="F213" s="16"/>
      <c r="G213" s="8"/>
      <c r="H213" s="8"/>
      <c r="I213" s="8"/>
      <c r="J213" s="8"/>
      <c r="K213" s="8"/>
      <c r="L213" s="8"/>
      <c r="M213" s="8"/>
      <c r="N213" s="12"/>
    </row>
    <row r="214" spans="1:14" x14ac:dyDescent="0.3">
      <c r="A214" s="5">
        <v>211</v>
      </c>
      <c r="B214" s="6">
        <v>44814</v>
      </c>
      <c r="C214" s="7" t="s">
        <v>200</v>
      </c>
      <c r="D214" s="8"/>
      <c r="E214" s="13">
        <v>80000</v>
      </c>
      <c r="F214" s="16"/>
      <c r="G214" s="8"/>
      <c r="H214" s="8"/>
      <c r="I214" s="8"/>
      <c r="J214" s="8"/>
      <c r="K214" s="8"/>
      <c r="L214" s="8"/>
      <c r="M214" s="8"/>
      <c r="N214" s="12"/>
    </row>
    <row r="215" spans="1:14" x14ac:dyDescent="0.3">
      <c r="A215" s="5">
        <v>212</v>
      </c>
      <c r="B215" s="6">
        <v>44814</v>
      </c>
      <c r="C215" s="7" t="s">
        <v>201</v>
      </c>
      <c r="D215" s="8"/>
      <c r="E215" s="13"/>
      <c r="F215" s="16"/>
      <c r="G215" s="8"/>
      <c r="H215" s="8">
        <v>100000</v>
      </c>
      <c r="I215" s="8"/>
      <c r="J215" s="8"/>
      <c r="K215" s="8"/>
      <c r="L215" s="8"/>
      <c r="M215" s="8"/>
      <c r="N215" s="12"/>
    </row>
    <row r="216" spans="1:14" x14ac:dyDescent="0.3">
      <c r="A216" s="5">
        <v>213</v>
      </c>
      <c r="B216" s="6">
        <v>44814</v>
      </c>
      <c r="C216" s="7" t="s">
        <v>194</v>
      </c>
      <c r="D216" s="8"/>
      <c r="E216" s="13">
        <v>33000</v>
      </c>
      <c r="F216" s="16"/>
      <c r="G216" s="8"/>
      <c r="H216" s="8"/>
      <c r="I216" s="8"/>
      <c r="J216" s="8"/>
      <c r="K216" s="8"/>
      <c r="L216" s="8"/>
      <c r="M216" s="8"/>
      <c r="N216" s="12"/>
    </row>
    <row r="217" spans="1:14" x14ac:dyDescent="0.3">
      <c r="A217" s="5">
        <v>214</v>
      </c>
      <c r="B217" s="6">
        <v>44814</v>
      </c>
      <c r="C217" s="7" t="s">
        <v>202</v>
      </c>
      <c r="D217" s="8"/>
      <c r="E217" s="13"/>
      <c r="F217" s="16">
        <v>100000</v>
      </c>
      <c r="G217" s="8"/>
      <c r="H217" s="8"/>
      <c r="I217" s="8"/>
      <c r="J217" s="8"/>
      <c r="K217" s="8"/>
      <c r="L217" s="8"/>
      <c r="M217" s="8"/>
      <c r="N217" s="12" t="s">
        <v>148</v>
      </c>
    </row>
    <row r="218" spans="1:14" x14ac:dyDescent="0.3">
      <c r="A218" s="5">
        <v>215</v>
      </c>
      <c r="B218" s="6">
        <v>44814</v>
      </c>
      <c r="C218" s="7" t="s">
        <v>202</v>
      </c>
      <c r="D218" s="8"/>
      <c r="E218" s="13"/>
      <c r="F218" s="16">
        <v>100000</v>
      </c>
      <c r="G218" s="8"/>
      <c r="H218" s="8"/>
      <c r="I218" s="8"/>
      <c r="J218" s="8"/>
      <c r="K218" s="8"/>
      <c r="L218" s="8"/>
      <c r="M218" s="8"/>
      <c r="N218" s="12" t="s">
        <v>148</v>
      </c>
    </row>
    <row r="219" spans="1:14" x14ac:dyDescent="0.3">
      <c r="A219" s="5">
        <v>216</v>
      </c>
      <c r="B219" s="6">
        <v>44814</v>
      </c>
      <c r="C219" s="7" t="s">
        <v>203</v>
      </c>
      <c r="D219" s="8"/>
      <c r="E219" s="13"/>
      <c r="F219" s="16"/>
      <c r="G219" s="8"/>
      <c r="H219" s="8"/>
      <c r="I219" s="8">
        <v>300000</v>
      </c>
      <c r="J219" s="8"/>
      <c r="K219" s="8"/>
      <c r="L219" s="8"/>
      <c r="M219" s="8"/>
      <c r="N219" s="12" t="s">
        <v>148</v>
      </c>
    </row>
    <row r="220" spans="1:14" x14ac:dyDescent="0.3">
      <c r="A220" s="5">
        <v>217</v>
      </c>
      <c r="B220" s="6">
        <v>44814</v>
      </c>
      <c r="C220" s="7" t="s">
        <v>162</v>
      </c>
      <c r="D220" s="8"/>
      <c r="E220" s="13">
        <v>110500</v>
      </c>
      <c r="F220" s="16"/>
      <c r="G220" s="8"/>
      <c r="H220" s="8"/>
      <c r="I220" s="8"/>
      <c r="J220" s="8"/>
      <c r="K220" s="8"/>
      <c r="L220" s="8"/>
      <c r="M220" s="8"/>
      <c r="N220" s="12"/>
    </row>
    <row r="221" spans="1:14" x14ac:dyDescent="0.3">
      <c r="A221" s="5">
        <v>218</v>
      </c>
      <c r="B221" s="6">
        <v>44814</v>
      </c>
      <c r="C221" s="7" t="s">
        <v>204</v>
      </c>
      <c r="D221" s="8">
        <v>40000</v>
      </c>
      <c r="E221" s="13"/>
      <c r="F221" s="16"/>
      <c r="G221" s="8"/>
      <c r="H221" s="8"/>
      <c r="I221" s="8"/>
      <c r="J221" s="8"/>
      <c r="K221" s="8"/>
      <c r="L221" s="8"/>
      <c r="M221" s="8"/>
      <c r="N221" s="12" t="s">
        <v>127</v>
      </c>
    </row>
    <row r="222" spans="1:14" x14ac:dyDescent="0.3">
      <c r="A222" s="5">
        <v>219</v>
      </c>
      <c r="B222" s="6">
        <v>44815</v>
      </c>
      <c r="C222" s="7" t="s">
        <v>205</v>
      </c>
      <c r="D222" s="8"/>
      <c r="E222" s="13">
        <v>100000</v>
      </c>
      <c r="F222" s="16"/>
      <c r="G222" s="8"/>
      <c r="H222" s="8"/>
      <c r="I222" s="8"/>
      <c r="J222" s="8"/>
      <c r="K222" s="8"/>
      <c r="L222" s="8"/>
      <c r="M222" s="8"/>
      <c r="N222" s="12"/>
    </row>
    <row r="223" spans="1:14" x14ac:dyDescent="0.3">
      <c r="A223" s="5">
        <v>220</v>
      </c>
      <c r="B223" s="6">
        <v>44815</v>
      </c>
      <c r="C223" s="7" t="s">
        <v>206</v>
      </c>
      <c r="D223" s="14">
        <v>100000</v>
      </c>
      <c r="E223" s="13"/>
      <c r="F223" s="10"/>
      <c r="G223" s="8"/>
      <c r="H223" s="8"/>
      <c r="I223" s="8"/>
      <c r="J223" s="8"/>
      <c r="K223" s="8"/>
      <c r="L223" s="8"/>
      <c r="M223" s="8"/>
      <c r="N223" s="12"/>
    </row>
    <row r="224" spans="1:14" x14ac:dyDescent="0.3">
      <c r="A224" s="5">
        <v>221</v>
      </c>
      <c r="B224" s="6">
        <v>44815</v>
      </c>
      <c r="C224" s="7" t="s">
        <v>207</v>
      </c>
      <c r="D224" s="14"/>
      <c r="E224" s="13"/>
      <c r="F224" s="10">
        <v>180000</v>
      </c>
      <c r="G224" s="8"/>
      <c r="H224" s="8"/>
      <c r="I224" s="8"/>
      <c r="J224" s="8"/>
      <c r="K224" s="8"/>
      <c r="L224" s="8"/>
      <c r="M224" s="8"/>
      <c r="N224" s="12" t="s">
        <v>148</v>
      </c>
    </row>
    <row r="225" spans="1:14" x14ac:dyDescent="0.3">
      <c r="A225" s="5">
        <v>222</v>
      </c>
      <c r="B225" s="6">
        <v>44815</v>
      </c>
      <c r="C225" s="7" t="s">
        <v>208</v>
      </c>
      <c r="D225" s="14"/>
      <c r="E225" s="13"/>
      <c r="F225" s="10">
        <v>180000</v>
      </c>
      <c r="G225" s="8"/>
      <c r="H225" s="8"/>
      <c r="I225" s="8"/>
      <c r="J225" s="8"/>
      <c r="K225" s="8"/>
      <c r="L225" s="8"/>
      <c r="M225" s="8"/>
      <c r="N225" s="12" t="s">
        <v>148</v>
      </c>
    </row>
    <row r="226" spans="1:14" x14ac:dyDescent="0.3">
      <c r="A226" s="5">
        <v>223</v>
      </c>
      <c r="B226" s="6">
        <v>44815</v>
      </c>
      <c r="C226" s="7" t="s">
        <v>209</v>
      </c>
      <c r="D226" s="14">
        <v>100000</v>
      </c>
      <c r="E226" s="13"/>
      <c r="F226" s="10"/>
      <c r="G226" s="8"/>
      <c r="H226" s="8"/>
      <c r="I226" s="8"/>
      <c r="J226" s="8"/>
      <c r="K226" s="8"/>
      <c r="L226" s="8"/>
      <c r="M226" s="8"/>
      <c r="N226" s="12" t="s">
        <v>127</v>
      </c>
    </row>
    <row r="227" spans="1:14" x14ac:dyDescent="0.3">
      <c r="A227" s="5">
        <v>224</v>
      </c>
      <c r="B227" s="6">
        <v>44816</v>
      </c>
      <c r="C227" s="7" t="s">
        <v>210</v>
      </c>
      <c r="D227" s="8">
        <v>250000</v>
      </c>
      <c r="E227" s="13"/>
      <c r="F227" s="16"/>
      <c r="G227" s="8"/>
      <c r="H227" s="8"/>
      <c r="I227" s="8"/>
      <c r="J227" s="8"/>
      <c r="K227" s="8"/>
      <c r="L227" s="8"/>
      <c r="M227" s="8"/>
      <c r="N227" s="12"/>
    </row>
    <row r="228" spans="1:14" x14ac:dyDescent="0.3">
      <c r="A228" s="5">
        <v>225</v>
      </c>
      <c r="B228" s="6">
        <v>44816</v>
      </c>
      <c r="C228" s="7" t="s">
        <v>90</v>
      </c>
      <c r="D228" s="8">
        <v>44000</v>
      </c>
      <c r="E228" s="13"/>
      <c r="F228" s="16"/>
      <c r="G228" s="8"/>
      <c r="H228" s="8"/>
      <c r="I228" s="8"/>
      <c r="J228" s="8"/>
      <c r="K228" s="8"/>
      <c r="L228" s="8"/>
      <c r="M228" s="8"/>
      <c r="N228" s="12"/>
    </row>
    <row r="229" spans="1:14" x14ac:dyDescent="0.3">
      <c r="A229" s="5">
        <v>226</v>
      </c>
      <c r="B229" s="6">
        <v>44816</v>
      </c>
      <c r="C229" s="7" t="s">
        <v>179</v>
      </c>
      <c r="D229" s="8">
        <v>150000</v>
      </c>
      <c r="E229" s="13"/>
      <c r="F229" s="16"/>
      <c r="G229" s="8"/>
      <c r="H229" s="8"/>
      <c r="I229" s="8"/>
      <c r="J229" s="8"/>
      <c r="K229" s="8"/>
      <c r="L229" s="8"/>
      <c r="M229" s="8"/>
      <c r="N229" s="12" t="s">
        <v>127</v>
      </c>
    </row>
    <row r="230" spans="1:14" x14ac:dyDescent="0.3">
      <c r="A230" s="5">
        <v>227</v>
      </c>
      <c r="B230" s="6">
        <v>44816</v>
      </c>
      <c r="C230" s="7" t="s">
        <v>211</v>
      </c>
      <c r="D230"/>
      <c r="E230" s="13"/>
      <c r="F230" s="16"/>
      <c r="G230" s="8"/>
      <c r="H230" s="8"/>
      <c r="I230" s="8"/>
      <c r="J230" s="8">
        <v>100000</v>
      </c>
      <c r="K230" s="8"/>
      <c r="L230" s="8"/>
      <c r="M230" s="8"/>
      <c r="N230" s="12" t="s">
        <v>127</v>
      </c>
    </row>
    <row r="231" spans="1:14" x14ac:dyDescent="0.3">
      <c r="A231" s="5">
        <v>228</v>
      </c>
      <c r="B231" s="6">
        <v>44816</v>
      </c>
      <c r="C231" s="7" t="s">
        <v>177</v>
      </c>
      <c r="D231" s="8"/>
      <c r="E231" s="13">
        <v>120000</v>
      </c>
      <c r="F231" s="16"/>
      <c r="G231" s="8"/>
      <c r="H231" s="8"/>
      <c r="I231" s="8"/>
      <c r="J231" s="8"/>
      <c r="K231" s="8"/>
      <c r="L231" s="8"/>
      <c r="M231" s="8"/>
      <c r="N231" s="12" t="s">
        <v>212</v>
      </c>
    </row>
    <row r="232" spans="1:14" x14ac:dyDescent="0.3">
      <c r="A232" s="5">
        <v>229</v>
      </c>
      <c r="B232" s="6">
        <v>44816</v>
      </c>
      <c r="C232" s="7" t="s">
        <v>213</v>
      </c>
      <c r="D232" s="8"/>
      <c r="E232" s="13"/>
      <c r="F232" s="16"/>
      <c r="G232" s="8"/>
      <c r="H232" s="8"/>
      <c r="I232" s="8"/>
      <c r="J232" s="8"/>
      <c r="K232" s="8">
        <v>300000</v>
      </c>
      <c r="L232" s="8"/>
      <c r="M232" s="8"/>
      <c r="N232" s="12" t="s">
        <v>212</v>
      </c>
    </row>
    <row r="233" spans="1:14" x14ac:dyDescent="0.3">
      <c r="A233" s="5">
        <v>230</v>
      </c>
      <c r="B233" s="6">
        <v>44816</v>
      </c>
      <c r="C233" s="7" t="s">
        <v>214</v>
      </c>
      <c r="D233" s="8"/>
      <c r="E233" s="13">
        <v>100000</v>
      </c>
      <c r="F233" s="16"/>
      <c r="G233" s="8"/>
      <c r="H233" s="8"/>
      <c r="I233" s="8"/>
      <c r="J233" s="8"/>
      <c r="K233" s="8"/>
      <c r="L233" s="8"/>
      <c r="M233" s="8"/>
      <c r="N233" s="12" t="s">
        <v>212</v>
      </c>
    </row>
    <row r="234" spans="1:14" x14ac:dyDescent="0.3">
      <c r="A234" s="5">
        <v>231</v>
      </c>
      <c r="B234" s="6">
        <v>44816</v>
      </c>
      <c r="C234" s="7" t="s">
        <v>102</v>
      </c>
      <c r="D234" s="8"/>
      <c r="E234" s="13">
        <v>75000</v>
      </c>
      <c r="F234" s="16"/>
      <c r="G234" s="8"/>
      <c r="H234" s="8"/>
      <c r="I234" s="8"/>
      <c r="J234" s="8"/>
      <c r="K234" s="8"/>
      <c r="L234" s="8"/>
      <c r="M234" s="8"/>
      <c r="N234" s="12" t="s">
        <v>212</v>
      </c>
    </row>
    <row r="235" spans="1:14" x14ac:dyDescent="0.3">
      <c r="A235" s="5">
        <v>232</v>
      </c>
      <c r="B235" s="6">
        <v>44816</v>
      </c>
      <c r="C235" s="7" t="s">
        <v>215</v>
      </c>
      <c r="D235" s="8"/>
      <c r="E235" s="13">
        <v>36000</v>
      </c>
      <c r="F235" s="16"/>
      <c r="G235" s="8"/>
      <c r="H235" s="8"/>
      <c r="I235" s="8"/>
      <c r="J235" s="8"/>
      <c r="K235" s="8"/>
      <c r="L235" s="8"/>
      <c r="M235" s="8"/>
      <c r="N235" s="12" t="s">
        <v>212</v>
      </c>
    </row>
    <row r="236" spans="1:14" x14ac:dyDescent="0.3">
      <c r="A236" s="5">
        <v>233</v>
      </c>
      <c r="B236" s="6">
        <v>44816</v>
      </c>
      <c r="C236" s="7" t="s">
        <v>216</v>
      </c>
      <c r="D236" s="8"/>
      <c r="E236" s="13">
        <v>40000</v>
      </c>
      <c r="F236" s="16"/>
      <c r="G236" s="8"/>
      <c r="H236" s="8"/>
      <c r="I236" s="8"/>
      <c r="J236" s="8"/>
      <c r="K236" s="8"/>
      <c r="L236" s="8"/>
      <c r="M236" s="8"/>
      <c r="N236" s="12" t="s">
        <v>212</v>
      </c>
    </row>
    <row r="237" spans="1:14" x14ac:dyDescent="0.3">
      <c r="A237" s="5">
        <v>234</v>
      </c>
      <c r="B237" s="6">
        <v>44817</v>
      </c>
      <c r="C237" s="7" t="s">
        <v>202</v>
      </c>
      <c r="D237" s="8"/>
      <c r="E237" s="13"/>
      <c r="F237" s="16">
        <v>100000</v>
      </c>
      <c r="G237" s="8"/>
      <c r="H237" s="8"/>
      <c r="I237" s="8"/>
      <c r="J237" s="8"/>
      <c r="K237" s="8"/>
      <c r="L237" s="8"/>
      <c r="M237" s="8"/>
      <c r="N237" s="12" t="s">
        <v>148</v>
      </c>
    </row>
    <row r="238" spans="1:14" x14ac:dyDescent="0.3">
      <c r="A238" s="5">
        <v>235</v>
      </c>
      <c r="B238" s="6">
        <v>44817</v>
      </c>
      <c r="C238" s="7" t="s">
        <v>195</v>
      </c>
      <c r="D238" s="8"/>
      <c r="E238" s="13"/>
      <c r="F238" s="16">
        <v>100000</v>
      </c>
      <c r="G238" s="8"/>
      <c r="H238" s="8"/>
      <c r="I238" s="8"/>
      <c r="J238" s="8"/>
      <c r="K238" s="8"/>
      <c r="L238" s="8"/>
      <c r="M238" s="8"/>
      <c r="N238" s="12" t="s">
        <v>148</v>
      </c>
    </row>
    <row r="239" spans="1:14" x14ac:dyDescent="0.3">
      <c r="A239" s="5">
        <v>236</v>
      </c>
      <c r="B239" s="6">
        <v>44817</v>
      </c>
      <c r="C239" s="7" t="s">
        <v>217</v>
      </c>
      <c r="D239" s="8"/>
      <c r="E239" s="13"/>
      <c r="F239" s="16">
        <v>50000</v>
      </c>
      <c r="G239" s="8"/>
      <c r="H239" s="8"/>
      <c r="I239" s="8"/>
      <c r="J239" s="8"/>
      <c r="K239" s="8"/>
      <c r="L239" s="8"/>
      <c r="M239" s="8"/>
      <c r="N239" s="12" t="s">
        <v>148</v>
      </c>
    </row>
    <row r="240" spans="1:14" x14ac:dyDescent="0.3">
      <c r="A240" s="5">
        <v>237</v>
      </c>
      <c r="B240" s="6">
        <v>44817</v>
      </c>
      <c r="C240" s="7" t="s">
        <v>218</v>
      </c>
      <c r="D240" s="8"/>
      <c r="E240" s="13">
        <v>60000</v>
      </c>
      <c r="F240" s="16"/>
      <c r="G240" s="8"/>
      <c r="H240" s="8"/>
      <c r="I240" s="8"/>
      <c r="J240" s="8"/>
      <c r="K240" s="8"/>
      <c r="L240" s="8"/>
      <c r="M240" s="8"/>
      <c r="N240" s="12" t="s">
        <v>212</v>
      </c>
    </row>
    <row r="241" spans="1:17" x14ac:dyDescent="0.3">
      <c r="A241" s="5">
        <v>238</v>
      </c>
      <c r="B241" s="6">
        <v>44817</v>
      </c>
      <c r="C241" s="7" t="s">
        <v>209</v>
      </c>
      <c r="D241" s="8">
        <v>100000</v>
      </c>
      <c r="E241" s="13"/>
      <c r="F241" s="16"/>
      <c r="G241" s="8"/>
      <c r="H241" s="8"/>
      <c r="I241" s="8"/>
      <c r="J241" s="8"/>
      <c r="K241" s="8"/>
      <c r="L241" s="8"/>
      <c r="M241" s="8"/>
      <c r="N241" s="12" t="s">
        <v>127</v>
      </c>
    </row>
    <row r="242" spans="1:17" x14ac:dyDescent="0.3">
      <c r="A242" s="5">
        <v>239</v>
      </c>
      <c r="B242" s="6">
        <v>44817</v>
      </c>
      <c r="C242" s="7" t="s">
        <v>219</v>
      </c>
      <c r="D242" s="8">
        <v>100000</v>
      </c>
      <c r="E242" s="13"/>
      <c r="F242" s="16"/>
      <c r="G242" s="8"/>
      <c r="H242" s="8"/>
      <c r="I242" s="8"/>
      <c r="J242" s="8"/>
      <c r="K242" s="8"/>
      <c r="L242" s="8"/>
      <c r="M242" s="8"/>
      <c r="N242" s="12" t="s">
        <v>127</v>
      </c>
    </row>
    <row r="243" spans="1:17" x14ac:dyDescent="0.3">
      <c r="A243" s="5">
        <v>240</v>
      </c>
      <c r="B243" s="6">
        <v>44817</v>
      </c>
      <c r="C243" s="7" t="s">
        <v>206</v>
      </c>
      <c r="D243" s="8">
        <v>100000</v>
      </c>
      <c r="E243" s="13"/>
      <c r="F243" s="16"/>
      <c r="G243" s="8"/>
      <c r="H243" s="8"/>
      <c r="I243" s="8"/>
      <c r="J243" s="8"/>
      <c r="K243" s="8"/>
      <c r="L243" s="8"/>
      <c r="M243" s="8"/>
      <c r="N243" s="12" t="s">
        <v>127</v>
      </c>
    </row>
    <row r="244" spans="1:17" x14ac:dyDescent="0.3">
      <c r="A244" s="5">
        <v>241</v>
      </c>
      <c r="B244" s="6">
        <v>44817</v>
      </c>
      <c r="C244" s="7" t="s">
        <v>209</v>
      </c>
      <c r="D244" s="8">
        <v>100000</v>
      </c>
      <c r="E244" s="13"/>
      <c r="F244" s="16"/>
      <c r="G244" s="8"/>
      <c r="H244" s="8"/>
      <c r="I244" s="8"/>
      <c r="J244" s="8"/>
      <c r="K244" s="8"/>
      <c r="L244" s="8"/>
      <c r="M244" s="8"/>
      <c r="N244" s="12" t="s">
        <v>127</v>
      </c>
    </row>
    <row r="245" spans="1:17" x14ac:dyDescent="0.3">
      <c r="A245" s="5">
        <v>242</v>
      </c>
      <c r="B245" s="6">
        <v>44818</v>
      </c>
      <c r="C245" s="7" t="s">
        <v>220</v>
      </c>
      <c r="D245" s="8"/>
      <c r="E245" s="13">
        <v>11000</v>
      </c>
      <c r="F245" s="16"/>
      <c r="G245" s="8"/>
      <c r="H245" s="8"/>
      <c r="I245" s="8"/>
      <c r="J245" s="8"/>
      <c r="K245" s="8"/>
      <c r="L245" s="8"/>
      <c r="M245" s="8"/>
      <c r="N245" s="12"/>
    </row>
    <row r="246" spans="1:17" x14ac:dyDescent="0.3">
      <c r="A246" s="5">
        <v>243</v>
      </c>
      <c r="B246" s="6">
        <v>44818</v>
      </c>
      <c r="C246" s="7" t="s">
        <v>221</v>
      </c>
      <c r="D246" s="8"/>
      <c r="E246" s="13">
        <v>9000</v>
      </c>
      <c r="F246" s="16"/>
      <c r="G246" s="8"/>
      <c r="H246" s="8"/>
      <c r="I246" s="8"/>
      <c r="J246" s="8"/>
      <c r="K246" s="8"/>
      <c r="L246" s="8"/>
      <c r="M246" s="8"/>
      <c r="N246" s="12"/>
    </row>
    <row r="247" spans="1:17" x14ac:dyDescent="0.3">
      <c r="A247" s="5">
        <v>244</v>
      </c>
      <c r="B247" s="6">
        <v>44818</v>
      </c>
      <c r="C247" s="7" t="s">
        <v>222</v>
      </c>
      <c r="D247" s="8"/>
      <c r="E247" s="13"/>
      <c r="F247" s="16">
        <v>60000</v>
      </c>
      <c r="G247" s="8"/>
      <c r="H247" s="8"/>
      <c r="I247" s="8"/>
      <c r="J247" s="8"/>
      <c r="K247" s="8"/>
      <c r="L247" s="8"/>
      <c r="M247" s="8"/>
      <c r="N247" s="12" t="s">
        <v>148</v>
      </c>
    </row>
    <row r="248" spans="1:17" x14ac:dyDescent="0.3">
      <c r="A248" s="5">
        <v>245</v>
      </c>
      <c r="B248" s="6">
        <v>44818</v>
      </c>
      <c r="C248" s="7" t="s">
        <v>217</v>
      </c>
      <c r="D248" s="8"/>
      <c r="E248" s="13"/>
      <c r="F248" s="16">
        <v>70000</v>
      </c>
      <c r="G248" s="8"/>
      <c r="H248" s="8"/>
      <c r="I248" s="8"/>
      <c r="J248" s="8"/>
      <c r="K248" s="8"/>
      <c r="L248" s="8"/>
      <c r="M248" s="8"/>
      <c r="N248" s="12" t="s">
        <v>148</v>
      </c>
    </row>
    <row r="249" spans="1:17" x14ac:dyDescent="0.3">
      <c r="A249" s="5">
        <v>246</v>
      </c>
      <c r="B249" s="6">
        <v>44818</v>
      </c>
      <c r="C249" s="7" t="s">
        <v>135</v>
      </c>
      <c r="D249" s="8"/>
      <c r="E249" s="13">
        <v>60000</v>
      </c>
      <c r="F249" s="16"/>
      <c r="G249" s="8"/>
      <c r="H249" s="8"/>
      <c r="I249" s="8"/>
      <c r="J249" s="8"/>
      <c r="K249" s="8"/>
      <c r="L249" s="8"/>
      <c r="M249" s="8"/>
      <c r="N249" s="12" t="s">
        <v>212</v>
      </c>
    </row>
    <row r="250" spans="1:17" x14ac:dyDescent="0.3">
      <c r="A250" s="5">
        <v>247</v>
      </c>
      <c r="B250" s="6">
        <v>44818</v>
      </c>
      <c r="C250" s="7" t="s">
        <v>223</v>
      </c>
      <c r="D250" s="8"/>
      <c r="E250" s="13"/>
      <c r="F250" s="16"/>
      <c r="G250" s="8"/>
      <c r="H250" s="8"/>
      <c r="I250" s="8"/>
      <c r="J250" s="8"/>
      <c r="K250" s="8">
        <v>50000</v>
      </c>
      <c r="L250" s="8"/>
      <c r="M250" s="8"/>
      <c r="N250" s="12" t="s">
        <v>212</v>
      </c>
    </row>
    <row r="251" spans="1:17" x14ac:dyDescent="0.3">
      <c r="A251" s="5">
        <v>248</v>
      </c>
      <c r="B251" s="6">
        <v>44819</v>
      </c>
      <c r="C251" s="7" t="s">
        <v>202</v>
      </c>
      <c r="D251" s="8"/>
      <c r="E251" s="13"/>
      <c r="F251" s="16">
        <v>100000</v>
      </c>
      <c r="G251" s="8"/>
      <c r="H251" s="8"/>
      <c r="I251" s="8"/>
      <c r="J251" s="8"/>
      <c r="K251" s="8"/>
      <c r="L251" s="8"/>
      <c r="M251" s="8"/>
      <c r="N251" s="12" t="s">
        <v>148</v>
      </c>
    </row>
    <row r="252" spans="1:17" ht="18" x14ac:dyDescent="0.35">
      <c r="A252" s="5">
        <v>249</v>
      </c>
      <c r="B252" s="6">
        <v>44819</v>
      </c>
      <c r="C252" s="7" t="s">
        <v>195</v>
      </c>
      <c r="D252" s="8"/>
      <c r="E252" s="13"/>
      <c r="F252" s="16">
        <v>50000</v>
      </c>
      <c r="G252" s="8"/>
      <c r="H252" s="8"/>
      <c r="I252" s="8"/>
      <c r="J252" s="8"/>
      <c r="K252" s="8"/>
      <c r="L252" s="8"/>
      <c r="M252" s="8"/>
      <c r="N252" s="12" t="s">
        <v>148</v>
      </c>
      <c r="Q252" s="17"/>
    </row>
    <row r="253" spans="1:17" ht="18" x14ac:dyDescent="0.35">
      <c r="A253" s="5">
        <v>250</v>
      </c>
      <c r="B253" s="6">
        <v>44819</v>
      </c>
      <c r="C253" s="7" t="s">
        <v>196</v>
      </c>
      <c r="D253" s="8">
        <v>102000</v>
      </c>
      <c r="E253" s="13"/>
      <c r="F253" s="16"/>
      <c r="G253" s="8"/>
      <c r="H253" s="8"/>
      <c r="I253" s="8"/>
      <c r="J253" s="8"/>
      <c r="K253" s="8"/>
      <c r="L253" s="8"/>
      <c r="M253" s="8"/>
      <c r="N253" s="12" t="s">
        <v>127</v>
      </c>
      <c r="Q253" s="18"/>
    </row>
    <row r="254" spans="1:17" ht="18" x14ac:dyDescent="0.35">
      <c r="A254" s="5">
        <v>251</v>
      </c>
      <c r="B254" s="6">
        <v>44820</v>
      </c>
      <c r="C254" s="7" t="s">
        <v>135</v>
      </c>
      <c r="D254" s="8"/>
      <c r="E254" s="13">
        <v>60000</v>
      </c>
      <c r="F254" s="16"/>
      <c r="G254" s="8"/>
      <c r="H254" s="8"/>
      <c r="I254" s="8"/>
      <c r="J254" s="8"/>
      <c r="K254" s="8"/>
      <c r="L254" s="8"/>
      <c r="M254" s="8"/>
      <c r="N254" s="12" t="s">
        <v>212</v>
      </c>
      <c r="Q254" s="18"/>
    </row>
    <row r="255" spans="1:17" ht="18" x14ac:dyDescent="0.35">
      <c r="A255" s="5">
        <v>252</v>
      </c>
      <c r="B255" s="6">
        <v>44820</v>
      </c>
      <c r="C255" s="7" t="s">
        <v>209</v>
      </c>
      <c r="D255" s="8">
        <v>200000</v>
      </c>
      <c r="E255" s="13"/>
      <c r="F255" s="16"/>
      <c r="G255" s="8"/>
      <c r="H255" s="8"/>
      <c r="I255" s="8"/>
      <c r="J255" s="8"/>
      <c r="K255" s="8"/>
      <c r="L255" s="8"/>
      <c r="M255" s="8"/>
      <c r="N255" s="12" t="s">
        <v>127</v>
      </c>
      <c r="Q255" s="18"/>
    </row>
    <row r="256" spans="1:17" ht="18" x14ac:dyDescent="0.35">
      <c r="A256" s="5">
        <v>253</v>
      </c>
      <c r="B256" s="6">
        <v>44820</v>
      </c>
      <c r="C256" s="7" t="s">
        <v>224</v>
      </c>
      <c r="D256" s="8"/>
      <c r="E256" s="13"/>
      <c r="F256" s="16"/>
      <c r="G256" s="8"/>
      <c r="H256" s="8"/>
      <c r="I256" s="8"/>
      <c r="J256" s="8"/>
      <c r="K256" s="8">
        <v>200000</v>
      </c>
      <c r="L256" s="8"/>
      <c r="M256" s="8"/>
      <c r="N256" s="12"/>
      <c r="Q256" s="18"/>
    </row>
    <row r="257" spans="1:17" ht="18" x14ac:dyDescent="0.35">
      <c r="A257" s="5">
        <v>254</v>
      </c>
      <c r="B257" s="6">
        <v>44820</v>
      </c>
      <c r="C257" s="7" t="s">
        <v>225</v>
      </c>
      <c r="D257" s="8"/>
      <c r="E257" s="13"/>
      <c r="F257" s="16"/>
      <c r="G257" s="8"/>
      <c r="H257" s="8"/>
      <c r="I257" s="8"/>
      <c r="J257" s="8"/>
      <c r="K257" s="8">
        <v>200000</v>
      </c>
      <c r="L257" s="8"/>
      <c r="M257" s="8"/>
      <c r="N257" s="12"/>
      <c r="Q257" s="18"/>
    </row>
    <row r="258" spans="1:17" x14ac:dyDescent="0.3">
      <c r="A258" s="5">
        <v>255</v>
      </c>
      <c r="B258" s="6">
        <v>44820</v>
      </c>
      <c r="C258" s="7" t="s">
        <v>226</v>
      </c>
      <c r="D258" s="8">
        <v>150000</v>
      </c>
      <c r="E258" s="13"/>
      <c r="F258" s="16"/>
      <c r="G258" s="8"/>
      <c r="H258" s="8"/>
      <c r="I258" s="8"/>
      <c r="J258" s="8"/>
      <c r="K258" s="8"/>
      <c r="L258" s="8"/>
      <c r="M258" s="8"/>
      <c r="N258" s="12" t="s">
        <v>127</v>
      </c>
    </row>
    <row r="259" spans="1:17" x14ac:dyDescent="0.3">
      <c r="A259" s="5">
        <v>256</v>
      </c>
      <c r="B259" s="6">
        <v>44820</v>
      </c>
      <c r="C259" s="7" t="s">
        <v>202</v>
      </c>
      <c r="D259" s="8"/>
      <c r="E259" s="13"/>
      <c r="F259" s="16">
        <v>100000</v>
      </c>
      <c r="G259" s="8"/>
      <c r="H259" s="8"/>
      <c r="I259" s="8"/>
      <c r="J259" s="8"/>
      <c r="K259" s="8"/>
      <c r="L259" s="8"/>
      <c r="M259" s="8"/>
      <c r="N259" s="12" t="s">
        <v>148</v>
      </c>
    </row>
    <row r="260" spans="1:17" x14ac:dyDescent="0.3">
      <c r="A260" s="5">
        <v>257</v>
      </c>
      <c r="B260" s="6">
        <v>44820</v>
      </c>
      <c r="C260" s="7" t="s">
        <v>227</v>
      </c>
      <c r="D260" s="8"/>
      <c r="E260" s="13"/>
      <c r="F260" s="16">
        <v>46900</v>
      </c>
      <c r="G260" s="8"/>
      <c r="H260" s="8"/>
      <c r="I260" s="8"/>
      <c r="J260" s="8"/>
      <c r="K260" s="8"/>
      <c r="L260" s="8"/>
      <c r="M260" s="8"/>
      <c r="N260" s="12" t="s">
        <v>148</v>
      </c>
    </row>
    <row r="261" spans="1:17" x14ac:dyDescent="0.3">
      <c r="A261" s="5">
        <v>258</v>
      </c>
      <c r="B261" s="6">
        <v>44821</v>
      </c>
      <c r="C261" s="7" t="s">
        <v>206</v>
      </c>
      <c r="D261" s="8">
        <v>50000</v>
      </c>
      <c r="E261" s="13"/>
      <c r="F261" s="16"/>
      <c r="G261" s="8"/>
      <c r="H261" s="8"/>
      <c r="I261" s="8"/>
      <c r="J261" s="8"/>
      <c r="K261" s="8"/>
      <c r="L261" s="8"/>
      <c r="M261" s="8"/>
      <c r="N261" s="12" t="s">
        <v>127</v>
      </c>
    </row>
    <row r="262" spans="1:17" x14ac:dyDescent="0.3">
      <c r="A262" s="5">
        <v>259</v>
      </c>
      <c r="B262" s="6">
        <v>44821</v>
      </c>
      <c r="C262" s="7" t="s">
        <v>228</v>
      </c>
      <c r="D262" s="8"/>
      <c r="E262" s="13"/>
      <c r="F262" s="16">
        <v>132000</v>
      </c>
      <c r="G262" s="8"/>
      <c r="H262" s="8"/>
      <c r="I262" s="8"/>
      <c r="J262" s="8"/>
      <c r="K262" s="8"/>
      <c r="L262" s="8"/>
      <c r="M262" s="8"/>
      <c r="N262" s="12" t="s">
        <v>148</v>
      </c>
    </row>
    <row r="263" spans="1:17" x14ac:dyDescent="0.3">
      <c r="A263" s="5">
        <v>260</v>
      </c>
      <c r="B263" s="6">
        <v>44821</v>
      </c>
      <c r="C263" s="7" t="s">
        <v>202</v>
      </c>
      <c r="D263" s="8"/>
      <c r="E263" s="13"/>
      <c r="F263" s="16">
        <v>100000</v>
      </c>
      <c r="G263" s="8"/>
      <c r="H263" s="8"/>
      <c r="I263" s="8"/>
      <c r="J263" s="8"/>
      <c r="K263" s="8"/>
      <c r="L263" s="8"/>
      <c r="M263" s="8"/>
      <c r="N263" s="12" t="s">
        <v>148</v>
      </c>
    </row>
    <row r="264" spans="1:17" x14ac:dyDescent="0.3">
      <c r="A264" s="5">
        <v>261</v>
      </c>
      <c r="B264" s="6">
        <v>44821</v>
      </c>
      <c r="C264" s="7" t="s">
        <v>195</v>
      </c>
      <c r="D264" s="8"/>
      <c r="E264" s="13"/>
      <c r="F264" s="16">
        <v>50000</v>
      </c>
      <c r="G264" s="8"/>
      <c r="H264" s="8"/>
      <c r="I264" s="8"/>
      <c r="J264" s="8"/>
      <c r="K264" s="8"/>
      <c r="L264" s="8"/>
      <c r="M264" s="8"/>
      <c r="N264" s="12" t="s">
        <v>148</v>
      </c>
    </row>
    <row r="265" spans="1:17" x14ac:dyDescent="0.3">
      <c r="A265" s="5">
        <v>262</v>
      </c>
      <c r="B265" s="6">
        <v>44821</v>
      </c>
      <c r="C265" s="7" t="s">
        <v>195</v>
      </c>
      <c r="D265" s="8"/>
      <c r="E265" s="13"/>
      <c r="F265" s="16">
        <v>50000</v>
      </c>
      <c r="G265" s="8"/>
      <c r="H265" s="8"/>
      <c r="I265" s="8"/>
      <c r="J265" s="8"/>
      <c r="K265" s="8"/>
      <c r="L265" s="8"/>
      <c r="M265" s="8"/>
      <c r="N265" s="12" t="s">
        <v>148</v>
      </c>
    </row>
    <row r="266" spans="1:17" x14ac:dyDescent="0.3">
      <c r="A266" s="5">
        <v>263</v>
      </c>
      <c r="B266" s="6">
        <v>44821</v>
      </c>
      <c r="C266" s="7" t="s">
        <v>229</v>
      </c>
      <c r="D266" s="8"/>
      <c r="E266" s="13"/>
      <c r="F266" s="16"/>
      <c r="H266" s="8">
        <v>131000</v>
      </c>
      <c r="I266" s="8"/>
      <c r="J266" s="8"/>
      <c r="K266" s="8"/>
      <c r="L266" s="8"/>
      <c r="M266" s="8"/>
      <c r="N266" s="12" t="s">
        <v>148</v>
      </c>
    </row>
    <row r="267" spans="1:17" x14ac:dyDescent="0.3">
      <c r="A267" s="5">
        <v>264</v>
      </c>
      <c r="B267" s="6">
        <v>44821</v>
      </c>
      <c r="C267" s="7" t="s">
        <v>230</v>
      </c>
      <c r="D267" s="8"/>
      <c r="E267" s="8">
        <v>71500</v>
      </c>
      <c r="F267" s="16"/>
      <c r="G267" s="8"/>
      <c r="H267" s="8"/>
      <c r="I267" s="8"/>
      <c r="J267" s="8"/>
      <c r="K267" s="8"/>
      <c r="L267" s="8"/>
      <c r="M267" s="8"/>
      <c r="N267" s="12" t="s">
        <v>212</v>
      </c>
    </row>
    <row r="268" spans="1:17" x14ac:dyDescent="0.3">
      <c r="A268" s="5">
        <v>265</v>
      </c>
      <c r="B268" s="6">
        <v>44821</v>
      </c>
      <c r="C268" s="7" t="s">
        <v>231</v>
      </c>
      <c r="D268" s="8"/>
      <c r="E268" s="8">
        <v>120000</v>
      </c>
      <c r="F268" s="16"/>
      <c r="G268" s="8"/>
      <c r="H268" s="8"/>
      <c r="I268" s="8"/>
      <c r="J268" s="8"/>
      <c r="K268" s="8"/>
      <c r="L268" s="8"/>
      <c r="M268" s="8"/>
      <c r="N268" s="12" t="s">
        <v>212</v>
      </c>
    </row>
    <row r="269" spans="1:17" x14ac:dyDescent="0.3">
      <c r="A269" s="5">
        <v>266</v>
      </c>
      <c r="B269" s="6">
        <v>44821</v>
      </c>
      <c r="C269" s="7" t="s">
        <v>102</v>
      </c>
      <c r="D269" s="8"/>
      <c r="E269" s="8">
        <v>96000</v>
      </c>
      <c r="F269" s="16"/>
      <c r="G269" s="8"/>
      <c r="H269" s="8"/>
      <c r="I269" s="8"/>
      <c r="J269" s="8"/>
      <c r="K269" s="8"/>
      <c r="L269" s="8"/>
      <c r="M269" s="8"/>
      <c r="N269" s="12" t="s">
        <v>212</v>
      </c>
    </row>
    <row r="270" spans="1:17" x14ac:dyDescent="0.3">
      <c r="A270" s="5">
        <v>267</v>
      </c>
      <c r="B270" s="6">
        <v>44821</v>
      </c>
      <c r="C270" s="15" t="s">
        <v>232</v>
      </c>
      <c r="D270" s="8"/>
      <c r="E270" s="8">
        <v>100000</v>
      </c>
      <c r="F270" s="10"/>
      <c r="G270" s="8"/>
      <c r="H270" s="8"/>
      <c r="I270" s="8"/>
      <c r="J270" s="8"/>
      <c r="K270" s="8"/>
      <c r="L270" s="8"/>
      <c r="M270" s="8"/>
      <c r="N270" s="12" t="s">
        <v>212</v>
      </c>
    </row>
    <row r="271" spans="1:17" x14ac:dyDescent="0.3">
      <c r="A271" s="5">
        <v>268</v>
      </c>
      <c r="B271" s="6">
        <v>44821</v>
      </c>
      <c r="C271" s="7" t="s">
        <v>233</v>
      </c>
      <c r="D271" s="8"/>
      <c r="E271" s="8">
        <v>71500</v>
      </c>
      <c r="F271" s="16"/>
      <c r="G271" s="8"/>
      <c r="H271" s="8"/>
      <c r="I271" s="8"/>
      <c r="J271" s="8"/>
      <c r="K271" s="8"/>
      <c r="L271" s="8"/>
      <c r="M271" s="8"/>
      <c r="N271" s="12" t="s">
        <v>212</v>
      </c>
    </row>
    <row r="272" spans="1:17" x14ac:dyDescent="0.3">
      <c r="A272" s="5">
        <v>269</v>
      </c>
      <c r="B272" s="6">
        <v>44822</v>
      </c>
      <c r="C272" s="7" t="s">
        <v>102</v>
      </c>
      <c r="D272" s="8"/>
      <c r="E272" s="13">
        <v>40000</v>
      </c>
      <c r="F272" s="16"/>
      <c r="G272" s="8"/>
      <c r="H272" s="8"/>
      <c r="I272" s="8"/>
      <c r="J272" s="8"/>
      <c r="K272" s="8"/>
      <c r="L272" s="8"/>
      <c r="M272" s="8"/>
      <c r="N272" s="12" t="s">
        <v>212</v>
      </c>
    </row>
    <row r="273" spans="1:14" x14ac:dyDescent="0.3">
      <c r="A273" s="5">
        <v>270</v>
      </c>
      <c r="B273" s="6">
        <v>44822</v>
      </c>
      <c r="C273" s="7" t="s">
        <v>234</v>
      </c>
      <c r="D273" s="8"/>
      <c r="E273" s="13">
        <v>150000</v>
      </c>
      <c r="F273" s="16"/>
      <c r="G273" s="8"/>
      <c r="H273" s="8"/>
      <c r="I273" s="8"/>
      <c r="J273" s="8"/>
      <c r="K273" s="8"/>
      <c r="L273" s="8"/>
      <c r="M273" s="8"/>
      <c r="N273" s="12" t="s">
        <v>212</v>
      </c>
    </row>
    <row r="274" spans="1:14" x14ac:dyDescent="0.3">
      <c r="A274" s="5">
        <v>271</v>
      </c>
      <c r="B274" s="6">
        <v>44822</v>
      </c>
      <c r="C274" s="7" t="s">
        <v>235</v>
      </c>
      <c r="D274" s="8"/>
      <c r="E274" s="13">
        <v>100000</v>
      </c>
      <c r="F274" s="16"/>
      <c r="G274" s="8"/>
      <c r="H274" s="8"/>
      <c r="I274" s="8"/>
      <c r="J274" s="8"/>
      <c r="K274" s="8"/>
      <c r="L274" s="8"/>
      <c r="M274" s="8"/>
      <c r="N274" s="12" t="s">
        <v>212</v>
      </c>
    </row>
    <row r="275" spans="1:14" x14ac:dyDescent="0.3">
      <c r="A275" s="5">
        <v>272</v>
      </c>
      <c r="B275" s="6">
        <v>44822</v>
      </c>
      <c r="C275" s="7" t="s">
        <v>231</v>
      </c>
      <c r="D275" s="8"/>
      <c r="E275" s="13">
        <v>120000</v>
      </c>
      <c r="F275" s="16"/>
      <c r="G275" s="8"/>
      <c r="H275" s="8"/>
      <c r="I275" s="8"/>
      <c r="J275" s="8"/>
      <c r="K275" s="8"/>
      <c r="L275" s="8"/>
      <c r="M275" s="8"/>
      <c r="N275" s="12" t="s">
        <v>212</v>
      </c>
    </row>
    <row r="276" spans="1:14" x14ac:dyDescent="0.3">
      <c r="A276" s="5">
        <v>273</v>
      </c>
      <c r="B276" s="6">
        <v>44822</v>
      </c>
      <c r="C276" s="7" t="s">
        <v>102</v>
      </c>
      <c r="D276" s="8"/>
      <c r="E276" s="13">
        <v>96000</v>
      </c>
      <c r="F276" s="16"/>
      <c r="G276" s="8"/>
      <c r="H276" s="8"/>
      <c r="I276" s="8"/>
      <c r="J276" s="8"/>
      <c r="K276" s="8"/>
      <c r="L276" s="8"/>
      <c r="M276" s="8"/>
      <c r="N276" s="12" t="s">
        <v>212</v>
      </c>
    </row>
    <row r="277" spans="1:14" x14ac:dyDescent="0.3">
      <c r="A277" s="5">
        <v>274</v>
      </c>
      <c r="B277" s="6">
        <v>44822</v>
      </c>
      <c r="C277" s="7" t="s">
        <v>236</v>
      </c>
      <c r="D277" s="8"/>
      <c r="E277" s="13">
        <v>100000</v>
      </c>
      <c r="F277" s="16"/>
      <c r="G277" s="8"/>
      <c r="H277" s="8"/>
      <c r="I277" s="8"/>
      <c r="J277" s="8"/>
      <c r="K277" s="8"/>
      <c r="L277" s="8"/>
      <c r="M277" s="8"/>
      <c r="N277" s="12" t="s">
        <v>212</v>
      </c>
    </row>
    <row r="278" spans="1:14" x14ac:dyDescent="0.3">
      <c r="A278" s="5">
        <v>275</v>
      </c>
      <c r="B278" s="6">
        <v>44822</v>
      </c>
      <c r="C278" s="7" t="s">
        <v>237</v>
      </c>
      <c r="D278" s="8"/>
      <c r="E278" s="13"/>
      <c r="F278" s="16"/>
      <c r="G278" s="8"/>
      <c r="H278" s="8"/>
      <c r="I278" s="8"/>
      <c r="J278" s="8"/>
      <c r="K278" s="8">
        <v>350000</v>
      </c>
      <c r="L278" s="8"/>
      <c r="M278" s="8"/>
      <c r="N278" s="12" t="s">
        <v>212</v>
      </c>
    </row>
    <row r="279" spans="1:14" x14ac:dyDescent="0.3">
      <c r="A279" s="5">
        <v>276</v>
      </c>
      <c r="B279" s="6">
        <v>44822</v>
      </c>
      <c r="C279" s="7" t="s">
        <v>157</v>
      </c>
      <c r="D279" s="8"/>
      <c r="E279" s="13">
        <v>72000</v>
      </c>
      <c r="F279" s="16"/>
      <c r="G279" s="8"/>
      <c r="H279" s="8"/>
      <c r="I279" s="8"/>
      <c r="J279" s="8"/>
      <c r="K279" s="8"/>
      <c r="L279" s="8"/>
      <c r="M279" s="8"/>
      <c r="N279" s="12" t="s">
        <v>212</v>
      </c>
    </row>
    <row r="280" spans="1:14" x14ac:dyDescent="0.3">
      <c r="A280" s="5">
        <v>277</v>
      </c>
      <c r="B280" s="6">
        <v>44822</v>
      </c>
      <c r="C280" s="7" t="s">
        <v>238</v>
      </c>
      <c r="D280" s="8"/>
      <c r="E280" s="13"/>
      <c r="F280" s="16">
        <v>100000</v>
      </c>
      <c r="G280" s="8"/>
      <c r="H280" s="8"/>
      <c r="I280" s="8"/>
      <c r="J280" s="8"/>
      <c r="K280" s="8"/>
      <c r="L280" s="8"/>
      <c r="M280" s="8"/>
      <c r="N280" s="12" t="s">
        <v>148</v>
      </c>
    </row>
    <row r="281" spans="1:14" x14ac:dyDescent="0.3">
      <c r="A281" s="5">
        <v>278</v>
      </c>
      <c r="B281" s="6">
        <v>44822</v>
      </c>
      <c r="C281" s="7" t="s">
        <v>239</v>
      </c>
      <c r="D281" s="8"/>
      <c r="E281" s="13"/>
      <c r="F281" s="16">
        <v>51000</v>
      </c>
      <c r="G281" s="8"/>
      <c r="H281" s="8"/>
      <c r="I281" s="8"/>
      <c r="J281" s="8"/>
      <c r="K281" s="8"/>
      <c r="L281" s="8"/>
      <c r="M281" s="8"/>
      <c r="N281" s="12" t="s">
        <v>148</v>
      </c>
    </row>
    <row r="282" spans="1:14" x14ac:dyDescent="0.3">
      <c r="A282" s="5">
        <v>279</v>
      </c>
      <c r="B282" s="6">
        <v>44822</v>
      </c>
      <c r="C282" s="7" t="s">
        <v>209</v>
      </c>
      <c r="D282" s="8">
        <v>100000</v>
      </c>
      <c r="E282" s="13"/>
      <c r="F282" s="16"/>
      <c r="G282" s="8"/>
      <c r="H282" s="8"/>
      <c r="I282" s="8"/>
      <c r="J282" s="8"/>
      <c r="K282" s="8"/>
      <c r="L282" s="8"/>
      <c r="M282" s="8"/>
      <c r="N282" s="12" t="s">
        <v>127</v>
      </c>
    </row>
    <row r="283" spans="1:14" x14ac:dyDescent="0.3">
      <c r="A283" s="5">
        <v>280</v>
      </c>
      <c r="B283" s="6">
        <v>44822</v>
      </c>
      <c r="C283" s="7" t="s">
        <v>240</v>
      </c>
      <c r="D283" s="8">
        <v>50000</v>
      </c>
      <c r="E283" s="13"/>
      <c r="F283" s="16"/>
      <c r="G283" s="8"/>
      <c r="H283" s="8"/>
      <c r="I283" s="8"/>
      <c r="J283" s="8"/>
      <c r="K283" s="8"/>
      <c r="L283" s="8"/>
      <c r="M283" s="8"/>
      <c r="N283" s="12" t="s">
        <v>127</v>
      </c>
    </row>
    <row r="284" spans="1:14" x14ac:dyDescent="0.3">
      <c r="A284" s="5">
        <v>281</v>
      </c>
      <c r="B284" s="6">
        <v>44823</v>
      </c>
      <c r="C284" s="7" t="s">
        <v>241</v>
      </c>
      <c r="D284" s="8">
        <v>150000</v>
      </c>
      <c r="E284" s="13"/>
      <c r="F284" s="16"/>
      <c r="G284" s="8"/>
      <c r="H284" s="8"/>
      <c r="I284" s="8"/>
      <c r="J284" s="8"/>
      <c r="K284" s="8"/>
      <c r="L284" s="8"/>
      <c r="M284" s="8"/>
      <c r="N284" s="12" t="s">
        <v>127</v>
      </c>
    </row>
    <row r="285" spans="1:14" x14ac:dyDescent="0.3">
      <c r="A285" s="5">
        <v>282</v>
      </c>
      <c r="B285" s="6">
        <v>44823</v>
      </c>
      <c r="C285" s="7" t="s">
        <v>240</v>
      </c>
      <c r="D285" s="8">
        <v>50000</v>
      </c>
      <c r="E285" s="13"/>
      <c r="F285" s="16"/>
      <c r="G285" s="8"/>
      <c r="H285" s="8"/>
      <c r="I285" s="8"/>
      <c r="J285" s="8"/>
      <c r="K285" s="8"/>
      <c r="L285" s="8"/>
      <c r="M285" s="8"/>
      <c r="N285" s="12" t="s">
        <v>127</v>
      </c>
    </row>
    <row r="286" spans="1:14" x14ac:dyDescent="0.3">
      <c r="A286" s="5">
        <v>283</v>
      </c>
      <c r="B286" s="6">
        <v>44823</v>
      </c>
      <c r="C286" s="7" t="s">
        <v>242</v>
      </c>
      <c r="D286" s="8">
        <v>50000</v>
      </c>
      <c r="E286" s="13"/>
      <c r="F286" s="16"/>
      <c r="G286" s="8"/>
      <c r="H286" s="8"/>
      <c r="I286" s="8"/>
      <c r="J286" s="8"/>
      <c r="K286" s="8"/>
      <c r="L286" s="8"/>
      <c r="M286" s="8"/>
      <c r="N286" s="12" t="s">
        <v>127</v>
      </c>
    </row>
    <row r="287" spans="1:14" x14ac:dyDescent="0.3">
      <c r="A287" s="5">
        <v>284</v>
      </c>
      <c r="B287" s="6">
        <v>44823</v>
      </c>
      <c r="C287" s="7" t="s">
        <v>243</v>
      </c>
      <c r="D287" s="8">
        <v>200000</v>
      </c>
      <c r="E287" s="13"/>
      <c r="F287" s="16"/>
      <c r="G287" s="8"/>
      <c r="H287" s="8"/>
      <c r="I287" s="8"/>
      <c r="J287" s="8"/>
      <c r="K287" s="8"/>
      <c r="L287" s="8"/>
      <c r="M287" s="8"/>
      <c r="N287" s="12"/>
    </row>
    <row r="288" spans="1:14" x14ac:dyDescent="0.3">
      <c r="A288" s="5">
        <v>285</v>
      </c>
      <c r="B288" s="6">
        <v>44823</v>
      </c>
      <c r="C288" s="7" t="s">
        <v>244</v>
      </c>
      <c r="D288" s="8">
        <v>42000</v>
      </c>
      <c r="E288" s="13"/>
      <c r="F288" s="16"/>
      <c r="G288" s="8"/>
      <c r="H288" s="8"/>
      <c r="I288" s="8"/>
      <c r="J288" s="8"/>
      <c r="K288" s="8"/>
      <c r="L288" s="8"/>
      <c r="M288" s="8"/>
      <c r="N288" s="12"/>
    </row>
    <row r="289" spans="1:14" x14ac:dyDescent="0.3">
      <c r="A289" s="5">
        <v>286</v>
      </c>
      <c r="B289" s="6">
        <v>44823</v>
      </c>
      <c r="C289" s="7" t="s">
        <v>245</v>
      </c>
      <c r="D289" s="8">
        <v>200000</v>
      </c>
      <c r="E289" s="13"/>
      <c r="F289" s="16"/>
      <c r="G289" s="8"/>
      <c r="H289" s="8"/>
      <c r="I289" s="8"/>
      <c r="J289" s="8"/>
      <c r="K289" s="8"/>
      <c r="L289" s="8"/>
      <c r="M289" s="8"/>
      <c r="N289" s="12" t="s">
        <v>127</v>
      </c>
    </row>
    <row r="290" spans="1:14" x14ac:dyDescent="0.3">
      <c r="A290" s="5">
        <v>287</v>
      </c>
      <c r="B290" s="6">
        <v>44823</v>
      </c>
      <c r="C290" s="7" t="s">
        <v>246</v>
      </c>
      <c r="D290" s="8"/>
      <c r="E290" s="13"/>
      <c r="F290" s="16"/>
      <c r="G290" s="8"/>
      <c r="H290" s="8"/>
      <c r="I290" s="8"/>
      <c r="J290" s="8">
        <v>100000</v>
      </c>
      <c r="K290" s="8"/>
      <c r="L290" s="8"/>
      <c r="M290" s="8"/>
      <c r="N290" s="12" t="s">
        <v>127</v>
      </c>
    </row>
    <row r="291" spans="1:14" x14ac:dyDescent="0.3">
      <c r="A291" s="5">
        <v>288</v>
      </c>
      <c r="B291" s="6">
        <v>44823</v>
      </c>
      <c r="C291" s="7" t="s">
        <v>164</v>
      </c>
      <c r="D291" s="8"/>
      <c r="E291" s="13"/>
      <c r="F291" s="16"/>
      <c r="G291" s="8"/>
      <c r="H291" s="8"/>
      <c r="I291" s="8"/>
      <c r="J291" s="8">
        <v>150000</v>
      </c>
      <c r="K291" s="8"/>
      <c r="L291" s="8"/>
      <c r="M291" s="8"/>
      <c r="N291" s="12" t="s">
        <v>127</v>
      </c>
    </row>
    <row r="292" spans="1:14" x14ac:dyDescent="0.3">
      <c r="A292" s="5">
        <v>289</v>
      </c>
      <c r="B292" s="6">
        <v>44823</v>
      </c>
      <c r="C292" s="7" t="s">
        <v>247</v>
      </c>
      <c r="D292" s="8">
        <v>1000000</v>
      </c>
      <c r="E292" s="13"/>
      <c r="F292" s="16"/>
      <c r="G292" s="8"/>
      <c r="H292" s="8"/>
      <c r="I292" s="8"/>
      <c r="J292" s="8"/>
      <c r="K292" s="8"/>
      <c r="L292" s="8"/>
      <c r="M292" s="8"/>
      <c r="N292" s="12" t="s">
        <v>127</v>
      </c>
    </row>
    <row r="293" spans="1:14" x14ac:dyDescent="0.3">
      <c r="A293" s="5">
        <v>290</v>
      </c>
      <c r="B293" s="6">
        <v>44824</v>
      </c>
      <c r="C293" s="7" t="s">
        <v>90</v>
      </c>
      <c r="D293" s="8">
        <v>96300</v>
      </c>
      <c r="E293" s="13"/>
      <c r="F293" s="16"/>
      <c r="G293" s="8"/>
      <c r="H293" s="8"/>
      <c r="I293" s="8"/>
      <c r="J293" s="8"/>
      <c r="K293" s="8"/>
      <c r="L293" s="8"/>
      <c r="M293" s="8"/>
      <c r="N293" s="12"/>
    </row>
    <row r="294" spans="1:14" x14ac:dyDescent="0.3">
      <c r="A294" s="5">
        <v>291</v>
      </c>
      <c r="B294" s="6">
        <v>44824</v>
      </c>
      <c r="C294" s="7" t="s">
        <v>195</v>
      </c>
      <c r="D294" s="8"/>
      <c r="E294" s="13"/>
      <c r="F294" s="16">
        <v>50000</v>
      </c>
      <c r="G294" s="8"/>
      <c r="H294" s="8"/>
      <c r="I294" s="8"/>
      <c r="J294" s="8"/>
      <c r="K294" s="8"/>
      <c r="L294" s="8"/>
      <c r="M294" s="8"/>
      <c r="N294" s="12" t="s">
        <v>148</v>
      </c>
    </row>
    <row r="295" spans="1:14" x14ac:dyDescent="0.3">
      <c r="A295" s="5">
        <v>292</v>
      </c>
      <c r="B295" s="6">
        <v>44824</v>
      </c>
      <c r="C295" s="7" t="s">
        <v>248</v>
      </c>
      <c r="D295" s="8"/>
      <c r="E295" s="13"/>
      <c r="F295" s="16">
        <v>100000</v>
      </c>
      <c r="G295" s="8"/>
      <c r="H295" s="8"/>
      <c r="I295" s="8"/>
      <c r="J295" s="8"/>
      <c r="K295" s="8"/>
      <c r="L295" s="8"/>
      <c r="M295" s="8"/>
      <c r="N295" s="12" t="s">
        <v>148</v>
      </c>
    </row>
    <row r="296" spans="1:14" x14ac:dyDescent="0.3">
      <c r="A296" s="5">
        <v>293</v>
      </c>
      <c r="B296" s="6">
        <v>44824</v>
      </c>
      <c r="C296" s="7" t="s">
        <v>242</v>
      </c>
      <c r="D296" s="8">
        <v>50000</v>
      </c>
      <c r="E296" s="13"/>
      <c r="F296" s="16"/>
      <c r="G296" s="8"/>
      <c r="H296" s="8"/>
      <c r="I296" s="8"/>
      <c r="J296" s="8"/>
      <c r="K296" s="8"/>
      <c r="L296" s="8"/>
      <c r="M296" s="8"/>
      <c r="N296" s="12" t="s">
        <v>127</v>
      </c>
    </row>
    <row r="297" spans="1:14" x14ac:dyDescent="0.3">
      <c r="A297" s="5">
        <v>294</v>
      </c>
      <c r="B297" s="6">
        <v>44825</v>
      </c>
      <c r="C297" s="7" t="s">
        <v>90</v>
      </c>
      <c r="D297" s="8">
        <v>98000</v>
      </c>
      <c r="E297" s="13"/>
      <c r="F297" s="16"/>
      <c r="G297" s="8"/>
      <c r="H297" s="8"/>
      <c r="I297" s="8"/>
      <c r="J297" s="8"/>
      <c r="K297" s="8"/>
      <c r="L297" s="8"/>
      <c r="M297" s="8"/>
      <c r="N297" s="12"/>
    </row>
    <row r="298" spans="1:14" x14ac:dyDescent="0.3">
      <c r="A298" s="5">
        <v>295</v>
      </c>
      <c r="B298" s="6">
        <v>44825</v>
      </c>
      <c r="C298" s="7" t="s">
        <v>249</v>
      </c>
      <c r="D298" s="8">
        <v>20000</v>
      </c>
      <c r="E298" s="13"/>
      <c r="F298" s="16"/>
      <c r="G298" s="8"/>
      <c r="H298" s="8"/>
      <c r="I298" s="8"/>
      <c r="J298" s="8"/>
      <c r="K298" s="8"/>
      <c r="L298" s="8"/>
      <c r="M298" s="8"/>
      <c r="N298" s="12"/>
    </row>
    <row r="299" spans="1:14" x14ac:dyDescent="0.3">
      <c r="A299" s="5">
        <v>296</v>
      </c>
      <c r="B299" s="6">
        <v>44825</v>
      </c>
      <c r="C299" s="7" t="s">
        <v>250</v>
      </c>
      <c r="D299" s="8"/>
      <c r="E299" s="13"/>
      <c r="F299" s="16"/>
      <c r="G299" s="8"/>
      <c r="H299" s="8"/>
      <c r="I299" s="8"/>
      <c r="J299" s="8">
        <v>150000</v>
      </c>
      <c r="K299" s="8"/>
      <c r="L299" s="8"/>
      <c r="M299" s="8"/>
      <c r="N299" s="12" t="s">
        <v>127</v>
      </c>
    </row>
    <row r="300" spans="1:14" x14ac:dyDescent="0.3">
      <c r="A300" s="5">
        <v>297</v>
      </c>
      <c r="B300" s="6">
        <v>44825</v>
      </c>
      <c r="C300" s="7" t="s">
        <v>179</v>
      </c>
      <c r="D300" s="8">
        <v>50000</v>
      </c>
      <c r="E300" s="13"/>
      <c r="F300" s="16"/>
      <c r="G300" s="8"/>
      <c r="H300" s="8"/>
      <c r="I300" s="8"/>
      <c r="J300" s="8"/>
      <c r="K300" s="8"/>
      <c r="L300" s="8"/>
      <c r="M300" s="8"/>
      <c r="N300" s="12" t="s">
        <v>127</v>
      </c>
    </row>
    <row r="301" spans="1:14" x14ac:dyDescent="0.3">
      <c r="A301" s="5">
        <v>298</v>
      </c>
      <c r="B301" s="6">
        <v>44825</v>
      </c>
      <c r="C301" s="7" t="s">
        <v>251</v>
      </c>
      <c r="D301" s="8">
        <v>137300</v>
      </c>
      <c r="E301" s="13"/>
      <c r="F301" s="16"/>
      <c r="G301" s="8"/>
      <c r="H301" s="8"/>
      <c r="I301" s="8"/>
      <c r="J301" s="8"/>
      <c r="K301" s="8"/>
      <c r="L301" s="8"/>
      <c r="M301" s="8"/>
      <c r="N301" s="12" t="s">
        <v>127</v>
      </c>
    </row>
    <row r="302" spans="1:14" x14ac:dyDescent="0.3">
      <c r="A302" s="5">
        <v>299</v>
      </c>
      <c r="B302" s="6">
        <v>44825</v>
      </c>
      <c r="C302" s="7" t="s">
        <v>251</v>
      </c>
      <c r="D302" s="8">
        <v>100000</v>
      </c>
      <c r="E302" s="13"/>
      <c r="F302" s="16"/>
      <c r="G302" s="8"/>
      <c r="H302" s="8"/>
      <c r="I302" s="8"/>
      <c r="J302" s="8"/>
      <c r="K302" s="8"/>
      <c r="L302" s="8"/>
      <c r="M302" s="8"/>
      <c r="N302" s="12" t="s">
        <v>127</v>
      </c>
    </row>
    <row r="303" spans="1:14" x14ac:dyDescent="0.3">
      <c r="A303" s="5">
        <v>300</v>
      </c>
      <c r="B303" s="6">
        <v>44825</v>
      </c>
      <c r="C303" s="7" t="s">
        <v>252</v>
      </c>
      <c r="D303" s="20"/>
      <c r="E303" s="8">
        <v>100000</v>
      </c>
      <c r="F303" s="16"/>
      <c r="G303" s="8"/>
      <c r="H303" s="8"/>
      <c r="I303" s="8"/>
      <c r="J303" s="8"/>
      <c r="K303" s="8"/>
      <c r="L303" s="8"/>
      <c r="M303" s="8"/>
      <c r="N303" s="12" t="s">
        <v>212</v>
      </c>
    </row>
    <row r="304" spans="1:14" x14ac:dyDescent="0.3">
      <c r="A304" s="5">
        <v>301</v>
      </c>
      <c r="B304" s="6">
        <v>44825</v>
      </c>
      <c r="C304" s="7" t="s">
        <v>253</v>
      </c>
      <c r="D304"/>
      <c r="E304" s="13"/>
      <c r="F304" s="16"/>
      <c r="G304" s="8"/>
      <c r="H304" s="8"/>
      <c r="I304" s="8"/>
      <c r="J304" s="8"/>
      <c r="K304" s="8">
        <v>100000</v>
      </c>
      <c r="L304" s="8"/>
      <c r="M304" s="8"/>
      <c r="N304" s="12" t="s">
        <v>212</v>
      </c>
    </row>
    <row r="305" spans="1:14" x14ac:dyDescent="0.3">
      <c r="A305" s="5">
        <v>302</v>
      </c>
      <c r="B305" s="6">
        <v>44825</v>
      </c>
      <c r="C305" s="7" t="s">
        <v>254</v>
      </c>
      <c r="D305" s="8">
        <v>100000</v>
      </c>
      <c r="E305" s="13"/>
      <c r="F305" s="16"/>
      <c r="G305" s="8"/>
      <c r="H305" s="8"/>
      <c r="I305" s="8"/>
      <c r="J305" s="8"/>
      <c r="K305" s="8"/>
      <c r="L305" s="8"/>
      <c r="M305" s="8"/>
      <c r="N305" s="12" t="s">
        <v>212</v>
      </c>
    </row>
    <row r="306" spans="1:14" x14ac:dyDescent="0.3">
      <c r="A306" s="5">
        <v>303</v>
      </c>
      <c r="B306" s="6">
        <v>44825</v>
      </c>
      <c r="C306" s="7" t="s">
        <v>255</v>
      </c>
      <c r="D306" s="20"/>
      <c r="E306" s="8">
        <v>77000</v>
      </c>
      <c r="F306" s="16"/>
      <c r="G306" s="8"/>
      <c r="H306" s="8"/>
      <c r="I306" s="8"/>
      <c r="J306" s="8"/>
      <c r="K306" s="8"/>
      <c r="L306" s="8"/>
      <c r="M306" s="8"/>
      <c r="N306" s="12" t="s">
        <v>212</v>
      </c>
    </row>
    <row r="307" spans="1:14" x14ac:dyDescent="0.3">
      <c r="A307" s="5">
        <v>304</v>
      </c>
      <c r="B307" s="6">
        <v>44825</v>
      </c>
      <c r="C307" s="7" t="s">
        <v>256</v>
      </c>
      <c r="D307"/>
      <c r="E307" s="13"/>
      <c r="F307" s="10">
        <v>30000</v>
      </c>
      <c r="G307" s="8"/>
      <c r="H307" s="8"/>
      <c r="I307" s="8"/>
      <c r="J307" s="8"/>
      <c r="K307" s="8"/>
      <c r="L307" s="8"/>
      <c r="M307" s="8"/>
      <c r="N307" s="12" t="s">
        <v>148</v>
      </c>
    </row>
    <row r="308" spans="1:14" x14ac:dyDescent="0.3">
      <c r="A308" s="5">
        <v>305</v>
      </c>
      <c r="B308" s="6">
        <v>44825</v>
      </c>
      <c r="C308" s="7" t="s">
        <v>195</v>
      </c>
      <c r="D308" s="8"/>
      <c r="E308" s="13"/>
      <c r="F308" s="21">
        <v>51500</v>
      </c>
      <c r="G308" s="8"/>
      <c r="H308" s="8"/>
      <c r="I308" s="8"/>
      <c r="J308" s="8"/>
      <c r="K308" s="8"/>
      <c r="L308" s="8"/>
      <c r="M308" s="8"/>
      <c r="N308" s="12" t="s">
        <v>257</v>
      </c>
    </row>
    <row r="309" spans="1:14" x14ac:dyDescent="0.3">
      <c r="A309" s="5">
        <v>306</v>
      </c>
      <c r="B309" s="6">
        <v>44825</v>
      </c>
      <c r="C309" s="7" t="s">
        <v>258</v>
      </c>
      <c r="D309" s="8"/>
      <c r="E309" s="13"/>
      <c r="F309" s="16">
        <v>100000</v>
      </c>
      <c r="G309" s="8"/>
      <c r="H309" s="8"/>
      <c r="I309" s="8"/>
      <c r="J309" s="8"/>
      <c r="K309" s="8"/>
      <c r="L309" s="8"/>
      <c r="M309" s="8"/>
      <c r="N309" s="12" t="s">
        <v>257</v>
      </c>
    </row>
    <row r="310" spans="1:14" x14ac:dyDescent="0.3">
      <c r="A310" s="5">
        <v>307</v>
      </c>
      <c r="B310" s="6">
        <v>44825</v>
      </c>
      <c r="C310" s="7" t="s">
        <v>195</v>
      </c>
      <c r="D310" s="8"/>
      <c r="E310" s="13"/>
      <c r="F310" s="16">
        <v>50000</v>
      </c>
      <c r="G310" s="8"/>
      <c r="H310" s="8"/>
      <c r="I310" s="8"/>
      <c r="J310" s="8"/>
      <c r="K310" s="8"/>
      <c r="L310" s="8"/>
      <c r="M310" s="8"/>
      <c r="N310" s="12" t="s">
        <v>257</v>
      </c>
    </row>
    <row r="311" spans="1:14" x14ac:dyDescent="0.3">
      <c r="A311" s="5">
        <v>308</v>
      </c>
      <c r="B311" s="6">
        <v>44825</v>
      </c>
      <c r="C311" s="7" t="s">
        <v>195</v>
      </c>
      <c r="D311" s="8"/>
      <c r="E311" s="13"/>
      <c r="F311" s="16">
        <v>51000</v>
      </c>
      <c r="G311" s="8"/>
      <c r="H311" s="8"/>
      <c r="I311" s="8"/>
      <c r="J311" s="8"/>
      <c r="K311" s="8"/>
      <c r="L311" s="8"/>
      <c r="M311" s="8"/>
      <c r="N311" s="12" t="s">
        <v>257</v>
      </c>
    </row>
    <row r="312" spans="1:14" x14ac:dyDescent="0.3">
      <c r="A312" s="5">
        <v>309</v>
      </c>
      <c r="B312" s="6">
        <v>44825</v>
      </c>
      <c r="C312" s="7" t="s">
        <v>195</v>
      </c>
      <c r="D312" s="8"/>
      <c r="E312" s="13"/>
      <c r="F312" s="16">
        <v>27500</v>
      </c>
      <c r="G312" s="8"/>
      <c r="H312" s="8"/>
      <c r="I312" s="8"/>
      <c r="J312" s="8"/>
      <c r="K312" s="8"/>
      <c r="L312" s="8"/>
      <c r="M312" s="8"/>
      <c r="N312" s="12" t="s">
        <v>257</v>
      </c>
    </row>
    <row r="313" spans="1:14" x14ac:dyDescent="0.3">
      <c r="A313" s="5">
        <v>310</v>
      </c>
      <c r="B313" s="6">
        <v>44825</v>
      </c>
      <c r="C313" s="7" t="s">
        <v>195</v>
      </c>
      <c r="D313" s="8"/>
      <c r="E313" s="13"/>
      <c r="F313" s="16">
        <v>50000</v>
      </c>
      <c r="G313" s="8"/>
      <c r="H313" s="8"/>
      <c r="I313" s="8"/>
      <c r="J313" s="8"/>
      <c r="K313" s="8"/>
      <c r="L313" s="8"/>
      <c r="M313" s="8"/>
      <c r="N313" s="12" t="s">
        <v>257</v>
      </c>
    </row>
    <row r="314" spans="1:14" x14ac:dyDescent="0.3">
      <c r="A314" s="5">
        <v>311</v>
      </c>
      <c r="B314" s="6">
        <v>44826</v>
      </c>
      <c r="C314" s="7" t="s">
        <v>259</v>
      </c>
      <c r="D314" s="8">
        <v>365000</v>
      </c>
      <c r="E314" s="13"/>
      <c r="F314" s="16"/>
      <c r="G314" s="8"/>
      <c r="H314" s="8"/>
      <c r="I314" s="8"/>
      <c r="J314" s="8"/>
      <c r="K314" s="8"/>
      <c r="L314" s="8"/>
      <c r="M314" s="8"/>
      <c r="N314" s="12"/>
    </row>
    <row r="315" spans="1:14" x14ac:dyDescent="0.3">
      <c r="A315" s="5">
        <v>312</v>
      </c>
      <c r="B315" s="6">
        <v>44826</v>
      </c>
      <c r="C315" s="7" t="s">
        <v>245</v>
      </c>
      <c r="D315" s="8">
        <v>195000</v>
      </c>
      <c r="E315" s="13"/>
      <c r="F315" s="16"/>
      <c r="G315" s="8"/>
      <c r="H315" s="8"/>
      <c r="I315" s="8"/>
      <c r="J315" s="8"/>
      <c r="K315" s="8"/>
      <c r="L315" s="8"/>
      <c r="M315" s="8"/>
      <c r="N315" s="12" t="s">
        <v>127</v>
      </c>
    </row>
    <row r="316" spans="1:14" x14ac:dyDescent="0.3">
      <c r="A316" s="5">
        <v>313</v>
      </c>
      <c r="B316" s="6">
        <v>44826</v>
      </c>
      <c r="C316" s="7" t="s">
        <v>260</v>
      </c>
      <c r="D316" s="8">
        <v>60000</v>
      </c>
      <c r="E316" s="13"/>
      <c r="F316" s="16"/>
      <c r="G316" s="8"/>
      <c r="H316" s="8"/>
      <c r="I316" s="8"/>
      <c r="J316" s="8"/>
      <c r="K316" s="8"/>
      <c r="L316" s="8"/>
      <c r="M316" s="8"/>
      <c r="N316" s="12" t="s">
        <v>127</v>
      </c>
    </row>
    <row r="317" spans="1:14" x14ac:dyDescent="0.3">
      <c r="A317" s="5">
        <v>314</v>
      </c>
      <c r="B317" s="6">
        <v>44826</v>
      </c>
      <c r="C317" s="7" t="s">
        <v>261</v>
      </c>
      <c r="D317" s="8"/>
      <c r="E317" s="13"/>
      <c r="F317" s="16"/>
      <c r="G317" s="8"/>
      <c r="H317" s="8"/>
      <c r="I317" s="8"/>
      <c r="J317" s="8">
        <v>150000</v>
      </c>
      <c r="K317" s="8"/>
      <c r="L317" s="8"/>
      <c r="M317" s="8"/>
      <c r="N317" s="12" t="s">
        <v>127</v>
      </c>
    </row>
    <row r="318" spans="1:14" x14ac:dyDescent="0.3">
      <c r="A318" s="5">
        <v>315</v>
      </c>
      <c r="B318" s="6">
        <v>44826</v>
      </c>
      <c r="C318" s="7" t="s">
        <v>241</v>
      </c>
      <c r="D318" s="8">
        <v>50000</v>
      </c>
      <c r="E318" s="13"/>
      <c r="F318" s="16"/>
      <c r="G318" s="8"/>
      <c r="H318" s="8"/>
      <c r="I318" s="8"/>
      <c r="J318" s="8"/>
      <c r="K318" s="8"/>
      <c r="L318" s="8"/>
      <c r="M318" s="8"/>
      <c r="N318" s="12" t="s">
        <v>127</v>
      </c>
    </row>
    <row r="319" spans="1:14" x14ac:dyDescent="0.3">
      <c r="A319" s="5">
        <v>316</v>
      </c>
      <c r="B319" s="6">
        <v>44826</v>
      </c>
      <c r="C319" s="7" t="s">
        <v>246</v>
      </c>
      <c r="D319" s="8"/>
      <c r="E319" s="13"/>
      <c r="F319" s="16"/>
      <c r="G319" s="8"/>
      <c r="H319" s="8"/>
      <c r="I319" s="8"/>
      <c r="J319" s="8">
        <v>100000</v>
      </c>
      <c r="K319" s="8"/>
      <c r="L319" s="8"/>
      <c r="M319" s="8"/>
      <c r="N319" s="12" t="s">
        <v>127</v>
      </c>
    </row>
    <row r="320" spans="1:14" x14ac:dyDescent="0.3">
      <c r="A320" s="5">
        <v>317</v>
      </c>
      <c r="B320" s="6">
        <v>44826</v>
      </c>
      <c r="C320" s="7" t="s">
        <v>262</v>
      </c>
      <c r="D320" s="8">
        <v>104000</v>
      </c>
      <c r="E320" s="13"/>
      <c r="F320" s="16"/>
      <c r="G320" s="8"/>
      <c r="H320" s="8"/>
      <c r="I320" s="8"/>
      <c r="J320" s="8"/>
      <c r="K320" s="8"/>
      <c r="L320" s="8"/>
      <c r="M320" s="8"/>
      <c r="N320" s="12" t="s">
        <v>148</v>
      </c>
    </row>
    <row r="321" spans="1:16" x14ac:dyDescent="0.3">
      <c r="A321" s="5">
        <v>318</v>
      </c>
      <c r="B321" s="6">
        <v>44827</v>
      </c>
      <c r="C321" s="7" t="s">
        <v>263</v>
      </c>
      <c r="D321" s="8">
        <v>38000</v>
      </c>
      <c r="E321" s="13"/>
      <c r="F321" s="16"/>
      <c r="G321" s="8"/>
      <c r="H321" s="8"/>
      <c r="I321" s="8"/>
      <c r="J321" s="8"/>
      <c r="K321" s="8"/>
      <c r="L321" s="8"/>
      <c r="M321" s="8"/>
      <c r="N321" s="12"/>
    </row>
    <row r="322" spans="1:16" x14ac:dyDescent="0.3">
      <c r="A322" s="5">
        <v>319</v>
      </c>
      <c r="B322" s="6">
        <v>44827</v>
      </c>
      <c r="C322" s="7" t="s">
        <v>263</v>
      </c>
      <c r="D322" s="8">
        <v>52500</v>
      </c>
      <c r="E322" s="13"/>
      <c r="F322" s="16"/>
      <c r="G322" s="8"/>
      <c r="H322" s="8"/>
      <c r="I322" s="8"/>
      <c r="J322" s="8"/>
      <c r="K322" s="8"/>
      <c r="L322" s="8"/>
      <c r="M322" s="8"/>
      <c r="N322" s="12"/>
    </row>
    <row r="323" spans="1:16" x14ac:dyDescent="0.3">
      <c r="A323" s="5">
        <v>320</v>
      </c>
      <c r="B323" s="6">
        <v>44827</v>
      </c>
      <c r="C323" s="7" t="s">
        <v>264</v>
      </c>
      <c r="D323" s="8"/>
      <c r="E323" s="13"/>
      <c r="F323" s="16"/>
      <c r="G323" s="8"/>
      <c r="H323" s="8"/>
      <c r="I323" s="8"/>
      <c r="J323" s="8">
        <v>200000</v>
      </c>
      <c r="K323" s="8"/>
      <c r="L323" s="8"/>
      <c r="M323" s="8"/>
      <c r="N323" s="12"/>
    </row>
    <row r="324" spans="1:16" x14ac:dyDescent="0.3">
      <c r="A324" s="5">
        <v>321</v>
      </c>
      <c r="B324" s="6">
        <v>44827</v>
      </c>
      <c r="C324" s="7" t="s">
        <v>265</v>
      </c>
      <c r="D324" s="8">
        <v>102000</v>
      </c>
      <c r="E324" s="13"/>
      <c r="F324" s="16"/>
      <c r="G324" s="8"/>
      <c r="H324" s="8"/>
      <c r="I324" s="8"/>
      <c r="J324" s="8"/>
      <c r="K324" s="8"/>
      <c r="L324" s="8"/>
      <c r="M324" s="8"/>
      <c r="N324" s="12" t="s">
        <v>127</v>
      </c>
    </row>
    <row r="325" spans="1:16" x14ac:dyDescent="0.3">
      <c r="A325" s="5">
        <v>322</v>
      </c>
      <c r="B325" s="6">
        <v>44827</v>
      </c>
      <c r="C325" s="7" t="s">
        <v>266</v>
      </c>
      <c r="D325" s="8">
        <v>50000</v>
      </c>
      <c r="E325" s="13"/>
      <c r="F325" s="16"/>
      <c r="G325" s="8"/>
      <c r="H325" s="8"/>
      <c r="I325" s="8"/>
      <c r="J325" s="8"/>
      <c r="K325" s="8"/>
      <c r="L325" s="8"/>
      <c r="M325" s="8"/>
      <c r="N325" s="12" t="s">
        <v>127</v>
      </c>
    </row>
    <row r="326" spans="1:16" x14ac:dyDescent="0.3">
      <c r="A326" s="5">
        <v>323</v>
      </c>
      <c r="B326" s="6">
        <v>44827</v>
      </c>
      <c r="C326" s="7" t="s">
        <v>241</v>
      </c>
      <c r="D326" s="8">
        <v>100000</v>
      </c>
      <c r="E326" s="13"/>
      <c r="F326" s="16"/>
      <c r="G326" s="8"/>
      <c r="H326" s="8"/>
      <c r="I326" s="8"/>
      <c r="J326" s="8"/>
      <c r="K326" s="8"/>
      <c r="L326" s="8"/>
      <c r="M326" s="8"/>
      <c r="N326" s="12" t="s">
        <v>127</v>
      </c>
    </row>
    <row r="327" spans="1:16" x14ac:dyDescent="0.3">
      <c r="A327" s="5">
        <v>324</v>
      </c>
      <c r="B327" s="6">
        <v>44827</v>
      </c>
      <c r="C327" s="7" t="s">
        <v>242</v>
      </c>
      <c r="D327" s="8">
        <v>50000</v>
      </c>
      <c r="E327" s="13"/>
      <c r="F327" s="16"/>
      <c r="G327" s="8"/>
      <c r="H327" s="8"/>
      <c r="I327" s="8"/>
      <c r="J327" s="8"/>
      <c r="K327" s="8"/>
      <c r="L327" s="8"/>
      <c r="M327" s="8"/>
      <c r="N327" s="12" t="s">
        <v>127</v>
      </c>
    </row>
    <row r="328" spans="1:16" x14ac:dyDescent="0.3">
      <c r="A328" s="5">
        <v>325</v>
      </c>
      <c r="B328" s="6">
        <v>44828</v>
      </c>
      <c r="C328" s="7" t="s">
        <v>242</v>
      </c>
      <c r="D328" s="8">
        <v>50000</v>
      </c>
      <c r="E328" s="13"/>
      <c r="F328" s="16"/>
      <c r="G328" s="8"/>
      <c r="H328" s="8"/>
      <c r="I328" s="8"/>
      <c r="J328" s="8"/>
      <c r="K328" s="8"/>
      <c r="L328" s="8"/>
      <c r="M328" s="8"/>
      <c r="N328" s="12" t="s">
        <v>127</v>
      </c>
    </row>
    <row r="329" spans="1:16" x14ac:dyDescent="0.3">
      <c r="A329" s="5">
        <v>326</v>
      </c>
      <c r="B329" s="6">
        <v>44828</v>
      </c>
      <c r="C329" s="7" t="s">
        <v>267</v>
      </c>
      <c r="D329" s="8">
        <v>100000</v>
      </c>
      <c r="E329" s="13"/>
      <c r="F329" s="16"/>
      <c r="G329" s="8"/>
      <c r="H329" s="8"/>
      <c r="I329" s="8"/>
      <c r="J329" s="8"/>
      <c r="K329" s="8"/>
      <c r="L329" s="8"/>
      <c r="M329" s="8"/>
      <c r="N329" s="12" t="s">
        <v>148</v>
      </c>
    </row>
    <row r="330" spans="1:16" x14ac:dyDescent="0.3">
      <c r="A330" s="5">
        <v>327</v>
      </c>
      <c r="B330" s="6">
        <v>44828</v>
      </c>
      <c r="C330" s="7" t="s">
        <v>195</v>
      </c>
      <c r="D330" s="8"/>
      <c r="E330" s="13"/>
      <c r="F330" s="16">
        <v>50000</v>
      </c>
      <c r="G330" s="8"/>
      <c r="H330" s="8"/>
      <c r="I330" s="8"/>
      <c r="J330" s="8"/>
      <c r="K330" s="8"/>
      <c r="L330" s="8"/>
      <c r="M330" s="8"/>
      <c r="N330" s="12" t="s">
        <v>148</v>
      </c>
    </row>
    <row r="331" spans="1:16" x14ac:dyDescent="0.3">
      <c r="A331" s="5">
        <v>328</v>
      </c>
      <c r="B331" s="6">
        <v>44828</v>
      </c>
      <c r="C331" s="7"/>
      <c r="D331" s="8"/>
      <c r="E331" s="13"/>
      <c r="F331" s="16"/>
      <c r="G331" s="8"/>
      <c r="H331" s="8"/>
      <c r="I331" s="8"/>
      <c r="J331" s="8"/>
      <c r="K331" s="8"/>
      <c r="L331" s="8"/>
      <c r="M331" s="8"/>
      <c r="N331" s="12"/>
    </row>
    <row r="332" spans="1:16" x14ac:dyDescent="0.3">
      <c r="A332" s="5"/>
      <c r="B332" s="6"/>
      <c r="C332" s="7"/>
      <c r="D332" s="8"/>
      <c r="E332" s="13"/>
      <c r="F332" s="16"/>
      <c r="G332" s="8"/>
      <c r="H332" s="8"/>
      <c r="I332" s="8"/>
      <c r="J332" s="8"/>
      <c r="K332" s="8"/>
      <c r="L332" s="8"/>
      <c r="M332" s="8"/>
      <c r="N332" s="12"/>
    </row>
    <row r="333" spans="1:16" ht="21" x14ac:dyDescent="0.4">
      <c r="A333" s="5"/>
      <c r="B333" s="6"/>
      <c r="C333" s="7"/>
      <c r="D333" s="8">
        <f t="shared" ref="D333:L333" si="0">SUM(D4:D332)</f>
        <v>8689600</v>
      </c>
      <c r="E333" s="13">
        <f t="shared" si="0"/>
        <v>14411600</v>
      </c>
      <c r="F333" s="16">
        <f t="shared" si="0"/>
        <v>3258900</v>
      </c>
      <c r="G333" s="8">
        <f t="shared" si="0"/>
        <v>743000</v>
      </c>
      <c r="H333" s="8">
        <f t="shared" si="0"/>
        <v>6603000</v>
      </c>
      <c r="I333" s="8">
        <f t="shared" si="0"/>
        <v>300000</v>
      </c>
      <c r="J333" s="8">
        <f t="shared" si="0"/>
        <v>2950000</v>
      </c>
      <c r="K333" s="8">
        <f t="shared" si="0"/>
        <v>4500000</v>
      </c>
      <c r="L333" s="8">
        <f t="shared" si="0"/>
        <v>0</v>
      </c>
      <c r="M333" s="8"/>
      <c r="N333" s="12"/>
      <c r="P333" s="22" t="s">
        <v>268</v>
      </c>
    </row>
    <row r="334" spans="1:16" ht="18" x14ac:dyDescent="0.35">
      <c r="A334" s="5"/>
      <c r="B334" s="6"/>
      <c r="C334" s="7" t="s">
        <v>269</v>
      </c>
      <c r="D334" s="8"/>
      <c r="E334" s="13"/>
      <c r="F334" s="10"/>
      <c r="G334" s="8"/>
      <c r="H334" s="8"/>
      <c r="I334" s="8"/>
      <c r="J334" s="8"/>
      <c r="K334" s="8"/>
      <c r="L334" s="8"/>
      <c r="M334" s="8"/>
      <c r="N334" s="11">
        <f>SUM(D333:L333)</f>
        <v>41456100</v>
      </c>
      <c r="P334" s="17">
        <f>38500000-N334</f>
        <v>-2956100</v>
      </c>
    </row>
    <row r="335" spans="1:16" x14ac:dyDescent="0.3">
      <c r="P335" t="s">
        <v>270</v>
      </c>
    </row>
    <row r="336" spans="1:16" x14ac:dyDescent="0.3">
      <c r="N336" s="29"/>
    </row>
    <row r="337" spans="1:15" x14ac:dyDescent="0.3">
      <c r="N337" s="30"/>
    </row>
    <row r="338" spans="1:15" ht="18.45" customHeight="1" x14ac:dyDescent="0.3">
      <c r="A338"/>
      <c r="B338" s="392" t="s">
        <v>271</v>
      </c>
      <c r="C338" s="392"/>
      <c r="D338" s="31"/>
      <c r="E338" s="393" t="s">
        <v>272</v>
      </c>
      <c r="F338" s="393"/>
      <c r="G338" s="393"/>
      <c r="H338" s="393"/>
      <c r="I338" s="393"/>
      <c r="J338" s="393" t="s">
        <v>273</v>
      </c>
      <c r="K338" s="393"/>
      <c r="L338" s="393"/>
      <c r="M338" s="393"/>
      <c r="N338" s="393"/>
      <c r="O338" s="393"/>
    </row>
    <row r="339" spans="1:15" ht="14.55" customHeight="1" x14ac:dyDescent="0.3">
      <c r="A339"/>
      <c r="B339" s="392"/>
      <c r="C339" s="392"/>
      <c r="D339" s="31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3"/>
    </row>
    <row r="340" spans="1:15" ht="14.55" customHeight="1" x14ac:dyDescent="0.3">
      <c r="A340"/>
      <c r="B340" s="392"/>
      <c r="C340" s="392"/>
      <c r="D340" s="31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</row>
    <row r="341" spans="1:15" ht="14.55" customHeight="1" x14ac:dyDescent="0.3">
      <c r="A341"/>
      <c r="B341" s="392"/>
      <c r="C341" s="392"/>
      <c r="D341" s="31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</row>
    <row r="342" spans="1:15" ht="14.55" customHeight="1" x14ac:dyDescent="0.3">
      <c r="A342"/>
      <c r="B342" s="392"/>
      <c r="C342" s="392"/>
      <c r="D342" s="31"/>
      <c r="E342" s="393"/>
      <c r="F342" s="393"/>
      <c r="G342" s="393"/>
      <c r="H342" s="393"/>
      <c r="I342" s="393"/>
      <c r="J342" s="393"/>
      <c r="K342" s="393"/>
      <c r="L342" s="393"/>
      <c r="M342" s="393"/>
      <c r="N342" s="393"/>
      <c r="O342" s="393"/>
    </row>
    <row r="343" spans="1:15" ht="14.55" customHeight="1" x14ac:dyDescent="0.3">
      <c r="A343"/>
      <c r="B343" s="392"/>
      <c r="C343" s="392"/>
      <c r="D343" s="31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393"/>
    </row>
    <row r="344" spans="1:15" ht="14.55" customHeight="1" x14ac:dyDescent="0.3">
      <c r="A344"/>
      <c r="B344" s="392"/>
      <c r="C344" s="392"/>
      <c r="D344" s="31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</row>
    <row r="345" spans="1:15" ht="14.55" customHeight="1" x14ac:dyDescent="0.35">
      <c r="A345"/>
      <c r="B345" s="32"/>
      <c r="C345" s="32"/>
      <c r="D345" s="31"/>
      <c r="E345" s="33"/>
      <c r="F345" s="34"/>
      <c r="G345" s="33"/>
      <c r="H345" s="33"/>
      <c r="I345" s="33"/>
      <c r="J345" s="33"/>
      <c r="K345" s="33"/>
      <c r="L345" s="33"/>
      <c r="M345" s="33"/>
      <c r="N345" s="33"/>
      <c r="O345" s="33"/>
    </row>
    <row r="346" spans="1:15" ht="15.45" customHeight="1" x14ac:dyDescent="0.35">
      <c r="A346"/>
      <c r="B346" s="32"/>
      <c r="C346" s="32"/>
      <c r="D346" s="31"/>
      <c r="E346" s="33"/>
      <c r="F346" s="34"/>
      <c r="G346" s="33"/>
      <c r="H346" s="33"/>
      <c r="I346" s="33"/>
      <c r="J346" s="33"/>
      <c r="K346" s="33"/>
      <c r="L346" s="33"/>
      <c r="M346" s="33"/>
      <c r="N346" s="33"/>
      <c r="O346" s="33"/>
    </row>
    <row r="347" spans="1:15" x14ac:dyDescent="0.3">
      <c r="B347" s="24" t="s">
        <v>212</v>
      </c>
      <c r="D347" s="19">
        <v>2705000</v>
      </c>
    </row>
    <row r="348" spans="1:15" x14ac:dyDescent="0.3">
      <c r="B348" s="24" t="s">
        <v>127</v>
      </c>
      <c r="D348" s="19">
        <v>6233300</v>
      </c>
    </row>
    <row r="349" spans="1:15" x14ac:dyDescent="0.3">
      <c r="B349" s="24" t="s">
        <v>148</v>
      </c>
      <c r="D349" s="19">
        <v>5857900</v>
      </c>
    </row>
    <row r="350" spans="1:15" x14ac:dyDescent="0.3">
      <c r="B350" s="24" t="s">
        <v>269</v>
      </c>
      <c r="D350" s="19">
        <f>SUM(D347:D349)</f>
        <v>14796200</v>
      </c>
    </row>
  </sheetData>
  <mergeCells count="4">
    <mergeCell ref="A1:N1"/>
    <mergeCell ref="B338:C344"/>
    <mergeCell ref="E338:I344"/>
    <mergeCell ref="J338:O34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BD3D-E759-4807-B882-16EDE7B0BEAB}">
  <sheetPr>
    <pageSetUpPr fitToPage="1"/>
  </sheetPr>
  <dimension ref="A3:E43"/>
  <sheetViews>
    <sheetView topLeftCell="A17" workbookViewId="0">
      <selection activeCell="E6" sqref="E6:E43"/>
    </sheetView>
  </sheetViews>
  <sheetFormatPr defaultRowHeight="14.4" x14ac:dyDescent="0.3"/>
  <cols>
    <col min="2" max="2" width="17.5546875" bestFit="1" customWidth="1"/>
    <col min="3" max="3" width="62" bestFit="1" customWidth="1"/>
    <col min="4" max="4" width="8.88671875" style="23"/>
    <col min="5" max="5" width="11.44140625" customWidth="1"/>
  </cols>
  <sheetData>
    <row r="3" spans="1:5" x14ac:dyDescent="0.3">
      <c r="A3" s="399" t="s">
        <v>2015</v>
      </c>
      <c r="B3" s="399"/>
      <c r="C3" s="399"/>
      <c r="D3" s="399"/>
      <c r="E3" s="399"/>
    </row>
    <row r="5" spans="1:5" x14ac:dyDescent="0.3">
      <c r="A5" s="347" t="s">
        <v>1</v>
      </c>
      <c r="B5" s="348" t="s">
        <v>1977</v>
      </c>
      <c r="C5" s="348" t="s">
        <v>1978</v>
      </c>
      <c r="D5" s="349" t="s">
        <v>2009</v>
      </c>
      <c r="E5" s="349" t="s">
        <v>277</v>
      </c>
    </row>
    <row r="6" spans="1:5" x14ac:dyDescent="0.3">
      <c r="A6" s="350">
        <v>46</v>
      </c>
      <c r="B6" s="351">
        <v>44977</v>
      </c>
      <c r="C6" s="352" t="s">
        <v>1980</v>
      </c>
      <c r="D6" s="356" t="s">
        <v>727</v>
      </c>
      <c r="E6" s="353">
        <v>300000</v>
      </c>
    </row>
    <row r="7" spans="1:5" x14ac:dyDescent="0.3">
      <c r="A7" s="350">
        <v>12</v>
      </c>
      <c r="B7" s="351">
        <v>44986</v>
      </c>
      <c r="C7" s="352" t="s">
        <v>1986</v>
      </c>
      <c r="D7" s="356" t="s">
        <v>727</v>
      </c>
      <c r="E7" s="353">
        <v>270000</v>
      </c>
    </row>
    <row r="8" spans="1:5" x14ac:dyDescent="0.3">
      <c r="A8" s="350">
        <v>22</v>
      </c>
      <c r="B8" s="351">
        <v>44995</v>
      </c>
      <c r="C8" s="352" t="s">
        <v>1994</v>
      </c>
      <c r="D8" s="356" t="s">
        <v>727</v>
      </c>
      <c r="E8" s="353">
        <v>100000</v>
      </c>
    </row>
    <row r="9" spans="1:5" x14ac:dyDescent="0.3">
      <c r="A9" s="350">
        <v>35</v>
      </c>
      <c r="B9" s="351">
        <v>45013</v>
      </c>
      <c r="C9" s="352" t="s">
        <v>2001</v>
      </c>
      <c r="D9" s="356" t="s">
        <v>727</v>
      </c>
      <c r="E9" s="353">
        <v>701920</v>
      </c>
    </row>
    <row r="10" spans="1:5" x14ac:dyDescent="0.3">
      <c r="A10" s="350">
        <v>42</v>
      </c>
      <c r="B10" s="351">
        <v>45020</v>
      </c>
      <c r="C10" s="352" t="s">
        <v>2006</v>
      </c>
      <c r="D10" s="356" t="s">
        <v>727</v>
      </c>
      <c r="E10" s="353">
        <v>280000</v>
      </c>
    </row>
    <row r="11" spans="1:5" x14ac:dyDescent="0.3">
      <c r="A11" s="350">
        <v>45</v>
      </c>
      <c r="B11" s="351">
        <v>45024</v>
      </c>
      <c r="C11" s="352" t="s">
        <v>2008</v>
      </c>
      <c r="D11" s="356" t="s">
        <v>727</v>
      </c>
      <c r="E11" s="353">
        <v>250000</v>
      </c>
    </row>
    <row r="12" spans="1:5" x14ac:dyDescent="0.3">
      <c r="A12" s="350">
        <v>17</v>
      </c>
      <c r="B12" s="354">
        <v>44994</v>
      </c>
      <c r="C12" s="352" t="s">
        <v>1990</v>
      </c>
      <c r="D12" s="357" t="s">
        <v>392</v>
      </c>
      <c r="E12" s="355">
        <v>20000</v>
      </c>
    </row>
    <row r="13" spans="1:5" x14ac:dyDescent="0.3">
      <c r="A13" s="350">
        <v>21</v>
      </c>
      <c r="B13" s="354">
        <v>44995</v>
      </c>
      <c r="C13" s="352" t="s">
        <v>1993</v>
      </c>
      <c r="D13" s="357" t="s">
        <v>392</v>
      </c>
      <c r="E13" s="355">
        <v>100000</v>
      </c>
    </row>
    <row r="14" spans="1:5" x14ac:dyDescent="0.3">
      <c r="A14" s="350">
        <v>30</v>
      </c>
      <c r="B14" s="354">
        <v>45007</v>
      </c>
      <c r="C14" s="352" t="s">
        <v>1999</v>
      </c>
      <c r="D14" s="357" t="s">
        <v>392</v>
      </c>
      <c r="E14" s="355">
        <v>100000</v>
      </c>
    </row>
    <row r="15" spans="1:5" x14ac:dyDescent="0.3">
      <c r="A15" s="350">
        <v>32</v>
      </c>
      <c r="B15" s="354">
        <v>45009</v>
      </c>
      <c r="C15" s="352" t="s">
        <v>2000</v>
      </c>
      <c r="D15" s="357" t="s">
        <v>392</v>
      </c>
      <c r="E15" s="355">
        <v>20000</v>
      </c>
    </row>
    <row r="16" spans="1:5" x14ac:dyDescent="0.3">
      <c r="A16" s="350">
        <v>33</v>
      </c>
      <c r="B16" s="354">
        <v>45009</v>
      </c>
      <c r="C16" s="352" t="s">
        <v>2013</v>
      </c>
      <c r="D16" s="357" t="s">
        <v>392</v>
      </c>
      <c r="E16" s="355">
        <v>100000</v>
      </c>
    </row>
    <row r="17" spans="1:5" x14ac:dyDescent="0.3">
      <c r="A17" s="350">
        <v>34</v>
      </c>
      <c r="B17" s="354">
        <v>45013</v>
      </c>
      <c r="C17" s="352" t="s">
        <v>2013</v>
      </c>
      <c r="D17" s="357" t="s">
        <v>392</v>
      </c>
      <c r="E17" s="355">
        <v>100000</v>
      </c>
    </row>
    <row r="18" spans="1:5" x14ac:dyDescent="0.3">
      <c r="A18" s="350">
        <v>18</v>
      </c>
      <c r="B18" s="354">
        <v>44994</v>
      </c>
      <c r="C18" s="352" t="s">
        <v>1991</v>
      </c>
      <c r="D18" s="357" t="s">
        <v>394</v>
      </c>
      <c r="E18" s="355">
        <v>14000</v>
      </c>
    </row>
    <row r="19" spans="1:5" x14ac:dyDescent="0.3">
      <c r="A19" s="350">
        <v>19</v>
      </c>
      <c r="B19" s="354">
        <v>44994</v>
      </c>
      <c r="C19" s="352" t="s">
        <v>1991</v>
      </c>
      <c r="D19" s="357" t="s">
        <v>394</v>
      </c>
      <c r="E19" s="355">
        <v>14000</v>
      </c>
    </row>
    <row r="20" spans="1:5" x14ac:dyDescent="0.3">
      <c r="A20" s="350">
        <v>20</v>
      </c>
      <c r="B20" s="354">
        <v>44995</v>
      </c>
      <c r="C20" s="352" t="s">
        <v>1992</v>
      </c>
      <c r="D20" s="357" t="s">
        <v>394</v>
      </c>
      <c r="E20" s="355">
        <v>210000</v>
      </c>
    </row>
    <row r="21" spans="1:5" x14ac:dyDescent="0.3">
      <c r="A21" s="350">
        <v>23</v>
      </c>
      <c r="B21" s="354">
        <v>44999</v>
      </c>
      <c r="C21" s="352" t="s">
        <v>1995</v>
      </c>
      <c r="D21" s="357" t="s">
        <v>394</v>
      </c>
      <c r="E21" s="355">
        <v>22000</v>
      </c>
    </row>
    <row r="22" spans="1:5" x14ac:dyDescent="0.3">
      <c r="A22" s="350">
        <v>2</v>
      </c>
      <c r="B22" s="351">
        <v>44918</v>
      </c>
      <c r="C22" s="352" t="s">
        <v>2012</v>
      </c>
      <c r="D22" s="356" t="s">
        <v>396</v>
      </c>
      <c r="E22" s="353">
        <v>7048500</v>
      </c>
    </row>
    <row r="23" spans="1:5" x14ac:dyDescent="0.3">
      <c r="A23" s="350">
        <v>4</v>
      </c>
      <c r="B23" s="351">
        <v>44984</v>
      </c>
      <c r="C23" s="352" t="s">
        <v>2010</v>
      </c>
      <c r="D23" s="356" t="s">
        <v>396</v>
      </c>
      <c r="E23" s="353">
        <v>875942</v>
      </c>
    </row>
    <row r="24" spans="1:5" x14ac:dyDescent="0.3">
      <c r="A24" s="350">
        <v>5</v>
      </c>
      <c r="B24" s="351">
        <v>44985</v>
      </c>
      <c r="C24" s="352" t="s">
        <v>1982</v>
      </c>
      <c r="D24" s="356" t="s">
        <v>396</v>
      </c>
      <c r="E24" s="353">
        <v>800000</v>
      </c>
    </row>
    <row r="25" spans="1:5" x14ac:dyDescent="0.3">
      <c r="A25" s="350">
        <v>8</v>
      </c>
      <c r="B25" s="354">
        <v>44985</v>
      </c>
      <c r="C25" s="352" t="s">
        <v>1985</v>
      </c>
      <c r="D25" s="357" t="s">
        <v>396</v>
      </c>
      <c r="E25" s="355">
        <v>61600</v>
      </c>
    </row>
    <row r="26" spans="1:5" x14ac:dyDescent="0.3">
      <c r="A26" s="350">
        <v>24</v>
      </c>
      <c r="B26" s="354">
        <v>45000</v>
      </c>
      <c r="C26" s="352" t="s">
        <v>1996</v>
      </c>
      <c r="D26" s="357" t="s">
        <v>396</v>
      </c>
      <c r="E26" s="355">
        <v>124000</v>
      </c>
    </row>
    <row r="27" spans="1:5" x14ac:dyDescent="0.3">
      <c r="A27" s="350">
        <v>25</v>
      </c>
      <c r="B27" s="354">
        <v>45005</v>
      </c>
      <c r="C27" s="352" t="s">
        <v>1997</v>
      </c>
      <c r="D27" s="357" t="s">
        <v>396</v>
      </c>
      <c r="E27" s="355">
        <v>1001000</v>
      </c>
    </row>
    <row r="28" spans="1:5" x14ac:dyDescent="0.3">
      <c r="A28" s="350">
        <v>36</v>
      </c>
      <c r="B28" s="351">
        <v>45013</v>
      </c>
      <c r="C28" s="352" t="s">
        <v>2002</v>
      </c>
      <c r="D28" s="356" t="s">
        <v>396</v>
      </c>
      <c r="E28" s="353">
        <v>5001750</v>
      </c>
    </row>
    <row r="29" spans="1:5" x14ac:dyDescent="0.3">
      <c r="A29" s="350">
        <v>41</v>
      </c>
      <c r="B29" s="351">
        <v>45017</v>
      </c>
      <c r="C29" s="352" t="s">
        <v>2011</v>
      </c>
      <c r="D29" s="356" t="s">
        <v>396</v>
      </c>
      <c r="E29" s="353">
        <v>950942</v>
      </c>
    </row>
    <row r="30" spans="1:5" x14ac:dyDescent="0.3">
      <c r="A30" s="350">
        <v>1</v>
      </c>
      <c r="B30" s="351">
        <v>44916</v>
      </c>
      <c r="C30" s="352" t="s">
        <v>1979</v>
      </c>
      <c r="D30" s="356" t="s">
        <v>395</v>
      </c>
      <c r="E30" s="353">
        <v>583406</v>
      </c>
    </row>
    <row r="31" spans="1:5" x14ac:dyDescent="0.3">
      <c r="A31" s="350">
        <v>6</v>
      </c>
      <c r="B31" s="351">
        <v>44985</v>
      </c>
      <c r="C31" s="352" t="s">
        <v>1983</v>
      </c>
      <c r="D31" s="356" t="s">
        <v>395</v>
      </c>
      <c r="E31" s="353">
        <v>2500000</v>
      </c>
    </row>
    <row r="32" spans="1:5" x14ac:dyDescent="0.3">
      <c r="A32" s="350">
        <v>7</v>
      </c>
      <c r="B32" s="354">
        <v>44985</v>
      </c>
      <c r="C32" s="352" t="s">
        <v>1984</v>
      </c>
      <c r="D32" s="357" t="s">
        <v>395</v>
      </c>
      <c r="E32" s="355">
        <v>450000</v>
      </c>
    </row>
    <row r="33" spans="1:5" x14ac:dyDescent="0.3">
      <c r="A33" s="350">
        <v>11</v>
      </c>
      <c r="B33" s="351">
        <v>44986</v>
      </c>
      <c r="C33" s="352" t="s">
        <v>1979</v>
      </c>
      <c r="D33" s="356" t="s">
        <v>395</v>
      </c>
      <c r="E33" s="353">
        <v>720000</v>
      </c>
    </row>
    <row r="34" spans="1:5" x14ac:dyDescent="0.3">
      <c r="A34" s="350">
        <v>13</v>
      </c>
      <c r="B34" s="351">
        <v>44988</v>
      </c>
      <c r="C34" s="352" t="s">
        <v>1987</v>
      </c>
      <c r="D34" s="356" t="s">
        <v>395</v>
      </c>
      <c r="E34" s="353">
        <v>584566</v>
      </c>
    </row>
    <row r="35" spans="1:5" x14ac:dyDescent="0.3">
      <c r="A35" s="350">
        <v>14</v>
      </c>
      <c r="B35" s="354">
        <v>44988</v>
      </c>
      <c r="C35" s="352" t="s">
        <v>1988</v>
      </c>
      <c r="D35" s="357" t="s">
        <v>395</v>
      </c>
      <c r="E35" s="355">
        <v>292000</v>
      </c>
    </row>
    <row r="36" spans="1:5" x14ac:dyDescent="0.3">
      <c r="A36" s="350">
        <v>38</v>
      </c>
      <c r="B36" s="351">
        <v>45013</v>
      </c>
      <c r="C36" s="352" t="s">
        <v>2003</v>
      </c>
      <c r="D36" s="356" t="s">
        <v>395</v>
      </c>
      <c r="E36" s="353">
        <v>2500000</v>
      </c>
    </row>
    <row r="37" spans="1:5" x14ac:dyDescent="0.3">
      <c r="A37" s="350">
        <v>39</v>
      </c>
      <c r="B37" s="351">
        <v>45014</v>
      </c>
      <c r="C37" s="352" t="s">
        <v>2004</v>
      </c>
      <c r="D37" s="356" t="s">
        <v>395</v>
      </c>
      <c r="E37" s="353">
        <v>100000</v>
      </c>
    </row>
    <row r="38" spans="1:5" x14ac:dyDescent="0.3">
      <c r="A38" s="350">
        <v>43</v>
      </c>
      <c r="B38" s="351">
        <v>45020</v>
      </c>
      <c r="C38" s="352" t="s">
        <v>2007</v>
      </c>
      <c r="D38" s="356" t="s">
        <v>395</v>
      </c>
      <c r="E38" s="353">
        <v>450000</v>
      </c>
    </row>
    <row r="39" spans="1:5" x14ac:dyDescent="0.3">
      <c r="A39" s="350">
        <v>3</v>
      </c>
      <c r="B39" s="354">
        <v>44984</v>
      </c>
      <c r="C39" s="352" t="s">
        <v>1981</v>
      </c>
      <c r="D39" s="357" t="s">
        <v>428</v>
      </c>
      <c r="E39" s="355">
        <v>78000</v>
      </c>
    </row>
    <row r="40" spans="1:5" x14ac:dyDescent="0.3">
      <c r="A40" s="350">
        <v>29</v>
      </c>
      <c r="B40" s="354">
        <v>45006</v>
      </c>
      <c r="C40" s="352" t="s">
        <v>1989</v>
      </c>
      <c r="D40" s="357" t="s">
        <v>428</v>
      </c>
      <c r="E40" s="355">
        <v>78000</v>
      </c>
    </row>
    <row r="41" spans="1:5" x14ac:dyDescent="0.3">
      <c r="A41" s="350">
        <v>26</v>
      </c>
      <c r="B41" s="354">
        <v>45005</v>
      </c>
      <c r="C41" s="352" t="s">
        <v>1998</v>
      </c>
      <c r="D41" s="357" t="s">
        <v>408</v>
      </c>
      <c r="E41" s="355">
        <v>2141112</v>
      </c>
    </row>
    <row r="42" spans="1:5" x14ac:dyDescent="0.3">
      <c r="A42" s="350">
        <v>40</v>
      </c>
      <c r="B42" s="351">
        <v>45017</v>
      </c>
      <c r="C42" s="352" t="s">
        <v>2005</v>
      </c>
      <c r="D42" s="357" t="s">
        <v>408</v>
      </c>
      <c r="E42" s="353">
        <v>1749500</v>
      </c>
    </row>
    <row r="43" spans="1:5" x14ac:dyDescent="0.3">
      <c r="A43" s="350">
        <v>44</v>
      </c>
      <c r="B43" s="351">
        <v>45021</v>
      </c>
      <c r="C43" s="352" t="s">
        <v>2014</v>
      </c>
      <c r="D43" s="357" t="s">
        <v>408</v>
      </c>
      <c r="E43" s="353">
        <v>3400000</v>
      </c>
    </row>
  </sheetData>
  <mergeCells count="1">
    <mergeCell ref="A3:E3"/>
  </mergeCells>
  <pageMargins left="0.7" right="0.7" top="0.75" bottom="0.75" header="0.3" footer="0.3"/>
  <pageSetup scale="85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69C0-1594-438F-B360-3D7D34F24826}">
  <sheetPr>
    <pageSetUpPr fitToPage="1"/>
  </sheetPr>
  <dimension ref="A3:E32"/>
  <sheetViews>
    <sheetView workbookViewId="0">
      <selection activeCell="E6" sqref="E6:E32"/>
    </sheetView>
  </sheetViews>
  <sheetFormatPr defaultRowHeight="14.4" x14ac:dyDescent="0.3"/>
  <cols>
    <col min="2" max="2" width="14.5546875" style="372" bestFit="1" customWidth="1"/>
    <col min="3" max="3" width="87.33203125" bestFit="1" customWidth="1"/>
    <col min="4" max="4" width="8.88671875" style="23"/>
    <col min="5" max="5" width="14" bestFit="1" customWidth="1"/>
  </cols>
  <sheetData>
    <row r="3" spans="1:5" x14ac:dyDescent="0.3">
      <c r="A3" s="399" t="s">
        <v>2015</v>
      </c>
      <c r="B3" s="399"/>
      <c r="C3" s="399"/>
      <c r="D3" s="399"/>
      <c r="E3" s="399"/>
    </row>
    <row r="5" spans="1:5" x14ac:dyDescent="0.3">
      <c r="A5" s="347" t="s">
        <v>1</v>
      </c>
      <c r="B5" s="369" t="s">
        <v>1977</v>
      </c>
      <c r="C5" s="348" t="s">
        <v>1978</v>
      </c>
      <c r="D5" s="349" t="s">
        <v>2009</v>
      </c>
      <c r="E5" s="349" t="s">
        <v>277</v>
      </c>
    </row>
    <row r="6" spans="1:5" x14ac:dyDescent="0.3">
      <c r="A6" s="359">
        <v>1</v>
      </c>
      <c r="B6" s="370">
        <v>45026</v>
      </c>
      <c r="C6" s="360" t="s">
        <v>2023</v>
      </c>
      <c r="D6" s="367" t="s">
        <v>2039</v>
      </c>
      <c r="E6" s="368">
        <v>1500000</v>
      </c>
    </row>
    <row r="7" spans="1:5" x14ac:dyDescent="0.3">
      <c r="A7" s="359">
        <v>2</v>
      </c>
      <c r="B7" s="370">
        <v>45028</v>
      </c>
      <c r="C7" s="361" t="s">
        <v>2016</v>
      </c>
      <c r="D7" s="362" t="s">
        <v>395</v>
      </c>
      <c r="E7" s="363">
        <v>120000</v>
      </c>
    </row>
    <row r="8" spans="1:5" x14ac:dyDescent="0.3">
      <c r="A8" s="359">
        <v>3</v>
      </c>
      <c r="B8" s="370">
        <v>45028</v>
      </c>
      <c r="C8" s="361" t="s">
        <v>2020</v>
      </c>
      <c r="D8" s="362" t="s">
        <v>392</v>
      </c>
      <c r="E8" s="363">
        <v>200000</v>
      </c>
    </row>
    <row r="9" spans="1:5" x14ac:dyDescent="0.3">
      <c r="A9" s="359">
        <v>4</v>
      </c>
      <c r="B9" s="370">
        <v>45029</v>
      </c>
      <c r="C9" s="361" t="s">
        <v>2029</v>
      </c>
      <c r="D9" s="362" t="s">
        <v>388</v>
      </c>
      <c r="E9" s="368">
        <v>1103566</v>
      </c>
    </row>
    <row r="10" spans="1:5" x14ac:dyDescent="0.3">
      <c r="A10" s="359">
        <v>5</v>
      </c>
      <c r="B10" s="370">
        <v>45030</v>
      </c>
      <c r="C10" s="361" t="s">
        <v>2030</v>
      </c>
      <c r="D10" s="367" t="s">
        <v>388</v>
      </c>
      <c r="E10" s="368">
        <v>550000</v>
      </c>
    </row>
    <row r="11" spans="1:5" x14ac:dyDescent="0.3">
      <c r="A11" s="364">
        <v>6</v>
      </c>
      <c r="B11" s="371">
        <v>45031</v>
      </c>
      <c r="C11" s="365" t="s">
        <v>2034</v>
      </c>
      <c r="D11" s="362" t="s">
        <v>727</v>
      </c>
      <c r="E11" s="366">
        <v>300000</v>
      </c>
    </row>
    <row r="12" spans="1:5" x14ac:dyDescent="0.3">
      <c r="A12" s="364">
        <v>7</v>
      </c>
      <c r="B12" s="371">
        <v>45031</v>
      </c>
      <c r="C12" s="365" t="s">
        <v>2035</v>
      </c>
      <c r="D12" s="367" t="s">
        <v>727</v>
      </c>
      <c r="E12" s="366">
        <v>734580</v>
      </c>
    </row>
    <row r="13" spans="1:5" x14ac:dyDescent="0.3">
      <c r="A13" s="359">
        <v>9</v>
      </c>
      <c r="B13" s="370">
        <v>45035</v>
      </c>
      <c r="C13" s="361" t="s">
        <v>2021</v>
      </c>
      <c r="D13" s="367" t="s">
        <v>392</v>
      </c>
      <c r="E13" s="363">
        <v>20000</v>
      </c>
    </row>
    <row r="14" spans="1:5" x14ac:dyDescent="0.3">
      <c r="A14" s="359">
        <v>10</v>
      </c>
      <c r="B14" s="370">
        <v>45038</v>
      </c>
      <c r="C14" s="361" t="s">
        <v>2036</v>
      </c>
      <c r="D14" s="367" t="s">
        <v>727</v>
      </c>
      <c r="E14" s="368">
        <v>250000</v>
      </c>
    </row>
    <row r="15" spans="1:5" x14ac:dyDescent="0.3">
      <c r="A15" s="359">
        <v>12</v>
      </c>
      <c r="B15" s="370">
        <v>45044</v>
      </c>
      <c r="C15" s="361" t="s">
        <v>2031</v>
      </c>
      <c r="D15" s="367" t="s">
        <v>388</v>
      </c>
      <c r="E15" s="368">
        <v>1264530</v>
      </c>
    </row>
    <row r="16" spans="1:5" x14ac:dyDescent="0.3">
      <c r="A16" s="359">
        <v>14</v>
      </c>
      <c r="B16" s="370">
        <v>45046</v>
      </c>
      <c r="C16" s="361" t="s">
        <v>2037</v>
      </c>
      <c r="D16" s="367" t="s">
        <v>727</v>
      </c>
      <c r="E16" s="368">
        <v>200000</v>
      </c>
    </row>
    <row r="17" spans="1:5" x14ac:dyDescent="0.3">
      <c r="A17" s="359">
        <v>15</v>
      </c>
      <c r="B17" s="370">
        <v>45046</v>
      </c>
      <c r="C17" s="361" t="s">
        <v>2032</v>
      </c>
      <c r="D17" s="367" t="s">
        <v>388</v>
      </c>
      <c r="E17" s="368">
        <v>305000</v>
      </c>
    </row>
    <row r="18" spans="1:5" x14ac:dyDescent="0.3">
      <c r="A18" s="359">
        <v>16</v>
      </c>
      <c r="B18" s="370">
        <v>45046</v>
      </c>
      <c r="C18" s="361" t="s">
        <v>2033</v>
      </c>
      <c r="D18" s="362" t="s">
        <v>388</v>
      </c>
      <c r="E18" s="368">
        <v>305000</v>
      </c>
    </row>
    <row r="19" spans="1:5" x14ac:dyDescent="0.3">
      <c r="A19" s="359">
        <v>17</v>
      </c>
      <c r="B19" s="370">
        <v>45046</v>
      </c>
      <c r="C19" s="361" t="s">
        <v>2024</v>
      </c>
      <c r="D19" s="362" t="s">
        <v>388</v>
      </c>
      <c r="E19" s="368">
        <v>50000</v>
      </c>
    </row>
    <row r="20" spans="1:5" x14ac:dyDescent="0.3">
      <c r="A20" s="359">
        <v>18</v>
      </c>
      <c r="B20" s="370">
        <v>45047</v>
      </c>
      <c r="C20" s="361" t="s">
        <v>2025</v>
      </c>
      <c r="D20" s="367" t="s">
        <v>396</v>
      </c>
      <c r="E20" s="363">
        <v>1785000</v>
      </c>
    </row>
    <row r="21" spans="1:5" x14ac:dyDescent="0.3">
      <c r="A21" s="359">
        <v>21</v>
      </c>
      <c r="B21" s="370">
        <v>45048</v>
      </c>
      <c r="C21" s="361" t="s">
        <v>2017</v>
      </c>
      <c r="D21" s="362" t="s">
        <v>395</v>
      </c>
      <c r="E21" s="363">
        <v>100000</v>
      </c>
    </row>
    <row r="22" spans="1:5" x14ac:dyDescent="0.3">
      <c r="A22" s="359">
        <v>19</v>
      </c>
      <c r="B22" s="370">
        <v>45048</v>
      </c>
      <c r="C22" s="361" t="s">
        <v>2018</v>
      </c>
      <c r="D22" s="362" t="s">
        <v>409</v>
      </c>
      <c r="E22" s="363">
        <v>178000</v>
      </c>
    </row>
    <row r="23" spans="1:5" x14ac:dyDescent="0.3">
      <c r="A23" s="359">
        <v>22</v>
      </c>
      <c r="B23" s="370">
        <v>45048</v>
      </c>
      <c r="C23" s="361" t="s">
        <v>2026</v>
      </c>
      <c r="D23" s="367" t="s">
        <v>395</v>
      </c>
      <c r="E23" s="363">
        <v>450000</v>
      </c>
    </row>
    <row r="24" spans="1:5" x14ac:dyDescent="0.3">
      <c r="A24" s="359">
        <v>20</v>
      </c>
      <c r="B24" s="370">
        <v>45048</v>
      </c>
      <c r="C24" s="361" t="s">
        <v>2028</v>
      </c>
      <c r="D24" s="362" t="s">
        <v>396</v>
      </c>
      <c r="E24" s="363">
        <v>172500</v>
      </c>
    </row>
    <row r="25" spans="1:5" x14ac:dyDescent="0.3">
      <c r="A25" s="359">
        <v>26</v>
      </c>
      <c r="B25" s="370">
        <v>45049</v>
      </c>
      <c r="C25" s="361" t="s">
        <v>2019</v>
      </c>
      <c r="D25" s="362" t="s">
        <v>392</v>
      </c>
      <c r="E25" s="363">
        <v>100000</v>
      </c>
    </row>
    <row r="26" spans="1:5" x14ac:dyDescent="0.3">
      <c r="A26" s="359">
        <v>27</v>
      </c>
      <c r="B26" s="370">
        <v>45050</v>
      </c>
      <c r="C26" s="361" t="s">
        <v>2021</v>
      </c>
      <c r="D26" s="367" t="s">
        <v>392</v>
      </c>
      <c r="E26" s="363">
        <v>20000</v>
      </c>
    </row>
    <row r="27" spans="1:5" x14ac:dyDescent="0.3">
      <c r="A27" s="359">
        <v>37</v>
      </c>
      <c r="B27" s="370">
        <v>45054</v>
      </c>
      <c r="C27" s="361" t="s">
        <v>2022</v>
      </c>
      <c r="D27" s="367" t="s">
        <v>396</v>
      </c>
      <c r="E27" s="368">
        <v>3175000</v>
      </c>
    </row>
    <row r="28" spans="1:5" x14ac:dyDescent="0.3">
      <c r="A28" s="359">
        <v>39</v>
      </c>
      <c r="B28" s="370">
        <v>45056</v>
      </c>
      <c r="C28" s="361" t="s">
        <v>2027</v>
      </c>
      <c r="D28" s="362" t="s">
        <v>396</v>
      </c>
      <c r="E28" s="363">
        <v>49000</v>
      </c>
    </row>
    <row r="29" spans="1:5" x14ac:dyDescent="0.3">
      <c r="A29" s="359">
        <v>42</v>
      </c>
      <c r="B29" s="370">
        <v>45057</v>
      </c>
      <c r="C29" s="361" t="s">
        <v>2021</v>
      </c>
      <c r="D29" s="367" t="s">
        <v>392</v>
      </c>
      <c r="E29" s="363">
        <v>20000</v>
      </c>
    </row>
    <row r="30" spans="1:5" x14ac:dyDescent="0.3">
      <c r="A30" s="373">
        <v>29</v>
      </c>
      <c r="B30" s="374">
        <v>45051</v>
      </c>
      <c r="C30" s="375" t="s">
        <v>2038</v>
      </c>
      <c r="D30" s="362" t="s">
        <v>727</v>
      </c>
      <c r="E30" s="380">
        <v>200000</v>
      </c>
    </row>
    <row r="31" spans="1:5" x14ac:dyDescent="0.3">
      <c r="A31" s="373">
        <v>30</v>
      </c>
      <c r="B31" s="374">
        <v>45051</v>
      </c>
      <c r="C31" s="375" t="s">
        <v>2038</v>
      </c>
      <c r="D31" s="362" t="s">
        <v>727</v>
      </c>
      <c r="E31" s="380">
        <v>649846</v>
      </c>
    </row>
    <row r="32" spans="1:5" x14ac:dyDescent="0.3">
      <c r="A32" s="376">
        <v>31</v>
      </c>
      <c r="B32" s="377">
        <v>45051</v>
      </c>
      <c r="C32" s="378" t="s">
        <v>2038</v>
      </c>
      <c r="D32" s="379" t="s">
        <v>727</v>
      </c>
      <c r="E32" s="380">
        <v>250000</v>
      </c>
    </row>
  </sheetData>
  <mergeCells count="1">
    <mergeCell ref="A3:E3"/>
  </mergeCells>
  <pageMargins left="0.7" right="0.7" top="0.75" bottom="0.75" header="0.3" footer="0.3"/>
  <pageSetup scale="85"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E94D-2A7A-4770-9A44-8B79780F6C94}">
  <sheetPr>
    <pageSetUpPr fitToPage="1"/>
  </sheetPr>
  <dimension ref="A3:E41"/>
  <sheetViews>
    <sheetView workbookViewId="0">
      <selection activeCell="G14" sqref="G14"/>
    </sheetView>
  </sheetViews>
  <sheetFormatPr defaultRowHeight="14.4" x14ac:dyDescent="0.3"/>
  <cols>
    <col min="2" max="2" width="14.5546875" style="372" bestFit="1" customWidth="1"/>
    <col min="3" max="3" width="87.33203125" bestFit="1" customWidth="1"/>
    <col min="4" max="4" width="8.88671875" style="23"/>
    <col min="5" max="5" width="14" bestFit="1" customWidth="1"/>
  </cols>
  <sheetData>
    <row r="3" spans="1:5" x14ac:dyDescent="0.3">
      <c r="A3" s="399" t="s">
        <v>2074</v>
      </c>
      <c r="B3" s="399"/>
      <c r="C3" s="399"/>
      <c r="D3" s="399"/>
      <c r="E3" s="399"/>
    </row>
    <row r="5" spans="1:5" x14ac:dyDescent="0.3">
      <c r="A5" s="347" t="s">
        <v>1</v>
      </c>
      <c r="B5" s="369" t="s">
        <v>1977</v>
      </c>
      <c r="C5" s="348" t="s">
        <v>1978</v>
      </c>
      <c r="D5" s="349" t="s">
        <v>2009</v>
      </c>
      <c r="E5" s="349" t="s">
        <v>277</v>
      </c>
    </row>
    <row r="6" spans="1:5" x14ac:dyDescent="0.3">
      <c r="A6" s="387">
        <v>1</v>
      </c>
      <c r="B6" s="388">
        <v>44902</v>
      </c>
      <c r="C6" s="389" t="s">
        <v>2041</v>
      </c>
      <c r="D6" s="390" t="s">
        <v>414</v>
      </c>
      <c r="E6" s="387" t="s">
        <v>2042</v>
      </c>
    </row>
    <row r="7" spans="1:5" x14ac:dyDescent="0.3">
      <c r="A7" s="387">
        <v>2</v>
      </c>
      <c r="B7" s="388">
        <v>44903</v>
      </c>
      <c r="C7" s="389" t="s">
        <v>2043</v>
      </c>
      <c r="D7" s="390" t="s">
        <v>414</v>
      </c>
      <c r="E7" s="387" t="s">
        <v>2044</v>
      </c>
    </row>
    <row r="8" spans="1:5" x14ac:dyDescent="0.3">
      <c r="A8" s="387">
        <v>3</v>
      </c>
      <c r="B8" s="388">
        <v>44903</v>
      </c>
      <c r="C8" s="389" t="s">
        <v>2046</v>
      </c>
      <c r="D8" s="390" t="s">
        <v>414</v>
      </c>
      <c r="E8" s="387" t="s">
        <v>2047</v>
      </c>
    </row>
    <row r="9" spans="1:5" x14ac:dyDescent="0.3">
      <c r="A9" s="387">
        <v>4</v>
      </c>
      <c r="B9" s="388">
        <v>44903</v>
      </c>
      <c r="C9" s="389" t="s">
        <v>2049</v>
      </c>
      <c r="D9" s="390" t="s">
        <v>414</v>
      </c>
      <c r="E9" s="387" t="s">
        <v>2048</v>
      </c>
    </row>
    <row r="10" spans="1:5" x14ac:dyDescent="0.3">
      <c r="A10" s="387">
        <v>5</v>
      </c>
      <c r="B10" s="388">
        <v>44903</v>
      </c>
      <c r="C10" s="389" t="s">
        <v>2050</v>
      </c>
      <c r="D10" s="390" t="s">
        <v>414</v>
      </c>
      <c r="E10" s="387" t="s">
        <v>2051</v>
      </c>
    </row>
    <row r="11" spans="1:5" x14ac:dyDescent="0.3">
      <c r="A11" s="387">
        <v>6</v>
      </c>
      <c r="B11" s="388">
        <v>44903</v>
      </c>
      <c r="C11" s="389" t="s">
        <v>2052</v>
      </c>
      <c r="D11" s="390" t="s">
        <v>414</v>
      </c>
      <c r="E11" s="387" t="s">
        <v>2053</v>
      </c>
    </row>
    <row r="12" spans="1:5" x14ac:dyDescent="0.3">
      <c r="A12" s="387">
        <v>7</v>
      </c>
      <c r="B12" s="388">
        <v>44903</v>
      </c>
      <c r="C12" s="389" t="s">
        <v>2055</v>
      </c>
      <c r="D12" s="390" t="s">
        <v>414</v>
      </c>
      <c r="E12" s="387" t="s">
        <v>2054</v>
      </c>
    </row>
    <row r="13" spans="1:5" x14ac:dyDescent="0.3">
      <c r="A13" s="387">
        <v>8</v>
      </c>
      <c r="B13" s="388">
        <v>44903</v>
      </c>
      <c r="C13" s="389" t="s">
        <v>2056</v>
      </c>
      <c r="D13" s="390" t="s">
        <v>414</v>
      </c>
      <c r="E13" s="387" t="s">
        <v>2057</v>
      </c>
    </row>
    <row r="14" spans="1:5" x14ac:dyDescent="0.3">
      <c r="A14" s="387">
        <v>9</v>
      </c>
      <c r="B14" s="388">
        <v>44903</v>
      </c>
      <c r="C14" s="389" t="s">
        <v>2058</v>
      </c>
      <c r="D14" s="390" t="s">
        <v>414</v>
      </c>
      <c r="E14" s="387" t="s">
        <v>2059</v>
      </c>
    </row>
    <row r="15" spans="1:5" x14ac:dyDescent="0.3">
      <c r="A15" s="387">
        <v>10</v>
      </c>
      <c r="B15" s="388">
        <v>44903</v>
      </c>
      <c r="C15" s="389" t="s">
        <v>2061</v>
      </c>
      <c r="D15" s="390" t="s">
        <v>414</v>
      </c>
      <c r="E15" s="387" t="s">
        <v>2060</v>
      </c>
    </row>
    <row r="16" spans="1:5" x14ac:dyDescent="0.3">
      <c r="A16" s="387">
        <v>11</v>
      </c>
      <c r="B16" s="388">
        <v>44904</v>
      </c>
      <c r="C16" s="389" t="s">
        <v>2063</v>
      </c>
      <c r="D16" s="390" t="s">
        <v>414</v>
      </c>
      <c r="E16" s="387" t="s">
        <v>2062</v>
      </c>
    </row>
    <row r="17" spans="1:5" x14ac:dyDescent="0.3">
      <c r="A17" s="387">
        <v>12</v>
      </c>
      <c r="B17" s="388">
        <v>44907</v>
      </c>
      <c r="C17" s="389" t="s">
        <v>2064</v>
      </c>
      <c r="D17" s="390" t="s">
        <v>414</v>
      </c>
      <c r="E17" s="387" t="s">
        <v>2065</v>
      </c>
    </row>
    <row r="18" spans="1:5" x14ac:dyDescent="0.3">
      <c r="A18" s="387">
        <v>13</v>
      </c>
      <c r="B18" s="388">
        <v>44907</v>
      </c>
      <c r="C18" s="389" t="s">
        <v>2066</v>
      </c>
      <c r="D18" s="390" t="s">
        <v>414</v>
      </c>
      <c r="E18" s="387" t="s">
        <v>2067</v>
      </c>
    </row>
    <row r="19" spans="1:5" x14ac:dyDescent="0.3">
      <c r="A19" s="387">
        <v>14</v>
      </c>
      <c r="B19" s="388">
        <v>44907</v>
      </c>
      <c r="C19" s="389" t="s">
        <v>2069</v>
      </c>
      <c r="D19" s="390" t="s">
        <v>414</v>
      </c>
      <c r="E19" s="387" t="s">
        <v>2068</v>
      </c>
    </row>
    <row r="20" spans="1:5" x14ac:dyDescent="0.3">
      <c r="A20" s="387">
        <v>15</v>
      </c>
      <c r="B20" s="388">
        <v>44907</v>
      </c>
      <c r="C20" s="389" t="s">
        <v>2071</v>
      </c>
      <c r="D20" s="390" t="s">
        <v>414</v>
      </c>
      <c r="E20" s="387" t="s">
        <v>2070</v>
      </c>
    </row>
    <row r="21" spans="1:5" x14ac:dyDescent="0.3">
      <c r="A21" s="387">
        <v>16</v>
      </c>
      <c r="B21" s="388">
        <v>44907</v>
      </c>
      <c r="C21" s="389" t="s">
        <v>2073</v>
      </c>
      <c r="D21" s="390" t="s">
        <v>414</v>
      </c>
      <c r="E21" s="387" t="s">
        <v>2072</v>
      </c>
    </row>
    <row r="22" spans="1:5" x14ac:dyDescent="0.3">
      <c r="A22" s="387">
        <v>17</v>
      </c>
      <c r="B22" s="388">
        <v>44845</v>
      </c>
      <c r="C22" s="389" t="s">
        <v>2076</v>
      </c>
      <c r="D22" s="390" t="s">
        <v>404</v>
      </c>
      <c r="E22" s="387" t="s">
        <v>2075</v>
      </c>
    </row>
    <row r="23" spans="1:5" x14ac:dyDescent="0.3">
      <c r="A23" s="387">
        <v>18</v>
      </c>
      <c r="B23" s="388">
        <v>44831</v>
      </c>
      <c r="C23" s="389" t="s">
        <v>2109</v>
      </c>
      <c r="D23" s="390" t="s">
        <v>393</v>
      </c>
      <c r="E23" s="387" t="s">
        <v>2108</v>
      </c>
    </row>
    <row r="24" spans="1:5" x14ac:dyDescent="0.3">
      <c r="A24" s="387">
        <v>19</v>
      </c>
      <c r="B24" s="388">
        <v>44813</v>
      </c>
      <c r="C24" s="389" t="s">
        <v>2078</v>
      </c>
      <c r="D24" s="390" t="s">
        <v>406</v>
      </c>
      <c r="E24" s="387" t="s">
        <v>2077</v>
      </c>
    </row>
    <row r="25" spans="1:5" x14ac:dyDescent="0.3">
      <c r="A25" s="387">
        <v>20</v>
      </c>
      <c r="B25" s="388">
        <v>44819</v>
      </c>
      <c r="C25" s="389" t="s">
        <v>2078</v>
      </c>
      <c r="D25" s="390" t="s">
        <v>406</v>
      </c>
      <c r="E25" s="387" t="s">
        <v>2077</v>
      </c>
    </row>
    <row r="26" spans="1:5" x14ac:dyDescent="0.3">
      <c r="A26" s="387">
        <v>21</v>
      </c>
      <c r="B26" s="388">
        <v>44798</v>
      </c>
      <c r="C26" s="389" t="s">
        <v>2080</v>
      </c>
      <c r="D26" s="390" t="s">
        <v>405</v>
      </c>
      <c r="E26" s="387" t="s">
        <v>2079</v>
      </c>
    </row>
    <row r="27" spans="1:5" x14ac:dyDescent="0.3">
      <c r="A27" s="387">
        <v>22</v>
      </c>
      <c r="B27" s="388">
        <v>44855</v>
      </c>
      <c r="C27" s="389" t="s">
        <v>2081</v>
      </c>
      <c r="D27" s="390" t="s">
        <v>405</v>
      </c>
      <c r="E27" s="387" t="s">
        <v>2079</v>
      </c>
    </row>
    <row r="28" spans="1:5" x14ac:dyDescent="0.3">
      <c r="A28" s="387">
        <v>23</v>
      </c>
      <c r="B28" s="388">
        <v>44907</v>
      </c>
      <c r="C28" s="389" t="s">
        <v>2083</v>
      </c>
      <c r="D28" s="390" t="s">
        <v>405</v>
      </c>
      <c r="E28" s="387" t="s">
        <v>2082</v>
      </c>
    </row>
    <row r="29" spans="1:5" x14ac:dyDescent="0.3">
      <c r="A29" s="387">
        <v>24</v>
      </c>
      <c r="B29" s="388">
        <v>44792</v>
      </c>
      <c r="C29" s="389" t="s">
        <v>2085</v>
      </c>
      <c r="D29" s="390" t="s">
        <v>395</v>
      </c>
      <c r="E29" s="387" t="s">
        <v>2084</v>
      </c>
    </row>
    <row r="30" spans="1:5" x14ac:dyDescent="0.3">
      <c r="A30" s="387">
        <v>25</v>
      </c>
      <c r="B30" s="388">
        <v>44792</v>
      </c>
      <c r="C30" s="389" t="s">
        <v>2087</v>
      </c>
      <c r="D30" s="390" t="s">
        <v>395</v>
      </c>
      <c r="E30" s="387" t="s">
        <v>2086</v>
      </c>
    </row>
    <row r="31" spans="1:5" x14ac:dyDescent="0.3">
      <c r="A31" s="387">
        <v>26</v>
      </c>
      <c r="B31" s="388">
        <v>44792</v>
      </c>
      <c r="C31" s="389" t="s">
        <v>2088</v>
      </c>
      <c r="D31" s="390" t="s">
        <v>395</v>
      </c>
      <c r="E31" s="387" t="s">
        <v>2045</v>
      </c>
    </row>
    <row r="32" spans="1:5" x14ac:dyDescent="0.3">
      <c r="A32" s="387">
        <v>27</v>
      </c>
      <c r="B32" s="388">
        <v>44792</v>
      </c>
      <c r="C32" s="389" t="s">
        <v>2090</v>
      </c>
      <c r="D32" s="390" t="s">
        <v>395</v>
      </c>
      <c r="E32" s="387" t="s">
        <v>2089</v>
      </c>
    </row>
    <row r="33" spans="1:5" x14ac:dyDescent="0.3">
      <c r="A33" s="387">
        <v>28</v>
      </c>
      <c r="B33" s="388">
        <v>44794</v>
      </c>
      <c r="C33" s="389" t="s">
        <v>2092</v>
      </c>
      <c r="D33" s="390" t="s">
        <v>395</v>
      </c>
      <c r="E33" s="387" t="s">
        <v>2091</v>
      </c>
    </row>
    <row r="34" spans="1:5" x14ac:dyDescent="0.3">
      <c r="A34" s="387">
        <v>29</v>
      </c>
      <c r="B34" s="388">
        <v>44797</v>
      </c>
      <c r="C34" s="389" t="s">
        <v>2094</v>
      </c>
      <c r="D34" s="390" t="s">
        <v>395</v>
      </c>
      <c r="E34" s="387" t="s">
        <v>2093</v>
      </c>
    </row>
    <row r="35" spans="1:5" x14ac:dyDescent="0.3">
      <c r="A35" s="387">
        <v>30</v>
      </c>
      <c r="B35" s="388">
        <v>44797</v>
      </c>
      <c r="C35" s="389" t="s">
        <v>2096</v>
      </c>
      <c r="D35" s="390" t="s">
        <v>395</v>
      </c>
      <c r="E35" s="387" t="s">
        <v>2095</v>
      </c>
    </row>
    <row r="36" spans="1:5" x14ac:dyDescent="0.3">
      <c r="A36" s="387">
        <v>31</v>
      </c>
      <c r="B36" s="388">
        <v>44797</v>
      </c>
      <c r="C36" s="389" t="s">
        <v>2098</v>
      </c>
      <c r="D36" s="390" t="s">
        <v>395</v>
      </c>
      <c r="E36" s="387" t="s">
        <v>2097</v>
      </c>
    </row>
    <row r="37" spans="1:5" x14ac:dyDescent="0.3">
      <c r="A37" s="387">
        <v>32</v>
      </c>
      <c r="B37" s="388">
        <v>44799</v>
      </c>
      <c r="C37" s="389" t="s">
        <v>2100</v>
      </c>
      <c r="D37" s="390" t="s">
        <v>395</v>
      </c>
      <c r="E37" s="387" t="s">
        <v>2099</v>
      </c>
    </row>
    <row r="38" spans="1:5" x14ac:dyDescent="0.3">
      <c r="A38" s="387">
        <v>33</v>
      </c>
      <c r="B38" s="388">
        <v>44800</v>
      </c>
      <c r="C38" s="389" t="s">
        <v>2102</v>
      </c>
      <c r="D38" s="390" t="s">
        <v>395</v>
      </c>
      <c r="E38" s="387" t="s">
        <v>2101</v>
      </c>
    </row>
    <row r="39" spans="1:5" x14ac:dyDescent="0.3">
      <c r="A39" s="387">
        <v>34</v>
      </c>
      <c r="B39" s="388">
        <v>44800</v>
      </c>
      <c r="C39" s="389" t="s">
        <v>2104</v>
      </c>
      <c r="D39" s="390" t="s">
        <v>395</v>
      </c>
      <c r="E39" s="387" t="s">
        <v>2103</v>
      </c>
    </row>
    <row r="40" spans="1:5" x14ac:dyDescent="0.3">
      <c r="A40" s="387">
        <v>35</v>
      </c>
      <c r="B40" s="388">
        <v>44800</v>
      </c>
      <c r="C40" s="389" t="s">
        <v>2106</v>
      </c>
      <c r="D40" s="390" t="s">
        <v>395</v>
      </c>
      <c r="E40" s="387" t="s">
        <v>2105</v>
      </c>
    </row>
    <row r="41" spans="1:5" x14ac:dyDescent="0.3">
      <c r="A41" s="387">
        <v>36</v>
      </c>
      <c r="B41" s="388">
        <v>44801</v>
      </c>
      <c r="C41" s="389" t="s">
        <v>2102</v>
      </c>
      <c r="D41" s="390" t="s">
        <v>395</v>
      </c>
      <c r="E41" s="387" t="s">
        <v>2107</v>
      </c>
    </row>
  </sheetData>
  <mergeCells count="1">
    <mergeCell ref="A3:E3"/>
  </mergeCells>
  <pageMargins left="0.7" right="0.7" top="0.75" bottom="0.75" header="0.3" footer="0.3"/>
  <pageSetup scale="85"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F710-4FDC-451B-B7E2-94A0F27F4E23}">
  <dimension ref="A5:F68"/>
  <sheetViews>
    <sheetView tabSelected="1" topLeftCell="A42" workbookViewId="0">
      <selection activeCell="F26" sqref="F26"/>
    </sheetView>
  </sheetViews>
  <sheetFormatPr defaultRowHeight="14.4" x14ac:dyDescent="0.3"/>
  <cols>
    <col min="1" max="1" width="4.109375" bestFit="1" customWidth="1"/>
    <col min="2" max="2" width="11.44140625" bestFit="1" customWidth="1"/>
    <col min="3" max="3" width="85.44140625" customWidth="1"/>
    <col min="4" max="4" width="7.88671875" bestFit="1" customWidth="1"/>
    <col min="5" max="5" width="10.21875" bestFit="1" customWidth="1"/>
    <col min="6" max="6" width="12.5546875" bestFit="1" customWidth="1"/>
  </cols>
  <sheetData>
    <row r="5" spans="1:6" ht="15.6" x14ac:dyDescent="0.3">
      <c r="A5" s="400" t="s">
        <v>1</v>
      </c>
      <c r="B5" s="400" t="s">
        <v>1977</v>
      </c>
      <c r="C5" s="401" t="s">
        <v>2110</v>
      </c>
      <c r="D5" s="401" t="s">
        <v>2149</v>
      </c>
      <c r="E5" s="401" t="s">
        <v>2148</v>
      </c>
      <c r="F5" s="410" t="s">
        <v>2111</v>
      </c>
    </row>
    <row r="6" spans="1:6" ht="15.6" x14ac:dyDescent="0.3">
      <c r="A6" s="20">
        <v>1</v>
      </c>
      <c r="B6" s="402">
        <v>44670</v>
      </c>
      <c r="C6" s="430" t="s">
        <v>2112</v>
      </c>
      <c r="D6" s="430"/>
      <c r="E6" s="430"/>
      <c r="F6" s="411">
        <v>155000</v>
      </c>
    </row>
    <row r="7" spans="1:6" ht="15.6" x14ac:dyDescent="0.3">
      <c r="A7" s="20">
        <v>2</v>
      </c>
      <c r="B7" s="402">
        <v>44678</v>
      </c>
      <c r="C7" s="430" t="s">
        <v>2113</v>
      </c>
      <c r="D7" s="430"/>
      <c r="E7" s="430"/>
      <c r="F7" s="411">
        <v>96000</v>
      </c>
    </row>
    <row r="8" spans="1:6" ht="15.6" x14ac:dyDescent="0.3">
      <c r="A8" s="20">
        <v>3</v>
      </c>
      <c r="B8" s="402">
        <v>44678</v>
      </c>
      <c r="C8" s="430" t="s">
        <v>2114</v>
      </c>
      <c r="D8" s="430"/>
      <c r="E8" s="430"/>
      <c r="F8" s="411">
        <v>106000</v>
      </c>
    </row>
    <row r="9" spans="1:6" ht="15.6" x14ac:dyDescent="0.3">
      <c r="A9" s="20">
        <v>4</v>
      </c>
      <c r="B9" s="403">
        <v>44750</v>
      </c>
      <c r="C9" s="430" t="s">
        <v>2115</v>
      </c>
      <c r="D9" s="430"/>
      <c r="E9" s="430"/>
      <c r="F9" s="412">
        <v>208000</v>
      </c>
    </row>
    <row r="10" spans="1:6" ht="15.6" x14ac:dyDescent="0.3">
      <c r="A10" s="20">
        <v>5</v>
      </c>
      <c r="B10" s="404">
        <v>44837</v>
      </c>
      <c r="C10" s="431" t="s">
        <v>2116</v>
      </c>
      <c r="D10" s="431"/>
      <c r="E10" s="431"/>
      <c r="F10" s="413">
        <v>20002500</v>
      </c>
    </row>
    <row r="11" spans="1:6" ht="15.6" x14ac:dyDescent="0.3">
      <c r="A11" s="20">
        <v>6</v>
      </c>
      <c r="B11" s="405">
        <v>44778</v>
      </c>
      <c r="C11" s="432" t="s">
        <v>841</v>
      </c>
      <c r="D11" s="432"/>
      <c r="E11" s="432"/>
      <c r="F11" s="414">
        <v>3000</v>
      </c>
    </row>
    <row r="12" spans="1:6" ht="15.6" x14ac:dyDescent="0.3">
      <c r="A12" s="20">
        <v>7</v>
      </c>
      <c r="B12" s="406">
        <v>44780</v>
      </c>
      <c r="C12" s="433" t="s">
        <v>533</v>
      </c>
      <c r="D12" s="433"/>
      <c r="E12" s="433"/>
      <c r="F12" s="415">
        <v>12000</v>
      </c>
    </row>
    <row r="13" spans="1:6" ht="15.6" x14ac:dyDescent="0.3">
      <c r="A13" s="20">
        <v>8</v>
      </c>
      <c r="B13" s="406">
        <v>44780</v>
      </c>
      <c r="C13" s="433" t="s">
        <v>530</v>
      </c>
      <c r="D13" s="433"/>
      <c r="E13" s="433"/>
      <c r="F13" s="415">
        <v>25000</v>
      </c>
    </row>
    <row r="14" spans="1:6" ht="15.6" x14ac:dyDescent="0.3">
      <c r="A14" s="20">
        <v>9</v>
      </c>
      <c r="B14" s="406">
        <v>44780</v>
      </c>
      <c r="C14" s="433" t="s">
        <v>531</v>
      </c>
      <c r="D14" s="433"/>
      <c r="E14" s="433"/>
      <c r="F14" s="415">
        <v>25000</v>
      </c>
    </row>
    <row r="15" spans="1:6" ht="15.6" x14ac:dyDescent="0.3">
      <c r="A15" s="20">
        <v>10</v>
      </c>
      <c r="B15" s="406">
        <v>44780</v>
      </c>
      <c r="C15" s="433" t="s">
        <v>532</v>
      </c>
      <c r="D15" s="433"/>
      <c r="E15" s="433"/>
      <c r="F15" s="415">
        <v>33000</v>
      </c>
    </row>
    <row r="16" spans="1:6" ht="15.6" x14ac:dyDescent="0.3">
      <c r="A16" s="20">
        <v>11</v>
      </c>
      <c r="B16" s="404">
        <v>44879</v>
      </c>
      <c r="C16" s="433" t="s">
        <v>2117</v>
      </c>
      <c r="D16" s="433"/>
      <c r="E16" s="433"/>
      <c r="F16" s="413">
        <v>12500000</v>
      </c>
    </row>
    <row r="17" spans="1:6" ht="15.6" x14ac:dyDescent="0.3">
      <c r="A17" s="20">
        <v>12</v>
      </c>
      <c r="B17" s="403">
        <v>44786</v>
      </c>
      <c r="C17" s="430" t="s">
        <v>2118</v>
      </c>
      <c r="D17" s="430"/>
      <c r="E17" s="430"/>
      <c r="F17" s="412">
        <v>151000</v>
      </c>
    </row>
    <row r="18" spans="1:6" ht="15.6" x14ac:dyDescent="0.3">
      <c r="A18" s="20">
        <v>13</v>
      </c>
      <c r="B18" s="403">
        <v>44788</v>
      </c>
      <c r="C18" s="430" t="s">
        <v>2119</v>
      </c>
      <c r="D18" s="430"/>
      <c r="E18" s="430"/>
      <c r="F18" s="412">
        <v>41000</v>
      </c>
    </row>
    <row r="19" spans="1:6" ht="15.6" x14ac:dyDescent="0.3">
      <c r="A19" s="20">
        <v>14</v>
      </c>
      <c r="B19" s="403">
        <v>44789</v>
      </c>
      <c r="C19" s="430" t="s">
        <v>2119</v>
      </c>
      <c r="D19" s="430"/>
      <c r="E19" s="430"/>
      <c r="F19" s="412">
        <v>46000</v>
      </c>
    </row>
    <row r="20" spans="1:6" ht="15.6" x14ac:dyDescent="0.3">
      <c r="A20" s="20">
        <v>15</v>
      </c>
      <c r="B20" s="403">
        <v>44789</v>
      </c>
      <c r="C20" s="430" t="s">
        <v>2120</v>
      </c>
      <c r="D20" s="430"/>
      <c r="E20" s="430"/>
      <c r="F20" s="412">
        <v>50000</v>
      </c>
    </row>
    <row r="21" spans="1:6" ht="15.6" x14ac:dyDescent="0.3">
      <c r="A21" s="20">
        <v>16</v>
      </c>
      <c r="B21" s="403">
        <v>44789</v>
      </c>
      <c r="C21" s="430" t="s">
        <v>2121</v>
      </c>
      <c r="D21" s="430"/>
      <c r="E21" s="430"/>
      <c r="F21" s="412">
        <v>100000</v>
      </c>
    </row>
    <row r="22" spans="1:6" ht="15.6" x14ac:dyDescent="0.3">
      <c r="A22" s="20">
        <v>17</v>
      </c>
      <c r="B22" s="403">
        <v>44789</v>
      </c>
      <c r="C22" s="430" t="s">
        <v>2121</v>
      </c>
      <c r="D22" s="430"/>
      <c r="E22" s="430"/>
      <c r="F22" s="412">
        <v>200000</v>
      </c>
    </row>
    <row r="23" spans="1:6" ht="15.6" x14ac:dyDescent="0.3">
      <c r="A23" s="20">
        <v>18</v>
      </c>
      <c r="B23" s="403">
        <v>44789</v>
      </c>
      <c r="C23" s="430" t="s">
        <v>2122</v>
      </c>
      <c r="D23" s="430"/>
      <c r="E23" s="430"/>
      <c r="F23" s="412">
        <v>200000</v>
      </c>
    </row>
    <row r="24" spans="1:6" ht="15.6" x14ac:dyDescent="0.3">
      <c r="A24" s="20">
        <v>19</v>
      </c>
      <c r="B24" s="403">
        <v>44789</v>
      </c>
      <c r="C24" s="430" t="s">
        <v>2123</v>
      </c>
      <c r="D24" s="430"/>
      <c r="E24" s="430"/>
      <c r="F24" s="412">
        <v>240000</v>
      </c>
    </row>
    <row r="25" spans="1:6" ht="15.6" x14ac:dyDescent="0.3">
      <c r="A25" s="20">
        <v>20</v>
      </c>
      <c r="B25" s="403">
        <v>44789</v>
      </c>
      <c r="C25" s="430" t="s">
        <v>2124</v>
      </c>
      <c r="D25" s="430"/>
      <c r="E25" s="430"/>
      <c r="F25" s="412">
        <v>1620000</v>
      </c>
    </row>
    <row r="26" spans="1:6" ht="15.6" x14ac:dyDescent="0.3">
      <c r="A26" s="20">
        <v>21</v>
      </c>
      <c r="B26" s="403">
        <v>44789</v>
      </c>
      <c r="C26" s="430" t="s">
        <v>2125</v>
      </c>
      <c r="D26" s="430"/>
      <c r="E26" s="430"/>
      <c r="F26" s="412">
        <v>3000000</v>
      </c>
    </row>
    <row r="27" spans="1:6" ht="15.6" x14ac:dyDescent="0.3">
      <c r="A27" s="20">
        <v>22</v>
      </c>
      <c r="B27" s="406">
        <v>44790</v>
      </c>
      <c r="C27" s="431" t="s">
        <v>507</v>
      </c>
      <c r="D27" s="431"/>
      <c r="E27" s="431"/>
      <c r="F27" s="415">
        <v>230000</v>
      </c>
    </row>
    <row r="28" spans="1:6" ht="15.6" x14ac:dyDescent="0.3">
      <c r="A28" s="20">
        <v>23</v>
      </c>
      <c r="B28" s="407">
        <v>44792</v>
      </c>
      <c r="C28" s="434" t="s">
        <v>23</v>
      </c>
      <c r="D28" s="434"/>
      <c r="E28" s="434"/>
      <c r="F28" s="416">
        <v>51000</v>
      </c>
    </row>
    <row r="29" spans="1:6" ht="15.6" x14ac:dyDescent="0.3">
      <c r="A29" s="20">
        <v>24</v>
      </c>
      <c r="B29" s="403">
        <v>44792</v>
      </c>
      <c r="C29" s="430" t="s">
        <v>2119</v>
      </c>
      <c r="D29" s="430"/>
      <c r="E29" s="430"/>
      <c r="F29" s="412">
        <v>69000</v>
      </c>
    </row>
    <row r="30" spans="1:6" ht="15.6" x14ac:dyDescent="0.3">
      <c r="A30" s="20">
        <v>25</v>
      </c>
      <c r="B30" s="403">
        <v>44793</v>
      </c>
      <c r="C30" s="430" t="s">
        <v>2126</v>
      </c>
      <c r="D30" s="430"/>
      <c r="E30" s="430"/>
      <c r="F30" s="412">
        <v>46000</v>
      </c>
    </row>
    <row r="31" spans="1:6" ht="15.6" x14ac:dyDescent="0.3">
      <c r="A31" s="20">
        <v>26</v>
      </c>
      <c r="B31" s="407">
        <v>44793</v>
      </c>
      <c r="C31" s="434" t="s">
        <v>26</v>
      </c>
      <c r="D31" s="434"/>
      <c r="E31" s="434"/>
      <c r="F31" s="417">
        <v>200000</v>
      </c>
    </row>
    <row r="32" spans="1:6" ht="15.6" x14ac:dyDescent="0.3">
      <c r="A32" s="20">
        <v>27</v>
      </c>
      <c r="B32" s="408">
        <v>44799</v>
      </c>
      <c r="C32" s="435" t="s">
        <v>618</v>
      </c>
      <c r="D32" s="435"/>
      <c r="E32" s="435"/>
      <c r="F32" s="418">
        <v>50000</v>
      </c>
    </row>
    <row r="33" spans="1:6" ht="15.6" x14ac:dyDescent="0.3">
      <c r="A33" s="20">
        <v>28</v>
      </c>
      <c r="B33" s="406">
        <v>44799</v>
      </c>
      <c r="C33" s="433" t="s">
        <v>580</v>
      </c>
      <c r="D33" s="433"/>
      <c r="E33" s="433"/>
      <c r="F33" s="419">
        <v>55000</v>
      </c>
    </row>
    <row r="34" spans="1:6" ht="15.6" x14ac:dyDescent="0.3">
      <c r="A34" s="20">
        <v>29</v>
      </c>
      <c r="B34" s="406">
        <v>44799</v>
      </c>
      <c r="C34" s="433" t="s">
        <v>580</v>
      </c>
      <c r="D34" s="433"/>
      <c r="E34" s="433"/>
      <c r="F34" s="419">
        <v>125000</v>
      </c>
    </row>
    <row r="35" spans="1:6" ht="15.6" x14ac:dyDescent="0.3">
      <c r="A35" s="20">
        <v>30</v>
      </c>
      <c r="B35" s="404">
        <v>44801</v>
      </c>
      <c r="C35" s="433" t="s">
        <v>475</v>
      </c>
      <c r="D35" s="433"/>
      <c r="E35" s="433"/>
      <c r="F35" s="419">
        <v>19500</v>
      </c>
    </row>
    <row r="36" spans="1:6" ht="15.6" x14ac:dyDescent="0.3">
      <c r="A36" s="20">
        <v>31</v>
      </c>
      <c r="B36" s="404">
        <v>44801</v>
      </c>
      <c r="C36" s="433" t="s">
        <v>529</v>
      </c>
      <c r="D36" s="433"/>
      <c r="E36" s="433"/>
      <c r="F36" s="419">
        <v>107000</v>
      </c>
    </row>
    <row r="37" spans="1:6" ht="15.6" x14ac:dyDescent="0.3">
      <c r="A37" s="20">
        <v>32</v>
      </c>
      <c r="B37" s="408">
        <v>44802</v>
      </c>
      <c r="C37" s="435" t="s">
        <v>619</v>
      </c>
      <c r="D37" s="435"/>
      <c r="E37" s="435"/>
      <c r="F37" s="418">
        <v>50000</v>
      </c>
    </row>
    <row r="38" spans="1:6" ht="15.6" x14ac:dyDescent="0.3">
      <c r="A38" s="20">
        <v>33</v>
      </c>
      <c r="B38" s="404">
        <v>44802</v>
      </c>
      <c r="C38" s="433" t="s">
        <v>577</v>
      </c>
      <c r="D38" s="433"/>
      <c r="E38" s="433"/>
      <c r="F38" s="419">
        <v>150000</v>
      </c>
    </row>
    <row r="39" spans="1:6" ht="15.6" x14ac:dyDescent="0.3">
      <c r="A39" s="20">
        <v>34</v>
      </c>
      <c r="B39" s="408">
        <v>44805</v>
      </c>
      <c r="C39" s="434" t="s">
        <v>120</v>
      </c>
      <c r="D39" s="434"/>
      <c r="E39" s="434"/>
      <c r="F39" s="420">
        <v>50000</v>
      </c>
    </row>
    <row r="40" spans="1:6" ht="15.6" x14ac:dyDescent="0.3">
      <c r="A40" s="20">
        <v>35</v>
      </c>
      <c r="B40" s="408">
        <v>44806</v>
      </c>
      <c r="C40" s="434" t="s">
        <v>142</v>
      </c>
      <c r="D40" s="434"/>
      <c r="E40" s="434"/>
      <c r="F40" s="420">
        <v>45000</v>
      </c>
    </row>
    <row r="41" spans="1:6" ht="15.6" x14ac:dyDescent="0.3">
      <c r="A41" s="20">
        <v>36</v>
      </c>
      <c r="B41" s="408">
        <v>44806</v>
      </c>
      <c r="C41" s="434" t="s">
        <v>128</v>
      </c>
      <c r="D41" s="434"/>
      <c r="E41" s="434"/>
      <c r="F41" s="420">
        <v>100000</v>
      </c>
    </row>
    <row r="42" spans="1:6" ht="15.6" x14ac:dyDescent="0.3">
      <c r="A42" s="20">
        <v>37</v>
      </c>
      <c r="B42" s="405">
        <v>44807</v>
      </c>
      <c r="C42" s="432" t="s">
        <v>453</v>
      </c>
      <c r="D42" s="432"/>
      <c r="E42" s="432"/>
      <c r="F42" s="421">
        <v>76000</v>
      </c>
    </row>
    <row r="43" spans="1:6" ht="15.6" x14ac:dyDescent="0.3">
      <c r="A43" s="20">
        <v>38</v>
      </c>
      <c r="B43" s="408">
        <v>44849</v>
      </c>
      <c r="C43" s="435" t="s">
        <v>2127</v>
      </c>
      <c r="D43" s="435"/>
      <c r="E43" s="435"/>
      <c r="F43" s="422">
        <v>500000</v>
      </c>
    </row>
    <row r="44" spans="1:6" ht="15.6" x14ac:dyDescent="0.3">
      <c r="A44" s="20">
        <v>39</v>
      </c>
      <c r="B44" s="408">
        <v>44854</v>
      </c>
      <c r="C44" s="435" t="s">
        <v>335</v>
      </c>
      <c r="D44" s="435"/>
      <c r="E44" s="435"/>
      <c r="F44" s="423">
        <v>260000</v>
      </c>
    </row>
    <row r="45" spans="1:6" ht="15.6" x14ac:dyDescent="0.3">
      <c r="A45" s="20">
        <v>40</v>
      </c>
      <c r="B45" s="408">
        <v>44856</v>
      </c>
      <c r="C45" s="434" t="s">
        <v>340</v>
      </c>
      <c r="D45" s="434"/>
      <c r="E45" s="434"/>
      <c r="F45" s="423">
        <v>520000</v>
      </c>
    </row>
    <row r="46" spans="1:6" ht="15.6" x14ac:dyDescent="0.3">
      <c r="A46" s="20">
        <v>41</v>
      </c>
      <c r="B46" s="408">
        <v>44860</v>
      </c>
      <c r="C46" s="435" t="s">
        <v>2128</v>
      </c>
      <c r="D46" s="435"/>
      <c r="E46" s="435"/>
      <c r="F46" s="416">
        <v>50000</v>
      </c>
    </row>
    <row r="47" spans="1:6" ht="15.6" x14ac:dyDescent="0.3">
      <c r="A47" s="20">
        <v>42</v>
      </c>
      <c r="B47" s="408">
        <v>44870</v>
      </c>
      <c r="C47" s="435" t="s">
        <v>1191</v>
      </c>
      <c r="D47" s="435"/>
      <c r="E47" s="435"/>
      <c r="F47" s="423">
        <v>100000</v>
      </c>
    </row>
    <row r="48" spans="1:6" ht="15.6" x14ac:dyDescent="0.3">
      <c r="A48" s="20">
        <v>43</v>
      </c>
      <c r="B48" s="404">
        <v>44873</v>
      </c>
      <c r="C48" s="431" t="s">
        <v>1167</v>
      </c>
      <c r="D48" s="431"/>
      <c r="E48" s="431"/>
      <c r="F48" s="419">
        <v>100000</v>
      </c>
    </row>
    <row r="49" spans="1:6" ht="15.6" x14ac:dyDescent="0.3">
      <c r="A49" s="20">
        <v>44</v>
      </c>
      <c r="B49" s="409">
        <v>44887</v>
      </c>
      <c r="C49" s="432" t="s">
        <v>2129</v>
      </c>
      <c r="D49" s="432"/>
      <c r="E49" s="432"/>
      <c r="F49" s="421">
        <v>199500</v>
      </c>
    </row>
    <row r="50" spans="1:6" ht="15.6" x14ac:dyDescent="0.3">
      <c r="A50" s="20">
        <v>45</v>
      </c>
      <c r="B50" s="408">
        <v>44888</v>
      </c>
      <c r="C50" s="435" t="s">
        <v>2130</v>
      </c>
      <c r="D50" s="435"/>
      <c r="E50" s="435"/>
      <c r="F50" s="423">
        <v>100000</v>
      </c>
    </row>
    <row r="51" spans="1:6" ht="15.6" x14ac:dyDescent="0.3">
      <c r="A51" s="20">
        <v>46</v>
      </c>
      <c r="B51" s="405">
        <v>44894</v>
      </c>
      <c r="C51" s="432" t="s">
        <v>2131</v>
      </c>
      <c r="D51" s="432"/>
      <c r="E51" s="432"/>
      <c r="F51" s="421">
        <v>50000</v>
      </c>
    </row>
    <row r="52" spans="1:6" ht="15.6" x14ac:dyDescent="0.3">
      <c r="A52" s="20">
        <v>47</v>
      </c>
      <c r="B52" s="405">
        <v>44894</v>
      </c>
      <c r="C52" s="432" t="s">
        <v>2132</v>
      </c>
      <c r="D52" s="432"/>
      <c r="E52" s="432"/>
      <c r="F52" s="424">
        <v>222000</v>
      </c>
    </row>
    <row r="53" spans="1:6" ht="15.6" x14ac:dyDescent="0.3">
      <c r="A53" s="20">
        <v>48</v>
      </c>
      <c r="B53" s="408">
        <v>44896</v>
      </c>
      <c r="C53" s="436" t="s">
        <v>2133</v>
      </c>
      <c r="D53" s="436"/>
      <c r="E53" s="436"/>
      <c r="F53" s="425">
        <v>300000</v>
      </c>
    </row>
    <row r="54" spans="1:6" ht="15.6" x14ac:dyDescent="0.3">
      <c r="A54" s="20">
        <v>49</v>
      </c>
      <c r="B54" s="408">
        <v>44901</v>
      </c>
      <c r="C54" s="435" t="s">
        <v>2134</v>
      </c>
      <c r="D54" s="435"/>
      <c r="E54" s="435"/>
      <c r="F54" s="423">
        <v>50000</v>
      </c>
    </row>
    <row r="55" spans="1:6" ht="15.6" x14ac:dyDescent="0.3">
      <c r="A55" s="20">
        <v>50</v>
      </c>
      <c r="B55" s="408">
        <v>44906</v>
      </c>
      <c r="C55" s="437" t="s">
        <v>2135</v>
      </c>
      <c r="D55" s="437"/>
      <c r="E55" s="437"/>
      <c r="F55" s="423">
        <v>43000</v>
      </c>
    </row>
    <row r="56" spans="1:6" ht="15.6" x14ac:dyDescent="0.3">
      <c r="A56" s="20">
        <v>51</v>
      </c>
      <c r="B56" s="404">
        <v>44907</v>
      </c>
      <c r="C56" s="433" t="s">
        <v>1462</v>
      </c>
      <c r="D56" s="433"/>
      <c r="E56" s="433"/>
      <c r="F56" s="426">
        <v>100000</v>
      </c>
    </row>
    <row r="57" spans="1:6" ht="15.6" x14ac:dyDescent="0.3">
      <c r="A57" s="20">
        <v>52</v>
      </c>
      <c r="B57" s="404">
        <v>44908</v>
      </c>
      <c r="C57" s="433" t="s">
        <v>2136</v>
      </c>
      <c r="D57" s="433"/>
      <c r="E57" s="433"/>
      <c r="F57" s="419">
        <v>177000</v>
      </c>
    </row>
    <row r="58" spans="1:6" ht="15.6" x14ac:dyDescent="0.3">
      <c r="A58" s="20">
        <v>53</v>
      </c>
      <c r="B58" s="404">
        <v>44908</v>
      </c>
      <c r="C58" s="438" t="s">
        <v>2137</v>
      </c>
      <c r="D58" s="438"/>
      <c r="E58" s="438"/>
      <c r="F58" s="419">
        <v>3052500</v>
      </c>
    </row>
    <row r="59" spans="1:6" ht="15.6" x14ac:dyDescent="0.3">
      <c r="A59" s="20">
        <v>54</v>
      </c>
      <c r="B59" s="408">
        <v>44911</v>
      </c>
      <c r="C59" s="436" t="s">
        <v>2138</v>
      </c>
      <c r="D59" s="436"/>
      <c r="E59" s="436"/>
      <c r="F59" s="423">
        <v>100000</v>
      </c>
    </row>
    <row r="60" spans="1:6" ht="15.6" x14ac:dyDescent="0.3">
      <c r="A60" s="20">
        <v>55</v>
      </c>
      <c r="B60" s="404">
        <v>44917</v>
      </c>
      <c r="C60" s="433" t="s">
        <v>2139</v>
      </c>
      <c r="D60" s="433"/>
      <c r="E60" s="433"/>
      <c r="F60" s="426">
        <v>100000</v>
      </c>
    </row>
    <row r="61" spans="1:6" ht="15.6" x14ac:dyDescent="0.3">
      <c r="A61" s="20">
        <v>56</v>
      </c>
      <c r="B61" s="405">
        <v>45049</v>
      </c>
      <c r="C61" s="432" t="s">
        <v>2140</v>
      </c>
      <c r="D61" s="432"/>
      <c r="E61" s="432"/>
      <c r="F61" s="427">
        <v>30000</v>
      </c>
    </row>
    <row r="62" spans="1:6" ht="15.6" x14ac:dyDescent="0.3">
      <c r="A62" s="20">
        <v>57</v>
      </c>
      <c r="B62" s="405">
        <v>45049</v>
      </c>
      <c r="C62" s="432" t="s">
        <v>2141</v>
      </c>
      <c r="D62" s="432"/>
      <c r="E62" s="432"/>
      <c r="F62" s="427">
        <v>40000</v>
      </c>
    </row>
    <row r="63" spans="1:6" ht="15.6" x14ac:dyDescent="0.3">
      <c r="A63" s="20">
        <v>58</v>
      </c>
      <c r="B63" s="405">
        <v>45049</v>
      </c>
      <c r="C63" s="432" t="s">
        <v>2142</v>
      </c>
      <c r="D63" s="432"/>
      <c r="E63" s="432"/>
      <c r="F63" s="427">
        <v>97500</v>
      </c>
    </row>
    <row r="64" spans="1:6" ht="15.6" x14ac:dyDescent="0.3">
      <c r="A64" s="20">
        <v>59</v>
      </c>
      <c r="B64" s="405">
        <v>45044</v>
      </c>
      <c r="C64" s="432" t="s">
        <v>2143</v>
      </c>
      <c r="D64" s="432"/>
      <c r="E64" s="432"/>
      <c r="F64" s="427">
        <v>20000</v>
      </c>
    </row>
    <row r="65" spans="1:6" ht="15.6" x14ac:dyDescent="0.3">
      <c r="A65" s="20">
        <v>60</v>
      </c>
      <c r="B65" s="403">
        <v>45013</v>
      </c>
      <c r="C65" s="439" t="s">
        <v>2144</v>
      </c>
      <c r="D65" s="439"/>
      <c r="E65" s="439"/>
      <c r="F65" s="428">
        <v>800000</v>
      </c>
    </row>
    <row r="66" spans="1:6" ht="15.6" x14ac:dyDescent="0.3">
      <c r="A66" s="20">
        <v>61</v>
      </c>
      <c r="B66" s="405">
        <v>44992</v>
      </c>
      <c r="C66" s="440" t="s">
        <v>2145</v>
      </c>
      <c r="D66" s="440"/>
      <c r="E66" s="440"/>
      <c r="F66" s="429">
        <v>90400</v>
      </c>
    </row>
    <row r="67" spans="1:6" ht="15.6" x14ac:dyDescent="0.3">
      <c r="A67" s="20">
        <v>62</v>
      </c>
      <c r="B67" s="405">
        <v>44991</v>
      </c>
      <c r="C67" s="440" t="s">
        <v>2146</v>
      </c>
      <c r="D67" s="440"/>
      <c r="E67" s="440"/>
      <c r="F67" s="429">
        <v>67000</v>
      </c>
    </row>
    <row r="68" spans="1:6" ht="15.6" x14ac:dyDescent="0.3">
      <c r="A68" s="20">
        <v>63</v>
      </c>
      <c r="B68" s="405">
        <v>44991</v>
      </c>
      <c r="C68" s="440" t="s">
        <v>2147</v>
      </c>
      <c r="D68" s="440"/>
      <c r="E68" s="440"/>
      <c r="F68" s="429">
        <v>72500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C403-6269-42E3-9FED-0667D3730FBA}">
  <dimension ref="A3:I18"/>
  <sheetViews>
    <sheetView workbookViewId="0">
      <selection activeCell="E4" sqref="E4:E18"/>
    </sheetView>
  </sheetViews>
  <sheetFormatPr defaultRowHeight="14.4" x14ac:dyDescent="0.3"/>
  <cols>
    <col min="2" max="2" width="10.5546875" bestFit="1" customWidth="1"/>
    <col min="3" max="3" width="41" bestFit="1" customWidth="1"/>
    <col min="4" max="4" width="19.88671875" style="23" customWidth="1"/>
    <col min="5" max="5" width="15.109375" bestFit="1" customWidth="1"/>
    <col min="6" max="9" width="8.88671875" style="23"/>
  </cols>
  <sheetData>
    <row r="3" spans="1:9" ht="15.6" x14ac:dyDescent="0.3">
      <c r="A3" s="43" t="s">
        <v>1</v>
      </c>
      <c r="B3" s="44" t="s">
        <v>2</v>
      </c>
      <c r="C3" s="45" t="s">
        <v>3</v>
      </c>
      <c r="D3" s="46" t="s">
        <v>274</v>
      </c>
      <c r="E3" s="48" t="s">
        <v>277</v>
      </c>
      <c r="F3" s="46" t="s">
        <v>275</v>
      </c>
      <c r="G3" s="46" t="s">
        <v>276</v>
      </c>
      <c r="H3" s="47" t="s">
        <v>382</v>
      </c>
      <c r="I3" s="46" t="s">
        <v>903</v>
      </c>
    </row>
    <row r="4" spans="1:9" x14ac:dyDescent="0.3">
      <c r="A4" s="20">
        <v>1</v>
      </c>
      <c r="B4" s="119">
        <v>44697</v>
      </c>
      <c r="C4" s="20" t="s">
        <v>507</v>
      </c>
      <c r="D4" s="5" t="s">
        <v>498</v>
      </c>
      <c r="E4" s="121">
        <v>230000</v>
      </c>
      <c r="F4" s="5" t="s">
        <v>1014</v>
      </c>
      <c r="G4" s="5" t="s">
        <v>727</v>
      </c>
      <c r="H4" s="5" t="s">
        <v>386</v>
      </c>
      <c r="I4" s="5" t="s">
        <v>904</v>
      </c>
    </row>
    <row r="5" spans="1:9" x14ac:dyDescent="0.3">
      <c r="A5" s="20">
        <v>2</v>
      </c>
      <c r="B5" s="119">
        <v>44699</v>
      </c>
      <c r="C5" s="20" t="s">
        <v>1003</v>
      </c>
      <c r="D5" s="5" t="s">
        <v>498</v>
      </c>
      <c r="E5" s="121">
        <v>529000</v>
      </c>
      <c r="F5" s="5" t="s">
        <v>1014</v>
      </c>
      <c r="G5" s="5" t="s">
        <v>395</v>
      </c>
      <c r="H5" s="5" t="s">
        <v>386</v>
      </c>
      <c r="I5" s="5" t="s">
        <v>904</v>
      </c>
    </row>
    <row r="6" spans="1:9" x14ac:dyDescent="0.3">
      <c r="A6" s="20">
        <v>3</v>
      </c>
      <c r="B6" s="120" t="s">
        <v>1004</v>
      </c>
      <c r="C6" s="20" t="s">
        <v>1005</v>
      </c>
      <c r="D6" s="5" t="s">
        <v>498</v>
      </c>
      <c r="E6" s="121">
        <v>800000</v>
      </c>
      <c r="F6" s="5" t="s">
        <v>1014</v>
      </c>
      <c r="G6" s="5" t="s">
        <v>406</v>
      </c>
      <c r="H6" s="5" t="s">
        <v>386</v>
      </c>
      <c r="I6" s="5" t="s">
        <v>904</v>
      </c>
    </row>
    <row r="7" spans="1:9" x14ac:dyDescent="0.3">
      <c r="A7" s="20">
        <v>4</v>
      </c>
      <c r="B7" s="120" t="s">
        <v>1004</v>
      </c>
      <c r="C7" s="20" t="s">
        <v>1006</v>
      </c>
      <c r="D7" s="5" t="s">
        <v>498</v>
      </c>
      <c r="E7" s="121">
        <v>3500000</v>
      </c>
      <c r="F7" s="5" t="s">
        <v>1014</v>
      </c>
      <c r="G7" s="5" t="s">
        <v>395</v>
      </c>
      <c r="H7" s="5" t="s">
        <v>386</v>
      </c>
      <c r="I7" s="5" t="s">
        <v>904</v>
      </c>
    </row>
    <row r="8" spans="1:9" x14ac:dyDescent="0.3">
      <c r="A8" s="20">
        <v>5</v>
      </c>
      <c r="B8" s="119">
        <v>44748</v>
      </c>
      <c r="C8" s="20" t="s">
        <v>1007</v>
      </c>
      <c r="D8" s="5" t="s">
        <v>498</v>
      </c>
      <c r="E8" s="121">
        <v>20000</v>
      </c>
      <c r="F8" s="5" t="s">
        <v>1014</v>
      </c>
      <c r="G8" s="5" t="s">
        <v>395</v>
      </c>
      <c r="H8" s="5" t="s">
        <v>386</v>
      </c>
      <c r="I8" s="5" t="s">
        <v>904</v>
      </c>
    </row>
    <row r="9" spans="1:9" x14ac:dyDescent="0.3">
      <c r="A9" s="20">
        <v>6</v>
      </c>
      <c r="B9" s="119">
        <v>44748</v>
      </c>
      <c r="C9" s="20" t="s">
        <v>1008</v>
      </c>
      <c r="D9" s="5" t="s">
        <v>498</v>
      </c>
      <c r="E9" s="121">
        <v>219000</v>
      </c>
      <c r="F9" s="5" t="s">
        <v>1014</v>
      </c>
      <c r="G9" s="5" t="s">
        <v>408</v>
      </c>
      <c r="H9" s="5" t="s">
        <v>386</v>
      </c>
      <c r="I9" s="5" t="s">
        <v>904</v>
      </c>
    </row>
    <row r="10" spans="1:9" x14ac:dyDescent="0.3">
      <c r="A10" s="20">
        <v>7</v>
      </c>
      <c r="B10" s="119">
        <v>44748</v>
      </c>
      <c r="C10" s="20" t="s">
        <v>507</v>
      </c>
      <c r="D10" s="5" t="s">
        <v>498</v>
      </c>
      <c r="E10" s="121">
        <v>200000</v>
      </c>
      <c r="F10" s="5" t="s">
        <v>1014</v>
      </c>
      <c r="G10" s="5" t="s">
        <v>727</v>
      </c>
      <c r="H10" s="5" t="s">
        <v>386</v>
      </c>
      <c r="I10" s="5" t="s">
        <v>904</v>
      </c>
    </row>
    <row r="11" spans="1:9" x14ac:dyDescent="0.3">
      <c r="A11" s="20">
        <v>8</v>
      </c>
      <c r="B11" s="119">
        <v>44757</v>
      </c>
      <c r="C11" s="20" t="s">
        <v>1009</v>
      </c>
      <c r="D11" s="5" t="s">
        <v>498</v>
      </c>
      <c r="E11" s="121">
        <v>316200</v>
      </c>
      <c r="F11" s="5" t="s">
        <v>1014</v>
      </c>
      <c r="G11" s="5" t="s">
        <v>395</v>
      </c>
      <c r="H11" s="5" t="s">
        <v>386</v>
      </c>
      <c r="I11" s="5" t="s">
        <v>904</v>
      </c>
    </row>
    <row r="12" spans="1:9" x14ac:dyDescent="0.3">
      <c r="A12" s="20">
        <v>9</v>
      </c>
      <c r="B12" s="119">
        <v>44757</v>
      </c>
      <c r="C12" s="20" t="s">
        <v>1010</v>
      </c>
      <c r="D12" s="5" t="s">
        <v>498</v>
      </c>
      <c r="E12" s="121">
        <v>679000</v>
      </c>
      <c r="F12" s="5" t="s">
        <v>1014</v>
      </c>
      <c r="G12" s="5" t="s">
        <v>408</v>
      </c>
      <c r="H12" s="5" t="s">
        <v>386</v>
      </c>
      <c r="I12" s="5" t="s">
        <v>904</v>
      </c>
    </row>
    <row r="13" spans="1:9" x14ac:dyDescent="0.3">
      <c r="A13" s="20">
        <v>10</v>
      </c>
      <c r="B13" s="119">
        <v>44766</v>
      </c>
      <c r="C13" s="20" t="s">
        <v>507</v>
      </c>
      <c r="D13" s="5" t="s">
        <v>498</v>
      </c>
      <c r="E13" s="121">
        <v>180000</v>
      </c>
      <c r="F13" s="5" t="s">
        <v>1014</v>
      </c>
      <c r="G13" s="5" t="s">
        <v>727</v>
      </c>
      <c r="H13" s="5" t="s">
        <v>386</v>
      </c>
      <c r="I13" s="5" t="s">
        <v>904</v>
      </c>
    </row>
    <row r="14" spans="1:9" x14ac:dyDescent="0.3">
      <c r="A14" s="20">
        <v>11</v>
      </c>
      <c r="B14" s="119">
        <v>44766</v>
      </c>
      <c r="C14" s="20" t="s">
        <v>1007</v>
      </c>
      <c r="D14" s="5" t="s">
        <v>498</v>
      </c>
      <c r="E14" s="121">
        <v>300000</v>
      </c>
      <c r="F14" s="5" t="s">
        <v>1014</v>
      </c>
      <c r="G14" s="5" t="s">
        <v>395</v>
      </c>
      <c r="H14" s="5" t="s">
        <v>386</v>
      </c>
      <c r="I14" s="5" t="s">
        <v>904</v>
      </c>
    </row>
    <row r="15" spans="1:9" x14ac:dyDescent="0.3">
      <c r="A15" s="20">
        <v>12</v>
      </c>
      <c r="B15" s="119">
        <v>44772</v>
      </c>
      <c r="C15" s="20" t="s">
        <v>1010</v>
      </c>
      <c r="D15" s="5" t="s">
        <v>498</v>
      </c>
      <c r="E15" s="121">
        <v>418000</v>
      </c>
      <c r="F15" s="5" t="s">
        <v>1014</v>
      </c>
      <c r="G15" s="5" t="s">
        <v>408</v>
      </c>
      <c r="H15" s="5" t="s">
        <v>386</v>
      </c>
      <c r="I15" s="5" t="s">
        <v>904</v>
      </c>
    </row>
    <row r="16" spans="1:9" x14ac:dyDescent="0.3">
      <c r="A16" s="20">
        <v>1</v>
      </c>
      <c r="B16" s="122">
        <v>44765</v>
      </c>
      <c r="C16" s="20" t="s">
        <v>1011</v>
      </c>
      <c r="D16" s="5">
        <v>208</v>
      </c>
      <c r="E16" s="126">
        <v>500000</v>
      </c>
      <c r="F16" s="5" t="s">
        <v>1014</v>
      </c>
      <c r="G16" s="5" t="s">
        <v>405</v>
      </c>
      <c r="H16" s="5" t="s">
        <v>383</v>
      </c>
      <c r="I16" s="5" t="s">
        <v>904</v>
      </c>
    </row>
    <row r="17" spans="1:9" x14ac:dyDescent="0.3">
      <c r="A17" s="123">
        <v>1</v>
      </c>
      <c r="B17" s="124">
        <v>44773</v>
      </c>
      <c r="C17" s="20" t="s">
        <v>1012</v>
      </c>
      <c r="D17" s="5" t="s">
        <v>498</v>
      </c>
      <c r="E17" s="125">
        <v>800000</v>
      </c>
      <c r="F17" s="5" t="s">
        <v>1014</v>
      </c>
      <c r="G17" s="5" t="s">
        <v>406</v>
      </c>
      <c r="H17" s="5" t="s">
        <v>386</v>
      </c>
      <c r="I17" s="5" t="s">
        <v>904</v>
      </c>
    </row>
    <row r="18" spans="1:9" x14ac:dyDescent="0.3">
      <c r="A18" s="123">
        <v>2</v>
      </c>
      <c r="B18" s="124">
        <v>44773</v>
      </c>
      <c r="C18" s="20" t="s">
        <v>1013</v>
      </c>
      <c r="D18" s="5" t="s">
        <v>498</v>
      </c>
      <c r="E18" s="125">
        <v>3500000</v>
      </c>
      <c r="F18" s="5" t="s">
        <v>1014</v>
      </c>
      <c r="G18" s="5" t="s">
        <v>395</v>
      </c>
      <c r="H18" s="5" t="s">
        <v>386</v>
      </c>
      <c r="I18" s="5" t="s">
        <v>904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BFBE-80A2-4CFE-AF50-DAD4CA8481CF}">
  <sheetPr>
    <pageSetUpPr fitToPage="1"/>
  </sheetPr>
  <dimension ref="A3:Q382"/>
  <sheetViews>
    <sheetView topLeftCell="A28" zoomScaleNormal="100" workbookViewId="0">
      <selection activeCell="E4" sqref="E4:E380"/>
    </sheetView>
  </sheetViews>
  <sheetFormatPr defaultRowHeight="14.4" x14ac:dyDescent="0.3"/>
  <cols>
    <col min="1" max="1" width="6.21875" customWidth="1"/>
    <col min="2" max="2" width="16.21875" style="40" bestFit="1" customWidth="1"/>
    <col min="3" max="3" width="68.77734375" customWidth="1"/>
    <col min="4" max="4" width="19.88671875" customWidth="1"/>
    <col min="5" max="5" width="16.44140625" bestFit="1" customWidth="1"/>
    <col min="6" max="7" width="8.88671875" style="23"/>
    <col min="8" max="8" width="12" bestFit="1" customWidth="1"/>
    <col min="9" max="9" width="8.88671875" style="23"/>
    <col min="10" max="10" width="20.44140625" bestFit="1" customWidth="1"/>
    <col min="11" max="11" width="15" bestFit="1" customWidth="1"/>
    <col min="14" max="14" width="12" bestFit="1" customWidth="1"/>
  </cols>
  <sheetData>
    <row r="3" spans="1:17" ht="15.6" x14ac:dyDescent="0.3">
      <c r="A3" s="154" t="s">
        <v>1</v>
      </c>
      <c r="B3" s="155" t="s">
        <v>2</v>
      </c>
      <c r="C3" s="156" t="s">
        <v>3</v>
      </c>
      <c r="D3" s="157" t="s">
        <v>274</v>
      </c>
      <c r="E3" s="158" t="s">
        <v>277</v>
      </c>
      <c r="F3" s="157" t="s">
        <v>275</v>
      </c>
      <c r="G3" s="157" t="s">
        <v>276</v>
      </c>
      <c r="H3" s="159" t="s">
        <v>382</v>
      </c>
      <c r="I3" s="157" t="s">
        <v>903</v>
      </c>
      <c r="J3" s="157" t="s">
        <v>1156</v>
      </c>
      <c r="K3" s="35"/>
      <c r="L3" s="35"/>
      <c r="M3" s="36"/>
    </row>
    <row r="4" spans="1:17" ht="15.6" x14ac:dyDescent="0.3">
      <c r="A4" s="54">
        <v>1</v>
      </c>
      <c r="B4" s="39">
        <v>44791</v>
      </c>
      <c r="C4" s="7" t="s">
        <v>768</v>
      </c>
      <c r="D4" s="62" t="s">
        <v>498</v>
      </c>
      <c r="E4" s="91">
        <v>1275000</v>
      </c>
      <c r="F4" s="65" t="s">
        <v>387</v>
      </c>
      <c r="G4" s="49" t="s">
        <v>398</v>
      </c>
      <c r="H4" s="49" t="s">
        <v>770</v>
      </c>
      <c r="I4" s="54" t="s">
        <v>904</v>
      </c>
      <c r="J4" s="15"/>
      <c r="K4" s="19"/>
      <c r="L4" s="19"/>
      <c r="M4" s="19"/>
      <c r="N4" s="19"/>
      <c r="O4" s="19"/>
      <c r="P4" s="19"/>
      <c r="Q4" s="37"/>
    </row>
    <row r="5" spans="1:17" ht="15.6" x14ac:dyDescent="0.3">
      <c r="A5" s="54">
        <v>1</v>
      </c>
      <c r="B5" s="39">
        <v>44791</v>
      </c>
      <c r="C5" s="7" t="s">
        <v>769</v>
      </c>
      <c r="D5" s="62" t="s">
        <v>498</v>
      </c>
      <c r="E5" s="91">
        <v>2100000</v>
      </c>
      <c r="F5" s="65" t="s">
        <v>387</v>
      </c>
      <c r="G5" s="49" t="s">
        <v>398</v>
      </c>
      <c r="H5" s="49" t="s">
        <v>770</v>
      </c>
      <c r="I5" s="54" t="s">
        <v>904</v>
      </c>
      <c r="J5" s="15"/>
      <c r="K5" s="19"/>
      <c r="L5" s="19"/>
      <c r="M5" s="19"/>
      <c r="N5" s="19"/>
      <c r="O5" s="19"/>
      <c r="P5" s="19"/>
      <c r="Q5" s="37"/>
    </row>
    <row r="6" spans="1:17" ht="15.6" x14ac:dyDescent="0.3">
      <c r="A6" s="98">
        <v>3</v>
      </c>
      <c r="B6" s="127">
        <v>44777</v>
      </c>
      <c r="C6" s="128" t="s">
        <v>532</v>
      </c>
      <c r="D6" s="98">
        <v>208</v>
      </c>
      <c r="E6" s="176">
        <v>33000</v>
      </c>
      <c r="F6" s="98"/>
      <c r="G6" s="102"/>
      <c r="H6" s="98" t="s">
        <v>383</v>
      </c>
      <c r="I6" s="102"/>
      <c r="J6" s="19"/>
      <c r="K6" s="19"/>
      <c r="L6" s="19"/>
      <c r="M6" s="19"/>
      <c r="N6" s="19"/>
      <c r="O6" s="19"/>
      <c r="P6" s="19"/>
      <c r="Q6" s="37"/>
    </row>
    <row r="7" spans="1:17" ht="15.6" x14ac:dyDescent="0.3">
      <c r="A7" s="109">
        <v>4</v>
      </c>
      <c r="B7" s="168">
        <v>44777</v>
      </c>
      <c r="C7" s="169" t="s">
        <v>533</v>
      </c>
      <c r="D7" s="109">
        <v>208</v>
      </c>
      <c r="E7" s="170">
        <v>12000</v>
      </c>
      <c r="F7" s="109"/>
      <c r="G7" s="50"/>
      <c r="H7" s="109" t="s">
        <v>383</v>
      </c>
      <c r="I7" s="50"/>
      <c r="J7" s="19"/>
      <c r="K7" s="19"/>
      <c r="L7" s="19"/>
      <c r="M7" s="19"/>
      <c r="N7" s="19"/>
      <c r="O7" s="19"/>
      <c r="P7" s="19"/>
      <c r="Q7" s="37"/>
    </row>
    <row r="8" spans="1:17" ht="15.6" x14ac:dyDescent="0.3">
      <c r="A8" s="54">
        <v>1</v>
      </c>
      <c r="B8" s="39">
        <v>44792</v>
      </c>
      <c r="C8" s="7" t="s">
        <v>773</v>
      </c>
      <c r="D8" s="62" t="s">
        <v>498</v>
      </c>
      <c r="E8" s="91">
        <v>522000</v>
      </c>
      <c r="F8" s="65" t="s">
        <v>387</v>
      </c>
      <c r="G8" s="49" t="s">
        <v>414</v>
      </c>
      <c r="H8" s="49" t="s">
        <v>770</v>
      </c>
      <c r="I8" s="54" t="s">
        <v>904</v>
      </c>
      <c r="J8" s="15"/>
      <c r="K8" s="19"/>
      <c r="L8" s="19"/>
      <c r="M8" s="19"/>
      <c r="N8" s="19"/>
      <c r="O8" s="19"/>
      <c r="P8" s="19"/>
      <c r="Q8" s="37"/>
    </row>
    <row r="9" spans="1:17" ht="15.6" x14ac:dyDescent="0.3">
      <c r="A9" s="54">
        <v>1</v>
      </c>
      <c r="B9" s="39">
        <v>44792</v>
      </c>
      <c r="C9" s="7" t="s">
        <v>771</v>
      </c>
      <c r="D9" s="62" t="s">
        <v>498</v>
      </c>
      <c r="E9" s="91">
        <v>2100000</v>
      </c>
      <c r="F9" s="65" t="s">
        <v>387</v>
      </c>
      <c r="G9" s="49" t="s">
        <v>390</v>
      </c>
      <c r="H9" s="49" t="s">
        <v>770</v>
      </c>
      <c r="I9" s="49" t="s">
        <v>904</v>
      </c>
      <c r="J9" s="8"/>
      <c r="K9" s="19"/>
      <c r="L9" s="19"/>
      <c r="M9" s="19"/>
      <c r="N9" s="19"/>
      <c r="O9" s="19"/>
      <c r="P9" s="19"/>
      <c r="Q9" s="38"/>
    </row>
    <row r="10" spans="1:17" ht="15.6" x14ac:dyDescent="0.3">
      <c r="A10" s="54">
        <v>1</v>
      </c>
      <c r="B10" s="39">
        <v>44792</v>
      </c>
      <c r="C10" s="7" t="s">
        <v>772</v>
      </c>
      <c r="D10" s="62" t="s">
        <v>498</v>
      </c>
      <c r="E10" s="91">
        <v>1100000</v>
      </c>
      <c r="F10" s="65" t="s">
        <v>387</v>
      </c>
      <c r="G10" s="49" t="s">
        <v>390</v>
      </c>
      <c r="H10" s="49" t="s">
        <v>770</v>
      </c>
      <c r="I10" s="49" t="s">
        <v>904</v>
      </c>
      <c r="J10" s="8"/>
      <c r="K10" s="19"/>
      <c r="L10" s="19"/>
      <c r="M10" s="19"/>
      <c r="N10" s="19"/>
      <c r="O10" s="19"/>
      <c r="P10" s="19"/>
      <c r="Q10" s="38"/>
    </row>
    <row r="11" spans="1:17" ht="15.6" x14ac:dyDescent="0.3">
      <c r="A11" s="54">
        <v>1</v>
      </c>
      <c r="B11" s="39">
        <v>44792</v>
      </c>
      <c r="C11" s="7" t="s">
        <v>774</v>
      </c>
      <c r="D11" s="62" t="s">
        <v>498</v>
      </c>
      <c r="E11" s="91">
        <v>100000</v>
      </c>
      <c r="F11" s="65" t="s">
        <v>387</v>
      </c>
      <c r="G11" s="49" t="s">
        <v>398</v>
      </c>
      <c r="H11" s="49" t="s">
        <v>770</v>
      </c>
      <c r="I11" s="54" t="s">
        <v>904</v>
      </c>
      <c r="J11" s="15"/>
      <c r="K11" s="19"/>
      <c r="L11" s="19"/>
      <c r="M11" s="19"/>
      <c r="N11" s="19"/>
      <c r="O11" s="19"/>
      <c r="P11" s="19"/>
      <c r="Q11" s="38"/>
    </row>
    <row r="12" spans="1:17" ht="15.6" x14ac:dyDescent="0.3">
      <c r="A12" s="54">
        <v>1</v>
      </c>
      <c r="B12" s="39">
        <v>44792</v>
      </c>
      <c r="C12" s="7" t="s">
        <v>775</v>
      </c>
      <c r="D12" s="62" t="s">
        <v>498</v>
      </c>
      <c r="E12" s="91">
        <v>3000000</v>
      </c>
      <c r="F12" s="65" t="s">
        <v>387</v>
      </c>
      <c r="G12" s="49" t="s">
        <v>398</v>
      </c>
      <c r="H12" s="49" t="s">
        <v>770</v>
      </c>
      <c r="I12" s="54" t="s">
        <v>904</v>
      </c>
      <c r="J12" s="15"/>
      <c r="K12" s="19"/>
      <c r="L12" s="19"/>
      <c r="M12" s="19"/>
      <c r="N12" s="19"/>
      <c r="O12" s="19"/>
      <c r="P12" s="19"/>
      <c r="Q12" s="38"/>
    </row>
    <row r="13" spans="1:17" ht="15.6" x14ac:dyDescent="0.3">
      <c r="A13" s="54">
        <v>1</v>
      </c>
      <c r="B13" s="39">
        <v>44793</v>
      </c>
      <c r="C13" s="7" t="s">
        <v>778</v>
      </c>
      <c r="D13" s="62" t="s">
        <v>498</v>
      </c>
      <c r="E13" s="91">
        <v>600000</v>
      </c>
      <c r="F13" s="65" t="s">
        <v>387</v>
      </c>
      <c r="G13" s="49" t="s">
        <v>390</v>
      </c>
      <c r="H13" s="49" t="s">
        <v>770</v>
      </c>
      <c r="I13" s="54" t="s">
        <v>904</v>
      </c>
      <c r="J13" s="15"/>
      <c r="L13" s="19"/>
      <c r="M13" s="19"/>
      <c r="N13" s="19"/>
      <c r="O13" s="19"/>
      <c r="P13" s="19"/>
      <c r="Q13" s="37"/>
    </row>
    <row r="14" spans="1:17" ht="15.6" x14ac:dyDescent="0.3">
      <c r="A14" s="54">
        <v>1</v>
      </c>
      <c r="B14" s="39">
        <v>44793</v>
      </c>
      <c r="C14" s="7" t="s">
        <v>777</v>
      </c>
      <c r="D14" s="62" t="s">
        <v>498</v>
      </c>
      <c r="E14" s="91">
        <v>2713700</v>
      </c>
      <c r="F14" s="65" t="s">
        <v>387</v>
      </c>
      <c r="G14" s="49" t="s">
        <v>408</v>
      </c>
      <c r="H14" s="49" t="s">
        <v>770</v>
      </c>
      <c r="I14" s="54" t="s">
        <v>904</v>
      </c>
      <c r="J14" s="15"/>
      <c r="K14" s="19"/>
      <c r="L14" s="19"/>
      <c r="M14" s="19"/>
      <c r="N14" s="19"/>
      <c r="O14" s="19"/>
      <c r="P14" s="19"/>
      <c r="Q14" s="37"/>
    </row>
    <row r="15" spans="1:17" ht="15.6" x14ac:dyDescent="0.3">
      <c r="A15" s="54">
        <v>1</v>
      </c>
      <c r="B15" s="39">
        <v>44795</v>
      </c>
      <c r="C15" s="7" t="s">
        <v>782</v>
      </c>
      <c r="D15" s="62" t="s">
        <v>498</v>
      </c>
      <c r="E15" s="91">
        <v>3100000</v>
      </c>
      <c r="F15" s="65" t="s">
        <v>387</v>
      </c>
      <c r="G15" s="49" t="s">
        <v>414</v>
      </c>
      <c r="H15" s="49" t="s">
        <v>770</v>
      </c>
      <c r="I15" s="54" t="s">
        <v>904</v>
      </c>
      <c r="J15" s="15"/>
      <c r="K15" s="19"/>
      <c r="L15" s="19"/>
      <c r="M15" s="19"/>
      <c r="N15" s="19"/>
      <c r="O15" s="19"/>
      <c r="P15" s="19"/>
      <c r="Q15" s="37"/>
    </row>
    <row r="16" spans="1:17" ht="15.6" x14ac:dyDescent="0.3">
      <c r="A16" s="54">
        <v>1</v>
      </c>
      <c r="B16" s="39">
        <v>44795</v>
      </c>
      <c r="C16" s="7" t="s">
        <v>783</v>
      </c>
      <c r="D16" s="62" t="s">
        <v>498</v>
      </c>
      <c r="E16" s="91">
        <v>1700000</v>
      </c>
      <c r="F16" s="65" t="s">
        <v>387</v>
      </c>
      <c r="G16" s="49" t="s">
        <v>414</v>
      </c>
      <c r="H16" s="49" t="s">
        <v>770</v>
      </c>
      <c r="I16" s="54" t="s">
        <v>904</v>
      </c>
      <c r="J16" s="15"/>
      <c r="K16" s="19"/>
      <c r="L16" s="19"/>
      <c r="M16" s="19"/>
      <c r="N16" s="19"/>
      <c r="O16" s="19"/>
      <c r="P16" s="19"/>
      <c r="Q16" s="37"/>
    </row>
    <row r="17" spans="1:17" ht="15.6" x14ac:dyDescent="0.3">
      <c r="A17" s="54">
        <v>1</v>
      </c>
      <c r="B17" s="39">
        <v>44795</v>
      </c>
      <c r="C17" s="7" t="s">
        <v>780</v>
      </c>
      <c r="D17" s="62" t="s">
        <v>498</v>
      </c>
      <c r="E17" s="91">
        <v>2700000</v>
      </c>
      <c r="F17" s="65" t="s">
        <v>387</v>
      </c>
      <c r="G17" s="49" t="s">
        <v>395</v>
      </c>
      <c r="H17" s="49" t="s">
        <v>770</v>
      </c>
      <c r="I17" s="54" t="s">
        <v>904</v>
      </c>
      <c r="J17" s="15"/>
      <c r="K17" s="19"/>
      <c r="L17" s="19"/>
      <c r="M17" s="19"/>
      <c r="N17" s="19"/>
      <c r="O17" s="19"/>
      <c r="P17" s="19"/>
      <c r="Q17" s="37"/>
    </row>
    <row r="18" spans="1:17" ht="15.6" x14ac:dyDescent="0.3">
      <c r="A18" s="160">
        <v>15</v>
      </c>
      <c r="B18" s="161">
        <v>44790</v>
      </c>
      <c r="C18" s="162" t="s">
        <v>507</v>
      </c>
      <c r="D18" s="160" t="s">
        <v>498</v>
      </c>
      <c r="E18" s="165">
        <v>230000</v>
      </c>
      <c r="F18" s="160"/>
      <c r="G18" s="164"/>
      <c r="H18" s="160" t="s">
        <v>386</v>
      </c>
      <c r="I18" s="164"/>
      <c r="J18" s="186" t="s">
        <v>1163</v>
      </c>
      <c r="K18" s="19"/>
      <c r="L18" s="19"/>
      <c r="M18" s="19"/>
      <c r="N18" s="19"/>
      <c r="O18" s="19"/>
      <c r="P18" s="19"/>
      <c r="Q18" s="37"/>
    </row>
    <row r="19" spans="1:17" ht="15.6" x14ac:dyDescent="0.3">
      <c r="A19" s="54">
        <v>1</v>
      </c>
      <c r="B19" s="39">
        <v>44795</v>
      </c>
      <c r="C19" s="7" t="s">
        <v>779</v>
      </c>
      <c r="D19" s="62">
        <v>208</v>
      </c>
      <c r="E19" s="91">
        <v>3300000</v>
      </c>
      <c r="F19" s="65" t="s">
        <v>387</v>
      </c>
      <c r="G19" s="49" t="s">
        <v>408</v>
      </c>
      <c r="H19" s="49" t="s">
        <v>770</v>
      </c>
      <c r="I19" s="54" t="s">
        <v>904</v>
      </c>
      <c r="J19" s="15"/>
      <c r="K19" s="19"/>
      <c r="L19" s="19"/>
      <c r="M19" s="19"/>
      <c r="N19" s="19"/>
      <c r="O19" s="19"/>
      <c r="P19" s="19"/>
      <c r="Q19" s="37"/>
    </row>
    <row r="20" spans="1:17" ht="15.6" x14ac:dyDescent="0.3">
      <c r="A20" s="54">
        <v>1</v>
      </c>
      <c r="B20" s="39">
        <v>44795</v>
      </c>
      <c r="C20" s="7" t="s">
        <v>781</v>
      </c>
      <c r="D20" s="62" t="s">
        <v>498</v>
      </c>
      <c r="E20" s="91">
        <v>2115000</v>
      </c>
      <c r="F20" s="65" t="s">
        <v>387</v>
      </c>
      <c r="G20" s="49" t="s">
        <v>408</v>
      </c>
      <c r="H20" s="49" t="s">
        <v>770</v>
      </c>
      <c r="I20" s="54" t="s">
        <v>904</v>
      </c>
      <c r="J20" s="15"/>
      <c r="L20" s="19"/>
      <c r="M20" s="19"/>
      <c r="N20" s="19"/>
      <c r="O20" s="19"/>
      <c r="P20" s="19"/>
      <c r="Q20" s="37"/>
    </row>
    <row r="21" spans="1:17" ht="15.6" x14ac:dyDescent="0.3">
      <c r="A21" s="54">
        <v>1</v>
      </c>
      <c r="B21" s="39">
        <v>44800</v>
      </c>
      <c r="C21" s="7" t="s">
        <v>784</v>
      </c>
      <c r="D21" s="62" t="s">
        <v>498</v>
      </c>
      <c r="E21" s="91">
        <v>2700000</v>
      </c>
      <c r="F21" s="65" t="s">
        <v>387</v>
      </c>
      <c r="G21" s="49" t="s">
        <v>414</v>
      </c>
      <c r="H21" s="49" t="s">
        <v>770</v>
      </c>
      <c r="I21" s="54" t="s">
        <v>904</v>
      </c>
      <c r="J21" s="15"/>
      <c r="K21" s="19"/>
      <c r="L21" s="19"/>
      <c r="M21" s="19"/>
      <c r="N21" s="19"/>
      <c r="O21" s="19"/>
      <c r="P21" s="19"/>
      <c r="Q21" s="37"/>
    </row>
    <row r="22" spans="1:17" ht="15.6" x14ac:dyDescent="0.3">
      <c r="A22" s="54">
        <v>1</v>
      </c>
      <c r="B22" s="39">
        <v>44804</v>
      </c>
      <c r="C22" s="7" t="s">
        <v>785</v>
      </c>
      <c r="D22" s="62" t="s">
        <v>498</v>
      </c>
      <c r="E22" s="91">
        <v>2388000</v>
      </c>
      <c r="F22" s="65" t="s">
        <v>387</v>
      </c>
      <c r="G22" s="49" t="s">
        <v>397</v>
      </c>
      <c r="H22" s="49" t="s">
        <v>770</v>
      </c>
      <c r="I22" s="54" t="s">
        <v>904</v>
      </c>
      <c r="J22" s="15"/>
      <c r="K22" s="19"/>
      <c r="L22" s="19"/>
      <c r="M22" s="19"/>
      <c r="N22" s="19"/>
      <c r="O22" s="19"/>
      <c r="P22" s="19"/>
      <c r="Q22" s="37"/>
    </row>
    <row r="23" spans="1:17" ht="15.6" x14ac:dyDescent="0.3">
      <c r="A23" s="54">
        <v>1</v>
      </c>
      <c r="B23" s="39">
        <v>44804</v>
      </c>
      <c r="C23" s="7" t="s">
        <v>785</v>
      </c>
      <c r="D23" s="62" t="s">
        <v>498</v>
      </c>
      <c r="E23" s="91">
        <v>776000</v>
      </c>
      <c r="F23" s="65" t="s">
        <v>387</v>
      </c>
      <c r="G23" s="49" t="s">
        <v>397</v>
      </c>
      <c r="H23" s="49" t="s">
        <v>770</v>
      </c>
      <c r="I23" s="54" t="s">
        <v>904</v>
      </c>
      <c r="J23" s="15"/>
      <c r="K23" s="19"/>
      <c r="L23" s="19"/>
      <c r="M23" s="19"/>
      <c r="N23" s="19"/>
      <c r="O23" s="19"/>
      <c r="P23" s="19"/>
      <c r="Q23" s="37"/>
    </row>
    <row r="24" spans="1:17" ht="15.6" x14ac:dyDescent="0.3">
      <c r="A24" s="160">
        <v>21</v>
      </c>
      <c r="B24" s="161">
        <v>44791</v>
      </c>
      <c r="C24" s="162" t="s">
        <v>994</v>
      </c>
      <c r="D24" s="160" t="s">
        <v>280</v>
      </c>
      <c r="E24" s="165">
        <v>5250000</v>
      </c>
      <c r="F24" s="160"/>
      <c r="G24" s="164" t="s">
        <v>995</v>
      </c>
      <c r="H24" s="160" t="s">
        <v>383</v>
      </c>
      <c r="I24" s="164"/>
      <c r="J24" s="19"/>
      <c r="K24" s="19"/>
      <c r="L24" s="19"/>
      <c r="M24" s="19"/>
      <c r="N24" s="19"/>
      <c r="O24" s="19"/>
      <c r="P24" s="19"/>
      <c r="Q24" s="37"/>
    </row>
    <row r="25" spans="1:17" ht="15.6" x14ac:dyDescent="0.3">
      <c r="A25" s="54">
        <v>1</v>
      </c>
      <c r="B25" s="39">
        <v>44804</v>
      </c>
      <c r="C25" s="7" t="s">
        <v>786</v>
      </c>
      <c r="D25" s="62" t="s">
        <v>498</v>
      </c>
      <c r="E25" s="91">
        <v>313700</v>
      </c>
      <c r="F25" s="65" t="s">
        <v>387</v>
      </c>
      <c r="G25" s="49" t="s">
        <v>397</v>
      </c>
      <c r="H25" s="49" t="s">
        <v>770</v>
      </c>
      <c r="I25" s="54" t="s">
        <v>904</v>
      </c>
      <c r="J25" s="15"/>
      <c r="K25" s="19"/>
      <c r="L25" s="19"/>
      <c r="M25" s="19"/>
      <c r="O25" s="19"/>
      <c r="P25" s="19"/>
      <c r="Q25" s="37"/>
    </row>
    <row r="26" spans="1:17" ht="15.6" x14ac:dyDescent="0.3">
      <c r="A26" s="54">
        <v>1</v>
      </c>
      <c r="B26" s="39">
        <v>44804</v>
      </c>
      <c r="C26" s="7" t="s">
        <v>787</v>
      </c>
      <c r="D26" s="62" t="s">
        <v>498</v>
      </c>
      <c r="E26" s="91">
        <v>5000</v>
      </c>
      <c r="F26" s="65" t="s">
        <v>387</v>
      </c>
      <c r="G26" s="49" t="s">
        <v>397</v>
      </c>
      <c r="H26" s="49" t="s">
        <v>770</v>
      </c>
      <c r="I26" s="54" t="s">
        <v>904</v>
      </c>
      <c r="J26" s="15"/>
      <c r="K26" s="19"/>
      <c r="L26" s="19"/>
      <c r="M26" s="19"/>
      <c r="N26" s="19"/>
      <c r="O26" s="19"/>
      <c r="P26" s="19"/>
      <c r="Q26" s="37"/>
    </row>
    <row r="27" spans="1:17" ht="15.6" x14ac:dyDescent="0.3">
      <c r="A27" s="54">
        <v>69</v>
      </c>
      <c r="B27" s="39">
        <v>44794</v>
      </c>
      <c r="C27" s="7" t="s">
        <v>510</v>
      </c>
      <c r="D27" s="54" t="s">
        <v>498</v>
      </c>
      <c r="E27" s="118">
        <v>1247900</v>
      </c>
      <c r="F27" s="54" t="s">
        <v>387</v>
      </c>
      <c r="G27" s="49" t="s">
        <v>408</v>
      </c>
      <c r="H27" s="54" t="s">
        <v>386</v>
      </c>
      <c r="I27" s="49" t="s">
        <v>904</v>
      </c>
      <c r="J27" s="8"/>
      <c r="K27" s="19"/>
      <c r="L27" s="19"/>
      <c r="M27" s="19"/>
      <c r="N27" s="19"/>
      <c r="O27" s="19"/>
      <c r="P27" s="19"/>
      <c r="Q27" s="37"/>
    </row>
    <row r="28" spans="1:17" ht="15.6" x14ac:dyDescent="0.3">
      <c r="A28" s="54">
        <v>116</v>
      </c>
      <c r="B28" s="39">
        <v>44796</v>
      </c>
      <c r="C28" s="7" t="s">
        <v>507</v>
      </c>
      <c r="D28" s="54" t="s">
        <v>498</v>
      </c>
      <c r="E28" s="118">
        <v>230000</v>
      </c>
      <c r="F28" s="54" t="s">
        <v>387</v>
      </c>
      <c r="G28" s="49" t="s">
        <v>727</v>
      </c>
      <c r="H28" s="54" t="s">
        <v>386</v>
      </c>
      <c r="I28" s="54" t="s">
        <v>904</v>
      </c>
      <c r="J28" s="15"/>
      <c r="K28" s="19"/>
      <c r="L28" s="19"/>
      <c r="M28" s="19"/>
      <c r="N28" s="19"/>
      <c r="O28" s="19"/>
      <c r="P28" s="19"/>
      <c r="Q28" s="38"/>
    </row>
    <row r="29" spans="1:17" ht="15.6" x14ac:dyDescent="0.3">
      <c r="A29" s="84">
        <v>1</v>
      </c>
      <c r="B29" s="51">
        <v>44791</v>
      </c>
      <c r="C29" s="52" t="s">
        <v>1161</v>
      </c>
      <c r="D29" s="84" t="s">
        <v>498</v>
      </c>
      <c r="E29" s="187">
        <v>2050000</v>
      </c>
      <c r="F29" s="84"/>
      <c r="G29" s="53"/>
      <c r="H29" s="84"/>
      <c r="I29" s="84"/>
      <c r="J29" s="333" t="s">
        <v>1130</v>
      </c>
      <c r="K29" s="19"/>
      <c r="L29" s="19"/>
      <c r="M29" s="19"/>
      <c r="O29" s="19"/>
      <c r="P29" s="19"/>
      <c r="Q29" s="38"/>
    </row>
    <row r="30" spans="1:17" ht="15.6" x14ac:dyDescent="0.3">
      <c r="A30" s="54">
        <v>164</v>
      </c>
      <c r="B30" s="39">
        <v>44798</v>
      </c>
      <c r="C30" s="7" t="s">
        <v>526</v>
      </c>
      <c r="D30" s="54" t="s">
        <v>498</v>
      </c>
      <c r="E30" s="118">
        <v>616515</v>
      </c>
      <c r="F30" s="54" t="s">
        <v>387</v>
      </c>
      <c r="G30" s="49" t="s">
        <v>408</v>
      </c>
      <c r="H30" s="54" t="s">
        <v>386</v>
      </c>
      <c r="I30" s="54" t="s">
        <v>904</v>
      </c>
      <c r="J30" s="15"/>
      <c r="K30" s="19"/>
      <c r="L30" s="19"/>
      <c r="M30" s="19"/>
      <c r="N30" s="19"/>
      <c r="O30" s="19"/>
      <c r="P30" s="19"/>
      <c r="Q30" s="37"/>
    </row>
    <row r="31" spans="1:17" ht="15.6" x14ac:dyDescent="0.3">
      <c r="A31" s="54">
        <v>293</v>
      </c>
      <c r="B31" s="39">
        <v>44804</v>
      </c>
      <c r="C31" s="7" t="s">
        <v>527</v>
      </c>
      <c r="D31" s="54" t="s">
        <v>498</v>
      </c>
      <c r="E31" s="89">
        <v>800000</v>
      </c>
      <c r="F31" s="54" t="s">
        <v>387</v>
      </c>
      <c r="G31" s="49" t="s">
        <v>406</v>
      </c>
      <c r="H31" s="54" t="s">
        <v>386</v>
      </c>
      <c r="I31" s="54" t="s">
        <v>904</v>
      </c>
      <c r="J31" s="15"/>
      <c r="K31" s="19"/>
      <c r="L31" s="19"/>
      <c r="M31" s="19"/>
      <c r="N31" s="19"/>
      <c r="O31" s="19"/>
      <c r="P31" s="19"/>
      <c r="Q31" s="37"/>
    </row>
    <row r="32" spans="1:17" ht="15.6" x14ac:dyDescent="0.3">
      <c r="A32" s="54">
        <v>294</v>
      </c>
      <c r="B32" s="39">
        <v>44804</v>
      </c>
      <c r="C32" s="7" t="s">
        <v>528</v>
      </c>
      <c r="D32" s="54" t="s">
        <v>498</v>
      </c>
      <c r="E32" s="89">
        <v>3500000</v>
      </c>
      <c r="F32" s="54" t="s">
        <v>387</v>
      </c>
      <c r="G32" s="49" t="s">
        <v>395</v>
      </c>
      <c r="H32" s="54" t="s">
        <v>386</v>
      </c>
      <c r="I32" s="54" t="s">
        <v>904</v>
      </c>
      <c r="J32" s="15"/>
      <c r="K32" s="19"/>
      <c r="L32" s="19"/>
      <c r="M32" s="19"/>
      <c r="N32" s="19"/>
      <c r="O32" s="19"/>
      <c r="P32" s="19"/>
      <c r="Q32" s="37"/>
    </row>
    <row r="33" spans="1:17" ht="15.6" x14ac:dyDescent="0.3">
      <c r="A33" s="54">
        <v>1</v>
      </c>
      <c r="B33" s="39">
        <v>44777</v>
      </c>
      <c r="C33" s="7" t="s">
        <v>530</v>
      </c>
      <c r="D33" s="54">
        <v>208</v>
      </c>
      <c r="E33" s="118">
        <v>33000</v>
      </c>
      <c r="F33" s="54" t="s">
        <v>387</v>
      </c>
      <c r="G33" s="49" t="s">
        <v>395</v>
      </c>
      <c r="H33" s="54" t="s">
        <v>383</v>
      </c>
      <c r="I33" s="49" t="s">
        <v>904</v>
      </c>
      <c r="J33" s="8"/>
      <c r="K33" s="19"/>
      <c r="L33" s="19"/>
      <c r="M33" s="19"/>
      <c r="N33" s="19"/>
      <c r="O33" s="19"/>
      <c r="P33" s="19"/>
      <c r="Q33" s="37"/>
    </row>
    <row r="34" spans="1:17" ht="15.6" x14ac:dyDescent="0.3">
      <c r="A34" s="54">
        <v>2</v>
      </c>
      <c r="B34" s="39">
        <v>44777</v>
      </c>
      <c r="C34" s="7" t="s">
        <v>531</v>
      </c>
      <c r="D34" s="54">
        <v>208</v>
      </c>
      <c r="E34" s="118">
        <v>25000</v>
      </c>
      <c r="F34" s="54" t="s">
        <v>387</v>
      </c>
      <c r="G34" s="49" t="s">
        <v>395</v>
      </c>
      <c r="H34" s="54" t="s">
        <v>383</v>
      </c>
      <c r="I34" s="49" t="s">
        <v>904</v>
      </c>
      <c r="J34" s="8"/>
      <c r="L34" s="19"/>
      <c r="M34" s="19"/>
      <c r="N34" s="19"/>
      <c r="O34" s="19"/>
      <c r="P34" s="19"/>
      <c r="Q34" s="37"/>
    </row>
    <row r="35" spans="1:17" ht="15.6" x14ac:dyDescent="0.3">
      <c r="A35" s="54">
        <v>5</v>
      </c>
      <c r="B35" s="39">
        <v>44782</v>
      </c>
      <c r="C35" s="7" t="s">
        <v>534</v>
      </c>
      <c r="D35" s="54">
        <v>208</v>
      </c>
      <c r="E35" s="91">
        <v>100000</v>
      </c>
      <c r="F35" s="54" t="s">
        <v>387</v>
      </c>
      <c r="G35" s="49" t="s">
        <v>392</v>
      </c>
      <c r="H35" s="54" t="s">
        <v>383</v>
      </c>
      <c r="I35" s="49" t="s">
        <v>904</v>
      </c>
      <c r="J35" s="8"/>
      <c r="K35" s="167"/>
      <c r="L35" s="19"/>
      <c r="M35" s="19"/>
      <c r="N35" s="19"/>
      <c r="O35" s="19"/>
      <c r="P35" s="19"/>
      <c r="Q35" s="37"/>
    </row>
    <row r="36" spans="1:17" ht="15.6" x14ac:dyDescent="0.3">
      <c r="A36" s="54">
        <v>6</v>
      </c>
      <c r="B36" s="39">
        <v>44783</v>
      </c>
      <c r="C36" s="7" t="s">
        <v>533</v>
      </c>
      <c r="D36" s="54">
        <v>208</v>
      </c>
      <c r="E36" s="118">
        <v>11000</v>
      </c>
      <c r="F36" s="54" t="s">
        <v>387</v>
      </c>
      <c r="G36" s="49" t="s">
        <v>395</v>
      </c>
      <c r="H36" s="54" t="s">
        <v>383</v>
      </c>
      <c r="I36" s="49" t="s">
        <v>904</v>
      </c>
      <c r="J36" s="8"/>
      <c r="K36" s="19"/>
      <c r="L36" s="19"/>
      <c r="M36" s="19"/>
      <c r="N36" s="19"/>
      <c r="O36" s="19"/>
      <c r="P36" s="19"/>
      <c r="Q36" s="37"/>
    </row>
    <row r="37" spans="1:17" ht="15.6" x14ac:dyDescent="0.3">
      <c r="A37" s="54">
        <v>7</v>
      </c>
      <c r="B37" s="39">
        <v>44784</v>
      </c>
      <c r="C37" s="7" t="s">
        <v>535</v>
      </c>
      <c r="D37" s="54">
        <v>208</v>
      </c>
      <c r="E37" s="118">
        <v>12000</v>
      </c>
      <c r="F37" s="54" t="s">
        <v>387</v>
      </c>
      <c r="G37" s="49" t="s">
        <v>395</v>
      </c>
      <c r="H37" s="54" t="s">
        <v>383</v>
      </c>
      <c r="I37" s="49" t="s">
        <v>904</v>
      </c>
      <c r="J37" s="8"/>
      <c r="K37" s="19"/>
      <c r="L37" s="19"/>
      <c r="M37" s="19"/>
      <c r="O37" s="19"/>
      <c r="P37" s="19"/>
      <c r="Q37" s="38"/>
    </row>
    <row r="38" spans="1:17" ht="15.6" x14ac:dyDescent="0.3">
      <c r="A38" s="54">
        <v>8</v>
      </c>
      <c r="B38" s="39">
        <v>44784</v>
      </c>
      <c r="C38" s="7" t="s">
        <v>536</v>
      </c>
      <c r="D38" s="54">
        <v>208</v>
      </c>
      <c r="E38" s="118">
        <v>53500</v>
      </c>
      <c r="F38" s="54" t="s">
        <v>387</v>
      </c>
      <c r="G38" s="49" t="s">
        <v>406</v>
      </c>
      <c r="H38" s="54" t="s">
        <v>383</v>
      </c>
      <c r="I38" s="49" t="s">
        <v>904</v>
      </c>
      <c r="J38" s="8"/>
      <c r="K38" s="19"/>
      <c r="L38" s="19"/>
      <c r="M38" s="19"/>
      <c r="N38" s="19"/>
      <c r="O38" s="19"/>
      <c r="P38" s="19"/>
      <c r="Q38" s="38"/>
    </row>
    <row r="39" spans="1:17" ht="15.6" x14ac:dyDescent="0.3">
      <c r="A39" s="98">
        <v>9</v>
      </c>
      <c r="B39" s="127">
        <v>44785</v>
      </c>
      <c r="C39" s="128" t="s">
        <v>537</v>
      </c>
      <c r="D39" s="98">
        <v>208</v>
      </c>
      <c r="E39" s="176">
        <v>36000</v>
      </c>
      <c r="F39" s="98" t="s">
        <v>387</v>
      </c>
      <c r="G39" s="102" t="s">
        <v>395</v>
      </c>
      <c r="H39" s="98" t="s">
        <v>383</v>
      </c>
      <c r="I39" s="102" t="s">
        <v>904</v>
      </c>
      <c r="J39" s="100"/>
      <c r="K39" s="19"/>
      <c r="L39" s="19"/>
      <c r="M39" s="19"/>
      <c r="N39" s="19"/>
      <c r="O39" s="19"/>
      <c r="P39" s="19"/>
      <c r="Q39" s="37"/>
    </row>
    <row r="40" spans="1:17" ht="15.6" x14ac:dyDescent="0.3">
      <c r="A40" s="109">
        <v>10</v>
      </c>
      <c r="B40" s="168">
        <v>44785</v>
      </c>
      <c r="C40" s="169" t="s">
        <v>538</v>
      </c>
      <c r="D40" s="109">
        <v>208</v>
      </c>
      <c r="E40" s="170">
        <v>21000</v>
      </c>
      <c r="F40" s="109" t="s">
        <v>387</v>
      </c>
      <c r="G40" s="50" t="s">
        <v>395</v>
      </c>
      <c r="H40" s="109" t="s">
        <v>383</v>
      </c>
      <c r="I40" s="50" t="s">
        <v>904</v>
      </c>
      <c r="J40" s="113"/>
      <c r="K40" s="19"/>
      <c r="L40" s="19"/>
      <c r="M40" s="19"/>
      <c r="N40" s="19"/>
      <c r="O40" s="19"/>
      <c r="P40" s="19"/>
      <c r="Q40" s="38"/>
    </row>
    <row r="41" spans="1:17" ht="15.6" x14ac:dyDescent="0.3">
      <c r="A41" s="54">
        <v>11</v>
      </c>
      <c r="B41" s="39">
        <v>44786</v>
      </c>
      <c r="C41" s="7" t="s">
        <v>539</v>
      </c>
      <c r="D41" s="54" t="s">
        <v>280</v>
      </c>
      <c r="E41" s="118">
        <v>500000</v>
      </c>
      <c r="F41" s="54" t="s">
        <v>387</v>
      </c>
      <c r="G41" s="49" t="s">
        <v>408</v>
      </c>
      <c r="H41" s="54" t="s">
        <v>383</v>
      </c>
      <c r="I41" s="49" t="s">
        <v>904</v>
      </c>
      <c r="J41" s="8"/>
      <c r="K41" s="19"/>
      <c r="L41" s="19"/>
      <c r="M41" s="19"/>
      <c r="N41" s="19"/>
      <c r="O41" s="19"/>
      <c r="P41" s="19"/>
      <c r="Q41" s="38"/>
    </row>
    <row r="42" spans="1:17" ht="15.6" x14ac:dyDescent="0.3">
      <c r="A42" s="160">
        <v>34</v>
      </c>
      <c r="B42" s="161">
        <v>44792</v>
      </c>
      <c r="C42" s="162" t="s">
        <v>19</v>
      </c>
      <c r="D42" s="160">
        <v>208</v>
      </c>
      <c r="E42" s="163">
        <v>22000</v>
      </c>
      <c r="F42" s="160"/>
      <c r="G42" s="164"/>
      <c r="H42" s="160" t="s">
        <v>384</v>
      </c>
      <c r="I42" s="164"/>
      <c r="J42" s="183" t="s">
        <v>1155</v>
      </c>
      <c r="K42" s="19"/>
      <c r="L42" s="19"/>
      <c r="M42" s="19"/>
      <c r="N42" s="19"/>
      <c r="O42" s="19"/>
      <c r="P42" s="19"/>
      <c r="Q42" s="38"/>
    </row>
    <row r="43" spans="1:17" ht="15.6" x14ac:dyDescent="0.3">
      <c r="A43" s="84">
        <v>35</v>
      </c>
      <c r="B43" s="51">
        <v>44792</v>
      </c>
      <c r="C43" s="52" t="s">
        <v>20</v>
      </c>
      <c r="D43" s="84">
        <v>208</v>
      </c>
      <c r="E43" s="187">
        <v>27000</v>
      </c>
      <c r="F43" s="84"/>
      <c r="G43" s="53"/>
      <c r="H43" s="84" t="s">
        <v>384</v>
      </c>
      <c r="I43" s="53"/>
      <c r="J43" s="8" t="s">
        <v>1155</v>
      </c>
      <c r="K43" s="19"/>
      <c r="L43" s="19"/>
      <c r="M43" s="19"/>
      <c r="N43" s="19"/>
      <c r="O43" s="19"/>
      <c r="P43" s="19"/>
      <c r="Q43" s="38"/>
    </row>
    <row r="44" spans="1:17" ht="15.6" x14ac:dyDescent="0.3">
      <c r="A44" s="171">
        <v>12</v>
      </c>
      <c r="B44" s="172">
        <v>44786</v>
      </c>
      <c r="C44" s="173" t="s">
        <v>540</v>
      </c>
      <c r="D44" s="171" t="s">
        <v>280</v>
      </c>
      <c r="E44" s="174">
        <v>11000</v>
      </c>
      <c r="F44" s="171" t="s">
        <v>387</v>
      </c>
      <c r="G44" s="175" t="s">
        <v>395</v>
      </c>
      <c r="H44" s="171" t="s">
        <v>383</v>
      </c>
      <c r="I44" s="175" t="s">
        <v>904</v>
      </c>
      <c r="J44" s="183"/>
      <c r="K44" s="19"/>
      <c r="L44" s="19"/>
      <c r="M44" s="19"/>
      <c r="N44" s="19"/>
      <c r="O44" s="19"/>
      <c r="P44" s="19"/>
      <c r="Q44" s="38"/>
    </row>
    <row r="45" spans="1:17" ht="15.6" x14ac:dyDescent="0.3">
      <c r="A45" s="84">
        <v>37</v>
      </c>
      <c r="B45" s="51">
        <v>44792</v>
      </c>
      <c r="C45" s="52" t="s">
        <v>1157</v>
      </c>
      <c r="D45" s="84">
        <v>208</v>
      </c>
      <c r="E45" s="187">
        <v>20000</v>
      </c>
      <c r="F45" s="84"/>
      <c r="G45" s="53"/>
      <c r="H45" s="84" t="s">
        <v>384</v>
      </c>
      <c r="I45" s="53"/>
      <c r="J45" s="8" t="s">
        <v>1155</v>
      </c>
      <c r="K45" s="19"/>
      <c r="L45" s="19"/>
      <c r="M45" s="19"/>
      <c r="N45" s="19"/>
      <c r="O45" s="19"/>
      <c r="P45" s="19"/>
      <c r="Q45" s="38"/>
    </row>
    <row r="46" spans="1:17" ht="15.6" x14ac:dyDescent="0.3">
      <c r="A46" s="54">
        <v>13</v>
      </c>
      <c r="B46" s="39">
        <v>44788</v>
      </c>
      <c r="C46" s="7" t="s">
        <v>537</v>
      </c>
      <c r="D46" s="54" t="s">
        <v>280</v>
      </c>
      <c r="E46" s="118">
        <v>24000</v>
      </c>
      <c r="F46" s="54" t="s">
        <v>387</v>
      </c>
      <c r="G46" s="49" t="s">
        <v>395</v>
      </c>
      <c r="H46" s="54" t="s">
        <v>383</v>
      </c>
      <c r="I46" s="49" t="s">
        <v>904</v>
      </c>
      <c r="J46" s="8"/>
      <c r="K46" s="19"/>
      <c r="L46" s="19"/>
      <c r="M46" s="19"/>
      <c r="N46" s="19"/>
      <c r="O46" s="19"/>
      <c r="P46" s="19"/>
      <c r="Q46" s="38"/>
    </row>
    <row r="47" spans="1:17" ht="15.6" x14ac:dyDescent="0.3">
      <c r="A47" s="84">
        <v>39</v>
      </c>
      <c r="B47" s="51">
        <v>44792</v>
      </c>
      <c r="C47" s="52" t="s">
        <v>1158</v>
      </c>
      <c r="D47" s="84">
        <v>208</v>
      </c>
      <c r="E47" s="187">
        <v>133000</v>
      </c>
      <c r="F47" s="84"/>
      <c r="G47" s="53"/>
      <c r="H47" s="84" t="s">
        <v>384</v>
      </c>
      <c r="I47" s="53"/>
      <c r="J47" s="8" t="s">
        <v>1155</v>
      </c>
      <c r="K47" s="19"/>
      <c r="L47" s="19"/>
      <c r="M47" s="19"/>
      <c r="N47" s="19"/>
      <c r="O47" s="19"/>
      <c r="P47" s="19"/>
      <c r="Q47" s="38"/>
    </row>
    <row r="48" spans="1:17" ht="15.6" x14ac:dyDescent="0.3">
      <c r="A48" s="54">
        <v>14</v>
      </c>
      <c r="B48" s="39">
        <v>44790</v>
      </c>
      <c r="C48" s="7" t="s">
        <v>1141</v>
      </c>
      <c r="D48" s="54" t="s">
        <v>280</v>
      </c>
      <c r="E48" s="118">
        <v>3500000</v>
      </c>
      <c r="F48" s="54" t="s">
        <v>387</v>
      </c>
      <c r="G48" s="49" t="s">
        <v>393</v>
      </c>
      <c r="H48" s="54" t="s">
        <v>383</v>
      </c>
      <c r="I48" s="49" t="s">
        <v>904</v>
      </c>
      <c r="J48" s="8"/>
      <c r="K48" s="19"/>
      <c r="L48" s="19"/>
      <c r="M48" s="19"/>
      <c r="N48" s="19"/>
      <c r="O48" s="19"/>
      <c r="P48" s="19"/>
      <c r="Q48" s="38"/>
    </row>
    <row r="49" spans="1:17" ht="15.6" x14ac:dyDescent="0.3">
      <c r="A49" s="54">
        <v>16</v>
      </c>
      <c r="B49" s="39">
        <v>44791</v>
      </c>
      <c r="C49" s="7" t="s">
        <v>1153</v>
      </c>
      <c r="D49" s="54" t="s">
        <v>280</v>
      </c>
      <c r="E49" s="118">
        <v>100000</v>
      </c>
      <c r="F49" s="54" t="s">
        <v>387</v>
      </c>
      <c r="G49" s="49" t="s">
        <v>392</v>
      </c>
      <c r="H49" s="54" t="s">
        <v>383</v>
      </c>
      <c r="I49" s="49" t="s">
        <v>904</v>
      </c>
      <c r="J49" s="8"/>
      <c r="K49" s="19"/>
      <c r="L49" s="19"/>
      <c r="M49" s="19"/>
      <c r="O49" s="19"/>
      <c r="P49" s="19"/>
      <c r="Q49" s="38"/>
    </row>
    <row r="50" spans="1:17" ht="15.6" x14ac:dyDescent="0.3">
      <c r="A50" s="54">
        <v>17</v>
      </c>
      <c r="B50" s="39">
        <v>44791</v>
      </c>
      <c r="C50" s="7" t="s">
        <v>541</v>
      </c>
      <c r="D50" s="54" t="s">
        <v>280</v>
      </c>
      <c r="E50" s="118">
        <v>51500</v>
      </c>
      <c r="F50" s="54" t="s">
        <v>387</v>
      </c>
      <c r="G50" s="49" t="s">
        <v>395</v>
      </c>
      <c r="H50" s="54" t="s">
        <v>383</v>
      </c>
      <c r="I50" s="49" t="s">
        <v>904</v>
      </c>
      <c r="J50" s="8"/>
      <c r="K50" s="19"/>
      <c r="L50" s="19"/>
      <c r="M50" s="19"/>
      <c r="N50" s="19"/>
      <c r="O50" s="19"/>
      <c r="P50" s="19"/>
      <c r="Q50" s="38"/>
    </row>
    <row r="51" spans="1:17" ht="15.6" x14ac:dyDescent="0.3">
      <c r="A51" s="54">
        <v>18</v>
      </c>
      <c r="B51" s="39">
        <v>44791</v>
      </c>
      <c r="C51" s="7" t="s">
        <v>542</v>
      </c>
      <c r="D51" s="54" t="s">
        <v>280</v>
      </c>
      <c r="E51" s="118">
        <v>12000</v>
      </c>
      <c r="F51" s="54" t="s">
        <v>387</v>
      </c>
      <c r="G51" s="49" t="s">
        <v>394</v>
      </c>
      <c r="H51" s="54" t="s">
        <v>383</v>
      </c>
      <c r="I51" s="49" t="s">
        <v>904</v>
      </c>
      <c r="J51" s="8"/>
      <c r="K51" s="19"/>
      <c r="L51" s="19"/>
      <c r="M51" s="19"/>
      <c r="N51" s="19"/>
      <c r="O51" s="19"/>
      <c r="P51" s="19"/>
      <c r="Q51" s="38"/>
    </row>
    <row r="52" spans="1:17" ht="15.6" x14ac:dyDescent="0.3">
      <c r="A52" s="54">
        <v>19</v>
      </c>
      <c r="B52" s="39">
        <v>44791</v>
      </c>
      <c r="C52" s="7" t="s">
        <v>543</v>
      </c>
      <c r="D52" s="54" t="s">
        <v>280</v>
      </c>
      <c r="E52" s="118">
        <v>11000</v>
      </c>
      <c r="F52" s="54" t="s">
        <v>387</v>
      </c>
      <c r="G52" s="49" t="s">
        <v>395</v>
      </c>
      <c r="H52" s="54" t="s">
        <v>383</v>
      </c>
      <c r="I52" s="49" t="s">
        <v>904</v>
      </c>
      <c r="J52" s="8"/>
      <c r="K52" s="19"/>
      <c r="L52" s="19"/>
      <c r="M52" s="19"/>
      <c r="N52" s="19"/>
      <c r="O52" s="19"/>
      <c r="P52" s="19"/>
      <c r="Q52" s="38"/>
    </row>
    <row r="53" spans="1:17" ht="15.6" x14ac:dyDescent="0.3">
      <c r="A53" s="54">
        <v>20</v>
      </c>
      <c r="B53" s="39">
        <v>44791</v>
      </c>
      <c r="C53" s="7" t="s">
        <v>997</v>
      </c>
      <c r="D53" s="54" t="s">
        <v>280</v>
      </c>
      <c r="E53" s="118">
        <v>2500000</v>
      </c>
      <c r="F53" s="54" t="s">
        <v>387</v>
      </c>
      <c r="G53" s="49" t="s">
        <v>996</v>
      </c>
      <c r="H53" s="54" t="s">
        <v>383</v>
      </c>
      <c r="I53" s="49" t="s">
        <v>904</v>
      </c>
      <c r="J53" s="8"/>
      <c r="K53" s="19"/>
      <c r="L53" s="19"/>
      <c r="M53" s="19"/>
      <c r="N53" s="19"/>
      <c r="O53" s="19"/>
      <c r="P53" s="19"/>
      <c r="Q53" s="38"/>
    </row>
    <row r="54" spans="1:17" ht="15.6" x14ac:dyDescent="0.3">
      <c r="A54" s="54">
        <v>24</v>
      </c>
      <c r="B54" s="39">
        <v>44792</v>
      </c>
      <c r="C54" s="7" t="s">
        <v>544</v>
      </c>
      <c r="D54" s="54" t="s">
        <v>280</v>
      </c>
      <c r="E54" s="118">
        <v>200000</v>
      </c>
      <c r="F54" s="54" t="s">
        <v>387</v>
      </c>
      <c r="G54" s="49" t="s">
        <v>408</v>
      </c>
      <c r="H54" s="54" t="s">
        <v>383</v>
      </c>
      <c r="I54" s="49" t="s">
        <v>904</v>
      </c>
      <c r="J54" s="8"/>
      <c r="K54" s="19"/>
      <c r="L54" s="19"/>
      <c r="M54" s="19"/>
      <c r="N54" s="19"/>
      <c r="O54" s="19"/>
      <c r="P54" s="19"/>
      <c r="Q54" s="38"/>
    </row>
    <row r="55" spans="1:17" ht="15.6" x14ac:dyDescent="0.3">
      <c r="A55" s="54">
        <v>25</v>
      </c>
      <c r="B55" s="39">
        <v>44792</v>
      </c>
      <c r="C55" s="7" t="s">
        <v>905</v>
      </c>
      <c r="D55" s="54" t="s">
        <v>280</v>
      </c>
      <c r="E55" s="118">
        <v>3000000</v>
      </c>
      <c r="F55" s="54" t="s">
        <v>387</v>
      </c>
      <c r="G55" s="49" t="s">
        <v>408</v>
      </c>
      <c r="H55" s="54" t="s">
        <v>383</v>
      </c>
      <c r="I55" s="49" t="s">
        <v>904</v>
      </c>
      <c r="J55" s="8"/>
      <c r="K55" s="19"/>
      <c r="L55" s="19"/>
      <c r="M55" s="19"/>
      <c r="N55" s="19"/>
      <c r="O55" s="19"/>
      <c r="P55" s="19"/>
      <c r="Q55" s="38"/>
    </row>
    <row r="56" spans="1:17" ht="15.6" x14ac:dyDescent="0.3">
      <c r="A56" s="54">
        <v>26</v>
      </c>
      <c r="B56" s="39">
        <v>44792</v>
      </c>
      <c r="C56" s="7" t="s">
        <v>545</v>
      </c>
      <c r="D56" s="54" t="s">
        <v>280</v>
      </c>
      <c r="E56" s="118">
        <v>95000</v>
      </c>
      <c r="F56" s="54" t="s">
        <v>387</v>
      </c>
      <c r="G56" s="49" t="s">
        <v>408</v>
      </c>
      <c r="H56" s="54" t="s">
        <v>383</v>
      </c>
      <c r="I56" s="49" t="s">
        <v>904</v>
      </c>
      <c r="J56" s="8"/>
      <c r="K56" s="19"/>
      <c r="L56" s="19"/>
      <c r="M56" s="19"/>
      <c r="O56" s="19"/>
      <c r="P56" s="19"/>
      <c r="Q56" s="38"/>
    </row>
    <row r="57" spans="1:17" ht="15.6" x14ac:dyDescent="0.3">
      <c r="A57" s="54">
        <v>27</v>
      </c>
      <c r="B57" s="39">
        <v>44792</v>
      </c>
      <c r="C57" s="7" t="s">
        <v>546</v>
      </c>
      <c r="D57" s="54" t="s">
        <v>280</v>
      </c>
      <c r="E57" s="118">
        <v>105000</v>
      </c>
      <c r="F57" s="54" t="s">
        <v>387</v>
      </c>
      <c r="G57" s="49" t="s">
        <v>408</v>
      </c>
      <c r="H57" s="54" t="s">
        <v>383</v>
      </c>
      <c r="I57" s="49" t="s">
        <v>904</v>
      </c>
      <c r="J57" s="8"/>
      <c r="K57" s="19"/>
      <c r="L57" s="19"/>
      <c r="M57" s="19"/>
      <c r="O57" s="19"/>
      <c r="P57" s="19"/>
      <c r="Q57" s="38"/>
    </row>
    <row r="58" spans="1:17" ht="15.6" x14ac:dyDescent="0.3">
      <c r="A58" s="54">
        <v>28</v>
      </c>
      <c r="B58" s="39">
        <v>44792</v>
      </c>
      <c r="C58" s="7" t="s">
        <v>906</v>
      </c>
      <c r="D58" s="54" t="s">
        <v>280</v>
      </c>
      <c r="E58" s="118">
        <v>105000</v>
      </c>
      <c r="F58" s="54" t="s">
        <v>387</v>
      </c>
      <c r="G58" s="49" t="s">
        <v>398</v>
      </c>
      <c r="H58" s="54" t="s">
        <v>383</v>
      </c>
      <c r="I58" s="49" t="s">
        <v>904</v>
      </c>
      <c r="J58" s="8"/>
      <c r="K58" s="19"/>
      <c r="L58" s="19"/>
      <c r="M58" s="19"/>
      <c r="O58" s="19"/>
      <c r="P58" s="19"/>
      <c r="Q58" s="38"/>
    </row>
    <row r="59" spans="1:17" ht="15.6" x14ac:dyDescent="0.3">
      <c r="A59" s="54">
        <v>28</v>
      </c>
      <c r="B59" s="39">
        <v>44792</v>
      </c>
      <c r="C59" s="7" t="s">
        <v>907</v>
      </c>
      <c r="D59" s="54" t="s">
        <v>280</v>
      </c>
      <c r="E59" s="118">
        <v>50000</v>
      </c>
      <c r="F59" s="54" t="s">
        <v>387</v>
      </c>
      <c r="G59" s="49" t="s">
        <v>398</v>
      </c>
      <c r="H59" s="54" t="s">
        <v>383</v>
      </c>
      <c r="I59" s="49" t="s">
        <v>904</v>
      </c>
      <c r="J59" s="8"/>
      <c r="K59" s="19"/>
      <c r="L59" s="19"/>
      <c r="M59" s="19"/>
      <c r="N59" s="19"/>
      <c r="O59" s="19"/>
      <c r="P59" s="19"/>
      <c r="Q59" s="38"/>
    </row>
    <row r="60" spans="1:17" ht="15.6" x14ac:dyDescent="0.3">
      <c r="A60" s="54">
        <v>28</v>
      </c>
      <c r="B60" s="39">
        <v>44792</v>
      </c>
      <c r="C60" s="7" t="s">
        <v>908</v>
      </c>
      <c r="D60" s="54" t="s">
        <v>280</v>
      </c>
      <c r="E60" s="118">
        <v>85000</v>
      </c>
      <c r="F60" s="54" t="s">
        <v>387</v>
      </c>
      <c r="G60" s="49" t="s">
        <v>398</v>
      </c>
      <c r="H60" s="54" t="s">
        <v>383</v>
      </c>
      <c r="I60" s="49" t="s">
        <v>904</v>
      </c>
      <c r="J60" s="8"/>
      <c r="K60" s="19"/>
      <c r="L60" s="19"/>
      <c r="M60" s="19"/>
      <c r="N60" s="19"/>
      <c r="O60" s="19"/>
      <c r="P60" s="19"/>
      <c r="Q60" s="38"/>
    </row>
    <row r="61" spans="1:17" ht="15.6" x14ac:dyDescent="0.3">
      <c r="A61" s="54">
        <v>29</v>
      </c>
      <c r="B61" s="39">
        <v>44792</v>
      </c>
      <c r="C61" s="7" t="s">
        <v>547</v>
      </c>
      <c r="D61" s="54" t="s">
        <v>280</v>
      </c>
      <c r="E61" s="118">
        <v>17000</v>
      </c>
      <c r="F61" s="54" t="s">
        <v>387</v>
      </c>
      <c r="G61" s="49" t="s">
        <v>395</v>
      </c>
      <c r="H61" s="54" t="s">
        <v>383</v>
      </c>
      <c r="I61" s="49" t="s">
        <v>904</v>
      </c>
      <c r="J61" s="8"/>
      <c r="K61" s="19"/>
      <c r="L61" s="19"/>
      <c r="M61" s="19"/>
      <c r="N61" s="19"/>
      <c r="O61" s="19"/>
      <c r="P61" s="19"/>
      <c r="Q61" s="38"/>
    </row>
    <row r="62" spans="1:17" ht="15.6" x14ac:dyDescent="0.3">
      <c r="A62" s="54">
        <v>30</v>
      </c>
      <c r="B62" s="39">
        <v>44792</v>
      </c>
      <c r="C62" s="7" t="s">
        <v>548</v>
      </c>
      <c r="D62" s="54" t="s">
        <v>280</v>
      </c>
      <c r="E62" s="118">
        <v>52000</v>
      </c>
      <c r="F62" s="54" t="s">
        <v>387</v>
      </c>
      <c r="G62" s="49" t="s">
        <v>395</v>
      </c>
      <c r="H62" s="54" t="s">
        <v>383</v>
      </c>
      <c r="I62" s="49" t="s">
        <v>904</v>
      </c>
      <c r="J62" s="8"/>
      <c r="K62" s="19"/>
      <c r="L62" s="19"/>
      <c r="M62" s="19"/>
      <c r="N62" s="19"/>
      <c r="O62" s="19"/>
      <c r="P62" s="19"/>
      <c r="Q62" s="38"/>
    </row>
    <row r="63" spans="1:17" ht="15.6" x14ac:dyDescent="0.3">
      <c r="A63" s="54">
        <v>31</v>
      </c>
      <c r="B63" s="39">
        <v>44792</v>
      </c>
      <c r="C63" s="7" t="s">
        <v>912</v>
      </c>
      <c r="D63" s="54" t="s">
        <v>280</v>
      </c>
      <c r="E63" s="118">
        <v>282000</v>
      </c>
      <c r="F63" s="54" t="s">
        <v>387</v>
      </c>
      <c r="G63" s="49" t="s">
        <v>395</v>
      </c>
      <c r="H63" s="54" t="s">
        <v>383</v>
      </c>
      <c r="I63" s="49" t="s">
        <v>904</v>
      </c>
      <c r="J63" s="8"/>
      <c r="K63" s="19"/>
      <c r="L63" s="19"/>
      <c r="M63" s="19"/>
      <c r="N63" s="19"/>
      <c r="O63" s="19"/>
      <c r="P63" s="19"/>
      <c r="Q63" s="38"/>
    </row>
    <row r="64" spans="1:17" ht="15.6" x14ac:dyDescent="0.3">
      <c r="A64" s="54">
        <v>32</v>
      </c>
      <c r="B64" s="39">
        <v>44792</v>
      </c>
      <c r="C64" s="7" t="s">
        <v>549</v>
      </c>
      <c r="D64" s="54" t="s">
        <v>280</v>
      </c>
      <c r="E64" s="118">
        <v>150000</v>
      </c>
      <c r="F64" s="54" t="s">
        <v>387</v>
      </c>
      <c r="G64" s="49" t="s">
        <v>392</v>
      </c>
      <c r="H64" s="54" t="s">
        <v>383</v>
      </c>
      <c r="I64" s="49" t="s">
        <v>904</v>
      </c>
      <c r="J64" s="8"/>
      <c r="K64" s="19"/>
      <c r="L64" s="19"/>
      <c r="M64" s="19"/>
      <c r="N64" s="19"/>
      <c r="O64" s="19"/>
      <c r="P64" s="19"/>
      <c r="Q64" s="38"/>
    </row>
    <row r="65" spans="1:17" ht="15.6" x14ac:dyDescent="0.3">
      <c r="A65" s="54">
        <v>40</v>
      </c>
      <c r="B65" s="39">
        <v>44793</v>
      </c>
      <c r="C65" s="7" t="s">
        <v>550</v>
      </c>
      <c r="D65" s="54" t="s">
        <v>280</v>
      </c>
      <c r="E65" s="118">
        <v>55000</v>
      </c>
      <c r="F65" s="54" t="s">
        <v>387</v>
      </c>
      <c r="G65" s="49" t="s">
        <v>394</v>
      </c>
      <c r="H65" s="54" t="s">
        <v>383</v>
      </c>
      <c r="I65" s="49" t="s">
        <v>904</v>
      </c>
      <c r="J65" s="8"/>
      <c r="K65" s="19"/>
      <c r="L65" s="19"/>
      <c r="M65" s="19"/>
      <c r="N65" s="19"/>
      <c r="O65" s="19"/>
      <c r="P65" s="19"/>
      <c r="Q65" s="38"/>
    </row>
    <row r="66" spans="1:17" ht="15.6" x14ac:dyDescent="0.3">
      <c r="A66" s="54">
        <v>41</v>
      </c>
      <c r="B66" s="39">
        <v>44793</v>
      </c>
      <c r="C66" s="7" t="s">
        <v>998</v>
      </c>
      <c r="D66" s="54" t="s">
        <v>280</v>
      </c>
      <c r="E66" s="118">
        <v>12000000</v>
      </c>
      <c r="F66" s="54" t="s">
        <v>387</v>
      </c>
      <c r="G66" s="49" t="s">
        <v>414</v>
      </c>
      <c r="H66" s="54" t="s">
        <v>383</v>
      </c>
      <c r="I66" s="49" t="s">
        <v>904</v>
      </c>
      <c r="J66" s="8"/>
      <c r="K66" s="19"/>
      <c r="L66" s="19"/>
      <c r="N66" s="19"/>
      <c r="O66" s="19"/>
      <c r="P66" s="19"/>
      <c r="Q66" s="38"/>
    </row>
    <row r="67" spans="1:17" ht="15.6" x14ac:dyDescent="0.3">
      <c r="A67" s="54">
        <v>42</v>
      </c>
      <c r="B67" s="39">
        <v>44793</v>
      </c>
      <c r="C67" s="7" t="s">
        <v>551</v>
      </c>
      <c r="D67" s="54" t="s">
        <v>280</v>
      </c>
      <c r="E67" s="118">
        <v>35000</v>
      </c>
      <c r="F67" s="54" t="s">
        <v>387</v>
      </c>
      <c r="G67" s="49" t="s">
        <v>395</v>
      </c>
      <c r="H67" s="54" t="s">
        <v>383</v>
      </c>
      <c r="I67" s="49" t="s">
        <v>904</v>
      </c>
      <c r="J67" s="8"/>
      <c r="K67" s="19"/>
      <c r="L67" s="19"/>
      <c r="N67" s="19"/>
      <c r="O67" s="19"/>
      <c r="P67" s="19"/>
      <c r="Q67" s="38"/>
    </row>
    <row r="68" spans="1:17" ht="15.6" x14ac:dyDescent="0.3">
      <c r="A68" s="54">
        <v>43</v>
      </c>
      <c r="B68" s="39">
        <v>44793</v>
      </c>
      <c r="C68" s="7" t="s">
        <v>552</v>
      </c>
      <c r="D68" s="54" t="s">
        <v>280</v>
      </c>
      <c r="E68" s="118">
        <v>11000</v>
      </c>
      <c r="F68" s="54" t="s">
        <v>387</v>
      </c>
      <c r="G68" s="49" t="s">
        <v>395</v>
      </c>
      <c r="H68" s="54" t="s">
        <v>383</v>
      </c>
      <c r="I68" s="49" t="s">
        <v>904</v>
      </c>
      <c r="J68" s="8"/>
      <c r="K68" s="19"/>
      <c r="L68" s="19"/>
      <c r="N68" s="19"/>
      <c r="O68" s="19"/>
      <c r="P68" s="19"/>
      <c r="Q68" s="38"/>
    </row>
    <row r="69" spans="1:17" ht="15.6" x14ac:dyDescent="0.3">
      <c r="A69" s="54">
        <v>44</v>
      </c>
      <c r="B69" s="39">
        <v>44793</v>
      </c>
      <c r="C69" s="7" t="s">
        <v>909</v>
      </c>
      <c r="D69" s="54" t="s">
        <v>280</v>
      </c>
      <c r="E69" s="118">
        <v>100000</v>
      </c>
      <c r="F69" s="54" t="s">
        <v>387</v>
      </c>
      <c r="G69" s="49" t="s">
        <v>395</v>
      </c>
      <c r="H69" s="54" t="s">
        <v>383</v>
      </c>
      <c r="I69" s="49" t="s">
        <v>904</v>
      </c>
      <c r="J69" s="8"/>
      <c r="K69" s="19"/>
      <c r="L69" s="19"/>
      <c r="N69" s="19"/>
      <c r="O69" s="19"/>
      <c r="P69" s="19"/>
      <c r="Q69" s="38"/>
    </row>
    <row r="70" spans="1:17" ht="15.6" x14ac:dyDescent="0.3">
      <c r="A70" s="54">
        <v>45</v>
      </c>
      <c r="B70" s="39">
        <v>44793</v>
      </c>
      <c r="C70" s="7" t="s">
        <v>1150</v>
      </c>
      <c r="D70" s="54" t="s">
        <v>280</v>
      </c>
      <c r="E70" s="118">
        <v>101500</v>
      </c>
      <c r="F70" s="54" t="s">
        <v>387</v>
      </c>
      <c r="G70" s="49" t="s">
        <v>395</v>
      </c>
      <c r="H70" s="54" t="s">
        <v>383</v>
      </c>
      <c r="I70" s="49" t="s">
        <v>904</v>
      </c>
      <c r="J70" s="8"/>
      <c r="K70" s="19"/>
      <c r="L70" s="19"/>
      <c r="M70" s="19"/>
      <c r="N70" s="19"/>
      <c r="O70" s="19"/>
      <c r="P70" s="19"/>
      <c r="Q70" s="38"/>
    </row>
    <row r="71" spans="1:17" ht="15.6" x14ac:dyDescent="0.3">
      <c r="A71" s="54">
        <v>46</v>
      </c>
      <c r="B71" s="39">
        <v>44793</v>
      </c>
      <c r="C71" s="7" t="s">
        <v>553</v>
      </c>
      <c r="D71" s="54" t="s">
        <v>280</v>
      </c>
      <c r="E71" s="118">
        <v>1800000</v>
      </c>
      <c r="F71" s="54" t="s">
        <v>387</v>
      </c>
      <c r="G71" s="49" t="s">
        <v>404</v>
      </c>
      <c r="H71" s="54" t="s">
        <v>383</v>
      </c>
      <c r="I71" s="49" t="s">
        <v>904</v>
      </c>
      <c r="J71" s="8"/>
      <c r="K71" s="19"/>
      <c r="L71" s="19"/>
      <c r="M71" s="19"/>
      <c r="N71" s="19"/>
      <c r="O71" s="19"/>
      <c r="P71" s="19"/>
      <c r="Q71" s="38"/>
    </row>
    <row r="72" spans="1:17" ht="15.6" x14ac:dyDescent="0.3">
      <c r="A72" s="54">
        <v>50</v>
      </c>
      <c r="B72" s="39">
        <v>44794</v>
      </c>
      <c r="C72" s="7" t="s">
        <v>554</v>
      </c>
      <c r="D72" s="54" t="s">
        <v>280</v>
      </c>
      <c r="E72" s="118">
        <v>3132000</v>
      </c>
      <c r="F72" s="54" t="s">
        <v>387</v>
      </c>
      <c r="G72" s="49" t="s">
        <v>394</v>
      </c>
      <c r="H72" s="54" t="s">
        <v>383</v>
      </c>
      <c r="I72" s="49" t="s">
        <v>904</v>
      </c>
      <c r="J72" s="8"/>
      <c r="K72" s="19"/>
      <c r="L72" s="19"/>
      <c r="M72" s="19"/>
      <c r="N72" s="19"/>
      <c r="O72" s="19"/>
      <c r="P72" s="19"/>
      <c r="Q72" s="38"/>
    </row>
    <row r="73" spans="1:17" ht="15.6" x14ac:dyDescent="0.3">
      <c r="A73" s="54">
        <v>51</v>
      </c>
      <c r="B73" s="39">
        <v>44794</v>
      </c>
      <c r="C73" s="7" t="s">
        <v>1143</v>
      </c>
      <c r="D73" s="54" t="s">
        <v>280</v>
      </c>
      <c r="E73" s="118">
        <v>100000</v>
      </c>
      <c r="F73" s="54" t="s">
        <v>387</v>
      </c>
      <c r="G73" s="49" t="s">
        <v>395</v>
      </c>
      <c r="H73" s="54" t="s">
        <v>383</v>
      </c>
      <c r="I73" s="49" t="s">
        <v>904</v>
      </c>
      <c r="J73" s="8"/>
      <c r="K73" s="19"/>
      <c r="L73" s="19"/>
      <c r="N73" s="19"/>
      <c r="O73" s="19"/>
      <c r="P73" s="19"/>
      <c r="Q73" s="38"/>
    </row>
    <row r="74" spans="1:17" ht="15.6" x14ac:dyDescent="0.3">
      <c r="A74" s="54">
        <v>52</v>
      </c>
      <c r="B74" s="39">
        <v>44794</v>
      </c>
      <c r="C74" s="7" t="s">
        <v>555</v>
      </c>
      <c r="D74" s="54" t="s">
        <v>280</v>
      </c>
      <c r="E74" s="118">
        <v>54000</v>
      </c>
      <c r="F74" s="54" t="s">
        <v>387</v>
      </c>
      <c r="G74" s="49" t="s">
        <v>395</v>
      </c>
      <c r="H74" s="54" t="s">
        <v>383</v>
      </c>
      <c r="I74" s="49" t="s">
        <v>904</v>
      </c>
      <c r="J74" s="8"/>
      <c r="K74" s="19"/>
      <c r="L74" s="19"/>
      <c r="M74" s="19"/>
      <c r="N74" s="19"/>
      <c r="O74" s="19"/>
      <c r="P74" s="19"/>
      <c r="Q74" s="37"/>
    </row>
    <row r="75" spans="1:17" ht="15.6" x14ac:dyDescent="0.3">
      <c r="A75" s="54">
        <v>53</v>
      </c>
      <c r="B75" s="39">
        <v>44794</v>
      </c>
      <c r="C75" s="7" t="s">
        <v>556</v>
      </c>
      <c r="D75" s="54" t="s">
        <v>280</v>
      </c>
      <c r="E75" s="118">
        <v>5000</v>
      </c>
      <c r="F75" s="54" t="s">
        <v>387</v>
      </c>
      <c r="G75" s="49" t="s">
        <v>395</v>
      </c>
      <c r="H75" s="54" t="s">
        <v>383</v>
      </c>
      <c r="I75" s="49" t="s">
        <v>904</v>
      </c>
      <c r="J75" s="8"/>
      <c r="K75" s="19"/>
      <c r="L75" s="19"/>
      <c r="M75" s="19"/>
      <c r="N75" s="19"/>
      <c r="O75" s="19"/>
      <c r="P75" s="19"/>
      <c r="Q75" s="38"/>
    </row>
    <row r="76" spans="1:17" ht="15.6" x14ac:dyDescent="0.3">
      <c r="A76" s="171">
        <v>54</v>
      </c>
      <c r="B76" s="172">
        <v>44794</v>
      </c>
      <c r="C76" s="173" t="s">
        <v>1059</v>
      </c>
      <c r="D76" s="171" t="s">
        <v>280</v>
      </c>
      <c r="E76" s="174">
        <v>450000</v>
      </c>
      <c r="F76" s="171" t="s">
        <v>387</v>
      </c>
      <c r="G76" s="175" t="s">
        <v>1058</v>
      </c>
      <c r="H76" s="171" t="s">
        <v>383</v>
      </c>
      <c r="I76" s="386" t="s">
        <v>904</v>
      </c>
      <c r="J76" s="19"/>
      <c r="K76" s="19"/>
      <c r="L76" s="19"/>
      <c r="M76" s="19"/>
      <c r="N76" s="19"/>
      <c r="O76" s="19"/>
      <c r="P76" s="19"/>
      <c r="Q76" s="38"/>
    </row>
    <row r="77" spans="1:17" ht="15.6" x14ac:dyDescent="0.3">
      <c r="A77" s="54">
        <v>55</v>
      </c>
      <c r="B77" s="39">
        <v>44794</v>
      </c>
      <c r="C77" s="7" t="s">
        <v>1063</v>
      </c>
      <c r="D77" s="54" t="s">
        <v>280</v>
      </c>
      <c r="E77" s="118">
        <v>2290000</v>
      </c>
      <c r="F77" s="54" t="s">
        <v>387</v>
      </c>
      <c r="G77" s="49" t="s">
        <v>1061</v>
      </c>
      <c r="H77" s="54" t="s">
        <v>383</v>
      </c>
      <c r="I77" s="49" t="s">
        <v>904</v>
      </c>
      <c r="J77" s="8"/>
      <c r="K77" s="19"/>
      <c r="L77" s="19"/>
      <c r="M77" s="19"/>
      <c r="O77" s="19"/>
      <c r="P77" s="19"/>
      <c r="Q77" s="38"/>
    </row>
    <row r="78" spans="1:17" ht="15.6" x14ac:dyDescent="0.3">
      <c r="A78" s="171">
        <v>55</v>
      </c>
      <c r="B78" s="172">
        <v>44794</v>
      </c>
      <c r="C78" s="173" t="s">
        <v>1062</v>
      </c>
      <c r="D78" s="171" t="s">
        <v>280</v>
      </c>
      <c r="E78" s="174">
        <v>1880000</v>
      </c>
      <c r="F78" s="171" t="s">
        <v>387</v>
      </c>
      <c r="G78" s="175" t="s">
        <v>1061</v>
      </c>
      <c r="H78" s="171" t="s">
        <v>383</v>
      </c>
      <c r="I78" s="175" t="s">
        <v>904</v>
      </c>
      <c r="J78" s="19"/>
      <c r="K78" s="19"/>
      <c r="L78" s="19"/>
      <c r="M78" s="19"/>
      <c r="N78" s="19"/>
      <c r="O78" s="19"/>
      <c r="P78" s="19"/>
      <c r="Q78" s="38"/>
    </row>
    <row r="79" spans="1:17" ht="15.6" x14ac:dyDescent="0.3">
      <c r="A79" s="54">
        <v>56</v>
      </c>
      <c r="B79" s="39">
        <v>44794</v>
      </c>
      <c r="C79" s="7" t="s">
        <v>1054</v>
      </c>
      <c r="D79" s="54" t="s">
        <v>280</v>
      </c>
      <c r="E79" s="118">
        <v>4824000</v>
      </c>
      <c r="F79" s="54" t="s">
        <v>387</v>
      </c>
      <c r="G79" s="49" t="s">
        <v>1055</v>
      </c>
      <c r="H79" s="54" t="s">
        <v>383</v>
      </c>
      <c r="I79" s="49" t="s">
        <v>904</v>
      </c>
      <c r="J79" s="8"/>
      <c r="K79" s="19"/>
      <c r="L79" s="19"/>
      <c r="M79" s="19"/>
      <c r="N79" s="19"/>
      <c r="O79" s="19"/>
      <c r="P79" s="19"/>
      <c r="Q79" s="38"/>
    </row>
    <row r="80" spans="1:17" ht="15.6" x14ac:dyDescent="0.3">
      <c r="A80" s="54">
        <v>56</v>
      </c>
      <c r="B80" s="39">
        <v>44794</v>
      </c>
      <c r="C80" s="7" t="s">
        <v>1056</v>
      </c>
      <c r="D80" s="54" t="s">
        <v>280</v>
      </c>
      <c r="E80" s="118">
        <v>1020000</v>
      </c>
      <c r="F80" s="54" t="s">
        <v>387</v>
      </c>
      <c r="G80" s="49" t="s">
        <v>1057</v>
      </c>
      <c r="H80" s="54" t="s">
        <v>383</v>
      </c>
      <c r="I80" s="49" t="s">
        <v>904</v>
      </c>
      <c r="J80" s="8"/>
      <c r="K80" s="19"/>
      <c r="L80" s="19"/>
      <c r="M80" s="19"/>
      <c r="N80" s="19"/>
      <c r="O80" s="19"/>
      <c r="P80" s="19"/>
      <c r="Q80" s="38"/>
    </row>
    <row r="81" spans="1:17" ht="15.6" x14ac:dyDescent="0.3">
      <c r="A81" s="54">
        <v>57</v>
      </c>
      <c r="B81" s="39">
        <v>44794</v>
      </c>
      <c r="C81" s="7" t="s">
        <v>1064</v>
      </c>
      <c r="D81" s="54" t="s">
        <v>280</v>
      </c>
      <c r="E81" s="118">
        <v>2700000</v>
      </c>
      <c r="F81" s="54" t="s">
        <v>387</v>
      </c>
      <c r="G81" s="49" t="s">
        <v>1061</v>
      </c>
      <c r="H81" s="54" t="s">
        <v>383</v>
      </c>
      <c r="I81" s="49" t="s">
        <v>904</v>
      </c>
      <c r="J81" s="8"/>
      <c r="K81" s="19"/>
      <c r="L81" s="19"/>
      <c r="M81" s="19"/>
      <c r="N81" s="19"/>
      <c r="O81" s="19"/>
      <c r="P81" s="19"/>
      <c r="Q81" s="38"/>
    </row>
    <row r="82" spans="1:17" ht="15.6" x14ac:dyDescent="0.3">
      <c r="A82" s="54">
        <v>58</v>
      </c>
      <c r="B82" s="39">
        <v>44794</v>
      </c>
      <c r="C82" s="7" t="s">
        <v>1065</v>
      </c>
      <c r="D82" s="54" t="s">
        <v>280</v>
      </c>
      <c r="E82" s="118">
        <v>340000</v>
      </c>
      <c r="F82" s="54" t="s">
        <v>387</v>
      </c>
      <c r="G82" s="49" t="s">
        <v>1052</v>
      </c>
      <c r="H82" s="54" t="s">
        <v>383</v>
      </c>
      <c r="I82" s="49" t="s">
        <v>904</v>
      </c>
      <c r="J82" s="8"/>
      <c r="K82" s="19"/>
      <c r="L82" s="19"/>
      <c r="M82" s="19"/>
      <c r="N82" s="19"/>
      <c r="O82" s="19"/>
      <c r="P82" s="19"/>
      <c r="Q82" s="38"/>
    </row>
    <row r="83" spans="1:17" ht="15.6" x14ac:dyDescent="0.3">
      <c r="A83" s="84">
        <v>65</v>
      </c>
      <c r="B83" s="51">
        <v>44794</v>
      </c>
      <c r="C83" s="52" t="s">
        <v>35</v>
      </c>
      <c r="D83" s="84">
        <v>208</v>
      </c>
      <c r="E83" s="187">
        <v>25000</v>
      </c>
      <c r="F83" s="84"/>
      <c r="G83" s="53"/>
      <c r="H83" s="84" t="s">
        <v>384</v>
      </c>
      <c r="I83" s="49"/>
      <c r="J83" s="8"/>
      <c r="K83" s="19"/>
      <c r="L83" s="19"/>
      <c r="M83" s="19"/>
      <c r="N83" s="19"/>
      <c r="O83" s="19"/>
      <c r="P83" s="19"/>
      <c r="Q83" s="38"/>
    </row>
    <row r="84" spans="1:17" ht="15.6" x14ac:dyDescent="0.3">
      <c r="A84" s="54">
        <v>58</v>
      </c>
      <c r="B84" s="39">
        <v>44794</v>
      </c>
      <c r="C84" s="7" t="s">
        <v>1067</v>
      </c>
      <c r="D84" s="54" t="s">
        <v>280</v>
      </c>
      <c r="E84" s="118">
        <v>750000</v>
      </c>
      <c r="F84" s="54" t="s">
        <v>387</v>
      </c>
      <c r="G84" s="49" t="s">
        <v>902</v>
      </c>
      <c r="H84" s="54" t="s">
        <v>383</v>
      </c>
      <c r="I84" s="49" t="s">
        <v>904</v>
      </c>
      <c r="J84" s="8"/>
      <c r="K84" s="19"/>
      <c r="L84" s="19"/>
      <c r="M84" s="19"/>
      <c r="N84" s="19"/>
      <c r="O84" s="19"/>
      <c r="P84" s="19"/>
      <c r="Q84" s="38"/>
    </row>
    <row r="85" spans="1:17" ht="15.6" x14ac:dyDescent="0.3">
      <c r="A85" s="84">
        <v>67</v>
      </c>
      <c r="B85" s="51">
        <v>44794</v>
      </c>
      <c r="C85" s="52" t="s">
        <v>37</v>
      </c>
      <c r="D85" s="84">
        <v>208</v>
      </c>
      <c r="E85" s="187">
        <v>10000</v>
      </c>
      <c r="F85" s="84"/>
      <c r="G85" s="53" t="s">
        <v>395</v>
      </c>
      <c r="H85" s="84" t="s">
        <v>384</v>
      </c>
      <c r="I85" s="53"/>
      <c r="J85" s="8"/>
      <c r="K85" s="19"/>
      <c r="L85" s="19"/>
      <c r="M85" s="19"/>
      <c r="N85" s="19"/>
      <c r="O85" s="19"/>
      <c r="P85" s="19"/>
      <c r="Q85" s="38"/>
    </row>
    <row r="86" spans="1:17" ht="15.6" x14ac:dyDescent="0.3">
      <c r="A86" s="54">
        <v>58</v>
      </c>
      <c r="B86" s="39">
        <v>44794</v>
      </c>
      <c r="C86" s="7" t="s">
        <v>1068</v>
      </c>
      <c r="D86" s="54" t="s">
        <v>280</v>
      </c>
      <c r="E86" s="118">
        <v>1350000</v>
      </c>
      <c r="F86" s="54" t="s">
        <v>387</v>
      </c>
      <c r="G86" s="49" t="s">
        <v>902</v>
      </c>
      <c r="H86" s="54" t="s">
        <v>383</v>
      </c>
      <c r="I86" s="49" t="s">
        <v>904</v>
      </c>
      <c r="J86" s="8"/>
      <c r="K86" s="19"/>
      <c r="L86" s="19"/>
      <c r="M86" s="19"/>
      <c r="N86" s="19"/>
      <c r="O86" s="19"/>
      <c r="P86" s="19"/>
      <c r="Q86" s="38"/>
    </row>
    <row r="87" spans="1:17" ht="15.6" x14ac:dyDescent="0.3">
      <c r="A87" s="54">
        <v>59</v>
      </c>
      <c r="B87" s="39">
        <v>44794</v>
      </c>
      <c r="C87" s="7" t="s">
        <v>1066</v>
      </c>
      <c r="D87" s="54" t="s">
        <v>280</v>
      </c>
      <c r="E87" s="118">
        <v>1890000</v>
      </c>
      <c r="F87" s="54" t="s">
        <v>387</v>
      </c>
      <c r="G87" s="49" t="s">
        <v>902</v>
      </c>
      <c r="H87" s="54" t="s">
        <v>383</v>
      </c>
      <c r="I87" s="49" t="s">
        <v>904</v>
      </c>
      <c r="J87" s="8"/>
      <c r="K87" s="19"/>
      <c r="L87" s="19"/>
      <c r="M87" s="19"/>
      <c r="N87" s="19"/>
      <c r="O87" s="19"/>
      <c r="P87" s="19"/>
      <c r="Q87" s="37"/>
    </row>
    <row r="88" spans="1:17" ht="15.6" x14ac:dyDescent="0.3">
      <c r="A88" s="54">
        <v>55</v>
      </c>
      <c r="B88" s="39">
        <v>44794</v>
      </c>
      <c r="C88" s="7" t="s">
        <v>1060</v>
      </c>
      <c r="D88" s="54" t="s">
        <v>280</v>
      </c>
      <c r="E88" s="118">
        <v>868000</v>
      </c>
      <c r="F88" s="54" t="s">
        <v>387</v>
      </c>
      <c r="G88" s="49" t="s">
        <v>390</v>
      </c>
      <c r="H88" s="54" t="s">
        <v>383</v>
      </c>
      <c r="I88" s="49" t="s">
        <v>904</v>
      </c>
      <c r="J88" s="8"/>
      <c r="K88" s="19"/>
      <c r="L88" s="19"/>
      <c r="M88" s="19"/>
      <c r="N88" s="19"/>
      <c r="O88" s="19"/>
      <c r="P88" s="19"/>
      <c r="Q88" s="38"/>
    </row>
    <row r="89" spans="1:17" ht="15.6" x14ac:dyDescent="0.3">
      <c r="A89" s="54">
        <v>58</v>
      </c>
      <c r="B89" s="39">
        <v>44794</v>
      </c>
      <c r="C89" s="7" t="s">
        <v>1069</v>
      </c>
      <c r="D89" s="54" t="s">
        <v>280</v>
      </c>
      <c r="E89" s="118">
        <v>60000</v>
      </c>
      <c r="F89" s="54" t="s">
        <v>387</v>
      </c>
      <c r="G89" s="49" t="s">
        <v>390</v>
      </c>
      <c r="H89" s="54" t="s">
        <v>383</v>
      </c>
      <c r="I89" s="49" t="s">
        <v>904</v>
      </c>
      <c r="J89" s="8"/>
      <c r="K89" s="19"/>
      <c r="L89" s="19"/>
      <c r="M89" s="19"/>
      <c r="N89" s="19"/>
      <c r="O89" s="19"/>
      <c r="P89" s="19"/>
      <c r="Q89" s="38"/>
    </row>
    <row r="90" spans="1:17" ht="15.6" x14ac:dyDescent="0.3">
      <c r="A90" s="54">
        <v>70</v>
      </c>
      <c r="B90" s="39">
        <v>44795</v>
      </c>
      <c r="C90" s="7" t="s">
        <v>910</v>
      </c>
      <c r="D90" s="54" t="s">
        <v>280</v>
      </c>
      <c r="E90" s="118">
        <v>100000</v>
      </c>
      <c r="F90" s="54" t="s">
        <v>387</v>
      </c>
      <c r="G90" s="49" t="s">
        <v>408</v>
      </c>
      <c r="H90" s="54" t="s">
        <v>383</v>
      </c>
      <c r="I90" s="49" t="s">
        <v>904</v>
      </c>
      <c r="J90" s="8"/>
      <c r="K90" s="19"/>
      <c r="L90" s="19"/>
      <c r="M90" s="19"/>
      <c r="N90" s="19"/>
      <c r="O90" s="19"/>
      <c r="P90" s="19"/>
      <c r="Q90" s="38"/>
    </row>
    <row r="91" spans="1:17" ht="15.6" x14ac:dyDescent="0.3">
      <c r="A91" s="54">
        <v>72</v>
      </c>
      <c r="B91" s="39">
        <v>44795</v>
      </c>
      <c r="C91" s="7" t="s">
        <v>913</v>
      </c>
      <c r="D91" s="54" t="s">
        <v>280</v>
      </c>
      <c r="E91" s="118">
        <v>750000</v>
      </c>
      <c r="F91" s="54" t="s">
        <v>387</v>
      </c>
      <c r="G91" s="49" t="s">
        <v>398</v>
      </c>
      <c r="H91" s="54" t="s">
        <v>383</v>
      </c>
      <c r="I91" s="49" t="s">
        <v>904</v>
      </c>
      <c r="J91" s="8"/>
      <c r="K91" s="19"/>
      <c r="L91" s="19"/>
      <c r="M91" s="19"/>
      <c r="N91" s="19"/>
      <c r="O91" s="19"/>
      <c r="P91" s="19"/>
      <c r="Q91" s="38"/>
    </row>
    <row r="92" spans="1:17" ht="15.6" x14ac:dyDescent="0.3">
      <c r="A92" s="54">
        <v>72</v>
      </c>
      <c r="B92" s="39">
        <v>44795</v>
      </c>
      <c r="C92" s="7" t="s">
        <v>914</v>
      </c>
      <c r="D92" s="54" t="s">
        <v>280</v>
      </c>
      <c r="E92" s="118">
        <v>240000</v>
      </c>
      <c r="F92" s="54" t="s">
        <v>387</v>
      </c>
      <c r="G92" s="49" t="s">
        <v>398</v>
      </c>
      <c r="H92" s="54" t="s">
        <v>383</v>
      </c>
      <c r="I92" s="49" t="s">
        <v>904</v>
      </c>
      <c r="J92" s="8"/>
      <c r="K92" s="19"/>
      <c r="L92" s="19"/>
      <c r="M92" s="19"/>
      <c r="O92" s="19"/>
      <c r="P92" s="19"/>
      <c r="Q92" s="38"/>
    </row>
    <row r="93" spans="1:17" ht="15.6" x14ac:dyDescent="0.3">
      <c r="A93" s="54">
        <v>74</v>
      </c>
      <c r="B93" s="39">
        <v>44795</v>
      </c>
      <c r="C93" s="7" t="s">
        <v>1002</v>
      </c>
      <c r="D93" s="54" t="s">
        <v>279</v>
      </c>
      <c r="E93" s="118">
        <v>600000</v>
      </c>
      <c r="F93" s="54" t="s">
        <v>387</v>
      </c>
      <c r="G93" s="49" t="s">
        <v>398</v>
      </c>
      <c r="H93" s="54" t="s">
        <v>383</v>
      </c>
      <c r="I93" s="49" t="s">
        <v>904</v>
      </c>
      <c r="J93" s="8"/>
      <c r="K93" s="19"/>
      <c r="L93" s="19"/>
      <c r="M93" s="19"/>
      <c r="O93" s="19"/>
      <c r="P93" s="19"/>
      <c r="Q93" s="38"/>
    </row>
    <row r="94" spans="1:17" ht="15.6" x14ac:dyDescent="0.3">
      <c r="A94" s="54">
        <v>76</v>
      </c>
      <c r="B94" s="39">
        <v>44795</v>
      </c>
      <c r="C94" s="7" t="s">
        <v>963</v>
      </c>
      <c r="D94" s="54" t="s">
        <v>280</v>
      </c>
      <c r="E94" s="118">
        <v>17500</v>
      </c>
      <c r="F94" s="54" t="s">
        <v>387</v>
      </c>
      <c r="G94" s="49" t="s">
        <v>409</v>
      </c>
      <c r="H94" s="54" t="s">
        <v>383</v>
      </c>
      <c r="I94" s="49" t="s">
        <v>904</v>
      </c>
      <c r="J94" s="8"/>
      <c r="K94" s="19"/>
      <c r="L94" s="19"/>
      <c r="M94" s="19"/>
      <c r="N94" s="19"/>
      <c r="O94" s="19"/>
      <c r="P94" s="19"/>
      <c r="Q94" s="38"/>
    </row>
    <row r="95" spans="1:17" ht="15.6" x14ac:dyDescent="0.3">
      <c r="A95" s="54">
        <v>71</v>
      </c>
      <c r="B95" s="39">
        <v>44795</v>
      </c>
      <c r="C95" s="7" t="s">
        <v>911</v>
      </c>
      <c r="D95" s="54" t="s">
        <v>280</v>
      </c>
      <c r="E95" s="118">
        <v>500000</v>
      </c>
      <c r="F95" s="54" t="s">
        <v>387</v>
      </c>
      <c r="G95" s="49" t="s">
        <v>408</v>
      </c>
      <c r="H95" s="54" t="s">
        <v>383</v>
      </c>
      <c r="I95" s="49" t="s">
        <v>904</v>
      </c>
      <c r="J95" s="8"/>
      <c r="K95" s="19"/>
      <c r="L95" s="19"/>
      <c r="M95" s="19"/>
      <c r="N95" s="19"/>
      <c r="O95" s="19"/>
      <c r="P95" s="19"/>
      <c r="Q95" s="38"/>
    </row>
    <row r="96" spans="1:17" ht="15.6" x14ac:dyDescent="0.3">
      <c r="A96" s="54">
        <v>78</v>
      </c>
      <c r="B96" s="39">
        <v>44795</v>
      </c>
      <c r="C96" s="7" t="s">
        <v>919</v>
      </c>
      <c r="D96" s="54" t="s">
        <v>280</v>
      </c>
      <c r="E96" s="118">
        <v>1440000</v>
      </c>
      <c r="F96" s="54" t="s">
        <v>387</v>
      </c>
      <c r="G96" s="49" t="s">
        <v>404</v>
      </c>
      <c r="H96" s="54" t="s">
        <v>383</v>
      </c>
      <c r="I96" s="49" t="s">
        <v>904</v>
      </c>
      <c r="J96" s="8"/>
      <c r="L96" s="19"/>
      <c r="M96" s="19"/>
      <c r="N96" s="19"/>
      <c r="O96" s="19"/>
      <c r="P96" s="19"/>
      <c r="Q96" s="38"/>
    </row>
    <row r="97" spans="1:17" ht="15.6" x14ac:dyDescent="0.3">
      <c r="A97" s="54">
        <v>77</v>
      </c>
      <c r="B97" s="39">
        <v>44795</v>
      </c>
      <c r="C97" s="7" t="s">
        <v>918</v>
      </c>
      <c r="D97" s="54" t="s">
        <v>280</v>
      </c>
      <c r="E97" s="118">
        <v>80000</v>
      </c>
      <c r="F97" s="54" t="s">
        <v>387</v>
      </c>
      <c r="G97" s="49" t="s">
        <v>408</v>
      </c>
      <c r="H97" s="54" t="s">
        <v>383</v>
      </c>
      <c r="I97" s="49" t="s">
        <v>904</v>
      </c>
      <c r="J97" s="8"/>
      <c r="K97" s="19"/>
      <c r="L97" s="19"/>
      <c r="M97" s="19"/>
      <c r="N97" s="19"/>
      <c r="O97" s="19"/>
      <c r="P97" s="19"/>
      <c r="Q97" s="38"/>
    </row>
    <row r="98" spans="1:17" ht="15.6" x14ac:dyDescent="0.3">
      <c r="A98" s="54">
        <v>80</v>
      </c>
      <c r="B98" s="39">
        <v>44795</v>
      </c>
      <c r="C98" s="7" t="s">
        <v>1140</v>
      </c>
      <c r="D98" s="54" t="s">
        <v>280</v>
      </c>
      <c r="E98" s="118">
        <v>100000</v>
      </c>
      <c r="F98" s="54" t="s">
        <v>387</v>
      </c>
      <c r="G98" s="49" t="s">
        <v>395</v>
      </c>
      <c r="H98" s="54" t="s">
        <v>383</v>
      </c>
      <c r="I98" s="49" t="s">
        <v>904</v>
      </c>
      <c r="J98" s="8"/>
      <c r="K98" s="19"/>
      <c r="L98" s="19"/>
      <c r="M98" s="19"/>
      <c r="N98" s="25"/>
      <c r="O98" s="19"/>
      <c r="P98" s="19"/>
      <c r="Q98" s="38"/>
    </row>
    <row r="99" spans="1:17" ht="15.6" x14ac:dyDescent="0.3">
      <c r="A99" s="54">
        <v>81</v>
      </c>
      <c r="B99" s="39">
        <v>44795</v>
      </c>
      <c r="C99" s="7" t="s">
        <v>1021</v>
      </c>
      <c r="D99" s="54" t="s">
        <v>280</v>
      </c>
      <c r="E99" s="118">
        <v>96000</v>
      </c>
      <c r="F99" s="54" t="s">
        <v>387</v>
      </c>
      <c r="G99" s="49" t="s">
        <v>409</v>
      </c>
      <c r="H99" s="54" t="s">
        <v>383</v>
      </c>
      <c r="I99" s="49" t="s">
        <v>904</v>
      </c>
      <c r="J99" s="8"/>
      <c r="K99" s="19"/>
      <c r="L99" s="19"/>
      <c r="M99" s="19"/>
      <c r="O99" s="19"/>
      <c r="P99" s="19"/>
      <c r="Q99" s="38"/>
    </row>
    <row r="100" spans="1:17" ht="15.6" x14ac:dyDescent="0.3">
      <c r="A100" s="54">
        <v>82</v>
      </c>
      <c r="B100" s="39">
        <v>44795</v>
      </c>
      <c r="C100" s="7" t="s">
        <v>915</v>
      </c>
      <c r="D100" s="54" t="s">
        <v>280</v>
      </c>
      <c r="E100" s="118">
        <v>39000</v>
      </c>
      <c r="F100" s="54" t="s">
        <v>387</v>
      </c>
      <c r="G100" s="49" t="s">
        <v>395</v>
      </c>
      <c r="H100" s="54" t="s">
        <v>383</v>
      </c>
      <c r="I100" s="49" t="s">
        <v>904</v>
      </c>
      <c r="J100" s="8"/>
      <c r="K100" s="19"/>
      <c r="L100" s="19"/>
      <c r="M100" s="19"/>
      <c r="O100" s="19"/>
      <c r="P100" s="19"/>
      <c r="Q100" s="38"/>
    </row>
    <row r="101" spans="1:17" ht="15.6" x14ac:dyDescent="0.3">
      <c r="A101" s="54">
        <v>84</v>
      </c>
      <c r="B101" s="39">
        <v>44795</v>
      </c>
      <c r="C101" s="7" t="s">
        <v>916</v>
      </c>
      <c r="D101" s="54" t="s">
        <v>280</v>
      </c>
      <c r="E101" s="118">
        <v>100000</v>
      </c>
      <c r="F101" s="54" t="s">
        <v>387</v>
      </c>
      <c r="G101" s="49" t="s">
        <v>392</v>
      </c>
      <c r="H101" s="54" t="s">
        <v>383</v>
      </c>
      <c r="I101" s="49" t="s">
        <v>904</v>
      </c>
      <c r="J101" s="8"/>
      <c r="K101" s="19"/>
      <c r="L101" s="19"/>
      <c r="M101" s="19"/>
      <c r="O101" s="19"/>
      <c r="P101" s="19"/>
      <c r="Q101" s="38"/>
    </row>
    <row r="102" spans="1:17" ht="15.6" x14ac:dyDescent="0.3">
      <c r="A102" s="54">
        <v>85</v>
      </c>
      <c r="B102" s="39">
        <v>44795</v>
      </c>
      <c r="C102" s="7" t="s">
        <v>917</v>
      </c>
      <c r="D102" s="54" t="s">
        <v>280</v>
      </c>
      <c r="E102" s="118">
        <v>45900</v>
      </c>
      <c r="F102" s="54" t="s">
        <v>387</v>
      </c>
      <c r="G102" s="49" t="s">
        <v>392</v>
      </c>
      <c r="H102" s="54" t="s">
        <v>383</v>
      </c>
      <c r="I102" s="49" t="s">
        <v>904</v>
      </c>
      <c r="J102" s="8"/>
      <c r="K102" s="19"/>
      <c r="L102" s="19"/>
      <c r="M102" s="19"/>
      <c r="O102" s="19"/>
      <c r="P102" s="19"/>
      <c r="Q102" s="38"/>
    </row>
    <row r="103" spans="1:17" ht="15.6" x14ac:dyDescent="0.3">
      <c r="A103" s="54">
        <v>86</v>
      </c>
      <c r="B103" s="39">
        <v>44795</v>
      </c>
      <c r="C103" s="7" t="s">
        <v>917</v>
      </c>
      <c r="D103" s="54" t="s">
        <v>280</v>
      </c>
      <c r="E103" s="118">
        <v>122150</v>
      </c>
      <c r="F103" s="54" t="s">
        <v>387</v>
      </c>
      <c r="G103" s="49" t="s">
        <v>392</v>
      </c>
      <c r="H103" s="54" t="s">
        <v>383</v>
      </c>
      <c r="I103" s="49" t="s">
        <v>904</v>
      </c>
      <c r="J103" s="8"/>
      <c r="K103" s="19"/>
      <c r="L103" s="19"/>
      <c r="M103" s="19"/>
      <c r="N103" s="19"/>
      <c r="O103" s="19"/>
      <c r="P103" s="19"/>
      <c r="Q103" s="38"/>
    </row>
    <row r="104" spans="1:17" ht="15.6" x14ac:dyDescent="0.3">
      <c r="A104" s="54">
        <v>87</v>
      </c>
      <c r="B104" s="39">
        <v>44795</v>
      </c>
      <c r="C104" s="7" t="s">
        <v>560</v>
      </c>
      <c r="D104" s="54" t="s">
        <v>280</v>
      </c>
      <c r="E104" s="118">
        <v>5000</v>
      </c>
      <c r="F104" s="54" t="s">
        <v>387</v>
      </c>
      <c r="G104" s="49" t="s">
        <v>395</v>
      </c>
      <c r="H104" s="54" t="s">
        <v>383</v>
      </c>
      <c r="I104" s="49" t="s">
        <v>904</v>
      </c>
      <c r="J104" s="8"/>
      <c r="K104" s="19"/>
      <c r="L104" s="19"/>
      <c r="M104" s="19"/>
      <c r="N104" s="19"/>
      <c r="O104" s="19"/>
      <c r="P104" s="19"/>
      <c r="Q104" s="38"/>
    </row>
    <row r="105" spans="1:17" ht="15.6" x14ac:dyDescent="0.3">
      <c r="A105" s="54">
        <v>88</v>
      </c>
      <c r="B105" s="39">
        <v>44795</v>
      </c>
      <c r="C105" s="7" t="s">
        <v>560</v>
      </c>
      <c r="D105" s="54" t="s">
        <v>280</v>
      </c>
      <c r="E105" s="118">
        <v>5000</v>
      </c>
      <c r="F105" s="54" t="s">
        <v>387</v>
      </c>
      <c r="G105" s="49" t="s">
        <v>395</v>
      </c>
      <c r="H105" s="54" t="s">
        <v>383</v>
      </c>
      <c r="I105" s="49" t="s">
        <v>904</v>
      </c>
      <c r="J105" s="8"/>
      <c r="K105" s="19"/>
      <c r="L105" s="19"/>
      <c r="M105" s="19"/>
      <c r="N105" s="19"/>
      <c r="O105" s="19"/>
      <c r="P105" s="19"/>
      <c r="Q105" s="38"/>
    </row>
    <row r="106" spans="1:17" ht="15.6" x14ac:dyDescent="0.3">
      <c r="A106" s="54">
        <v>89</v>
      </c>
      <c r="B106" s="39">
        <v>44795</v>
      </c>
      <c r="C106" s="7" t="s">
        <v>1095</v>
      </c>
      <c r="D106" s="54" t="s">
        <v>280</v>
      </c>
      <c r="E106" s="118">
        <v>480000</v>
      </c>
      <c r="F106" s="54" t="s">
        <v>387</v>
      </c>
      <c r="G106" s="49" t="s">
        <v>902</v>
      </c>
      <c r="H106" s="54" t="s">
        <v>383</v>
      </c>
      <c r="I106" s="49" t="s">
        <v>904</v>
      </c>
      <c r="J106" s="8"/>
      <c r="K106" s="19"/>
      <c r="L106" s="19"/>
      <c r="M106" s="19"/>
      <c r="N106" s="19"/>
      <c r="O106" s="19"/>
      <c r="P106" s="19"/>
      <c r="Q106" s="38"/>
    </row>
    <row r="107" spans="1:17" ht="15.6" x14ac:dyDescent="0.3">
      <c r="A107" s="54">
        <v>89</v>
      </c>
      <c r="B107" s="39">
        <v>44795</v>
      </c>
      <c r="C107" s="7" t="s">
        <v>1097</v>
      </c>
      <c r="D107" s="54" t="s">
        <v>280</v>
      </c>
      <c r="E107" s="118">
        <v>267000</v>
      </c>
      <c r="F107" s="54" t="s">
        <v>387</v>
      </c>
      <c r="G107" s="49" t="s">
        <v>414</v>
      </c>
      <c r="H107" s="54" t="s">
        <v>383</v>
      </c>
      <c r="I107" s="49" t="s">
        <v>904</v>
      </c>
      <c r="J107" s="8"/>
      <c r="K107" s="19"/>
      <c r="L107" s="19"/>
      <c r="M107" s="19"/>
      <c r="N107" s="19"/>
      <c r="O107" s="19"/>
      <c r="P107" s="19"/>
      <c r="Q107" s="38"/>
    </row>
    <row r="108" spans="1:17" ht="15.6" x14ac:dyDescent="0.3">
      <c r="A108" s="54">
        <v>75</v>
      </c>
      <c r="B108" s="39">
        <v>44795</v>
      </c>
      <c r="C108" s="7" t="s">
        <v>1015</v>
      </c>
      <c r="D108" s="54" t="s">
        <v>280</v>
      </c>
      <c r="E108" s="118">
        <v>610200</v>
      </c>
      <c r="F108" s="54" t="s">
        <v>387</v>
      </c>
      <c r="G108" s="49" t="s">
        <v>390</v>
      </c>
      <c r="H108" s="54" t="s">
        <v>383</v>
      </c>
      <c r="I108" s="49" t="s">
        <v>904</v>
      </c>
      <c r="J108" s="15"/>
      <c r="K108" s="19"/>
      <c r="L108" s="19"/>
      <c r="M108" s="19"/>
      <c r="N108" s="19"/>
      <c r="O108" s="19"/>
      <c r="P108" s="19"/>
      <c r="Q108" s="38"/>
    </row>
    <row r="109" spans="1:17" ht="15.6" x14ac:dyDescent="0.3">
      <c r="A109" s="54">
        <v>91</v>
      </c>
      <c r="B109" s="39">
        <v>44795</v>
      </c>
      <c r="C109" s="7" t="s">
        <v>1088</v>
      </c>
      <c r="D109" s="54" t="s">
        <v>280</v>
      </c>
      <c r="E109" s="118">
        <v>75000</v>
      </c>
      <c r="F109" s="54" t="s">
        <v>387</v>
      </c>
      <c r="G109" s="49" t="s">
        <v>394</v>
      </c>
      <c r="H109" s="54" t="s">
        <v>383</v>
      </c>
      <c r="I109" s="49" t="s">
        <v>904</v>
      </c>
      <c r="J109" s="8"/>
      <c r="K109" s="19"/>
      <c r="L109" s="19"/>
      <c r="M109" s="19"/>
      <c r="N109" s="19"/>
      <c r="O109" s="19"/>
      <c r="P109" s="19"/>
      <c r="Q109" s="38"/>
    </row>
    <row r="110" spans="1:17" ht="15.6" x14ac:dyDescent="0.3">
      <c r="A110" s="54">
        <v>92</v>
      </c>
      <c r="B110" s="39">
        <v>44795</v>
      </c>
      <c r="C110" s="7" t="s">
        <v>1089</v>
      </c>
      <c r="D110" s="54" t="s">
        <v>280</v>
      </c>
      <c r="E110" s="118">
        <v>95000</v>
      </c>
      <c r="F110" s="54" t="s">
        <v>387</v>
      </c>
      <c r="G110" s="49" t="s">
        <v>394</v>
      </c>
      <c r="H110" s="54" t="s">
        <v>383</v>
      </c>
      <c r="I110" s="49" t="s">
        <v>904</v>
      </c>
      <c r="J110" s="8"/>
      <c r="K110" s="19"/>
      <c r="L110" s="19"/>
      <c r="M110" s="19"/>
      <c r="N110" s="19"/>
      <c r="O110" s="19"/>
      <c r="P110" s="19"/>
      <c r="Q110" s="38"/>
    </row>
    <row r="111" spans="1:17" ht="15.6" x14ac:dyDescent="0.3">
      <c r="A111" s="54">
        <v>93</v>
      </c>
      <c r="B111" s="39">
        <v>44795</v>
      </c>
      <c r="C111" s="7" t="s">
        <v>1091</v>
      </c>
      <c r="D111" s="54" t="s">
        <v>280</v>
      </c>
      <c r="E111" s="118">
        <v>221000</v>
      </c>
      <c r="F111" s="54" t="s">
        <v>387</v>
      </c>
      <c r="G111" s="49" t="s">
        <v>1090</v>
      </c>
      <c r="H111" s="54" t="s">
        <v>383</v>
      </c>
      <c r="I111" s="49" t="s">
        <v>904</v>
      </c>
      <c r="J111" s="8"/>
      <c r="K111" s="19"/>
      <c r="L111" s="19"/>
      <c r="M111" s="19"/>
      <c r="N111" s="19"/>
      <c r="O111" s="19"/>
      <c r="P111" s="19"/>
      <c r="Q111" s="38"/>
    </row>
    <row r="112" spans="1:17" ht="15.6" x14ac:dyDescent="0.3">
      <c r="A112" s="54">
        <v>94</v>
      </c>
      <c r="B112" s="39">
        <v>44795</v>
      </c>
      <c r="C112" s="7" t="s">
        <v>1150</v>
      </c>
      <c r="D112" s="54" t="s">
        <v>280</v>
      </c>
      <c r="E112" s="118">
        <v>101500</v>
      </c>
      <c r="F112" s="54" t="s">
        <v>387</v>
      </c>
      <c r="G112" s="49" t="s">
        <v>395</v>
      </c>
      <c r="H112" s="54" t="s">
        <v>383</v>
      </c>
      <c r="I112" s="49" t="s">
        <v>904</v>
      </c>
      <c r="J112" s="8"/>
    </row>
    <row r="113" spans="1:11" ht="15.6" x14ac:dyDescent="0.3">
      <c r="A113" s="54">
        <v>95</v>
      </c>
      <c r="B113" s="39">
        <v>44795</v>
      </c>
      <c r="C113" s="7" t="s">
        <v>1154</v>
      </c>
      <c r="D113" s="54" t="s">
        <v>280</v>
      </c>
      <c r="E113" s="118">
        <v>100000</v>
      </c>
      <c r="F113" s="54" t="s">
        <v>387</v>
      </c>
      <c r="G113" s="49" t="s">
        <v>395</v>
      </c>
      <c r="H113" s="54" t="s">
        <v>383</v>
      </c>
      <c r="I113" s="49" t="s">
        <v>904</v>
      </c>
      <c r="J113" s="8"/>
    </row>
    <row r="114" spans="1:11" ht="15.6" x14ac:dyDescent="0.3">
      <c r="A114" s="54">
        <v>79</v>
      </c>
      <c r="B114" s="39">
        <v>44795</v>
      </c>
      <c r="C114" s="7" t="s">
        <v>918</v>
      </c>
      <c r="D114" s="54" t="s">
        <v>280</v>
      </c>
      <c r="E114" s="118">
        <v>70000</v>
      </c>
      <c r="F114" s="54" t="s">
        <v>387</v>
      </c>
      <c r="G114" s="49" t="s">
        <v>408</v>
      </c>
      <c r="H114" s="54" t="s">
        <v>383</v>
      </c>
      <c r="I114" s="49" t="s">
        <v>904</v>
      </c>
      <c r="J114" s="8"/>
    </row>
    <row r="115" spans="1:11" ht="15.6" x14ac:dyDescent="0.3">
      <c r="A115" s="54">
        <v>83</v>
      </c>
      <c r="B115" s="39">
        <v>44795</v>
      </c>
      <c r="C115" s="7" t="s">
        <v>970</v>
      </c>
      <c r="D115" s="54" t="s">
        <v>280</v>
      </c>
      <c r="E115" s="118">
        <v>250000</v>
      </c>
      <c r="F115" s="54" t="s">
        <v>387</v>
      </c>
      <c r="G115" s="49" t="s">
        <v>390</v>
      </c>
      <c r="H115" s="54" t="s">
        <v>383</v>
      </c>
      <c r="I115" s="49" t="s">
        <v>904</v>
      </c>
      <c r="J115" s="8"/>
    </row>
    <row r="116" spans="1:11" ht="15.6" x14ac:dyDescent="0.3">
      <c r="A116" s="54">
        <v>89</v>
      </c>
      <c r="B116" s="39">
        <v>44795</v>
      </c>
      <c r="C116" s="7" t="s">
        <v>1096</v>
      </c>
      <c r="D116" s="54" t="s">
        <v>280</v>
      </c>
      <c r="E116" s="118">
        <v>82000</v>
      </c>
      <c r="F116" s="54" t="s">
        <v>387</v>
      </c>
      <c r="G116" s="49" t="s">
        <v>390</v>
      </c>
      <c r="H116" s="54" t="s">
        <v>383</v>
      </c>
      <c r="I116" s="49" t="s">
        <v>904</v>
      </c>
      <c r="J116" s="8"/>
    </row>
    <row r="117" spans="1:11" ht="15.6" x14ac:dyDescent="0.3">
      <c r="A117" s="54">
        <v>90</v>
      </c>
      <c r="B117" s="39">
        <v>44795</v>
      </c>
      <c r="C117" s="7" t="s">
        <v>1098</v>
      </c>
      <c r="D117" s="54" t="s">
        <v>280</v>
      </c>
      <c r="E117" s="118">
        <v>13000</v>
      </c>
      <c r="F117" s="54" t="s">
        <v>387</v>
      </c>
      <c r="G117" s="49" t="s">
        <v>390</v>
      </c>
      <c r="H117" s="54" t="s">
        <v>383</v>
      </c>
      <c r="I117" s="49" t="s">
        <v>904</v>
      </c>
      <c r="J117" s="8"/>
    </row>
    <row r="118" spans="1:11" ht="15.6" x14ac:dyDescent="0.3">
      <c r="A118" s="54">
        <v>101</v>
      </c>
      <c r="B118" s="39">
        <v>44796</v>
      </c>
      <c r="C118" s="7" t="s">
        <v>1101</v>
      </c>
      <c r="D118" s="54" t="s">
        <v>280</v>
      </c>
      <c r="E118" s="118">
        <v>6000000</v>
      </c>
      <c r="F118" s="54" t="s">
        <v>387</v>
      </c>
      <c r="G118" s="49" t="s">
        <v>414</v>
      </c>
      <c r="H118" s="54" t="s">
        <v>383</v>
      </c>
      <c r="I118" s="54" t="s">
        <v>904</v>
      </c>
      <c r="J118" s="15"/>
    </row>
    <row r="119" spans="1:11" ht="15.6" x14ac:dyDescent="0.3">
      <c r="A119" s="54">
        <v>102</v>
      </c>
      <c r="B119" s="39">
        <v>44796</v>
      </c>
      <c r="C119" s="7" t="s">
        <v>561</v>
      </c>
      <c r="D119" s="54" t="s">
        <v>280</v>
      </c>
      <c r="E119" s="118">
        <v>119000</v>
      </c>
      <c r="F119" s="54" t="s">
        <v>387</v>
      </c>
      <c r="G119" s="49" t="s">
        <v>395</v>
      </c>
      <c r="H119" s="54" t="s">
        <v>383</v>
      </c>
      <c r="I119" s="49" t="s">
        <v>904</v>
      </c>
      <c r="J119" s="15"/>
    </row>
    <row r="120" spans="1:11" ht="15.6" x14ac:dyDescent="0.3">
      <c r="A120" s="54">
        <v>103</v>
      </c>
      <c r="B120" s="39">
        <v>44796</v>
      </c>
      <c r="C120" s="7" t="s">
        <v>559</v>
      </c>
      <c r="D120" s="54" t="s">
        <v>280</v>
      </c>
      <c r="E120" s="118">
        <v>100000</v>
      </c>
      <c r="F120" s="54" t="s">
        <v>387</v>
      </c>
      <c r="G120" s="49" t="s">
        <v>392</v>
      </c>
      <c r="H120" s="54" t="s">
        <v>383</v>
      </c>
      <c r="I120" s="54" t="s">
        <v>904</v>
      </c>
      <c r="J120" s="15"/>
    </row>
    <row r="121" spans="1:11" ht="15.6" x14ac:dyDescent="0.3">
      <c r="A121" s="54">
        <v>104</v>
      </c>
      <c r="B121" s="39">
        <v>44796</v>
      </c>
      <c r="C121" s="7" t="s">
        <v>560</v>
      </c>
      <c r="D121" s="54" t="s">
        <v>280</v>
      </c>
      <c r="E121" s="118">
        <v>5000</v>
      </c>
      <c r="F121" s="54" t="s">
        <v>387</v>
      </c>
      <c r="G121" s="49" t="s">
        <v>395</v>
      </c>
      <c r="H121" s="54" t="s">
        <v>383</v>
      </c>
      <c r="I121" s="54" t="s">
        <v>904</v>
      </c>
      <c r="J121" s="15"/>
    </row>
    <row r="122" spans="1:11" ht="15.6" x14ac:dyDescent="0.3">
      <c r="A122" s="54">
        <v>105</v>
      </c>
      <c r="B122" s="39">
        <v>44796</v>
      </c>
      <c r="C122" s="7" t="s">
        <v>556</v>
      </c>
      <c r="D122" s="54" t="s">
        <v>280</v>
      </c>
      <c r="E122" s="118">
        <v>5000</v>
      </c>
      <c r="F122" s="54" t="s">
        <v>387</v>
      </c>
      <c r="G122" s="49" t="s">
        <v>395</v>
      </c>
      <c r="H122" s="54" t="s">
        <v>383</v>
      </c>
      <c r="I122" s="54" t="s">
        <v>904</v>
      </c>
      <c r="J122" s="15"/>
    </row>
    <row r="123" spans="1:11" ht="15.6" x14ac:dyDescent="0.3">
      <c r="A123" s="54">
        <v>108</v>
      </c>
      <c r="B123" s="39">
        <v>44796</v>
      </c>
      <c r="C123" s="7" t="s">
        <v>564</v>
      </c>
      <c r="D123" s="54" t="s">
        <v>280</v>
      </c>
      <c r="E123" s="118">
        <v>42000</v>
      </c>
      <c r="F123" s="54" t="s">
        <v>387</v>
      </c>
      <c r="G123" s="49" t="s">
        <v>409</v>
      </c>
      <c r="H123" s="54" t="s">
        <v>383</v>
      </c>
      <c r="I123" s="54" t="s">
        <v>904</v>
      </c>
      <c r="J123" s="15"/>
    </row>
    <row r="124" spans="1:11" ht="15.6" x14ac:dyDescent="0.3">
      <c r="A124" s="54">
        <v>109</v>
      </c>
      <c r="B124" s="39">
        <v>44796</v>
      </c>
      <c r="C124" s="7" t="s">
        <v>920</v>
      </c>
      <c r="D124" s="54" t="s">
        <v>280</v>
      </c>
      <c r="E124" s="118">
        <v>19600</v>
      </c>
      <c r="F124" s="54" t="s">
        <v>387</v>
      </c>
      <c r="G124" s="49" t="s">
        <v>409</v>
      </c>
      <c r="H124" s="54" t="s">
        <v>383</v>
      </c>
      <c r="I124" s="54" t="s">
        <v>904</v>
      </c>
      <c r="J124" s="15"/>
    </row>
    <row r="125" spans="1:11" ht="15.6" x14ac:dyDescent="0.3">
      <c r="A125" s="171">
        <v>110</v>
      </c>
      <c r="B125" s="172">
        <v>44796</v>
      </c>
      <c r="C125" s="173" t="s">
        <v>566</v>
      </c>
      <c r="D125" s="171" t="s">
        <v>280</v>
      </c>
      <c r="E125" s="174">
        <v>14000</v>
      </c>
      <c r="F125" s="171" t="s">
        <v>387</v>
      </c>
      <c r="G125" s="175" t="s">
        <v>395</v>
      </c>
      <c r="H125" s="171" t="s">
        <v>383</v>
      </c>
      <c r="I125" s="24" t="s">
        <v>904</v>
      </c>
      <c r="J125" s="25"/>
      <c r="K125" t="s">
        <v>1130</v>
      </c>
    </row>
    <row r="126" spans="1:11" ht="15.6" x14ac:dyDescent="0.3">
      <c r="A126" s="54">
        <v>111</v>
      </c>
      <c r="B126" s="39">
        <v>44796</v>
      </c>
      <c r="C126" s="7" t="s">
        <v>1129</v>
      </c>
      <c r="D126" s="54" t="s">
        <v>280</v>
      </c>
      <c r="E126" s="118">
        <v>3000000</v>
      </c>
      <c r="F126" s="54" t="s">
        <v>387</v>
      </c>
      <c r="G126" s="49" t="s">
        <v>996</v>
      </c>
      <c r="H126" s="54" t="s">
        <v>383</v>
      </c>
      <c r="I126" s="54" t="s">
        <v>904</v>
      </c>
      <c r="J126" s="15"/>
    </row>
    <row r="127" spans="1:11" ht="15.6" x14ac:dyDescent="0.3">
      <c r="A127" s="54">
        <v>106</v>
      </c>
      <c r="B127" s="39">
        <v>44796</v>
      </c>
      <c r="C127" s="7" t="s">
        <v>562</v>
      </c>
      <c r="D127" s="54" t="s">
        <v>280</v>
      </c>
      <c r="E127" s="118">
        <v>10000</v>
      </c>
      <c r="F127" s="54" t="s">
        <v>387</v>
      </c>
      <c r="G127" s="49" t="s">
        <v>390</v>
      </c>
      <c r="H127" s="54" t="s">
        <v>383</v>
      </c>
      <c r="I127" s="54" t="s">
        <v>904</v>
      </c>
      <c r="J127" s="15"/>
    </row>
    <row r="128" spans="1:11" ht="15.6" x14ac:dyDescent="0.3">
      <c r="A128" s="54">
        <v>107</v>
      </c>
      <c r="B128" s="39">
        <v>44796</v>
      </c>
      <c r="C128" s="7" t="s">
        <v>563</v>
      </c>
      <c r="D128" s="54" t="s">
        <v>280</v>
      </c>
      <c r="E128" s="118">
        <v>40000</v>
      </c>
      <c r="F128" s="54" t="s">
        <v>387</v>
      </c>
      <c r="G128" s="49" t="s">
        <v>390</v>
      </c>
      <c r="H128" s="54" t="s">
        <v>383</v>
      </c>
      <c r="I128" s="54" t="s">
        <v>904</v>
      </c>
      <c r="J128" s="15"/>
    </row>
    <row r="129" spans="1:10" ht="15.6" x14ac:dyDescent="0.3">
      <c r="A129" s="54">
        <v>117</v>
      </c>
      <c r="B129" s="39">
        <v>44797</v>
      </c>
      <c r="C129" s="7" t="s">
        <v>1016</v>
      </c>
      <c r="D129" s="54" t="s">
        <v>280</v>
      </c>
      <c r="E129" s="118">
        <v>272500</v>
      </c>
      <c r="F129" s="54" t="s">
        <v>387</v>
      </c>
      <c r="G129" s="49" t="s">
        <v>392</v>
      </c>
      <c r="H129" s="54" t="s">
        <v>383</v>
      </c>
      <c r="I129" s="54" t="s">
        <v>904</v>
      </c>
      <c r="J129" s="15"/>
    </row>
    <row r="130" spans="1:10" ht="15.6" x14ac:dyDescent="0.3">
      <c r="A130" s="54">
        <v>118</v>
      </c>
      <c r="B130" s="39">
        <v>44797</v>
      </c>
      <c r="C130" s="7" t="s">
        <v>1017</v>
      </c>
      <c r="D130" s="54" t="s">
        <v>280</v>
      </c>
      <c r="E130" s="118">
        <v>35000</v>
      </c>
      <c r="F130" s="54" t="s">
        <v>387</v>
      </c>
      <c r="G130" s="49" t="s">
        <v>390</v>
      </c>
      <c r="H130" s="54" t="s">
        <v>383</v>
      </c>
      <c r="I130" s="54" t="s">
        <v>904</v>
      </c>
      <c r="J130" s="15"/>
    </row>
    <row r="131" spans="1:10" ht="15.6" x14ac:dyDescent="0.3">
      <c r="A131" s="54">
        <v>119</v>
      </c>
      <c r="B131" s="39">
        <v>44797</v>
      </c>
      <c r="C131" s="7" t="s">
        <v>921</v>
      </c>
      <c r="D131" s="54" t="s">
        <v>280</v>
      </c>
      <c r="E131" s="118">
        <v>100000</v>
      </c>
      <c r="F131" s="54" t="s">
        <v>387</v>
      </c>
      <c r="G131" s="49" t="s">
        <v>390</v>
      </c>
      <c r="H131" s="54" t="s">
        <v>383</v>
      </c>
      <c r="I131" s="54" t="s">
        <v>904</v>
      </c>
      <c r="J131" s="15"/>
    </row>
    <row r="132" spans="1:10" ht="15.6" x14ac:dyDescent="0.3">
      <c r="A132" s="54">
        <v>124</v>
      </c>
      <c r="B132" s="39">
        <v>44797</v>
      </c>
      <c r="C132" s="7" t="s">
        <v>570</v>
      </c>
      <c r="D132" s="54" t="s">
        <v>280</v>
      </c>
      <c r="E132" s="118">
        <v>21000</v>
      </c>
      <c r="F132" s="54" t="s">
        <v>387</v>
      </c>
      <c r="G132" s="49" t="s">
        <v>398</v>
      </c>
      <c r="H132" s="54" t="s">
        <v>383</v>
      </c>
      <c r="I132" s="54" t="s">
        <v>904</v>
      </c>
      <c r="J132" s="15"/>
    </row>
    <row r="133" spans="1:10" ht="15.6" x14ac:dyDescent="0.3">
      <c r="A133" s="54">
        <v>125</v>
      </c>
      <c r="B133" s="39">
        <v>44797</v>
      </c>
      <c r="C133" s="7" t="s">
        <v>571</v>
      </c>
      <c r="D133" s="54" t="s">
        <v>280</v>
      </c>
      <c r="E133" s="118">
        <v>200000</v>
      </c>
      <c r="F133" s="54" t="s">
        <v>387</v>
      </c>
      <c r="G133" s="49" t="s">
        <v>392</v>
      </c>
      <c r="H133" s="54" t="s">
        <v>383</v>
      </c>
      <c r="I133" s="54" t="s">
        <v>904</v>
      </c>
      <c r="J133" s="15"/>
    </row>
    <row r="134" spans="1:10" ht="15.6" x14ac:dyDescent="0.3">
      <c r="A134" s="54">
        <v>126</v>
      </c>
      <c r="B134" s="39">
        <v>44797</v>
      </c>
      <c r="C134" s="7" t="s">
        <v>565</v>
      </c>
      <c r="D134" s="54" t="s">
        <v>280</v>
      </c>
      <c r="E134" s="118">
        <v>80000</v>
      </c>
      <c r="F134" s="54" t="s">
        <v>387</v>
      </c>
      <c r="G134" s="49" t="s">
        <v>428</v>
      </c>
      <c r="H134" s="54" t="s">
        <v>383</v>
      </c>
      <c r="I134" s="54" t="s">
        <v>904</v>
      </c>
      <c r="J134" s="15"/>
    </row>
    <row r="135" spans="1:10" ht="15.6" x14ac:dyDescent="0.3">
      <c r="A135" s="54">
        <v>127</v>
      </c>
      <c r="B135" s="39">
        <v>44797</v>
      </c>
      <c r="C135" s="7" t="s">
        <v>556</v>
      </c>
      <c r="D135" s="54" t="s">
        <v>280</v>
      </c>
      <c r="E135" s="118">
        <v>5000</v>
      </c>
      <c r="F135" s="54" t="s">
        <v>387</v>
      </c>
      <c r="G135" s="49" t="s">
        <v>395</v>
      </c>
      <c r="H135" s="54" t="s">
        <v>383</v>
      </c>
      <c r="I135" s="54" t="s">
        <v>904</v>
      </c>
      <c r="J135" s="15"/>
    </row>
    <row r="136" spans="1:10" ht="15.6" x14ac:dyDescent="0.3">
      <c r="A136" s="171">
        <v>120</v>
      </c>
      <c r="B136" s="172">
        <v>44797</v>
      </c>
      <c r="C136" s="173" t="s">
        <v>1018</v>
      </c>
      <c r="D136" s="171" t="s">
        <v>280</v>
      </c>
      <c r="E136" s="174">
        <v>25000</v>
      </c>
      <c r="F136" s="171" t="s">
        <v>387</v>
      </c>
      <c r="G136" s="175" t="s">
        <v>390</v>
      </c>
      <c r="H136" s="171" t="s">
        <v>383</v>
      </c>
      <c r="I136" s="171" t="s">
        <v>904</v>
      </c>
      <c r="J136" s="25"/>
    </row>
    <row r="137" spans="1:10" ht="15.6" x14ac:dyDescent="0.3">
      <c r="A137" s="54">
        <v>121</v>
      </c>
      <c r="B137" s="39">
        <v>44797</v>
      </c>
      <c r="C137" s="7" t="s">
        <v>1019</v>
      </c>
      <c r="D137" s="54" t="s">
        <v>280</v>
      </c>
      <c r="E137" s="118">
        <v>385000</v>
      </c>
      <c r="F137" s="54" t="s">
        <v>387</v>
      </c>
      <c r="G137" s="49" t="s">
        <v>390</v>
      </c>
      <c r="H137" s="54" t="s">
        <v>383</v>
      </c>
      <c r="I137" s="54" t="s">
        <v>904</v>
      </c>
      <c r="J137" s="15"/>
    </row>
    <row r="138" spans="1:10" ht="15.6" x14ac:dyDescent="0.3">
      <c r="A138" s="54">
        <v>122</v>
      </c>
      <c r="B138" s="39">
        <v>44797</v>
      </c>
      <c r="C138" s="7" t="s">
        <v>568</v>
      </c>
      <c r="D138" s="54" t="s">
        <v>280</v>
      </c>
      <c r="E138" s="118">
        <v>118000</v>
      </c>
      <c r="F138" s="54" t="s">
        <v>387</v>
      </c>
      <c r="G138" s="49" t="s">
        <v>390</v>
      </c>
      <c r="H138" s="54" t="s">
        <v>383</v>
      </c>
      <c r="I138" s="54" t="s">
        <v>904</v>
      </c>
      <c r="J138" s="15"/>
    </row>
    <row r="139" spans="1:10" ht="15.6" x14ac:dyDescent="0.3">
      <c r="A139" s="95">
        <v>112</v>
      </c>
      <c r="B139" s="92">
        <v>44796</v>
      </c>
      <c r="C139" s="93" t="s">
        <v>567</v>
      </c>
      <c r="D139" s="95" t="s">
        <v>280</v>
      </c>
      <c r="E139" s="331">
        <v>4500000</v>
      </c>
      <c r="F139" s="95"/>
      <c r="G139" s="332"/>
      <c r="H139" s="95" t="s">
        <v>383</v>
      </c>
      <c r="I139" s="95"/>
      <c r="J139" s="15"/>
    </row>
    <row r="140" spans="1:10" ht="15.6" x14ac:dyDescent="0.3">
      <c r="A140" s="54">
        <v>128</v>
      </c>
      <c r="B140" s="39">
        <v>44797</v>
      </c>
      <c r="C140" s="7" t="s">
        <v>563</v>
      </c>
      <c r="D140" s="54" t="s">
        <v>280</v>
      </c>
      <c r="E140" s="118">
        <v>100000</v>
      </c>
      <c r="F140" s="54" t="s">
        <v>387</v>
      </c>
      <c r="G140" s="49" t="s">
        <v>390</v>
      </c>
      <c r="H140" s="54" t="s">
        <v>383</v>
      </c>
      <c r="I140" s="54" t="s">
        <v>904</v>
      </c>
      <c r="J140" s="15"/>
    </row>
    <row r="141" spans="1:10" ht="15.6" x14ac:dyDescent="0.3">
      <c r="A141" s="54">
        <v>130</v>
      </c>
      <c r="B141" s="39">
        <v>44797</v>
      </c>
      <c r="C141" s="7" t="s">
        <v>572</v>
      </c>
      <c r="D141" s="54" t="s">
        <v>280</v>
      </c>
      <c r="E141" s="118">
        <v>15000</v>
      </c>
      <c r="F141" s="54" t="s">
        <v>387</v>
      </c>
      <c r="G141" s="49" t="s">
        <v>395</v>
      </c>
      <c r="H141" s="54" t="s">
        <v>383</v>
      </c>
      <c r="I141" s="54" t="s">
        <v>904</v>
      </c>
      <c r="J141" s="15"/>
    </row>
    <row r="142" spans="1:10" ht="15.6" x14ac:dyDescent="0.3">
      <c r="A142" s="54">
        <v>131</v>
      </c>
      <c r="B142" s="39">
        <v>44797</v>
      </c>
      <c r="C142" s="7" t="s">
        <v>925</v>
      </c>
      <c r="D142" s="54" t="s">
        <v>280</v>
      </c>
      <c r="E142" s="118">
        <v>100000</v>
      </c>
      <c r="F142" s="54" t="s">
        <v>387</v>
      </c>
      <c r="G142" s="49" t="s">
        <v>395</v>
      </c>
      <c r="H142" s="54" t="s">
        <v>383</v>
      </c>
      <c r="I142" s="54" t="s">
        <v>904</v>
      </c>
      <c r="J142" s="15"/>
    </row>
    <row r="143" spans="1:10" ht="15.6" x14ac:dyDescent="0.3">
      <c r="A143" s="54">
        <v>132</v>
      </c>
      <c r="B143" s="39">
        <v>44797</v>
      </c>
      <c r="C143" s="7" t="s">
        <v>1149</v>
      </c>
      <c r="D143" s="54" t="s">
        <v>280</v>
      </c>
      <c r="E143" s="118">
        <v>101500</v>
      </c>
      <c r="F143" s="54" t="s">
        <v>387</v>
      </c>
      <c r="G143" s="49" t="s">
        <v>395</v>
      </c>
      <c r="H143" s="54" t="s">
        <v>383</v>
      </c>
      <c r="I143" s="54" t="s">
        <v>904</v>
      </c>
      <c r="J143" s="15"/>
    </row>
    <row r="144" spans="1:10" ht="15.6" x14ac:dyDescent="0.3">
      <c r="A144" s="54">
        <v>133</v>
      </c>
      <c r="B144" s="39">
        <v>44797</v>
      </c>
      <c r="C144" s="7" t="s">
        <v>573</v>
      </c>
      <c r="D144" s="54" t="s">
        <v>279</v>
      </c>
      <c r="E144" s="118">
        <v>1800000</v>
      </c>
      <c r="F144" s="54" t="s">
        <v>387</v>
      </c>
      <c r="G144" s="49" t="s">
        <v>404</v>
      </c>
      <c r="H144" s="54" t="s">
        <v>383</v>
      </c>
      <c r="I144" s="54" t="s">
        <v>904</v>
      </c>
      <c r="J144" s="15"/>
    </row>
    <row r="145" spans="1:10" ht="15.6" x14ac:dyDescent="0.3">
      <c r="A145" s="54">
        <v>134</v>
      </c>
      <c r="B145" s="39">
        <v>44797</v>
      </c>
      <c r="C145" s="7" t="s">
        <v>574</v>
      </c>
      <c r="D145" s="54" t="s">
        <v>280</v>
      </c>
      <c r="E145" s="118">
        <v>1800000</v>
      </c>
      <c r="F145" s="54" t="s">
        <v>387</v>
      </c>
      <c r="G145" s="49" t="s">
        <v>404</v>
      </c>
      <c r="H145" s="54" t="s">
        <v>383</v>
      </c>
      <c r="I145" s="54" t="s">
        <v>904</v>
      </c>
      <c r="J145" s="15"/>
    </row>
    <row r="146" spans="1:10" ht="15.6" x14ac:dyDescent="0.3">
      <c r="A146" s="54">
        <v>129</v>
      </c>
      <c r="B146" s="39">
        <v>44797</v>
      </c>
      <c r="C146" s="7" t="s">
        <v>922</v>
      </c>
      <c r="D146" s="54" t="s">
        <v>280</v>
      </c>
      <c r="E146" s="118">
        <v>200000</v>
      </c>
      <c r="F146" s="54" t="s">
        <v>387</v>
      </c>
      <c r="G146" s="49" t="s">
        <v>390</v>
      </c>
      <c r="H146" s="54" t="s">
        <v>383</v>
      </c>
      <c r="I146" s="54" t="s">
        <v>904</v>
      </c>
      <c r="J146" s="15"/>
    </row>
    <row r="147" spans="1:10" ht="15.6" x14ac:dyDescent="0.3">
      <c r="A147" s="54">
        <v>129</v>
      </c>
      <c r="B147" s="39">
        <v>44797</v>
      </c>
      <c r="C147" s="7" t="s">
        <v>923</v>
      </c>
      <c r="D147" s="54" t="s">
        <v>280</v>
      </c>
      <c r="E147" s="118">
        <v>340000</v>
      </c>
      <c r="F147" s="54" t="s">
        <v>387</v>
      </c>
      <c r="G147" s="49" t="s">
        <v>390</v>
      </c>
      <c r="H147" s="54" t="s">
        <v>383</v>
      </c>
      <c r="I147" s="54" t="s">
        <v>904</v>
      </c>
      <c r="J147" s="15"/>
    </row>
    <row r="148" spans="1:10" ht="15.6" x14ac:dyDescent="0.3">
      <c r="A148" s="54">
        <v>129</v>
      </c>
      <c r="B148" s="39">
        <v>44797</v>
      </c>
      <c r="C148" s="7" t="s">
        <v>924</v>
      </c>
      <c r="D148" s="54" t="s">
        <v>280</v>
      </c>
      <c r="E148" s="118">
        <v>37000</v>
      </c>
      <c r="F148" s="54" t="s">
        <v>387</v>
      </c>
      <c r="G148" s="49" t="s">
        <v>390</v>
      </c>
      <c r="H148" s="54" t="s">
        <v>383</v>
      </c>
      <c r="I148" s="54" t="s">
        <v>904</v>
      </c>
      <c r="J148" s="15"/>
    </row>
    <row r="149" spans="1:10" ht="15.6" x14ac:dyDescent="0.3">
      <c r="A149" s="84">
        <v>123</v>
      </c>
      <c r="B149" s="51">
        <v>44797</v>
      </c>
      <c r="C149" s="52" t="s">
        <v>569</v>
      </c>
      <c r="D149" s="84" t="s">
        <v>280</v>
      </c>
      <c r="E149" s="166">
        <v>250000</v>
      </c>
      <c r="F149" s="84"/>
      <c r="G149" s="53" t="s">
        <v>395</v>
      </c>
      <c r="H149" s="84" t="s">
        <v>383</v>
      </c>
      <c r="I149" s="84"/>
      <c r="J149" s="15"/>
    </row>
    <row r="150" spans="1:10" ht="15.6" x14ac:dyDescent="0.3">
      <c r="A150" s="54">
        <v>142</v>
      </c>
      <c r="B150" s="39">
        <v>44798</v>
      </c>
      <c r="C150" s="7" t="s">
        <v>1152</v>
      </c>
      <c r="D150" s="54" t="s">
        <v>280</v>
      </c>
      <c r="E150" s="118">
        <v>150000</v>
      </c>
      <c r="F150" s="54" t="s">
        <v>387</v>
      </c>
      <c r="G150" s="49" t="s">
        <v>392</v>
      </c>
      <c r="H150" s="54" t="s">
        <v>383</v>
      </c>
      <c r="I150" s="54" t="s">
        <v>904</v>
      </c>
      <c r="J150" s="15"/>
    </row>
    <row r="151" spans="1:10" ht="15.6" x14ac:dyDescent="0.3">
      <c r="A151" s="171">
        <v>141</v>
      </c>
      <c r="B151" s="172">
        <v>44798</v>
      </c>
      <c r="C151" s="173" t="s">
        <v>926</v>
      </c>
      <c r="D151" s="171" t="s">
        <v>279</v>
      </c>
      <c r="E151" s="174">
        <v>3000000</v>
      </c>
      <c r="F151" s="171" t="s">
        <v>387</v>
      </c>
      <c r="G151" s="175" t="s">
        <v>408</v>
      </c>
      <c r="H151" s="171" t="s">
        <v>383</v>
      </c>
      <c r="I151" s="171" t="s">
        <v>904</v>
      </c>
      <c r="J151" s="25"/>
    </row>
    <row r="152" spans="1:10" ht="15.6" x14ac:dyDescent="0.3">
      <c r="A152" s="54">
        <v>146</v>
      </c>
      <c r="B152" s="39">
        <v>44798</v>
      </c>
      <c r="C152" s="7" t="s">
        <v>575</v>
      </c>
      <c r="D152" s="54" t="s">
        <v>280</v>
      </c>
      <c r="E152" s="118">
        <v>11000</v>
      </c>
      <c r="F152" s="54" t="s">
        <v>387</v>
      </c>
      <c r="G152" s="49" t="s">
        <v>395</v>
      </c>
      <c r="H152" s="54" t="s">
        <v>383</v>
      </c>
      <c r="I152" s="54" t="s">
        <v>904</v>
      </c>
      <c r="J152" s="15"/>
    </row>
    <row r="153" spans="1:10" ht="15.6" x14ac:dyDescent="0.3">
      <c r="A153" s="54">
        <v>147</v>
      </c>
      <c r="B153" s="39">
        <v>44798</v>
      </c>
      <c r="C153" s="7" t="s">
        <v>1107</v>
      </c>
      <c r="D153" s="54" t="s">
        <v>280</v>
      </c>
      <c r="E153" s="118">
        <v>288000</v>
      </c>
      <c r="F153" s="54" t="s">
        <v>387</v>
      </c>
      <c r="G153" s="49" t="s">
        <v>1057</v>
      </c>
      <c r="H153" s="54" t="s">
        <v>383</v>
      </c>
      <c r="I153" s="54" t="s">
        <v>904</v>
      </c>
      <c r="J153" s="15"/>
    </row>
    <row r="154" spans="1:10" ht="15.6" x14ac:dyDescent="0.3">
      <c r="A154" s="54">
        <v>147</v>
      </c>
      <c r="B154" s="39">
        <v>44798</v>
      </c>
      <c r="C154" s="7" t="s">
        <v>1108</v>
      </c>
      <c r="D154" s="54" t="s">
        <v>280</v>
      </c>
      <c r="E154" s="118">
        <v>300000</v>
      </c>
      <c r="F154" s="54" t="s">
        <v>387</v>
      </c>
      <c r="G154" s="49" t="s">
        <v>1055</v>
      </c>
      <c r="H154" s="54" t="s">
        <v>383</v>
      </c>
      <c r="I154" s="54" t="s">
        <v>904</v>
      </c>
      <c r="J154" s="15"/>
    </row>
    <row r="155" spans="1:10" ht="15.6" x14ac:dyDescent="0.3">
      <c r="A155" s="54">
        <v>147</v>
      </c>
      <c r="B155" s="39">
        <v>44798</v>
      </c>
      <c r="C155" s="7" t="s">
        <v>1109</v>
      </c>
      <c r="D155" s="54" t="s">
        <v>280</v>
      </c>
      <c r="E155" s="118">
        <v>3200000</v>
      </c>
      <c r="F155" s="54" t="s">
        <v>387</v>
      </c>
      <c r="G155" s="49" t="s">
        <v>1055</v>
      </c>
      <c r="H155" s="54" t="s">
        <v>383</v>
      </c>
      <c r="I155" s="54" t="s">
        <v>904</v>
      </c>
      <c r="J155" s="15"/>
    </row>
    <row r="156" spans="1:10" ht="15.6" x14ac:dyDescent="0.3">
      <c r="A156" s="54">
        <v>147</v>
      </c>
      <c r="B156" s="39">
        <v>44798</v>
      </c>
      <c r="C156" s="7" t="s">
        <v>1110</v>
      </c>
      <c r="D156" s="54" t="s">
        <v>280</v>
      </c>
      <c r="E156" s="118">
        <v>60000</v>
      </c>
      <c r="F156" s="54" t="s">
        <v>387</v>
      </c>
      <c r="G156" s="49" t="s">
        <v>414</v>
      </c>
      <c r="H156" s="54" t="s">
        <v>383</v>
      </c>
      <c r="I156" s="54" t="s">
        <v>904</v>
      </c>
      <c r="J156" s="15"/>
    </row>
    <row r="157" spans="1:10" ht="15.6" x14ac:dyDescent="0.3">
      <c r="A157" s="54">
        <v>148</v>
      </c>
      <c r="B157" s="39">
        <v>44798</v>
      </c>
      <c r="C157" s="7" t="s">
        <v>1103</v>
      </c>
      <c r="D157" s="54" t="s">
        <v>280</v>
      </c>
      <c r="E157" s="118">
        <v>333000</v>
      </c>
      <c r="F157" s="54" t="s">
        <v>387</v>
      </c>
      <c r="G157" s="49" t="s">
        <v>414</v>
      </c>
      <c r="H157" s="54" t="s">
        <v>383</v>
      </c>
      <c r="I157" s="54" t="s">
        <v>904</v>
      </c>
      <c r="J157" s="15"/>
    </row>
    <row r="158" spans="1:10" ht="15.6" x14ac:dyDescent="0.3">
      <c r="A158" s="54">
        <v>150</v>
      </c>
      <c r="B158" s="39">
        <v>44798</v>
      </c>
      <c r="C158" s="7" t="s">
        <v>928</v>
      </c>
      <c r="D158" s="54" t="s">
        <v>280</v>
      </c>
      <c r="E158" s="118">
        <v>26000</v>
      </c>
      <c r="F158" s="54" t="s">
        <v>387</v>
      </c>
      <c r="G158" s="49" t="s">
        <v>395</v>
      </c>
      <c r="H158" s="54" t="s">
        <v>383</v>
      </c>
      <c r="I158" s="54" t="s">
        <v>904</v>
      </c>
      <c r="J158" s="15"/>
    </row>
    <row r="159" spans="1:10" ht="15.6" x14ac:dyDescent="0.3">
      <c r="A159" s="54">
        <v>151</v>
      </c>
      <c r="B159" s="39">
        <v>44798</v>
      </c>
      <c r="C159" s="7" t="s">
        <v>929</v>
      </c>
      <c r="D159" s="54" t="s">
        <v>280</v>
      </c>
      <c r="E159" s="118">
        <v>15000</v>
      </c>
      <c r="F159" s="54" t="s">
        <v>387</v>
      </c>
      <c r="G159" s="49" t="s">
        <v>395</v>
      </c>
      <c r="H159" s="54" t="s">
        <v>383</v>
      </c>
      <c r="I159" s="54" t="s">
        <v>904</v>
      </c>
      <c r="J159" s="15"/>
    </row>
    <row r="160" spans="1:10" ht="15.6" x14ac:dyDescent="0.3">
      <c r="A160" s="54">
        <v>152</v>
      </c>
      <c r="B160" s="39">
        <v>44798</v>
      </c>
      <c r="C160" s="7" t="s">
        <v>930</v>
      </c>
      <c r="D160" s="54" t="s">
        <v>280</v>
      </c>
      <c r="E160" s="118">
        <v>15000</v>
      </c>
      <c r="F160" s="54" t="s">
        <v>387</v>
      </c>
      <c r="G160" s="49" t="s">
        <v>395</v>
      </c>
      <c r="H160" s="54" t="s">
        <v>383</v>
      </c>
      <c r="I160" s="54" t="s">
        <v>904</v>
      </c>
      <c r="J160" s="15"/>
    </row>
    <row r="161" spans="1:10" ht="15.6" x14ac:dyDescent="0.3">
      <c r="A161" s="54">
        <v>153</v>
      </c>
      <c r="B161" s="39">
        <v>44798</v>
      </c>
      <c r="C161" s="7" t="s">
        <v>937</v>
      </c>
      <c r="D161" s="54" t="s">
        <v>280</v>
      </c>
      <c r="E161" s="118">
        <v>1500000</v>
      </c>
      <c r="F161" s="54" t="s">
        <v>387</v>
      </c>
      <c r="G161" s="49" t="s">
        <v>404</v>
      </c>
      <c r="H161" s="54" t="s">
        <v>383</v>
      </c>
      <c r="I161" s="54" t="s">
        <v>904</v>
      </c>
      <c r="J161" s="15"/>
    </row>
    <row r="162" spans="1:10" ht="15.6" x14ac:dyDescent="0.3">
      <c r="A162" s="54">
        <v>154</v>
      </c>
      <c r="B162" s="39">
        <v>44798</v>
      </c>
      <c r="C162" s="7" t="s">
        <v>938</v>
      </c>
      <c r="D162" s="54" t="s">
        <v>280</v>
      </c>
      <c r="E162" s="118">
        <v>1500000</v>
      </c>
      <c r="F162" s="54" t="s">
        <v>387</v>
      </c>
      <c r="G162" s="49" t="s">
        <v>404</v>
      </c>
      <c r="H162" s="54" t="s">
        <v>383</v>
      </c>
      <c r="I162" s="54" t="s">
        <v>904</v>
      </c>
      <c r="J162" s="15"/>
    </row>
    <row r="163" spans="1:10" ht="15.6" x14ac:dyDescent="0.3">
      <c r="A163" s="54">
        <v>136</v>
      </c>
      <c r="B163" s="39">
        <v>44797</v>
      </c>
      <c r="C163" s="7" t="s">
        <v>47</v>
      </c>
      <c r="D163" s="54">
        <v>208</v>
      </c>
      <c r="E163" s="91">
        <f>97500+10500+23000</f>
        <v>131000</v>
      </c>
      <c r="F163" s="54"/>
      <c r="G163" s="49"/>
      <c r="H163" s="54" t="s">
        <v>384</v>
      </c>
      <c r="I163" s="54"/>
      <c r="J163" s="15"/>
    </row>
    <row r="164" spans="1:10" ht="15.6" x14ac:dyDescent="0.3">
      <c r="A164" s="54">
        <v>149</v>
      </c>
      <c r="B164" s="39">
        <v>44798</v>
      </c>
      <c r="C164" s="7" t="s">
        <v>1106</v>
      </c>
      <c r="D164" s="54" t="s">
        <v>280</v>
      </c>
      <c r="E164" s="118">
        <v>28000</v>
      </c>
      <c r="F164" s="54" t="s">
        <v>387</v>
      </c>
      <c r="G164" s="49" t="s">
        <v>414</v>
      </c>
      <c r="H164" s="54" t="s">
        <v>383</v>
      </c>
      <c r="I164" s="54" t="s">
        <v>904</v>
      </c>
      <c r="J164" s="15"/>
    </row>
    <row r="165" spans="1:10" ht="15.6" x14ac:dyDescent="0.3">
      <c r="A165" s="54">
        <v>143</v>
      </c>
      <c r="B165" s="39">
        <v>44798</v>
      </c>
      <c r="C165" s="7" t="s">
        <v>558</v>
      </c>
      <c r="D165" s="54" t="s">
        <v>280</v>
      </c>
      <c r="E165" s="118">
        <v>198500</v>
      </c>
      <c r="F165" s="54" t="s">
        <v>387</v>
      </c>
      <c r="G165" s="49" t="s">
        <v>408</v>
      </c>
      <c r="H165" s="54" t="s">
        <v>383</v>
      </c>
      <c r="I165" s="54" t="s">
        <v>904</v>
      </c>
      <c r="J165" s="15"/>
    </row>
    <row r="166" spans="1:10" ht="15.6" x14ac:dyDescent="0.3">
      <c r="A166" s="54">
        <v>140</v>
      </c>
      <c r="B166" s="39">
        <v>44798</v>
      </c>
      <c r="C166" s="7" t="s">
        <v>927</v>
      </c>
      <c r="D166" s="54" t="s">
        <v>279</v>
      </c>
      <c r="E166" s="118">
        <v>2000000</v>
      </c>
      <c r="F166" s="54" t="s">
        <v>387</v>
      </c>
      <c r="G166" s="49" t="s">
        <v>390</v>
      </c>
      <c r="H166" s="54" t="s">
        <v>383</v>
      </c>
      <c r="I166" s="54" t="s">
        <v>904</v>
      </c>
      <c r="J166" s="15"/>
    </row>
    <row r="167" spans="1:10" ht="15.6" x14ac:dyDescent="0.3">
      <c r="A167" s="54">
        <v>144</v>
      </c>
      <c r="B167" s="39">
        <v>44798</v>
      </c>
      <c r="C167" s="7" t="s">
        <v>558</v>
      </c>
      <c r="D167" s="54" t="s">
        <v>280</v>
      </c>
      <c r="E167" s="118">
        <v>34000</v>
      </c>
      <c r="F167" s="54" t="s">
        <v>387</v>
      </c>
      <c r="G167" s="49" t="s">
        <v>408</v>
      </c>
      <c r="H167" s="54" t="s">
        <v>383</v>
      </c>
      <c r="I167" s="54" t="s">
        <v>904</v>
      </c>
      <c r="J167" s="15"/>
    </row>
    <row r="168" spans="1:10" ht="15.6" x14ac:dyDescent="0.3">
      <c r="A168" s="54">
        <v>148</v>
      </c>
      <c r="B168" s="39">
        <v>44798</v>
      </c>
      <c r="C168" s="7" t="s">
        <v>1104</v>
      </c>
      <c r="D168" s="54" t="s">
        <v>280</v>
      </c>
      <c r="E168" s="118">
        <v>483000</v>
      </c>
      <c r="F168" s="54" t="s">
        <v>387</v>
      </c>
      <c r="G168" s="49" t="s">
        <v>390</v>
      </c>
      <c r="H168" s="54" t="s">
        <v>383</v>
      </c>
      <c r="I168" s="54" t="s">
        <v>904</v>
      </c>
      <c r="J168" s="15"/>
    </row>
    <row r="169" spans="1:10" ht="15.6" x14ac:dyDescent="0.3">
      <c r="A169" s="54">
        <v>149</v>
      </c>
      <c r="B169" s="39">
        <v>44798</v>
      </c>
      <c r="C169" s="7" t="s">
        <v>1105</v>
      </c>
      <c r="D169" s="54" t="s">
        <v>280</v>
      </c>
      <c r="E169" s="118">
        <v>110000</v>
      </c>
      <c r="F169" s="54" t="s">
        <v>387</v>
      </c>
      <c r="G169" s="49" t="s">
        <v>390</v>
      </c>
      <c r="H169" s="54" t="s">
        <v>383</v>
      </c>
      <c r="I169" s="54" t="s">
        <v>904</v>
      </c>
      <c r="J169" s="15"/>
    </row>
    <row r="170" spans="1:10" ht="15.6" x14ac:dyDescent="0.3">
      <c r="A170" s="54">
        <v>145</v>
      </c>
      <c r="B170" s="39">
        <v>44798</v>
      </c>
      <c r="C170" s="7" t="s">
        <v>558</v>
      </c>
      <c r="D170" s="54" t="s">
        <v>280</v>
      </c>
      <c r="E170" s="118">
        <v>98000</v>
      </c>
      <c r="F170" s="54" t="s">
        <v>387</v>
      </c>
      <c r="G170" s="49" t="s">
        <v>408</v>
      </c>
      <c r="H170" s="54" t="s">
        <v>383</v>
      </c>
      <c r="I170" s="54" t="s">
        <v>904</v>
      </c>
      <c r="J170" s="15"/>
    </row>
    <row r="171" spans="1:10" ht="15.6" x14ac:dyDescent="0.3">
      <c r="A171" s="54">
        <v>168</v>
      </c>
      <c r="B171" s="39">
        <v>44799</v>
      </c>
      <c r="C171" s="7" t="s">
        <v>1119</v>
      </c>
      <c r="D171" s="54" t="s">
        <v>280</v>
      </c>
      <c r="E171" s="118">
        <v>530000</v>
      </c>
      <c r="F171" s="54" t="s">
        <v>387</v>
      </c>
      <c r="G171" s="49" t="s">
        <v>414</v>
      </c>
      <c r="H171" s="54" t="s">
        <v>383</v>
      </c>
      <c r="I171" s="54" t="s">
        <v>904</v>
      </c>
      <c r="J171" s="15"/>
    </row>
    <row r="172" spans="1:10" ht="15.6" x14ac:dyDescent="0.3">
      <c r="A172" s="54">
        <v>169</v>
      </c>
      <c r="B172" s="39">
        <v>44799</v>
      </c>
      <c r="C172" s="7" t="s">
        <v>1117</v>
      </c>
      <c r="D172" s="54" t="s">
        <v>280</v>
      </c>
      <c r="E172" s="118">
        <v>320000</v>
      </c>
      <c r="F172" s="54" t="s">
        <v>387</v>
      </c>
      <c r="G172" s="49" t="s">
        <v>414</v>
      </c>
      <c r="H172" s="54" t="s">
        <v>383</v>
      </c>
      <c r="I172" s="54" t="s">
        <v>904</v>
      </c>
      <c r="J172" s="15"/>
    </row>
    <row r="173" spans="1:10" ht="15.6" x14ac:dyDescent="0.3">
      <c r="A173" s="54">
        <v>170</v>
      </c>
      <c r="B173" s="39">
        <v>44799</v>
      </c>
      <c r="C173" s="7" t="s">
        <v>1118</v>
      </c>
      <c r="D173" s="54" t="s">
        <v>280</v>
      </c>
      <c r="E173" s="118">
        <v>160000</v>
      </c>
      <c r="F173" s="54" t="s">
        <v>387</v>
      </c>
      <c r="G173" s="49" t="s">
        <v>414</v>
      </c>
      <c r="H173" s="54" t="s">
        <v>383</v>
      </c>
      <c r="I173" s="54" t="s">
        <v>904</v>
      </c>
      <c r="J173" s="15"/>
    </row>
    <row r="174" spans="1:10" ht="15.6" x14ac:dyDescent="0.3">
      <c r="A174" s="54">
        <v>171</v>
      </c>
      <c r="B174" s="39">
        <v>44799</v>
      </c>
      <c r="C174" s="7" t="s">
        <v>934</v>
      </c>
      <c r="D174" s="54" t="s">
        <v>280</v>
      </c>
      <c r="E174" s="118">
        <v>119500</v>
      </c>
      <c r="F174" s="54" t="s">
        <v>387</v>
      </c>
      <c r="G174" s="49" t="s">
        <v>395</v>
      </c>
      <c r="H174" s="54" t="s">
        <v>383</v>
      </c>
      <c r="I174" s="54" t="s">
        <v>904</v>
      </c>
      <c r="J174" s="15"/>
    </row>
    <row r="175" spans="1:10" ht="15.6" x14ac:dyDescent="0.3">
      <c r="A175" s="54">
        <v>172</v>
      </c>
      <c r="B175" s="39">
        <v>44799</v>
      </c>
      <c r="C175" s="7" t="s">
        <v>933</v>
      </c>
      <c r="D175" s="54" t="s">
        <v>280</v>
      </c>
      <c r="E175" s="118">
        <v>11000</v>
      </c>
      <c r="F175" s="54" t="s">
        <v>387</v>
      </c>
      <c r="G175" s="49" t="s">
        <v>395</v>
      </c>
      <c r="H175" s="54" t="s">
        <v>383</v>
      </c>
      <c r="I175" s="54" t="s">
        <v>904</v>
      </c>
      <c r="J175" s="15"/>
    </row>
    <row r="176" spans="1:10" ht="15.6" x14ac:dyDescent="0.3">
      <c r="A176" s="171">
        <v>173</v>
      </c>
      <c r="B176" s="172">
        <v>44799</v>
      </c>
      <c r="C176" s="173" t="s">
        <v>932</v>
      </c>
      <c r="D176" s="171" t="s">
        <v>280</v>
      </c>
      <c r="E176" s="174">
        <v>11000</v>
      </c>
      <c r="F176" s="171" t="s">
        <v>387</v>
      </c>
      <c r="G176" s="175" t="s">
        <v>395</v>
      </c>
      <c r="H176" s="171" t="s">
        <v>383</v>
      </c>
      <c r="I176" s="24" t="s">
        <v>904</v>
      </c>
      <c r="J176" s="25"/>
    </row>
    <row r="177" spans="1:10" ht="15.6" x14ac:dyDescent="0.3">
      <c r="A177" s="109">
        <v>174</v>
      </c>
      <c r="B177" s="168">
        <v>44799</v>
      </c>
      <c r="C177" s="169" t="s">
        <v>931</v>
      </c>
      <c r="D177" s="109" t="s">
        <v>280</v>
      </c>
      <c r="E177" s="170">
        <v>57000</v>
      </c>
      <c r="F177" s="109" t="s">
        <v>387</v>
      </c>
      <c r="G177" s="50" t="s">
        <v>395</v>
      </c>
      <c r="H177" s="109" t="s">
        <v>383</v>
      </c>
      <c r="I177" s="109" t="s">
        <v>904</v>
      </c>
      <c r="J177" s="25"/>
    </row>
    <row r="178" spans="1:10" ht="15.6" x14ac:dyDescent="0.3">
      <c r="A178" s="54">
        <v>175</v>
      </c>
      <c r="B178" s="39">
        <v>44799</v>
      </c>
      <c r="C178" s="7" t="s">
        <v>935</v>
      </c>
      <c r="D178" s="54" t="s">
        <v>280</v>
      </c>
      <c r="E178" s="118">
        <v>50000</v>
      </c>
      <c r="F178" s="54" t="s">
        <v>387</v>
      </c>
      <c r="G178" s="49" t="s">
        <v>392</v>
      </c>
      <c r="H178" s="54" t="s">
        <v>383</v>
      </c>
      <c r="I178" s="54" t="s">
        <v>904</v>
      </c>
      <c r="J178" s="15"/>
    </row>
    <row r="179" spans="1:10" ht="15.6" x14ac:dyDescent="0.3">
      <c r="A179" s="54">
        <v>177</v>
      </c>
      <c r="B179" s="39">
        <v>44799</v>
      </c>
      <c r="C179" s="7" t="s">
        <v>579</v>
      </c>
      <c r="D179" s="54" t="s">
        <v>280</v>
      </c>
      <c r="E179" s="118">
        <v>15000</v>
      </c>
      <c r="F179" s="54" t="s">
        <v>387</v>
      </c>
      <c r="G179" s="49" t="s">
        <v>395</v>
      </c>
      <c r="H179" s="54" t="s">
        <v>383</v>
      </c>
      <c r="I179" s="54" t="s">
        <v>904</v>
      </c>
      <c r="J179" s="15"/>
    </row>
    <row r="180" spans="1:10" ht="15.6" x14ac:dyDescent="0.3">
      <c r="A180" s="54">
        <v>167</v>
      </c>
      <c r="B180" s="39">
        <v>44799</v>
      </c>
      <c r="C180" s="7" t="s">
        <v>1116</v>
      </c>
      <c r="D180" s="54" t="s">
        <v>280</v>
      </c>
      <c r="E180" s="118">
        <v>20000</v>
      </c>
      <c r="F180" s="54" t="s">
        <v>387</v>
      </c>
      <c r="G180" s="49" t="s">
        <v>390</v>
      </c>
      <c r="H180" s="54" t="s">
        <v>383</v>
      </c>
      <c r="I180" s="54" t="s">
        <v>904</v>
      </c>
      <c r="J180" s="15"/>
    </row>
    <row r="181" spans="1:10" ht="15.6" x14ac:dyDescent="0.3">
      <c r="A181" s="54">
        <v>176</v>
      </c>
      <c r="B181" s="39">
        <v>44799</v>
      </c>
      <c r="C181" s="7" t="s">
        <v>578</v>
      </c>
      <c r="D181" s="54" t="s">
        <v>280</v>
      </c>
      <c r="E181" s="118">
        <v>70000</v>
      </c>
      <c r="F181" s="54" t="s">
        <v>387</v>
      </c>
      <c r="G181" s="49" t="s">
        <v>390</v>
      </c>
      <c r="H181" s="54" t="s">
        <v>383</v>
      </c>
      <c r="I181" s="54" t="s">
        <v>904</v>
      </c>
      <c r="J181" s="15"/>
    </row>
    <row r="182" spans="1:10" ht="15.6" x14ac:dyDescent="0.3">
      <c r="A182" s="54">
        <v>180</v>
      </c>
      <c r="B182" s="39">
        <v>44799</v>
      </c>
      <c r="C182" s="7" t="s">
        <v>936</v>
      </c>
      <c r="D182" s="54" t="s">
        <v>279</v>
      </c>
      <c r="E182" s="118">
        <v>233000</v>
      </c>
      <c r="F182" s="54" t="s">
        <v>387</v>
      </c>
      <c r="G182" s="49" t="s">
        <v>390</v>
      </c>
      <c r="H182" s="54" t="s">
        <v>383</v>
      </c>
      <c r="I182" s="54" t="s">
        <v>904</v>
      </c>
      <c r="J182" s="15"/>
    </row>
    <row r="183" spans="1:10" ht="15.6" x14ac:dyDescent="0.3">
      <c r="A183" s="54">
        <v>181</v>
      </c>
      <c r="B183" s="39">
        <v>44799</v>
      </c>
      <c r="C183" s="7" t="s">
        <v>1100</v>
      </c>
      <c r="D183" s="54" t="s">
        <v>280</v>
      </c>
      <c r="E183" s="118">
        <v>107500</v>
      </c>
      <c r="F183" s="54" t="s">
        <v>387</v>
      </c>
      <c r="G183" s="49" t="s">
        <v>408</v>
      </c>
      <c r="H183" s="54" t="s">
        <v>383</v>
      </c>
      <c r="I183" s="54" t="s">
        <v>904</v>
      </c>
      <c r="J183" s="15"/>
    </row>
    <row r="184" spans="1:10" ht="15.6" x14ac:dyDescent="0.3">
      <c r="A184" s="54">
        <v>186</v>
      </c>
      <c r="B184" s="39">
        <v>44800</v>
      </c>
      <c r="C184" s="7" t="s">
        <v>1099</v>
      </c>
      <c r="D184" s="54" t="s">
        <v>279</v>
      </c>
      <c r="E184" s="118">
        <v>150000</v>
      </c>
      <c r="F184" s="54" t="s">
        <v>387</v>
      </c>
      <c r="G184" s="49" t="s">
        <v>392</v>
      </c>
      <c r="H184" s="54" t="s">
        <v>383</v>
      </c>
      <c r="I184" s="54" t="s">
        <v>904</v>
      </c>
      <c r="J184" s="15"/>
    </row>
    <row r="185" spans="1:10" ht="15.6" x14ac:dyDescent="0.3">
      <c r="A185" s="171">
        <v>190</v>
      </c>
      <c r="B185" s="172">
        <v>44800</v>
      </c>
      <c r="C185" s="173" t="s">
        <v>939</v>
      </c>
      <c r="D185" s="171" t="s">
        <v>280</v>
      </c>
      <c r="E185" s="174">
        <v>100000</v>
      </c>
      <c r="F185" s="171" t="s">
        <v>387</v>
      </c>
      <c r="G185" s="175" t="s">
        <v>392</v>
      </c>
      <c r="H185" s="171" t="s">
        <v>383</v>
      </c>
      <c r="I185" s="171" t="s">
        <v>904</v>
      </c>
      <c r="J185" s="25"/>
    </row>
    <row r="186" spans="1:10" ht="15.6" x14ac:dyDescent="0.3">
      <c r="A186" s="84">
        <v>156</v>
      </c>
      <c r="B186" s="51">
        <v>44798</v>
      </c>
      <c r="C186" s="52" t="s">
        <v>52</v>
      </c>
      <c r="D186" s="84">
        <v>208</v>
      </c>
      <c r="E186" s="187">
        <f>40000+20000</f>
        <v>60000</v>
      </c>
      <c r="F186" s="84"/>
      <c r="G186" s="53"/>
      <c r="H186" s="84" t="s">
        <v>384</v>
      </c>
      <c r="I186" s="54"/>
      <c r="J186" s="15"/>
    </row>
    <row r="187" spans="1:10" ht="15.6" x14ac:dyDescent="0.3">
      <c r="A187" s="84">
        <v>157</v>
      </c>
      <c r="B187" s="51">
        <v>44798</v>
      </c>
      <c r="C187" s="52" t="s">
        <v>53</v>
      </c>
      <c r="D187" s="84">
        <v>208</v>
      </c>
      <c r="E187" s="187">
        <v>100000</v>
      </c>
      <c r="F187" s="84"/>
      <c r="G187" s="53"/>
      <c r="H187" s="84" t="s">
        <v>384</v>
      </c>
      <c r="I187" s="84"/>
      <c r="J187" s="15" t="s">
        <v>1160</v>
      </c>
    </row>
    <row r="188" spans="1:10" ht="15.6" x14ac:dyDescent="0.3">
      <c r="A188" s="54">
        <v>193</v>
      </c>
      <c r="B188" s="39">
        <v>44800</v>
      </c>
      <c r="C188" s="7" t="s">
        <v>1020</v>
      </c>
      <c r="D188" s="54" t="s">
        <v>280</v>
      </c>
      <c r="E188" s="118">
        <v>407000</v>
      </c>
      <c r="F188" s="54" t="s">
        <v>387</v>
      </c>
      <c r="G188" s="49" t="s">
        <v>414</v>
      </c>
      <c r="H188" s="54" t="s">
        <v>383</v>
      </c>
      <c r="I188" s="54" t="s">
        <v>904</v>
      </c>
      <c r="J188" s="15"/>
    </row>
    <row r="189" spans="1:10" ht="15.6" x14ac:dyDescent="0.3">
      <c r="A189" s="54">
        <v>194</v>
      </c>
      <c r="B189" s="39">
        <v>44800</v>
      </c>
      <c r="C189" s="7" t="s">
        <v>940</v>
      </c>
      <c r="D189" s="54" t="s">
        <v>280</v>
      </c>
      <c r="E189" s="118">
        <v>2250000</v>
      </c>
      <c r="F189" s="54" t="s">
        <v>387</v>
      </c>
      <c r="G189" s="49" t="s">
        <v>398</v>
      </c>
      <c r="H189" s="54" t="s">
        <v>383</v>
      </c>
      <c r="I189" s="54" t="s">
        <v>904</v>
      </c>
      <c r="J189" s="15"/>
    </row>
    <row r="190" spans="1:10" ht="15.6" x14ac:dyDescent="0.3">
      <c r="A190" s="54">
        <v>194</v>
      </c>
      <c r="B190" s="39">
        <v>44800</v>
      </c>
      <c r="C190" s="7" t="s">
        <v>941</v>
      </c>
      <c r="D190" s="54" t="s">
        <v>280</v>
      </c>
      <c r="E190" s="118">
        <v>2250000</v>
      </c>
      <c r="F190" s="54" t="s">
        <v>387</v>
      </c>
      <c r="G190" s="49" t="s">
        <v>398</v>
      </c>
      <c r="H190" s="54" t="s">
        <v>383</v>
      </c>
      <c r="I190" s="54" t="s">
        <v>904</v>
      </c>
      <c r="J190" s="15"/>
    </row>
    <row r="191" spans="1:10" ht="15.6" x14ac:dyDescent="0.3">
      <c r="A191" s="54">
        <v>194</v>
      </c>
      <c r="B191" s="39">
        <v>44800</v>
      </c>
      <c r="C191" s="7" t="s">
        <v>942</v>
      </c>
      <c r="D191" s="54" t="s">
        <v>280</v>
      </c>
      <c r="E191" s="118">
        <v>1380000</v>
      </c>
      <c r="F191" s="54" t="s">
        <v>387</v>
      </c>
      <c r="G191" s="49" t="s">
        <v>398</v>
      </c>
      <c r="H191" s="54" t="s">
        <v>383</v>
      </c>
      <c r="I191" s="54" t="s">
        <v>904</v>
      </c>
      <c r="J191" s="15"/>
    </row>
    <row r="192" spans="1:10" ht="15.6" x14ac:dyDescent="0.3">
      <c r="A192" s="54">
        <v>194</v>
      </c>
      <c r="B192" s="39">
        <v>44800</v>
      </c>
      <c r="C192" s="7" t="s">
        <v>943</v>
      </c>
      <c r="D192" s="54" t="s">
        <v>280</v>
      </c>
      <c r="E192" s="118">
        <v>140000</v>
      </c>
      <c r="F192" s="54" t="s">
        <v>387</v>
      </c>
      <c r="G192" s="49" t="s">
        <v>398</v>
      </c>
      <c r="H192" s="54" t="s">
        <v>383</v>
      </c>
      <c r="I192" s="54" t="s">
        <v>904</v>
      </c>
      <c r="J192" s="15"/>
    </row>
    <row r="193" spans="1:10" ht="15.6" x14ac:dyDescent="0.3">
      <c r="A193" s="54">
        <v>194</v>
      </c>
      <c r="B193" s="39">
        <v>44800</v>
      </c>
      <c r="C193" s="7" t="s">
        <v>944</v>
      </c>
      <c r="D193" s="54" t="s">
        <v>280</v>
      </c>
      <c r="E193" s="118">
        <v>4900000</v>
      </c>
      <c r="F193" s="54" t="s">
        <v>387</v>
      </c>
      <c r="G193" s="49" t="s">
        <v>398</v>
      </c>
      <c r="H193" s="54" t="s">
        <v>383</v>
      </c>
      <c r="I193" s="54" t="s">
        <v>904</v>
      </c>
      <c r="J193" s="15"/>
    </row>
    <row r="194" spans="1:10" ht="15.6" x14ac:dyDescent="0.3">
      <c r="A194" s="54">
        <v>194</v>
      </c>
      <c r="B194" s="39">
        <v>44800</v>
      </c>
      <c r="C194" s="7" t="s">
        <v>945</v>
      </c>
      <c r="D194" s="54" t="s">
        <v>280</v>
      </c>
      <c r="E194" s="118">
        <v>180000</v>
      </c>
      <c r="F194" s="54" t="s">
        <v>387</v>
      </c>
      <c r="G194" s="49" t="s">
        <v>398</v>
      </c>
      <c r="H194" s="54" t="s">
        <v>383</v>
      </c>
      <c r="I194" s="54" t="s">
        <v>904</v>
      </c>
      <c r="J194" s="15"/>
    </row>
    <row r="195" spans="1:10" ht="15.6" x14ac:dyDescent="0.3">
      <c r="A195" s="54">
        <v>195</v>
      </c>
      <c r="B195" s="39">
        <v>44800</v>
      </c>
      <c r="C195" s="7" t="s">
        <v>584</v>
      </c>
      <c r="D195" s="54" t="s">
        <v>280</v>
      </c>
      <c r="E195" s="118">
        <v>81000</v>
      </c>
      <c r="F195" s="54" t="s">
        <v>387</v>
      </c>
      <c r="G195" s="49" t="s">
        <v>395</v>
      </c>
      <c r="H195" s="54" t="s">
        <v>383</v>
      </c>
      <c r="I195" s="54" t="s">
        <v>904</v>
      </c>
      <c r="J195" s="15"/>
    </row>
    <row r="196" spans="1:10" ht="15.6" x14ac:dyDescent="0.3">
      <c r="A196" s="54">
        <v>196</v>
      </c>
      <c r="B196" s="39">
        <v>44800</v>
      </c>
      <c r="C196" s="7" t="s">
        <v>1113</v>
      </c>
      <c r="D196" s="54" t="s">
        <v>280</v>
      </c>
      <c r="E196" s="118">
        <v>4070000</v>
      </c>
      <c r="F196" s="54" t="s">
        <v>387</v>
      </c>
      <c r="G196" s="49" t="s">
        <v>1061</v>
      </c>
      <c r="H196" s="54" t="s">
        <v>383</v>
      </c>
      <c r="I196" s="54" t="s">
        <v>904</v>
      </c>
      <c r="J196" s="15"/>
    </row>
    <row r="197" spans="1:10" ht="15.6" x14ac:dyDescent="0.3">
      <c r="A197" s="98">
        <v>197</v>
      </c>
      <c r="B197" s="127">
        <v>44800</v>
      </c>
      <c r="C197" s="128" t="s">
        <v>1114</v>
      </c>
      <c r="D197" s="98" t="s">
        <v>280</v>
      </c>
      <c r="E197" s="176">
        <v>450000</v>
      </c>
      <c r="F197" s="98" t="s">
        <v>387</v>
      </c>
      <c r="G197" s="102" t="s">
        <v>1058</v>
      </c>
      <c r="H197" s="98" t="s">
        <v>383</v>
      </c>
      <c r="I197" s="98" t="s">
        <v>904</v>
      </c>
      <c r="J197" s="25"/>
    </row>
    <row r="198" spans="1:10" ht="15.6" x14ac:dyDescent="0.3">
      <c r="A198" s="109">
        <v>198</v>
      </c>
      <c r="B198" s="168">
        <v>44800</v>
      </c>
      <c r="C198" s="169" t="s">
        <v>585</v>
      </c>
      <c r="D198" s="109" t="s">
        <v>280</v>
      </c>
      <c r="E198" s="170">
        <v>40000</v>
      </c>
      <c r="F198" s="109" t="s">
        <v>387</v>
      </c>
      <c r="G198" s="50" t="s">
        <v>428</v>
      </c>
      <c r="H198" s="109" t="s">
        <v>383</v>
      </c>
      <c r="I198" s="109" t="s">
        <v>904</v>
      </c>
      <c r="J198" s="25"/>
    </row>
    <row r="199" spans="1:10" ht="15.6" x14ac:dyDescent="0.3">
      <c r="A199" s="54">
        <v>199</v>
      </c>
      <c r="B199" s="39">
        <v>44800</v>
      </c>
      <c r="C199" s="7" t="s">
        <v>556</v>
      </c>
      <c r="D199" s="54" t="s">
        <v>280</v>
      </c>
      <c r="E199" s="118">
        <v>5000</v>
      </c>
      <c r="F199" s="54" t="s">
        <v>387</v>
      </c>
      <c r="G199" s="49" t="s">
        <v>395</v>
      </c>
      <c r="H199" s="54" t="s">
        <v>383</v>
      </c>
      <c r="I199" s="54" t="s">
        <v>904</v>
      </c>
      <c r="J199" s="15"/>
    </row>
    <row r="200" spans="1:10" ht="15.6" x14ac:dyDescent="0.3">
      <c r="A200" s="54">
        <v>201</v>
      </c>
      <c r="B200" s="39">
        <v>44800</v>
      </c>
      <c r="C200" s="7" t="s">
        <v>1125</v>
      </c>
      <c r="D200" s="54" t="s">
        <v>280</v>
      </c>
      <c r="E200" s="118">
        <v>240000</v>
      </c>
      <c r="F200" s="54" t="s">
        <v>387</v>
      </c>
      <c r="G200" s="49" t="s">
        <v>902</v>
      </c>
      <c r="H200" s="54" t="s">
        <v>383</v>
      </c>
      <c r="I200" s="54" t="s">
        <v>904</v>
      </c>
      <c r="J200" s="15"/>
    </row>
    <row r="201" spans="1:10" ht="15.6" x14ac:dyDescent="0.3">
      <c r="A201" s="54">
        <v>202</v>
      </c>
      <c r="B201" s="39">
        <v>44800</v>
      </c>
      <c r="C201" s="7" t="s">
        <v>1127</v>
      </c>
      <c r="D201" s="54" t="s">
        <v>280</v>
      </c>
      <c r="E201" s="118">
        <v>200000</v>
      </c>
      <c r="F201" s="54" t="s">
        <v>387</v>
      </c>
      <c r="G201" s="49" t="s">
        <v>1126</v>
      </c>
      <c r="H201" s="54" t="s">
        <v>383</v>
      </c>
      <c r="I201" s="54" t="s">
        <v>904</v>
      </c>
      <c r="J201" s="15"/>
    </row>
    <row r="202" spans="1:10" ht="15.6" x14ac:dyDescent="0.3">
      <c r="A202" s="160">
        <v>165</v>
      </c>
      <c r="B202" s="161">
        <v>44799</v>
      </c>
      <c r="C202" s="162" t="s">
        <v>576</v>
      </c>
      <c r="D202" s="160" t="s">
        <v>280</v>
      </c>
      <c r="E202" s="165">
        <v>110000</v>
      </c>
      <c r="F202" s="160"/>
      <c r="G202" s="164"/>
      <c r="H202" s="160" t="s">
        <v>383</v>
      </c>
      <c r="I202" s="160"/>
      <c r="J202" s="25" t="s">
        <v>1155</v>
      </c>
    </row>
    <row r="203" spans="1:10" ht="15.6" x14ac:dyDescent="0.3">
      <c r="A203" s="54">
        <v>203</v>
      </c>
      <c r="B203" s="39">
        <v>44800</v>
      </c>
      <c r="C203" s="7" t="s">
        <v>587</v>
      </c>
      <c r="D203" s="54" t="s">
        <v>280</v>
      </c>
      <c r="E203" s="118">
        <v>15000</v>
      </c>
      <c r="F203" s="54" t="s">
        <v>387</v>
      </c>
      <c r="G203" s="49" t="s">
        <v>395</v>
      </c>
      <c r="H203" s="54" t="s">
        <v>383</v>
      </c>
      <c r="I203" s="54" t="s">
        <v>904</v>
      </c>
      <c r="J203" s="15"/>
    </row>
    <row r="204" spans="1:10" ht="15.6" x14ac:dyDescent="0.3">
      <c r="A204" s="54">
        <v>204</v>
      </c>
      <c r="B204" s="39">
        <v>44800</v>
      </c>
      <c r="C204" s="7" t="s">
        <v>588</v>
      </c>
      <c r="D204" s="54" t="s">
        <v>280</v>
      </c>
      <c r="E204" s="118">
        <v>15000</v>
      </c>
      <c r="F204" s="54" t="s">
        <v>387</v>
      </c>
      <c r="G204" s="49" t="s">
        <v>395</v>
      </c>
      <c r="H204" s="54" t="s">
        <v>383</v>
      </c>
      <c r="I204" s="54" t="s">
        <v>904</v>
      </c>
      <c r="J204" s="15"/>
    </row>
    <row r="205" spans="1:10" ht="15.6" x14ac:dyDescent="0.3">
      <c r="A205" s="54">
        <v>205</v>
      </c>
      <c r="B205" s="39">
        <v>44800</v>
      </c>
      <c r="C205" s="7" t="s">
        <v>589</v>
      </c>
      <c r="D205" s="54" t="s">
        <v>280</v>
      </c>
      <c r="E205" s="118">
        <v>15000</v>
      </c>
      <c r="F205" s="54" t="s">
        <v>387</v>
      </c>
      <c r="G205" s="49" t="s">
        <v>395</v>
      </c>
      <c r="H205" s="54" t="s">
        <v>383</v>
      </c>
      <c r="I205" s="54" t="s">
        <v>904</v>
      </c>
      <c r="J205" s="15"/>
    </row>
    <row r="206" spans="1:10" ht="15.6" x14ac:dyDescent="0.3">
      <c r="A206" s="98">
        <v>206</v>
      </c>
      <c r="B206" s="127">
        <v>44800</v>
      </c>
      <c r="C206" s="128" t="s">
        <v>590</v>
      </c>
      <c r="D206" s="98" t="s">
        <v>280</v>
      </c>
      <c r="E206" s="176">
        <v>68000</v>
      </c>
      <c r="F206" s="98" t="s">
        <v>387</v>
      </c>
      <c r="G206" s="102" t="s">
        <v>395</v>
      </c>
      <c r="H206" s="98" t="s">
        <v>383</v>
      </c>
      <c r="I206" s="98" t="s">
        <v>904</v>
      </c>
      <c r="J206" s="25"/>
    </row>
    <row r="207" spans="1:10" ht="15.6" x14ac:dyDescent="0.3">
      <c r="A207" s="54">
        <v>191</v>
      </c>
      <c r="B207" s="39">
        <v>44800</v>
      </c>
      <c r="C207" s="7" t="s">
        <v>1111</v>
      </c>
      <c r="D207" s="54" t="s">
        <v>280</v>
      </c>
      <c r="E207" s="118">
        <v>156000</v>
      </c>
      <c r="F207" s="54" t="s">
        <v>387</v>
      </c>
      <c r="G207" s="49" t="s">
        <v>390</v>
      </c>
      <c r="H207" s="54" t="s">
        <v>383</v>
      </c>
      <c r="I207" s="54" t="s">
        <v>904</v>
      </c>
      <c r="J207" s="25"/>
    </row>
    <row r="208" spans="1:10" ht="15.6" x14ac:dyDescent="0.3">
      <c r="A208" s="109">
        <v>208</v>
      </c>
      <c r="B208" s="168">
        <v>44800</v>
      </c>
      <c r="C208" s="169" t="s">
        <v>536</v>
      </c>
      <c r="D208" s="109" t="s">
        <v>280</v>
      </c>
      <c r="E208" s="170">
        <v>53500</v>
      </c>
      <c r="F208" s="109" t="s">
        <v>387</v>
      </c>
      <c r="G208" s="50" t="s">
        <v>406</v>
      </c>
      <c r="H208" s="109" t="s">
        <v>383</v>
      </c>
      <c r="I208" s="109" t="s">
        <v>904</v>
      </c>
      <c r="J208" s="25"/>
    </row>
    <row r="209" spans="1:10" ht="15.6" x14ac:dyDescent="0.3">
      <c r="A209" s="54">
        <v>209</v>
      </c>
      <c r="B209" s="39">
        <v>44800</v>
      </c>
      <c r="C209" s="7" t="s">
        <v>1115</v>
      </c>
      <c r="D209" s="54" t="s">
        <v>279</v>
      </c>
      <c r="E209" s="118">
        <v>1000000</v>
      </c>
      <c r="F209" s="54" t="s">
        <v>387</v>
      </c>
      <c r="G209" s="49" t="s">
        <v>996</v>
      </c>
      <c r="H209" s="54" t="s">
        <v>383</v>
      </c>
      <c r="I209" s="54" t="s">
        <v>904</v>
      </c>
      <c r="J209" s="15"/>
    </row>
    <row r="210" spans="1:10" ht="15.6" x14ac:dyDescent="0.3">
      <c r="A210" s="54">
        <v>210</v>
      </c>
      <c r="B210" s="39">
        <v>44800</v>
      </c>
      <c r="C210" s="7" t="s">
        <v>1128</v>
      </c>
      <c r="D210" s="54" t="s">
        <v>279</v>
      </c>
      <c r="E210" s="118">
        <v>8000000</v>
      </c>
      <c r="F210" s="54" t="s">
        <v>387</v>
      </c>
      <c r="G210" s="49" t="s">
        <v>996</v>
      </c>
      <c r="H210" s="54" t="s">
        <v>383</v>
      </c>
      <c r="I210" s="54" t="s">
        <v>904</v>
      </c>
      <c r="J210" s="15"/>
    </row>
    <row r="211" spans="1:10" ht="15.6" x14ac:dyDescent="0.3">
      <c r="A211" s="54">
        <v>192</v>
      </c>
      <c r="B211" s="39">
        <v>44800</v>
      </c>
      <c r="C211" s="7" t="s">
        <v>1112</v>
      </c>
      <c r="D211" s="54" t="s">
        <v>280</v>
      </c>
      <c r="E211" s="118">
        <v>1855000</v>
      </c>
      <c r="F211" s="54" t="s">
        <v>387</v>
      </c>
      <c r="G211" s="49" t="s">
        <v>390</v>
      </c>
      <c r="H211" s="54" t="s">
        <v>383</v>
      </c>
      <c r="I211" s="54" t="s">
        <v>904</v>
      </c>
      <c r="J211" s="15"/>
    </row>
    <row r="212" spans="1:10" ht="15.6" x14ac:dyDescent="0.3">
      <c r="A212" s="84">
        <v>178</v>
      </c>
      <c r="B212" s="51">
        <v>44799</v>
      </c>
      <c r="C212" s="52" t="s">
        <v>580</v>
      </c>
      <c r="D212" s="84" t="s">
        <v>280</v>
      </c>
      <c r="E212" s="166">
        <v>125000</v>
      </c>
      <c r="F212" s="84"/>
      <c r="G212" s="53"/>
      <c r="H212" s="84" t="s">
        <v>383</v>
      </c>
      <c r="I212" s="84"/>
      <c r="J212" s="15" t="s">
        <v>1155</v>
      </c>
    </row>
    <row r="213" spans="1:10" ht="15.6" x14ac:dyDescent="0.3">
      <c r="A213" s="84">
        <v>179</v>
      </c>
      <c r="B213" s="51">
        <v>44799</v>
      </c>
      <c r="C213" s="52" t="s">
        <v>580</v>
      </c>
      <c r="D213" s="84" t="s">
        <v>280</v>
      </c>
      <c r="E213" s="166">
        <v>55000</v>
      </c>
      <c r="F213" s="84"/>
      <c r="G213" s="53"/>
      <c r="H213" s="84" t="s">
        <v>383</v>
      </c>
      <c r="I213" s="84"/>
      <c r="J213" s="15" t="s">
        <v>1155</v>
      </c>
    </row>
    <row r="214" spans="1:10" ht="15.6" x14ac:dyDescent="0.3">
      <c r="A214" s="54">
        <v>183</v>
      </c>
      <c r="B214" s="39">
        <v>44799</v>
      </c>
      <c r="C214" s="7" t="s">
        <v>61</v>
      </c>
      <c r="D214" s="54">
        <v>208</v>
      </c>
      <c r="E214" s="91">
        <f>88000+16000</f>
        <v>104000</v>
      </c>
      <c r="F214" s="54"/>
      <c r="G214" s="49"/>
      <c r="H214" s="54" t="s">
        <v>384</v>
      </c>
      <c r="I214" s="54"/>
      <c r="J214" s="15"/>
    </row>
    <row r="215" spans="1:10" ht="15.6" x14ac:dyDescent="0.3">
      <c r="A215" s="54">
        <v>200</v>
      </c>
      <c r="B215" s="39">
        <v>44800</v>
      </c>
      <c r="C215" s="7" t="s">
        <v>586</v>
      </c>
      <c r="D215" s="54" t="s">
        <v>280</v>
      </c>
      <c r="E215" s="118">
        <v>15000</v>
      </c>
      <c r="F215" s="54" t="s">
        <v>387</v>
      </c>
      <c r="G215" s="49" t="s">
        <v>390</v>
      </c>
      <c r="H215" s="54" t="s">
        <v>383</v>
      </c>
      <c r="I215" s="54" t="s">
        <v>904</v>
      </c>
      <c r="J215" s="15"/>
    </row>
    <row r="216" spans="1:10" ht="15.6" x14ac:dyDescent="0.3">
      <c r="A216" s="54">
        <v>207</v>
      </c>
      <c r="B216" s="39">
        <v>44800</v>
      </c>
      <c r="C216" s="7" t="s">
        <v>1102</v>
      </c>
      <c r="D216" s="54" t="s">
        <v>280</v>
      </c>
      <c r="E216" s="118">
        <v>500000</v>
      </c>
      <c r="F216" s="54" t="s">
        <v>387</v>
      </c>
      <c r="G216" s="49" t="s">
        <v>390</v>
      </c>
      <c r="H216" s="54" t="s">
        <v>383</v>
      </c>
      <c r="I216" s="54" t="s">
        <v>904</v>
      </c>
      <c r="J216" s="15"/>
    </row>
    <row r="217" spans="1:10" ht="15.6" x14ac:dyDescent="0.3">
      <c r="A217" s="54">
        <v>218</v>
      </c>
      <c r="B217" s="39">
        <v>44801</v>
      </c>
      <c r="C217" s="7" t="s">
        <v>964</v>
      </c>
      <c r="D217" s="54" t="s">
        <v>280</v>
      </c>
      <c r="E217" s="118">
        <v>19700</v>
      </c>
      <c r="F217" s="54" t="s">
        <v>387</v>
      </c>
      <c r="G217" s="49" t="s">
        <v>394</v>
      </c>
      <c r="H217" s="54" t="s">
        <v>383</v>
      </c>
      <c r="I217" s="54" t="s">
        <v>904</v>
      </c>
      <c r="J217" s="15"/>
    </row>
    <row r="218" spans="1:10" ht="15.6" x14ac:dyDescent="0.3">
      <c r="A218" s="54">
        <v>219</v>
      </c>
      <c r="B218" s="39">
        <v>44801</v>
      </c>
      <c r="C218" s="7" t="s">
        <v>946</v>
      </c>
      <c r="D218" s="54" t="s">
        <v>280</v>
      </c>
      <c r="E218" s="118">
        <v>14000</v>
      </c>
      <c r="F218" s="54" t="s">
        <v>387</v>
      </c>
      <c r="G218" s="49" t="s">
        <v>395</v>
      </c>
      <c r="H218" s="54" t="s">
        <v>383</v>
      </c>
      <c r="I218" s="54" t="s">
        <v>904</v>
      </c>
      <c r="J218" s="15"/>
    </row>
    <row r="219" spans="1:10" ht="15.6" x14ac:dyDescent="0.3">
      <c r="A219" s="54">
        <v>220</v>
      </c>
      <c r="B219" s="39">
        <v>44801</v>
      </c>
      <c r="C219" s="7" t="s">
        <v>947</v>
      </c>
      <c r="D219" s="54" t="s">
        <v>280</v>
      </c>
      <c r="E219" s="118">
        <v>18000</v>
      </c>
      <c r="F219" s="54" t="s">
        <v>387</v>
      </c>
      <c r="G219" s="49" t="s">
        <v>395</v>
      </c>
      <c r="H219" s="54" t="s">
        <v>383</v>
      </c>
      <c r="I219" s="54" t="s">
        <v>904</v>
      </c>
      <c r="J219" s="15"/>
    </row>
    <row r="220" spans="1:10" ht="15.6" x14ac:dyDescent="0.3">
      <c r="A220" s="54">
        <v>221</v>
      </c>
      <c r="B220" s="39">
        <v>44801</v>
      </c>
      <c r="C220" s="7" t="s">
        <v>948</v>
      </c>
      <c r="D220" s="54" t="s">
        <v>280</v>
      </c>
      <c r="E220" s="118">
        <v>51000</v>
      </c>
      <c r="F220" s="54" t="s">
        <v>387</v>
      </c>
      <c r="G220" s="49" t="s">
        <v>395</v>
      </c>
      <c r="H220" s="54" t="s">
        <v>383</v>
      </c>
      <c r="I220" s="54" t="s">
        <v>904</v>
      </c>
      <c r="J220" s="15"/>
    </row>
    <row r="221" spans="1:10" ht="15.6" x14ac:dyDescent="0.3">
      <c r="A221" s="54">
        <v>222</v>
      </c>
      <c r="B221" s="39">
        <v>44801</v>
      </c>
      <c r="C221" s="7" t="s">
        <v>965</v>
      </c>
      <c r="D221" s="54" t="s">
        <v>280</v>
      </c>
      <c r="E221" s="118">
        <v>35100</v>
      </c>
      <c r="F221" s="54" t="s">
        <v>387</v>
      </c>
      <c r="G221" s="49" t="s">
        <v>394</v>
      </c>
      <c r="H221" s="54" t="s">
        <v>383</v>
      </c>
      <c r="I221" s="54" t="s">
        <v>904</v>
      </c>
      <c r="J221" s="15"/>
    </row>
    <row r="222" spans="1:10" ht="15.6" x14ac:dyDescent="0.3">
      <c r="A222" s="54">
        <v>223</v>
      </c>
      <c r="B222" s="39">
        <v>44801</v>
      </c>
      <c r="C222" s="7" t="s">
        <v>556</v>
      </c>
      <c r="D222" s="54" t="s">
        <v>280</v>
      </c>
      <c r="E222" s="118">
        <v>5000</v>
      </c>
      <c r="F222" s="54" t="s">
        <v>387</v>
      </c>
      <c r="G222" s="49" t="s">
        <v>395</v>
      </c>
      <c r="H222" s="54" t="s">
        <v>383</v>
      </c>
      <c r="I222" s="54" t="s">
        <v>904</v>
      </c>
      <c r="J222" s="15"/>
    </row>
    <row r="223" spans="1:10" ht="15.6" x14ac:dyDescent="0.3">
      <c r="A223" s="54">
        <v>224</v>
      </c>
      <c r="B223" s="39">
        <v>44801</v>
      </c>
      <c r="C223" s="7" t="s">
        <v>966</v>
      </c>
      <c r="D223" s="54" t="s">
        <v>280</v>
      </c>
      <c r="E223" s="118">
        <v>80000</v>
      </c>
      <c r="F223" s="54" t="s">
        <v>387</v>
      </c>
      <c r="G223" s="49" t="s">
        <v>414</v>
      </c>
      <c r="H223" s="54" t="s">
        <v>383</v>
      </c>
      <c r="I223" s="54" t="s">
        <v>904</v>
      </c>
      <c r="J223" s="15"/>
    </row>
    <row r="224" spans="1:10" ht="15.6" x14ac:dyDescent="0.3">
      <c r="A224" s="84">
        <v>187</v>
      </c>
      <c r="B224" s="51">
        <v>44800</v>
      </c>
      <c r="C224" s="52" t="s">
        <v>581</v>
      </c>
      <c r="D224" s="84" t="s">
        <v>280</v>
      </c>
      <c r="E224" s="166">
        <v>132000</v>
      </c>
      <c r="F224" s="84"/>
      <c r="G224" s="53"/>
      <c r="H224" s="84" t="s">
        <v>383</v>
      </c>
      <c r="I224" s="84"/>
      <c r="J224" s="15" t="s">
        <v>1155</v>
      </c>
    </row>
    <row r="225" spans="1:10" ht="15.6" x14ac:dyDescent="0.3">
      <c r="A225" s="84">
        <v>188</v>
      </c>
      <c r="B225" s="51">
        <v>44800</v>
      </c>
      <c r="C225" s="52" t="s">
        <v>582</v>
      </c>
      <c r="D225" s="84" t="s">
        <v>280</v>
      </c>
      <c r="E225" s="166">
        <v>127000</v>
      </c>
      <c r="F225" s="84"/>
      <c r="G225" s="53"/>
      <c r="H225" s="84" t="s">
        <v>383</v>
      </c>
      <c r="I225" s="84"/>
      <c r="J225" s="15" t="s">
        <v>1155</v>
      </c>
    </row>
    <row r="226" spans="1:10" ht="15.6" x14ac:dyDescent="0.3">
      <c r="A226" s="84">
        <v>189</v>
      </c>
      <c r="B226" s="51">
        <v>44800</v>
      </c>
      <c r="C226" s="52" t="s">
        <v>583</v>
      </c>
      <c r="D226" s="84" t="s">
        <v>279</v>
      </c>
      <c r="E226" s="166">
        <v>194000</v>
      </c>
      <c r="F226" s="84"/>
      <c r="G226" s="53"/>
      <c r="H226" s="84" t="s">
        <v>383</v>
      </c>
      <c r="I226" s="84"/>
      <c r="J226" s="15" t="s">
        <v>1155</v>
      </c>
    </row>
    <row r="227" spans="1:10" ht="15.6" x14ac:dyDescent="0.3">
      <c r="A227" s="54">
        <v>225</v>
      </c>
      <c r="B227" s="39">
        <v>44801</v>
      </c>
      <c r="C227" s="7" t="s">
        <v>1093</v>
      </c>
      <c r="D227" s="54" t="s">
        <v>280</v>
      </c>
      <c r="E227" s="118">
        <v>200000</v>
      </c>
      <c r="F227" s="54" t="s">
        <v>387</v>
      </c>
      <c r="G227" s="49" t="s">
        <v>398</v>
      </c>
      <c r="H227" s="54" t="s">
        <v>383</v>
      </c>
      <c r="I227" s="54" t="s">
        <v>904</v>
      </c>
      <c r="J227" s="15"/>
    </row>
    <row r="228" spans="1:10" ht="15.6" x14ac:dyDescent="0.3">
      <c r="A228" s="54">
        <v>226</v>
      </c>
      <c r="B228" s="39">
        <v>44801</v>
      </c>
      <c r="C228" s="7" t="s">
        <v>1094</v>
      </c>
      <c r="D228" s="54" t="s">
        <v>279</v>
      </c>
      <c r="E228" s="118">
        <v>610300</v>
      </c>
      <c r="F228" s="54" t="s">
        <v>387</v>
      </c>
      <c r="G228" s="49" t="s">
        <v>1090</v>
      </c>
      <c r="H228" s="54" t="s">
        <v>383</v>
      </c>
      <c r="I228" s="54" t="s">
        <v>904</v>
      </c>
      <c r="J228" s="15"/>
    </row>
    <row r="229" spans="1:10" ht="15.6" x14ac:dyDescent="0.3">
      <c r="A229" s="54">
        <v>227</v>
      </c>
      <c r="B229" s="39">
        <v>44801</v>
      </c>
      <c r="C229" s="7" t="s">
        <v>967</v>
      </c>
      <c r="D229" s="54" t="s">
        <v>279</v>
      </c>
      <c r="E229" s="118">
        <v>379211</v>
      </c>
      <c r="F229" s="54" t="s">
        <v>387</v>
      </c>
      <c r="G229" s="49" t="s">
        <v>392</v>
      </c>
      <c r="H229" s="54" t="s">
        <v>383</v>
      </c>
      <c r="I229" s="54" t="s">
        <v>904</v>
      </c>
      <c r="J229" s="15"/>
    </row>
    <row r="230" spans="1:10" ht="15.6" x14ac:dyDescent="0.3">
      <c r="A230" s="54">
        <v>238</v>
      </c>
      <c r="B230" s="39">
        <v>44802</v>
      </c>
      <c r="C230" s="7" t="s">
        <v>953</v>
      </c>
      <c r="D230" s="54" t="s">
        <v>280</v>
      </c>
      <c r="E230" s="118">
        <v>85500</v>
      </c>
      <c r="F230" s="54" t="s">
        <v>387</v>
      </c>
      <c r="G230" s="49" t="s">
        <v>395</v>
      </c>
      <c r="H230" s="54" t="s">
        <v>383</v>
      </c>
      <c r="I230" s="54" t="s">
        <v>904</v>
      </c>
      <c r="J230" s="15"/>
    </row>
    <row r="231" spans="1:10" ht="15.6" x14ac:dyDescent="0.3">
      <c r="A231" s="54">
        <v>239</v>
      </c>
      <c r="B231" s="39">
        <v>44802</v>
      </c>
      <c r="C231" s="7" t="s">
        <v>954</v>
      </c>
      <c r="D231" s="54" t="s">
        <v>280</v>
      </c>
      <c r="E231" s="118">
        <v>30000</v>
      </c>
      <c r="F231" s="54" t="s">
        <v>387</v>
      </c>
      <c r="G231" s="49" t="s">
        <v>395</v>
      </c>
      <c r="H231" s="54" t="s">
        <v>383</v>
      </c>
      <c r="I231" s="54" t="s">
        <v>904</v>
      </c>
      <c r="J231" s="15"/>
    </row>
    <row r="232" spans="1:10" ht="15.6" x14ac:dyDescent="0.3">
      <c r="A232" s="54">
        <v>240</v>
      </c>
      <c r="B232" s="39">
        <v>44802</v>
      </c>
      <c r="C232" s="7" t="s">
        <v>1124</v>
      </c>
      <c r="D232" s="54" t="s">
        <v>280</v>
      </c>
      <c r="E232" s="118">
        <v>300000</v>
      </c>
      <c r="F232" s="54" t="s">
        <v>387</v>
      </c>
      <c r="G232" s="49" t="s">
        <v>902</v>
      </c>
      <c r="H232" s="54" t="s">
        <v>383</v>
      </c>
      <c r="I232" s="54" t="s">
        <v>904</v>
      </c>
      <c r="J232" s="15"/>
    </row>
    <row r="233" spans="1:10" ht="15.6" x14ac:dyDescent="0.3">
      <c r="A233" s="54">
        <v>241</v>
      </c>
      <c r="B233" s="39">
        <v>44802</v>
      </c>
      <c r="C233" s="7" t="s">
        <v>1120</v>
      </c>
      <c r="D233" s="54" t="s">
        <v>280</v>
      </c>
      <c r="E233" s="118">
        <v>140000</v>
      </c>
      <c r="F233" s="54" t="s">
        <v>387</v>
      </c>
      <c r="G233" s="49" t="s">
        <v>1052</v>
      </c>
      <c r="H233" s="54" t="s">
        <v>383</v>
      </c>
      <c r="I233" s="54" t="s">
        <v>904</v>
      </c>
      <c r="J233" s="15"/>
    </row>
    <row r="234" spans="1:10" ht="15.6" x14ac:dyDescent="0.3">
      <c r="A234" s="54">
        <v>242</v>
      </c>
      <c r="B234" s="39">
        <v>44802</v>
      </c>
      <c r="C234" s="7" t="s">
        <v>968</v>
      </c>
      <c r="D234" s="54" t="s">
        <v>280</v>
      </c>
      <c r="E234" s="118">
        <v>140000</v>
      </c>
      <c r="F234" s="54" t="s">
        <v>387</v>
      </c>
      <c r="G234" s="49" t="s">
        <v>390</v>
      </c>
      <c r="H234" s="54" t="s">
        <v>383</v>
      </c>
      <c r="I234" s="54" t="s">
        <v>904</v>
      </c>
      <c r="J234" s="15"/>
    </row>
    <row r="235" spans="1:10" ht="15.6" x14ac:dyDescent="0.3">
      <c r="A235" s="54">
        <v>247</v>
      </c>
      <c r="B235" s="39">
        <v>44802</v>
      </c>
      <c r="C235" s="7" t="s">
        <v>1151</v>
      </c>
      <c r="D235" s="54" t="s">
        <v>280</v>
      </c>
      <c r="E235" s="118">
        <v>100000</v>
      </c>
      <c r="F235" s="54" t="s">
        <v>387</v>
      </c>
      <c r="G235" s="49" t="s">
        <v>392</v>
      </c>
      <c r="H235" s="54" t="s">
        <v>383</v>
      </c>
      <c r="I235" s="54" t="s">
        <v>904</v>
      </c>
      <c r="J235" s="15"/>
    </row>
    <row r="236" spans="1:10" ht="15.6" x14ac:dyDescent="0.3">
      <c r="A236" s="54">
        <v>248</v>
      </c>
      <c r="B236" s="39">
        <v>44802</v>
      </c>
      <c r="C236" s="7" t="s">
        <v>1142</v>
      </c>
      <c r="D236" s="54" t="s">
        <v>280</v>
      </c>
      <c r="E236" s="118">
        <v>50000</v>
      </c>
      <c r="F236" s="54" t="s">
        <v>387</v>
      </c>
      <c r="G236" s="49" t="s">
        <v>395</v>
      </c>
      <c r="H236" s="54" t="s">
        <v>383</v>
      </c>
      <c r="I236" s="54" t="s">
        <v>904</v>
      </c>
      <c r="J236" s="15"/>
    </row>
    <row r="237" spans="1:10" ht="15.6" x14ac:dyDescent="0.3">
      <c r="A237" s="54">
        <v>244</v>
      </c>
      <c r="B237" s="39">
        <v>44802</v>
      </c>
      <c r="C237" s="7" t="s">
        <v>970</v>
      </c>
      <c r="D237" s="54" t="s">
        <v>280</v>
      </c>
      <c r="E237" s="118">
        <v>80000</v>
      </c>
      <c r="F237" s="54" t="s">
        <v>387</v>
      </c>
      <c r="G237" s="49" t="s">
        <v>390</v>
      </c>
      <c r="H237" s="54" t="s">
        <v>383</v>
      </c>
      <c r="I237" s="54" t="s">
        <v>904</v>
      </c>
      <c r="J237" s="15"/>
    </row>
    <row r="238" spans="1:10" ht="15.6" x14ac:dyDescent="0.3">
      <c r="A238" s="54">
        <v>245</v>
      </c>
      <c r="B238" s="39">
        <v>44802</v>
      </c>
      <c r="C238" s="7" t="s">
        <v>971</v>
      </c>
      <c r="D238" s="54" t="s">
        <v>280</v>
      </c>
      <c r="E238" s="118">
        <v>75000</v>
      </c>
      <c r="F238" s="54" t="s">
        <v>387</v>
      </c>
      <c r="G238" s="49" t="s">
        <v>390</v>
      </c>
      <c r="H238" s="54" t="s">
        <v>383</v>
      </c>
      <c r="I238" s="54" t="s">
        <v>904</v>
      </c>
      <c r="J238" s="15"/>
    </row>
    <row r="239" spans="1:10" ht="15.6" x14ac:dyDescent="0.3">
      <c r="A239" s="54">
        <v>252</v>
      </c>
      <c r="B239" s="39">
        <v>44802</v>
      </c>
      <c r="C239" s="7" t="s">
        <v>950</v>
      </c>
      <c r="D239" s="54" t="s">
        <v>280</v>
      </c>
      <c r="E239" s="118">
        <v>15000</v>
      </c>
      <c r="F239" s="54" t="s">
        <v>387</v>
      </c>
      <c r="G239" s="49" t="s">
        <v>395</v>
      </c>
      <c r="H239" s="54" t="s">
        <v>383</v>
      </c>
      <c r="I239" s="54" t="s">
        <v>904</v>
      </c>
      <c r="J239" s="15"/>
    </row>
    <row r="240" spans="1:10" ht="15.6" x14ac:dyDescent="0.3">
      <c r="A240" s="98">
        <v>253</v>
      </c>
      <c r="B240" s="127">
        <v>44802</v>
      </c>
      <c r="C240" s="128" t="s">
        <v>951</v>
      </c>
      <c r="D240" s="98" t="s">
        <v>280</v>
      </c>
      <c r="E240" s="176">
        <v>15000</v>
      </c>
      <c r="F240" s="98" t="s">
        <v>387</v>
      </c>
      <c r="G240" s="102" t="s">
        <v>395</v>
      </c>
      <c r="H240" s="98" t="s">
        <v>383</v>
      </c>
      <c r="I240" s="98" t="s">
        <v>904</v>
      </c>
      <c r="J240" s="25"/>
    </row>
    <row r="241" spans="1:10" ht="15.6" x14ac:dyDescent="0.3">
      <c r="A241" s="171">
        <v>254</v>
      </c>
      <c r="B241" s="172">
        <v>44802</v>
      </c>
      <c r="C241" s="173" t="s">
        <v>949</v>
      </c>
      <c r="D241" s="171" t="s">
        <v>280</v>
      </c>
      <c r="E241" s="174">
        <v>15000</v>
      </c>
      <c r="F241" s="171" t="s">
        <v>387</v>
      </c>
      <c r="G241" s="175" t="s">
        <v>395</v>
      </c>
      <c r="H241" s="171" t="s">
        <v>383</v>
      </c>
      <c r="I241" s="24" t="s">
        <v>904</v>
      </c>
      <c r="J241" s="25"/>
    </row>
    <row r="242" spans="1:10" ht="15.6" x14ac:dyDescent="0.3">
      <c r="A242" s="54">
        <v>255</v>
      </c>
      <c r="B242" s="39">
        <v>44802</v>
      </c>
      <c r="C242" s="7" t="s">
        <v>952</v>
      </c>
      <c r="D242" s="54" t="s">
        <v>280</v>
      </c>
      <c r="E242" s="118">
        <v>15000</v>
      </c>
      <c r="F242" s="54" t="s">
        <v>387</v>
      </c>
      <c r="G242" s="49" t="s">
        <v>395</v>
      </c>
      <c r="H242" s="54" t="s">
        <v>383</v>
      </c>
      <c r="I242" s="54" t="s">
        <v>904</v>
      </c>
      <c r="J242" s="15"/>
    </row>
    <row r="243" spans="1:10" ht="15.6" x14ac:dyDescent="0.3">
      <c r="A243" s="54">
        <v>241</v>
      </c>
      <c r="B243" s="39">
        <v>44802</v>
      </c>
      <c r="C243" s="7" t="s">
        <v>1121</v>
      </c>
      <c r="D243" s="54" t="s">
        <v>280</v>
      </c>
      <c r="E243" s="118">
        <v>102000</v>
      </c>
      <c r="F243" s="54" t="s">
        <v>387</v>
      </c>
      <c r="G243" s="49" t="s">
        <v>414</v>
      </c>
      <c r="H243" s="54" t="s">
        <v>383</v>
      </c>
      <c r="I243" s="54" t="s">
        <v>904</v>
      </c>
      <c r="J243" s="15"/>
    </row>
    <row r="244" spans="1:10" ht="15.6" x14ac:dyDescent="0.3">
      <c r="A244" s="54">
        <v>246</v>
      </c>
      <c r="B244" s="39">
        <v>44802</v>
      </c>
      <c r="C244" s="7" t="s">
        <v>972</v>
      </c>
      <c r="D244" s="54" t="s">
        <v>280</v>
      </c>
      <c r="E244" s="118">
        <v>15000</v>
      </c>
      <c r="F244" s="54" t="s">
        <v>387</v>
      </c>
      <c r="G244" s="49" t="s">
        <v>390</v>
      </c>
      <c r="H244" s="54" t="s">
        <v>383</v>
      </c>
      <c r="I244" s="54" t="s">
        <v>904</v>
      </c>
      <c r="J244" s="15"/>
    </row>
    <row r="245" spans="1:10" ht="15.6" x14ac:dyDescent="0.3">
      <c r="A245" s="54">
        <v>241</v>
      </c>
      <c r="B245" s="39">
        <v>44802</v>
      </c>
      <c r="C245" s="7" t="s">
        <v>1123</v>
      </c>
      <c r="D245" s="54" t="s">
        <v>280</v>
      </c>
      <c r="E245" s="118">
        <v>23000</v>
      </c>
      <c r="F245" s="54" t="s">
        <v>387</v>
      </c>
      <c r="G245" s="49" t="s">
        <v>406</v>
      </c>
      <c r="H245" s="54" t="s">
        <v>383</v>
      </c>
      <c r="I245" s="54" t="s">
        <v>904</v>
      </c>
      <c r="J245" s="15"/>
    </row>
    <row r="246" spans="1:10" ht="15.6" x14ac:dyDescent="0.3">
      <c r="A246" s="54">
        <v>243</v>
      </c>
      <c r="B246" s="39">
        <v>44802</v>
      </c>
      <c r="C246" s="7" t="s">
        <v>969</v>
      </c>
      <c r="D246" s="54" t="s">
        <v>280</v>
      </c>
      <c r="E246" s="118">
        <v>400000</v>
      </c>
      <c r="F246" s="54" t="s">
        <v>387</v>
      </c>
      <c r="G246" s="49" t="s">
        <v>408</v>
      </c>
      <c r="H246" s="54" t="s">
        <v>383</v>
      </c>
      <c r="I246" s="54" t="s">
        <v>904</v>
      </c>
      <c r="J246" s="15"/>
    </row>
    <row r="247" spans="1:10" ht="15.6" x14ac:dyDescent="0.3">
      <c r="A247" s="54">
        <v>249</v>
      </c>
      <c r="B247" s="39">
        <v>44802</v>
      </c>
      <c r="C247" s="7" t="s">
        <v>992</v>
      </c>
      <c r="D247" s="54" t="s">
        <v>280</v>
      </c>
      <c r="E247" s="118">
        <v>176000</v>
      </c>
      <c r="F247" s="54" t="s">
        <v>387</v>
      </c>
      <c r="G247" s="49" t="s">
        <v>390</v>
      </c>
      <c r="H247" s="54" t="s">
        <v>383</v>
      </c>
      <c r="I247" s="54" t="s">
        <v>904</v>
      </c>
      <c r="J247" s="15"/>
    </row>
    <row r="248" spans="1:10" ht="15.6" x14ac:dyDescent="0.3">
      <c r="A248" s="54">
        <v>250</v>
      </c>
      <c r="B248" s="39">
        <v>44802</v>
      </c>
      <c r="C248" s="7" t="s">
        <v>993</v>
      </c>
      <c r="D248" s="54" t="s">
        <v>280</v>
      </c>
      <c r="E248" s="118">
        <v>320000</v>
      </c>
      <c r="F248" s="54" t="s">
        <v>387</v>
      </c>
      <c r="G248" s="49" t="s">
        <v>390</v>
      </c>
      <c r="H248" s="54" t="s">
        <v>383</v>
      </c>
      <c r="I248" s="54" t="s">
        <v>904</v>
      </c>
      <c r="J248" s="15"/>
    </row>
    <row r="249" spans="1:10" ht="15.6" x14ac:dyDescent="0.3">
      <c r="A249" s="54">
        <v>241</v>
      </c>
      <c r="B249" s="39">
        <v>44802</v>
      </c>
      <c r="C249" s="7" t="s">
        <v>1122</v>
      </c>
      <c r="D249" s="54" t="s">
        <v>280</v>
      </c>
      <c r="E249" s="118">
        <v>166000</v>
      </c>
      <c r="F249" s="54" t="s">
        <v>387</v>
      </c>
      <c r="G249" s="49" t="s">
        <v>390</v>
      </c>
      <c r="H249" s="54" t="s">
        <v>383</v>
      </c>
      <c r="I249" s="54" t="s">
        <v>904</v>
      </c>
      <c r="J249" s="15"/>
    </row>
    <row r="250" spans="1:10" ht="15.6" x14ac:dyDescent="0.3">
      <c r="A250" s="54">
        <v>251</v>
      </c>
      <c r="B250" s="39">
        <v>44802</v>
      </c>
      <c r="C250" s="7" t="s">
        <v>975</v>
      </c>
      <c r="D250" s="54" t="s">
        <v>280</v>
      </c>
      <c r="E250" s="118">
        <v>278500</v>
      </c>
      <c r="F250" s="54" t="s">
        <v>387</v>
      </c>
      <c r="G250" s="49" t="s">
        <v>408</v>
      </c>
      <c r="H250" s="54" t="s">
        <v>383</v>
      </c>
      <c r="I250" s="54" t="s">
        <v>904</v>
      </c>
      <c r="J250" s="15"/>
    </row>
    <row r="251" spans="1:10" ht="15.6" x14ac:dyDescent="0.3">
      <c r="A251" s="54">
        <v>266</v>
      </c>
      <c r="B251" s="39">
        <v>44803</v>
      </c>
      <c r="C251" s="7" t="s">
        <v>955</v>
      </c>
      <c r="D251" s="54" t="s">
        <v>280</v>
      </c>
      <c r="E251" s="118">
        <v>84000</v>
      </c>
      <c r="F251" s="54" t="s">
        <v>387</v>
      </c>
      <c r="G251" s="49" t="s">
        <v>395</v>
      </c>
      <c r="H251" s="54" t="s">
        <v>383</v>
      </c>
      <c r="I251" s="54" t="s">
        <v>904</v>
      </c>
      <c r="J251" s="15"/>
    </row>
    <row r="252" spans="1:10" ht="15.6" x14ac:dyDescent="0.3">
      <c r="A252" s="171">
        <v>267</v>
      </c>
      <c r="B252" s="172">
        <v>44803</v>
      </c>
      <c r="C252" s="173" t="s">
        <v>956</v>
      </c>
      <c r="D252" s="171" t="s">
        <v>280</v>
      </c>
      <c r="E252" s="174">
        <v>24000</v>
      </c>
      <c r="F252" s="171" t="s">
        <v>387</v>
      </c>
      <c r="G252" s="175" t="s">
        <v>395</v>
      </c>
      <c r="H252" s="171" t="s">
        <v>383</v>
      </c>
      <c r="I252" s="171" t="s">
        <v>904</v>
      </c>
      <c r="J252" s="25"/>
    </row>
    <row r="253" spans="1:10" ht="15.6" x14ac:dyDescent="0.3">
      <c r="A253" s="54">
        <v>268</v>
      </c>
      <c r="B253" s="39">
        <v>44803</v>
      </c>
      <c r="C253" s="7" t="s">
        <v>991</v>
      </c>
      <c r="D253" s="54" t="s">
        <v>280</v>
      </c>
      <c r="E253" s="118">
        <v>35000</v>
      </c>
      <c r="F253" s="54" t="s">
        <v>387</v>
      </c>
      <c r="G253" s="49" t="s">
        <v>414</v>
      </c>
      <c r="H253" s="54" t="s">
        <v>383</v>
      </c>
      <c r="I253" s="54" t="s">
        <v>904</v>
      </c>
      <c r="J253" s="15"/>
    </row>
    <row r="254" spans="1:10" ht="15.6" x14ac:dyDescent="0.3">
      <c r="A254" s="54">
        <v>268</v>
      </c>
      <c r="B254" s="39">
        <v>44803</v>
      </c>
      <c r="C254" s="7" t="s">
        <v>990</v>
      </c>
      <c r="D254" s="54" t="s">
        <v>280</v>
      </c>
      <c r="E254" s="118">
        <v>65000</v>
      </c>
      <c r="F254" s="54" t="s">
        <v>387</v>
      </c>
      <c r="G254" s="49" t="s">
        <v>414</v>
      </c>
      <c r="H254" s="54" t="s">
        <v>383</v>
      </c>
      <c r="I254" s="54" t="s">
        <v>904</v>
      </c>
      <c r="J254" s="15"/>
    </row>
    <row r="255" spans="1:10" ht="15.6" x14ac:dyDescent="0.3">
      <c r="A255" s="54">
        <v>268</v>
      </c>
      <c r="B255" s="39">
        <v>44803</v>
      </c>
      <c r="C255" s="7" t="s">
        <v>989</v>
      </c>
      <c r="D255" s="54" t="s">
        <v>280</v>
      </c>
      <c r="E255" s="118">
        <v>60000</v>
      </c>
      <c r="F255" s="54" t="s">
        <v>387</v>
      </c>
      <c r="G255" s="49" t="s">
        <v>414</v>
      </c>
      <c r="H255" s="54" t="s">
        <v>383</v>
      </c>
      <c r="I255" s="54" t="s">
        <v>904</v>
      </c>
      <c r="J255" s="15"/>
    </row>
    <row r="256" spans="1:10" ht="15.6" x14ac:dyDescent="0.3">
      <c r="A256" s="54">
        <v>268</v>
      </c>
      <c r="B256" s="39">
        <v>44803</v>
      </c>
      <c r="C256" s="7" t="s">
        <v>988</v>
      </c>
      <c r="D256" s="54" t="s">
        <v>280</v>
      </c>
      <c r="E256" s="118">
        <v>10000</v>
      </c>
      <c r="F256" s="54" t="s">
        <v>387</v>
      </c>
      <c r="G256" s="49" t="s">
        <v>390</v>
      </c>
      <c r="H256" s="54" t="s">
        <v>383</v>
      </c>
      <c r="I256" s="54" t="s">
        <v>904</v>
      </c>
      <c r="J256" s="15"/>
    </row>
    <row r="257" spans="1:10" ht="15.6" x14ac:dyDescent="0.3">
      <c r="A257" s="54">
        <v>268</v>
      </c>
      <c r="B257" s="39">
        <v>44803</v>
      </c>
      <c r="C257" s="7" t="s">
        <v>987</v>
      </c>
      <c r="D257" s="54" t="s">
        <v>280</v>
      </c>
      <c r="E257" s="118">
        <v>5000</v>
      </c>
      <c r="F257" s="54" t="s">
        <v>387</v>
      </c>
      <c r="G257" s="49" t="s">
        <v>390</v>
      </c>
      <c r="H257" s="54" t="s">
        <v>383</v>
      </c>
      <c r="I257" s="54" t="s">
        <v>904</v>
      </c>
      <c r="J257" s="15"/>
    </row>
    <row r="258" spans="1:10" ht="15.6" x14ac:dyDescent="0.3">
      <c r="A258" s="54">
        <v>271</v>
      </c>
      <c r="B258" s="39">
        <v>44803</v>
      </c>
      <c r="C258" s="7" t="s">
        <v>957</v>
      </c>
      <c r="D258" s="54" t="s">
        <v>280</v>
      </c>
      <c r="E258" s="118">
        <v>18000</v>
      </c>
      <c r="F258" s="54" t="s">
        <v>387</v>
      </c>
      <c r="G258" s="49" t="s">
        <v>395</v>
      </c>
      <c r="H258" s="54" t="s">
        <v>383</v>
      </c>
      <c r="I258" s="54" t="s">
        <v>904</v>
      </c>
      <c r="J258" s="15"/>
    </row>
    <row r="259" spans="1:10" ht="15.6" x14ac:dyDescent="0.3">
      <c r="A259" s="84">
        <v>217</v>
      </c>
      <c r="B259" s="51">
        <v>44801</v>
      </c>
      <c r="C259" s="52" t="s">
        <v>963</v>
      </c>
      <c r="D259" s="84" t="s">
        <v>280</v>
      </c>
      <c r="E259" s="166">
        <v>19500</v>
      </c>
      <c r="F259" s="84"/>
      <c r="G259" s="53"/>
      <c r="H259" s="84" t="s">
        <v>383</v>
      </c>
      <c r="I259" s="84"/>
      <c r="J259" s="20" t="s">
        <v>1131</v>
      </c>
    </row>
    <row r="260" spans="1:10" ht="15.6" x14ac:dyDescent="0.3">
      <c r="A260" s="54">
        <v>272</v>
      </c>
      <c r="B260" s="39">
        <v>44803</v>
      </c>
      <c r="C260" s="7" t="s">
        <v>958</v>
      </c>
      <c r="D260" s="54" t="s">
        <v>280</v>
      </c>
      <c r="E260" s="118">
        <v>15000</v>
      </c>
      <c r="F260" s="54" t="s">
        <v>387</v>
      </c>
      <c r="G260" s="49" t="s">
        <v>395</v>
      </c>
      <c r="H260" s="54" t="s">
        <v>383</v>
      </c>
      <c r="I260" s="54" t="s">
        <v>904</v>
      </c>
      <c r="J260" s="15"/>
    </row>
    <row r="261" spans="1:10" ht="15.6" x14ac:dyDescent="0.3">
      <c r="A261" s="54">
        <v>273</v>
      </c>
      <c r="B261" s="39">
        <v>44803</v>
      </c>
      <c r="C261" s="7" t="s">
        <v>959</v>
      </c>
      <c r="D261" s="54" t="s">
        <v>280</v>
      </c>
      <c r="E261" s="118">
        <v>59000</v>
      </c>
      <c r="F261" s="54" t="s">
        <v>387</v>
      </c>
      <c r="G261" s="49" t="s">
        <v>395</v>
      </c>
      <c r="H261" s="54" t="s">
        <v>383</v>
      </c>
      <c r="I261" s="54" t="s">
        <v>904</v>
      </c>
      <c r="J261" s="15"/>
    </row>
    <row r="262" spans="1:10" ht="15.6" x14ac:dyDescent="0.3">
      <c r="A262" s="54">
        <v>274</v>
      </c>
      <c r="B262" s="39">
        <v>44803</v>
      </c>
      <c r="C262" s="7" t="s">
        <v>976</v>
      </c>
      <c r="D262" s="54" t="s">
        <v>280</v>
      </c>
      <c r="E262" s="118">
        <v>120000</v>
      </c>
      <c r="F262" s="54" t="s">
        <v>387</v>
      </c>
      <c r="G262" s="49" t="s">
        <v>395</v>
      </c>
      <c r="H262" s="54" t="s">
        <v>383</v>
      </c>
      <c r="I262" s="54" t="s">
        <v>904</v>
      </c>
      <c r="J262" s="15"/>
    </row>
    <row r="263" spans="1:10" ht="15.6" x14ac:dyDescent="0.3">
      <c r="A263" s="54">
        <v>275</v>
      </c>
      <c r="B263" s="39">
        <v>44803</v>
      </c>
      <c r="C263" s="7" t="s">
        <v>960</v>
      </c>
      <c r="D263" s="54" t="s">
        <v>280</v>
      </c>
      <c r="E263" s="118">
        <v>15000</v>
      </c>
      <c r="F263" s="54" t="s">
        <v>387</v>
      </c>
      <c r="G263" s="49" t="s">
        <v>395</v>
      </c>
      <c r="H263" s="54" t="s">
        <v>383</v>
      </c>
      <c r="I263" s="54" t="s">
        <v>904</v>
      </c>
      <c r="J263" s="15"/>
    </row>
    <row r="264" spans="1:10" ht="15.6" x14ac:dyDescent="0.3">
      <c r="A264" s="54">
        <v>276</v>
      </c>
      <c r="B264" s="39">
        <v>44803</v>
      </c>
      <c r="C264" s="7" t="s">
        <v>592</v>
      </c>
      <c r="D264" s="54" t="s">
        <v>280</v>
      </c>
      <c r="E264" s="118">
        <v>80000</v>
      </c>
      <c r="F264" s="54" t="s">
        <v>387</v>
      </c>
      <c r="G264" s="49" t="s">
        <v>394</v>
      </c>
      <c r="H264" s="54" t="s">
        <v>383</v>
      </c>
      <c r="I264" s="54" t="s">
        <v>904</v>
      </c>
      <c r="J264" s="15"/>
    </row>
    <row r="265" spans="1:10" ht="15.6" x14ac:dyDescent="0.3">
      <c r="A265" s="54">
        <v>278</v>
      </c>
      <c r="B265" s="39">
        <v>44803</v>
      </c>
      <c r="C265" s="7" t="s">
        <v>999</v>
      </c>
      <c r="D265" s="54" t="s">
        <v>280</v>
      </c>
      <c r="E265" s="118">
        <v>1000000</v>
      </c>
      <c r="F265" s="54" t="s">
        <v>387</v>
      </c>
      <c r="G265" s="49" t="s">
        <v>1001</v>
      </c>
      <c r="H265" s="54" t="s">
        <v>383</v>
      </c>
      <c r="I265" s="54" t="s">
        <v>904</v>
      </c>
      <c r="J265" s="15"/>
    </row>
    <row r="266" spans="1:10" ht="15.6" x14ac:dyDescent="0.3">
      <c r="A266" s="54">
        <v>279</v>
      </c>
      <c r="B266" s="39">
        <v>44803</v>
      </c>
      <c r="C266" s="7" t="s">
        <v>1000</v>
      </c>
      <c r="D266" s="54" t="s">
        <v>279</v>
      </c>
      <c r="E266" s="118">
        <v>3500000</v>
      </c>
      <c r="F266" s="54" t="s">
        <v>387</v>
      </c>
      <c r="G266" s="49" t="s">
        <v>1001</v>
      </c>
      <c r="H266" s="54" t="s">
        <v>383</v>
      </c>
      <c r="I266" s="54" t="s">
        <v>904</v>
      </c>
      <c r="J266" s="15"/>
    </row>
    <row r="267" spans="1:10" ht="15.6" x14ac:dyDescent="0.3">
      <c r="A267" s="54">
        <v>280</v>
      </c>
      <c r="B267" s="39">
        <v>44803</v>
      </c>
      <c r="C267" s="7" t="s">
        <v>1092</v>
      </c>
      <c r="D267" s="54" t="s">
        <v>280</v>
      </c>
      <c r="E267" s="118">
        <v>340000</v>
      </c>
      <c r="F267" s="54" t="s">
        <v>387</v>
      </c>
      <c r="G267" s="49" t="s">
        <v>1090</v>
      </c>
      <c r="H267" s="54" t="s">
        <v>383</v>
      </c>
      <c r="I267" s="54" t="s">
        <v>904</v>
      </c>
      <c r="J267" s="15"/>
    </row>
    <row r="268" spans="1:10" ht="15.6" x14ac:dyDescent="0.3">
      <c r="A268" s="54">
        <v>268</v>
      </c>
      <c r="B268" s="39">
        <v>44803</v>
      </c>
      <c r="C268" s="7" t="s">
        <v>986</v>
      </c>
      <c r="D268" s="54" t="s">
        <v>280</v>
      </c>
      <c r="E268" s="118">
        <v>75000</v>
      </c>
      <c r="F268" s="54" t="s">
        <v>387</v>
      </c>
      <c r="G268" s="49" t="s">
        <v>390</v>
      </c>
      <c r="H268" s="54" t="s">
        <v>383</v>
      </c>
      <c r="I268" s="54" t="s">
        <v>904</v>
      </c>
      <c r="J268" s="15"/>
    </row>
    <row r="269" spans="1:10" ht="15.6" x14ac:dyDescent="0.3">
      <c r="A269" s="54">
        <v>277</v>
      </c>
      <c r="B269" s="39">
        <v>44803</v>
      </c>
      <c r="C269" s="7" t="s">
        <v>974</v>
      </c>
      <c r="D269" s="54" t="s">
        <v>280</v>
      </c>
      <c r="E269" s="118">
        <v>149000</v>
      </c>
      <c r="F269" s="54" t="s">
        <v>387</v>
      </c>
      <c r="G269" s="49" t="s">
        <v>408</v>
      </c>
      <c r="H269" s="54" t="s">
        <v>383</v>
      </c>
      <c r="I269" s="54" t="s">
        <v>904</v>
      </c>
      <c r="J269" s="15"/>
    </row>
    <row r="270" spans="1:10" ht="15.6" x14ac:dyDescent="0.3">
      <c r="A270" s="84">
        <v>228</v>
      </c>
      <c r="B270" s="51">
        <v>44801</v>
      </c>
      <c r="C270" s="52" t="s">
        <v>591</v>
      </c>
      <c r="D270" s="84" t="s">
        <v>280</v>
      </c>
      <c r="E270" s="166">
        <v>142000</v>
      </c>
      <c r="F270" s="84"/>
      <c r="G270" s="53"/>
      <c r="H270" s="84" t="s">
        <v>383</v>
      </c>
      <c r="I270" s="84"/>
      <c r="J270" s="15" t="s">
        <v>1155</v>
      </c>
    </row>
    <row r="271" spans="1:10" ht="15.6" x14ac:dyDescent="0.3">
      <c r="A271" s="54">
        <v>269</v>
      </c>
      <c r="B271" s="39">
        <v>44803</v>
      </c>
      <c r="C271" s="7" t="s">
        <v>985</v>
      </c>
      <c r="D271" s="54" t="s">
        <v>280</v>
      </c>
      <c r="E271" s="118">
        <v>30000</v>
      </c>
      <c r="F271" s="54" t="s">
        <v>387</v>
      </c>
      <c r="G271" s="49" t="s">
        <v>390</v>
      </c>
      <c r="H271" s="54" t="s">
        <v>383</v>
      </c>
      <c r="I271" s="54" t="s">
        <v>904</v>
      </c>
      <c r="J271" s="15"/>
    </row>
    <row r="272" spans="1:10" ht="15.6" x14ac:dyDescent="0.3">
      <c r="A272" s="54">
        <v>296</v>
      </c>
      <c r="B272" s="39">
        <v>44803</v>
      </c>
      <c r="C272" s="7" t="s">
        <v>973</v>
      </c>
      <c r="D272" s="54" t="s">
        <v>280</v>
      </c>
      <c r="E272" s="118">
        <v>150000</v>
      </c>
      <c r="F272" s="54" t="s">
        <v>387</v>
      </c>
      <c r="G272" s="49" t="s">
        <v>392</v>
      </c>
      <c r="H272" s="54" t="s">
        <v>383</v>
      </c>
      <c r="I272" s="54" t="s">
        <v>904</v>
      </c>
      <c r="J272" s="15"/>
    </row>
    <row r="273" spans="1:10" ht="15.6" x14ac:dyDescent="0.3">
      <c r="A273" s="54">
        <v>270</v>
      </c>
      <c r="B273" s="39">
        <v>44803</v>
      </c>
      <c r="C273" s="7" t="s">
        <v>984</v>
      </c>
      <c r="D273" s="54" t="s">
        <v>280</v>
      </c>
      <c r="E273" s="118">
        <v>25000</v>
      </c>
      <c r="F273" s="54" t="s">
        <v>387</v>
      </c>
      <c r="G273" s="49" t="s">
        <v>390</v>
      </c>
      <c r="H273" s="54" t="s">
        <v>383</v>
      </c>
      <c r="I273" s="54" t="s">
        <v>904</v>
      </c>
      <c r="J273" s="15"/>
    </row>
    <row r="274" spans="1:10" ht="15.6" x14ac:dyDescent="0.3">
      <c r="A274" s="54">
        <v>297</v>
      </c>
      <c r="B274" s="39">
        <v>44804</v>
      </c>
      <c r="C274" s="7" t="s">
        <v>979</v>
      </c>
      <c r="D274" s="54" t="s">
        <v>280</v>
      </c>
      <c r="E274" s="118">
        <v>100000</v>
      </c>
      <c r="F274" s="54" t="s">
        <v>387</v>
      </c>
      <c r="G274" s="49" t="s">
        <v>392</v>
      </c>
      <c r="H274" s="54" t="s">
        <v>383</v>
      </c>
      <c r="I274" s="54" t="s">
        <v>904</v>
      </c>
      <c r="J274" s="15"/>
    </row>
    <row r="275" spans="1:10" ht="15.6" x14ac:dyDescent="0.3">
      <c r="A275" s="54">
        <v>298</v>
      </c>
      <c r="B275" s="39">
        <v>44804</v>
      </c>
      <c r="C275" s="7" t="s">
        <v>978</v>
      </c>
      <c r="D275" s="54" t="s">
        <v>280</v>
      </c>
      <c r="E275" s="118">
        <v>100000</v>
      </c>
      <c r="F275" s="54" t="s">
        <v>387</v>
      </c>
      <c r="G275" s="49" t="s">
        <v>392</v>
      </c>
      <c r="H275" s="54" t="s">
        <v>383</v>
      </c>
      <c r="I275" s="54" t="s">
        <v>904</v>
      </c>
      <c r="J275" s="15"/>
    </row>
    <row r="276" spans="1:10" ht="15.6" x14ac:dyDescent="0.3">
      <c r="A276" s="54">
        <v>298</v>
      </c>
      <c r="B276" s="39">
        <v>44804</v>
      </c>
      <c r="C276" s="7" t="s">
        <v>977</v>
      </c>
      <c r="D276" s="54" t="s">
        <v>280</v>
      </c>
      <c r="E276" s="118">
        <v>150000</v>
      </c>
      <c r="F276" s="54" t="s">
        <v>387</v>
      </c>
      <c r="G276" s="49" t="s">
        <v>392</v>
      </c>
      <c r="H276" s="54" t="s">
        <v>383</v>
      </c>
      <c r="I276" s="54" t="s">
        <v>904</v>
      </c>
      <c r="J276" s="15"/>
    </row>
    <row r="277" spans="1:10" ht="15.6" x14ac:dyDescent="0.3">
      <c r="A277" s="54">
        <v>302</v>
      </c>
      <c r="B277" s="39">
        <v>44804</v>
      </c>
      <c r="C277" s="7" t="s">
        <v>981</v>
      </c>
      <c r="D277" s="54" t="s">
        <v>280</v>
      </c>
      <c r="E277" s="118">
        <v>100000</v>
      </c>
      <c r="F277" s="54" t="s">
        <v>387</v>
      </c>
      <c r="G277" s="49" t="s">
        <v>392</v>
      </c>
      <c r="H277" s="54" t="s">
        <v>383</v>
      </c>
      <c r="I277" s="54" t="s">
        <v>904</v>
      </c>
      <c r="J277" s="15"/>
    </row>
    <row r="278" spans="1:10" ht="15.6" x14ac:dyDescent="0.3">
      <c r="A278" s="54">
        <v>303</v>
      </c>
      <c r="B278" s="39">
        <v>44804</v>
      </c>
      <c r="C278" s="7" t="s">
        <v>1138</v>
      </c>
      <c r="D278" s="54" t="s">
        <v>280</v>
      </c>
      <c r="E278" s="118">
        <v>111000</v>
      </c>
      <c r="F278" s="54" t="s">
        <v>387</v>
      </c>
      <c r="G278" s="49" t="s">
        <v>409</v>
      </c>
      <c r="H278" s="54" t="s">
        <v>383</v>
      </c>
      <c r="I278" s="54" t="s">
        <v>904</v>
      </c>
      <c r="J278" s="15"/>
    </row>
    <row r="279" spans="1:10" ht="15.6" x14ac:dyDescent="0.3">
      <c r="A279" s="84">
        <v>237</v>
      </c>
      <c r="B279" s="51">
        <v>44801</v>
      </c>
      <c r="C279" s="52" t="s">
        <v>529</v>
      </c>
      <c r="D279" s="84">
        <v>128</v>
      </c>
      <c r="E279" s="166">
        <v>107000</v>
      </c>
      <c r="F279" s="84"/>
      <c r="G279" s="53"/>
      <c r="H279" s="84" t="s">
        <v>383</v>
      </c>
      <c r="I279" s="84"/>
      <c r="J279" s="15" t="s">
        <v>1163</v>
      </c>
    </row>
    <row r="280" spans="1:10" ht="15.6" x14ac:dyDescent="0.3">
      <c r="A280" s="54">
        <v>305</v>
      </c>
      <c r="B280" s="39">
        <v>44804</v>
      </c>
      <c r="C280" s="7" t="s">
        <v>962</v>
      </c>
      <c r="D280" s="54" t="s">
        <v>280</v>
      </c>
      <c r="E280" s="118">
        <v>11000</v>
      </c>
      <c r="F280" s="54" t="s">
        <v>387</v>
      </c>
      <c r="G280" s="49" t="s">
        <v>395</v>
      </c>
      <c r="H280" s="54" t="s">
        <v>383</v>
      </c>
      <c r="I280" s="54" t="s">
        <v>904</v>
      </c>
      <c r="J280" s="15"/>
    </row>
    <row r="281" spans="1:10" ht="15.6" x14ac:dyDescent="0.3">
      <c r="A281" s="54">
        <v>307</v>
      </c>
      <c r="B281" s="39">
        <v>44804</v>
      </c>
      <c r="C281" s="7" t="s">
        <v>980</v>
      </c>
      <c r="D281" s="54" t="s">
        <v>280</v>
      </c>
      <c r="E281" s="118">
        <v>22500</v>
      </c>
      <c r="F281" s="54" t="s">
        <v>387</v>
      </c>
      <c r="G281" s="49" t="s">
        <v>406</v>
      </c>
      <c r="H281" s="54" t="s">
        <v>383</v>
      </c>
      <c r="I281" s="54" t="s">
        <v>904</v>
      </c>
      <c r="J281" s="15"/>
    </row>
    <row r="282" spans="1:10" ht="15.6" x14ac:dyDescent="0.3">
      <c r="A282" s="54">
        <v>309</v>
      </c>
      <c r="B282" s="39">
        <v>44804</v>
      </c>
      <c r="C282" s="7" t="s">
        <v>961</v>
      </c>
      <c r="D282" s="54" t="s">
        <v>280</v>
      </c>
      <c r="E282" s="118">
        <v>11000</v>
      </c>
      <c r="F282" s="54" t="s">
        <v>387</v>
      </c>
      <c r="G282" s="49" t="s">
        <v>395</v>
      </c>
      <c r="H282" s="54" t="s">
        <v>383</v>
      </c>
      <c r="I282" s="54" t="s">
        <v>904</v>
      </c>
      <c r="J282" s="15"/>
    </row>
    <row r="283" spans="1:10" ht="15.6" x14ac:dyDescent="0.3">
      <c r="A283" s="171">
        <v>299</v>
      </c>
      <c r="B283" s="172">
        <v>44804</v>
      </c>
      <c r="C283" s="173" t="s">
        <v>969</v>
      </c>
      <c r="D283" s="171" t="s">
        <v>280</v>
      </c>
      <c r="E283" s="174">
        <v>100000</v>
      </c>
      <c r="F283" s="171" t="s">
        <v>387</v>
      </c>
      <c r="G283" s="175" t="s">
        <v>408</v>
      </c>
      <c r="H283" s="171" t="s">
        <v>383</v>
      </c>
      <c r="I283" s="171" t="s">
        <v>904</v>
      </c>
      <c r="J283" s="25"/>
    </row>
    <row r="284" spans="1:10" ht="15.6" x14ac:dyDescent="0.3">
      <c r="A284" s="54">
        <v>295</v>
      </c>
      <c r="B284" s="39">
        <v>44804</v>
      </c>
      <c r="C284" s="7" t="s">
        <v>983</v>
      </c>
      <c r="D284" s="54" t="s">
        <v>279</v>
      </c>
      <c r="E284" s="118">
        <v>102000</v>
      </c>
      <c r="F284" s="54" t="s">
        <v>387</v>
      </c>
      <c r="G284" s="49" t="s">
        <v>390</v>
      </c>
      <c r="H284" s="54" t="s">
        <v>383</v>
      </c>
      <c r="I284" s="54" t="s">
        <v>904</v>
      </c>
      <c r="J284" s="15"/>
    </row>
    <row r="285" spans="1:10" ht="15.6" x14ac:dyDescent="0.3">
      <c r="A285" s="54">
        <v>306</v>
      </c>
      <c r="B285" s="39">
        <v>44804</v>
      </c>
      <c r="C285" s="7" t="s">
        <v>982</v>
      </c>
      <c r="D285" s="54" t="s">
        <v>280</v>
      </c>
      <c r="E285" s="118">
        <v>120000</v>
      </c>
      <c r="F285" s="54" t="s">
        <v>387</v>
      </c>
      <c r="G285" s="49" t="s">
        <v>390</v>
      </c>
      <c r="H285" s="54" t="s">
        <v>383</v>
      </c>
      <c r="I285" s="54" t="s">
        <v>904</v>
      </c>
      <c r="J285" s="15"/>
    </row>
    <row r="286" spans="1:10" ht="15.6" x14ac:dyDescent="0.3">
      <c r="A286" s="54">
        <v>22</v>
      </c>
      <c r="B286" s="39">
        <v>44791</v>
      </c>
      <c r="C286" s="7" t="s">
        <v>15</v>
      </c>
      <c r="D286" s="54">
        <v>208</v>
      </c>
      <c r="E286" s="91">
        <v>25000</v>
      </c>
      <c r="F286" s="54" t="s">
        <v>387</v>
      </c>
      <c r="G286" s="49" t="s">
        <v>395</v>
      </c>
      <c r="H286" s="54" t="s">
        <v>384</v>
      </c>
      <c r="I286" s="49" t="s">
        <v>904</v>
      </c>
      <c r="J286" s="8"/>
    </row>
    <row r="287" spans="1:10" ht="15.6" x14ac:dyDescent="0.3">
      <c r="A287" s="54">
        <v>23</v>
      </c>
      <c r="B287" s="39">
        <v>44791</v>
      </c>
      <c r="C287" s="7" t="s">
        <v>16</v>
      </c>
      <c r="D287" s="54">
        <v>208</v>
      </c>
      <c r="E287" s="91">
        <v>300000</v>
      </c>
      <c r="F287" s="54" t="s">
        <v>387</v>
      </c>
      <c r="G287" s="49" t="s">
        <v>388</v>
      </c>
      <c r="H287" s="54" t="s">
        <v>384</v>
      </c>
      <c r="I287" s="49" t="s">
        <v>904</v>
      </c>
      <c r="J287" s="8"/>
    </row>
    <row r="288" spans="1:10" ht="15.6" x14ac:dyDescent="0.3">
      <c r="A288" s="54">
        <v>33</v>
      </c>
      <c r="B288" s="39">
        <v>44792</v>
      </c>
      <c r="C288" s="7" t="s">
        <v>18</v>
      </c>
      <c r="D288" s="54">
        <v>208</v>
      </c>
      <c r="E288" s="91">
        <v>50000</v>
      </c>
      <c r="F288" s="54" t="s">
        <v>387</v>
      </c>
      <c r="G288" s="49" t="s">
        <v>395</v>
      </c>
      <c r="H288" s="54" t="s">
        <v>384</v>
      </c>
      <c r="I288" s="49" t="s">
        <v>904</v>
      </c>
      <c r="J288" s="8"/>
    </row>
    <row r="289" spans="1:10" ht="15.6" x14ac:dyDescent="0.3">
      <c r="A289" s="54">
        <v>36</v>
      </c>
      <c r="B289" s="39">
        <v>44792</v>
      </c>
      <c r="C289" s="7" t="s">
        <v>21</v>
      </c>
      <c r="D289" s="54">
        <v>208</v>
      </c>
      <c r="E289" s="91">
        <v>125000</v>
      </c>
      <c r="F289" s="54" t="s">
        <v>387</v>
      </c>
      <c r="G289" s="49" t="s">
        <v>388</v>
      </c>
      <c r="H289" s="54" t="s">
        <v>384</v>
      </c>
      <c r="I289" s="49" t="s">
        <v>904</v>
      </c>
      <c r="J289" s="8"/>
    </row>
    <row r="290" spans="1:10" ht="15.6" x14ac:dyDescent="0.3">
      <c r="A290" s="54">
        <v>38</v>
      </c>
      <c r="B290" s="39">
        <v>44792</v>
      </c>
      <c r="C290" s="7" t="s">
        <v>23</v>
      </c>
      <c r="D290" s="54">
        <v>208</v>
      </c>
      <c r="E290" s="91">
        <v>51000</v>
      </c>
      <c r="F290" s="54" t="s">
        <v>387</v>
      </c>
      <c r="G290" s="49" t="s">
        <v>395</v>
      </c>
      <c r="H290" s="54" t="s">
        <v>384</v>
      </c>
      <c r="I290" s="49" t="s">
        <v>904</v>
      </c>
      <c r="J290" s="8"/>
    </row>
    <row r="291" spans="1:10" ht="15.6" x14ac:dyDescent="0.3">
      <c r="A291" s="54">
        <v>48</v>
      </c>
      <c r="B291" s="39">
        <v>44793</v>
      </c>
      <c r="C291" s="7" t="s">
        <v>27</v>
      </c>
      <c r="D291" s="54">
        <v>208</v>
      </c>
      <c r="E291" s="91">
        <v>72000</v>
      </c>
      <c r="F291" s="54" t="s">
        <v>387</v>
      </c>
      <c r="G291" s="49" t="s">
        <v>394</v>
      </c>
      <c r="H291" s="54" t="s">
        <v>384</v>
      </c>
      <c r="I291" s="49" t="s">
        <v>904</v>
      </c>
      <c r="J291" s="8"/>
    </row>
    <row r="292" spans="1:10" ht="15.6" x14ac:dyDescent="0.3">
      <c r="A292" s="54">
        <v>49</v>
      </c>
      <c r="B292" s="39">
        <v>44793</v>
      </c>
      <c r="C292" s="7" t="s">
        <v>28</v>
      </c>
      <c r="D292" s="54">
        <v>208</v>
      </c>
      <c r="E292" s="91">
        <v>40000</v>
      </c>
      <c r="F292" s="54" t="s">
        <v>387</v>
      </c>
      <c r="G292" s="49" t="s">
        <v>409</v>
      </c>
      <c r="H292" s="54" t="s">
        <v>384</v>
      </c>
      <c r="I292" s="49" t="s">
        <v>904</v>
      </c>
      <c r="J292" s="8"/>
    </row>
    <row r="293" spans="1:10" ht="15.6" x14ac:dyDescent="0.3">
      <c r="A293" s="54">
        <v>47</v>
      </c>
      <c r="B293" s="39">
        <v>44793</v>
      </c>
      <c r="C293" s="7" t="s">
        <v>26</v>
      </c>
      <c r="D293" s="54">
        <v>208</v>
      </c>
      <c r="E293" s="91">
        <v>200000</v>
      </c>
      <c r="F293" s="54" t="s">
        <v>387</v>
      </c>
      <c r="G293" s="49" t="s">
        <v>390</v>
      </c>
      <c r="H293" s="54" t="s">
        <v>384</v>
      </c>
      <c r="I293" s="54" t="s">
        <v>904</v>
      </c>
      <c r="J293" s="15"/>
    </row>
    <row r="294" spans="1:10" ht="15.6" x14ac:dyDescent="0.3">
      <c r="A294" s="54">
        <v>60</v>
      </c>
      <c r="B294" s="39">
        <v>44794</v>
      </c>
      <c r="C294" s="7" t="s">
        <v>30</v>
      </c>
      <c r="D294" s="54">
        <v>208</v>
      </c>
      <c r="E294" s="91">
        <v>200000</v>
      </c>
      <c r="F294" s="54" t="s">
        <v>387</v>
      </c>
      <c r="G294" s="49" t="s">
        <v>392</v>
      </c>
      <c r="H294" s="54" t="s">
        <v>384</v>
      </c>
      <c r="I294" s="49" t="s">
        <v>904</v>
      </c>
      <c r="J294" s="8"/>
    </row>
    <row r="295" spans="1:10" ht="15.6" x14ac:dyDescent="0.3">
      <c r="A295" s="54">
        <v>61</v>
      </c>
      <c r="B295" s="39">
        <v>44794</v>
      </c>
      <c r="C295" s="7" t="s">
        <v>31</v>
      </c>
      <c r="D295" s="54">
        <v>208</v>
      </c>
      <c r="E295" s="91">
        <v>20000</v>
      </c>
      <c r="F295" s="54" t="s">
        <v>387</v>
      </c>
      <c r="G295" s="49" t="s">
        <v>428</v>
      </c>
      <c r="H295" s="54" t="s">
        <v>384</v>
      </c>
      <c r="I295" s="49" t="s">
        <v>904</v>
      </c>
      <c r="J295" s="8"/>
    </row>
    <row r="296" spans="1:10" ht="15.6" x14ac:dyDescent="0.3">
      <c r="A296" s="54">
        <v>256</v>
      </c>
      <c r="B296" s="39">
        <v>44802</v>
      </c>
      <c r="C296" s="7" t="s">
        <v>577</v>
      </c>
      <c r="D296" s="54" t="s">
        <v>280</v>
      </c>
      <c r="E296" s="118">
        <v>150000</v>
      </c>
      <c r="F296" s="54"/>
      <c r="G296" s="49"/>
      <c r="H296" s="54" t="s">
        <v>383</v>
      </c>
      <c r="I296" s="54"/>
      <c r="J296" s="15"/>
    </row>
    <row r="297" spans="1:10" ht="15.6" x14ac:dyDescent="0.3">
      <c r="A297" s="54">
        <v>62</v>
      </c>
      <c r="B297" s="39">
        <v>44794</v>
      </c>
      <c r="C297" s="7" t="s">
        <v>32</v>
      </c>
      <c r="D297" s="54">
        <v>208</v>
      </c>
      <c r="E297" s="91">
        <v>5000</v>
      </c>
      <c r="F297" s="54" t="s">
        <v>387</v>
      </c>
      <c r="G297" s="49" t="s">
        <v>395</v>
      </c>
      <c r="H297" s="54" t="s">
        <v>384</v>
      </c>
      <c r="I297" s="49" t="s">
        <v>904</v>
      </c>
      <c r="J297" s="8"/>
    </row>
    <row r="298" spans="1:10" ht="15.6" x14ac:dyDescent="0.3">
      <c r="A298" s="54">
        <v>63</v>
      </c>
      <c r="B298" s="39">
        <v>44794</v>
      </c>
      <c r="C298" s="7" t="s">
        <v>33</v>
      </c>
      <c r="D298" s="54">
        <v>208</v>
      </c>
      <c r="E298" s="91">
        <v>320000</v>
      </c>
      <c r="F298" s="54" t="s">
        <v>387</v>
      </c>
      <c r="G298" s="49" t="s">
        <v>398</v>
      </c>
      <c r="H298" s="54" t="s">
        <v>384</v>
      </c>
      <c r="I298" s="49" t="s">
        <v>904</v>
      </c>
      <c r="J298" s="8"/>
    </row>
    <row r="299" spans="1:10" ht="15.6" x14ac:dyDescent="0.3">
      <c r="A299" s="54">
        <v>66</v>
      </c>
      <c r="B299" s="39">
        <v>44794</v>
      </c>
      <c r="C299" s="7" t="s">
        <v>36</v>
      </c>
      <c r="D299" s="54">
        <v>208</v>
      </c>
      <c r="E299" s="91">
        <v>210000</v>
      </c>
      <c r="F299" s="54" t="s">
        <v>387</v>
      </c>
      <c r="G299" s="49" t="s">
        <v>727</v>
      </c>
      <c r="H299" s="54" t="s">
        <v>384</v>
      </c>
      <c r="I299" s="49" t="s">
        <v>904</v>
      </c>
      <c r="J299" s="8"/>
    </row>
    <row r="300" spans="1:10" ht="15.6" x14ac:dyDescent="0.3">
      <c r="A300" s="54">
        <v>68</v>
      </c>
      <c r="B300" s="39">
        <v>44794</v>
      </c>
      <c r="C300" s="7" t="s">
        <v>1139</v>
      </c>
      <c r="D300" s="54">
        <v>208</v>
      </c>
      <c r="E300" s="91">
        <v>100000</v>
      </c>
      <c r="F300" s="54" t="s">
        <v>387</v>
      </c>
      <c r="G300" s="49" t="s">
        <v>395</v>
      </c>
      <c r="H300" s="54" t="s">
        <v>384</v>
      </c>
      <c r="I300" s="49" t="s">
        <v>904</v>
      </c>
      <c r="J300" s="8"/>
    </row>
    <row r="301" spans="1:10" ht="15.6" x14ac:dyDescent="0.3">
      <c r="A301" s="54">
        <v>64</v>
      </c>
      <c r="B301" s="39">
        <v>44794</v>
      </c>
      <c r="C301" s="7" t="s">
        <v>34</v>
      </c>
      <c r="D301" s="54">
        <v>208</v>
      </c>
      <c r="E301" s="91">
        <v>650000</v>
      </c>
      <c r="F301" s="54" t="s">
        <v>387</v>
      </c>
      <c r="G301" s="49" t="s">
        <v>390</v>
      </c>
      <c r="H301" s="54" t="s">
        <v>384</v>
      </c>
      <c r="I301" s="54" t="s">
        <v>904</v>
      </c>
      <c r="J301" s="15"/>
    </row>
    <row r="302" spans="1:10" ht="15.6" x14ac:dyDescent="0.3">
      <c r="A302" s="54">
        <v>97</v>
      </c>
      <c r="B302" s="39">
        <v>44795</v>
      </c>
      <c r="C302" s="7" t="s">
        <v>1144</v>
      </c>
      <c r="D302" s="54">
        <v>208</v>
      </c>
      <c r="E302" s="91">
        <v>50000</v>
      </c>
      <c r="F302" s="54" t="s">
        <v>387</v>
      </c>
      <c r="G302" s="49" t="s">
        <v>395</v>
      </c>
      <c r="H302" s="54" t="s">
        <v>384</v>
      </c>
      <c r="I302" s="49" t="s">
        <v>904</v>
      </c>
      <c r="J302" s="8"/>
    </row>
    <row r="303" spans="1:10" ht="15.6" x14ac:dyDescent="0.3">
      <c r="A303" s="54">
        <v>98</v>
      </c>
      <c r="B303" s="39">
        <v>44795</v>
      </c>
      <c r="C303" s="7" t="s">
        <v>41</v>
      </c>
      <c r="D303" s="54">
        <v>208</v>
      </c>
      <c r="E303" s="91">
        <v>5000</v>
      </c>
      <c r="F303" s="54" t="s">
        <v>387</v>
      </c>
      <c r="G303" s="49" t="s">
        <v>395</v>
      </c>
      <c r="H303" s="54" t="s">
        <v>384</v>
      </c>
      <c r="I303" s="49" t="s">
        <v>904</v>
      </c>
      <c r="J303" s="8"/>
    </row>
    <row r="304" spans="1:10" ht="15.6" x14ac:dyDescent="0.3">
      <c r="A304" s="54">
        <v>99</v>
      </c>
      <c r="B304" s="39">
        <v>44795</v>
      </c>
      <c r="C304" s="7" t="s">
        <v>41</v>
      </c>
      <c r="D304" s="54">
        <v>208</v>
      </c>
      <c r="E304" s="91">
        <v>9000</v>
      </c>
      <c r="F304" s="54" t="s">
        <v>387</v>
      </c>
      <c r="G304" s="49" t="s">
        <v>395</v>
      </c>
      <c r="H304" s="54" t="s">
        <v>384</v>
      </c>
      <c r="I304" s="54" t="s">
        <v>904</v>
      </c>
      <c r="J304" s="15"/>
    </row>
    <row r="305" spans="1:10" ht="15.6" x14ac:dyDescent="0.3">
      <c r="A305" s="54">
        <v>96</v>
      </c>
      <c r="B305" s="39">
        <v>44795</v>
      </c>
      <c r="C305" s="7" t="s">
        <v>40</v>
      </c>
      <c r="D305" s="54">
        <v>208</v>
      </c>
      <c r="E305" s="91">
        <f>100000+100000+100000+50000</f>
        <v>350000</v>
      </c>
      <c r="F305" s="54" t="s">
        <v>387</v>
      </c>
      <c r="G305" s="49" t="s">
        <v>408</v>
      </c>
      <c r="H305" s="54" t="s">
        <v>384</v>
      </c>
      <c r="I305" s="49" t="s">
        <v>904</v>
      </c>
      <c r="J305" s="8"/>
    </row>
    <row r="306" spans="1:10" ht="15.6" x14ac:dyDescent="0.3">
      <c r="A306" s="54">
        <v>100</v>
      </c>
      <c r="B306" s="39">
        <v>44795</v>
      </c>
      <c r="C306" s="7" t="s">
        <v>40</v>
      </c>
      <c r="D306" s="54">
        <v>208</v>
      </c>
      <c r="E306" s="91">
        <v>500000</v>
      </c>
      <c r="F306" s="54" t="s">
        <v>387</v>
      </c>
      <c r="G306" s="49" t="s">
        <v>408</v>
      </c>
      <c r="H306" s="54" t="s">
        <v>384</v>
      </c>
      <c r="I306" s="54" t="s">
        <v>904</v>
      </c>
      <c r="J306" s="15"/>
    </row>
    <row r="307" spans="1:10" ht="15.6" x14ac:dyDescent="0.3">
      <c r="A307" s="54">
        <v>1</v>
      </c>
      <c r="B307" s="39">
        <v>44795</v>
      </c>
      <c r="C307" s="7" t="s">
        <v>617</v>
      </c>
      <c r="D307" s="54">
        <v>128</v>
      </c>
      <c r="E307" s="91">
        <v>150000</v>
      </c>
      <c r="F307" s="54" t="s">
        <v>387</v>
      </c>
      <c r="G307" s="49" t="s">
        <v>388</v>
      </c>
      <c r="H307" s="54" t="s">
        <v>384</v>
      </c>
      <c r="I307" s="54" t="s">
        <v>904</v>
      </c>
      <c r="J307" s="15"/>
    </row>
    <row r="308" spans="1:10" ht="15.6" x14ac:dyDescent="0.3">
      <c r="A308" s="54">
        <v>113</v>
      </c>
      <c r="B308" s="39">
        <v>44796</v>
      </c>
      <c r="C308" s="7" t="s">
        <v>43</v>
      </c>
      <c r="D308" s="54">
        <v>208</v>
      </c>
      <c r="E308" s="91">
        <f>20000+30000</f>
        <v>50000</v>
      </c>
      <c r="F308" s="54" t="s">
        <v>387</v>
      </c>
      <c r="G308" s="49" t="s">
        <v>409</v>
      </c>
      <c r="H308" s="54" t="s">
        <v>384</v>
      </c>
      <c r="I308" s="54" t="s">
        <v>904</v>
      </c>
      <c r="J308" s="15"/>
    </row>
    <row r="309" spans="1:10" ht="15.6" x14ac:dyDescent="0.3">
      <c r="A309" s="54">
        <v>114</v>
      </c>
      <c r="B309" s="39">
        <v>44796</v>
      </c>
      <c r="C309" s="7" t="s">
        <v>1145</v>
      </c>
      <c r="D309" s="54">
        <v>208</v>
      </c>
      <c r="E309" s="91">
        <v>100000</v>
      </c>
      <c r="F309" s="54" t="s">
        <v>387</v>
      </c>
      <c r="G309" s="49" t="s">
        <v>395</v>
      </c>
      <c r="H309" s="54" t="s">
        <v>384</v>
      </c>
      <c r="I309" s="54" t="s">
        <v>904</v>
      </c>
      <c r="J309" s="15"/>
    </row>
    <row r="310" spans="1:10" ht="15.6" x14ac:dyDescent="0.3">
      <c r="A310" s="54">
        <v>115</v>
      </c>
      <c r="B310" s="39">
        <v>44796</v>
      </c>
      <c r="C310" s="7" t="s">
        <v>44</v>
      </c>
      <c r="D310" s="54">
        <v>208</v>
      </c>
      <c r="E310" s="91">
        <v>9000</v>
      </c>
      <c r="F310" s="54" t="s">
        <v>387</v>
      </c>
      <c r="G310" s="49" t="s">
        <v>394</v>
      </c>
      <c r="H310" s="54" t="s">
        <v>384</v>
      </c>
      <c r="I310" s="54" t="s">
        <v>904</v>
      </c>
      <c r="J310" s="15"/>
    </row>
    <row r="311" spans="1:10" ht="15.6" x14ac:dyDescent="0.3">
      <c r="A311" s="54">
        <v>138</v>
      </c>
      <c r="B311" s="39">
        <v>44797</v>
      </c>
      <c r="C311" s="7" t="s">
        <v>49</v>
      </c>
      <c r="D311" s="54">
        <v>208</v>
      </c>
      <c r="E311" s="91">
        <v>43000</v>
      </c>
      <c r="F311" s="54" t="s">
        <v>387</v>
      </c>
      <c r="G311" s="49" t="s">
        <v>394</v>
      </c>
      <c r="H311" s="54" t="s">
        <v>384</v>
      </c>
      <c r="I311" s="54" t="s">
        <v>904</v>
      </c>
      <c r="J311" s="15"/>
    </row>
    <row r="312" spans="1:10" ht="15.6" x14ac:dyDescent="0.3">
      <c r="A312" s="54">
        <v>139</v>
      </c>
      <c r="B312" s="39">
        <v>44797</v>
      </c>
      <c r="C312" s="7" t="s">
        <v>50</v>
      </c>
      <c r="D312" s="54">
        <v>208</v>
      </c>
      <c r="E312" s="91">
        <v>95000</v>
      </c>
      <c r="F312" s="54" t="s">
        <v>387</v>
      </c>
      <c r="G312" s="49" t="s">
        <v>409</v>
      </c>
      <c r="H312" s="54" t="s">
        <v>384</v>
      </c>
      <c r="I312" s="54" t="s">
        <v>904</v>
      </c>
      <c r="J312" s="15"/>
    </row>
    <row r="313" spans="1:10" ht="15.6" x14ac:dyDescent="0.3">
      <c r="A313" s="54">
        <v>135</v>
      </c>
      <c r="B313" s="39">
        <v>44797</v>
      </c>
      <c r="C313" s="7" t="s">
        <v>46</v>
      </c>
      <c r="D313" s="54">
        <v>208</v>
      </c>
      <c r="E313" s="91">
        <v>50000</v>
      </c>
      <c r="F313" s="54" t="s">
        <v>387</v>
      </c>
      <c r="G313" s="49" t="s">
        <v>408</v>
      </c>
      <c r="H313" s="54" t="s">
        <v>384</v>
      </c>
      <c r="I313" s="54" t="s">
        <v>904</v>
      </c>
      <c r="J313" s="15"/>
    </row>
    <row r="314" spans="1:10" ht="15.6" x14ac:dyDescent="0.3">
      <c r="A314" s="54">
        <v>137</v>
      </c>
      <c r="B314" s="39">
        <v>44797</v>
      </c>
      <c r="C314" s="7" t="s">
        <v>48</v>
      </c>
      <c r="D314" s="54">
        <v>208</v>
      </c>
      <c r="E314" s="91">
        <v>100000</v>
      </c>
      <c r="F314" s="54" t="s">
        <v>387</v>
      </c>
      <c r="G314" s="49" t="s">
        <v>408</v>
      </c>
      <c r="H314" s="54" t="s">
        <v>384</v>
      </c>
      <c r="I314" s="54" t="s">
        <v>904</v>
      </c>
      <c r="J314" s="15"/>
    </row>
    <row r="315" spans="1:10" ht="15.6" x14ac:dyDescent="0.3">
      <c r="A315" s="54">
        <v>155</v>
      </c>
      <c r="B315" s="39">
        <v>44798</v>
      </c>
      <c r="C315" s="7" t="s">
        <v>1147</v>
      </c>
      <c r="D315" s="54">
        <v>208</v>
      </c>
      <c r="E315" s="91">
        <v>200000</v>
      </c>
      <c r="F315" s="54" t="s">
        <v>387</v>
      </c>
      <c r="G315" s="49" t="s">
        <v>395</v>
      </c>
      <c r="H315" s="54" t="s">
        <v>384</v>
      </c>
      <c r="I315" s="54" t="s">
        <v>904</v>
      </c>
      <c r="J315" s="15"/>
    </row>
    <row r="316" spans="1:10" ht="15.6" x14ac:dyDescent="0.3">
      <c r="A316" s="54">
        <v>158</v>
      </c>
      <c r="B316" s="39">
        <v>44798</v>
      </c>
      <c r="C316" s="7" t="s">
        <v>54</v>
      </c>
      <c r="D316" s="54">
        <v>208</v>
      </c>
      <c r="E316" s="91">
        <v>150000</v>
      </c>
      <c r="F316" s="54" t="s">
        <v>387</v>
      </c>
      <c r="G316" s="49" t="s">
        <v>392</v>
      </c>
      <c r="H316" s="54" t="s">
        <v>384</v>
      </c>
      <c r="I316" s="54" t="s">
        <v>904</v>
      </c>
      <c r="J316" s="15"/>
    </row>
    <row r="317" spans="1:10" ht="15.6" x14ac:dyDescent="0.3">
      <c r="A317" s="54">
        <v>159</v>
      </c>
      <c r="B317" s="39">
        <v>44798</v>
      </c>
      <c r="C317" s="7" t="s">
        <v>55</v>
      </c>
      <c r="D317" s="54">
        <v>208</v>
      </c>
      <c r="E317" s="91">
        <v>74000</v>
      </c>
      <c r="F317" s="54" t="s">
        <v>387</v>
      </c>
      <c r="G317" s="49" t="s">
        <v>394</v>
      </c>
      <c r="H317" s="54" t="s">
        <v>384</v>
      </c>
      <c r="I317" s="54" t="s">
        <v>904</v>
      </c>
      <c r="J317" s="15"/>
    </row>
    <row r="318" spans="1:10" ht="15.6" x14ac:dyDescent="0.3">
      <c r="A318" s="54">
        <v>161</v>
      </c>
      <c r="B318" s="39">
        <v>44798</v>
      </c>
      <c r="C318" s="7" t="s">
        <v>52</v>
      </c>
      <c r="D318" s="54">
        <v>208</v>
      </c>
      <c r="E318" s="91">
        <v>61000</v>
      </c>
      <c r="F318" s="54" t="s">
        <v>387</v>
      </c>
      <c r="G318" s="49" t="s">
        <v>409</v>
      </c>
      <c r="H318" s="54" t="s">
        <v>384</v>
      </c>
      <c r="I318" s="54" t="s">
        <v>904</v>
      </c>
      <c r="J318" s="15"/>
    </row>
    <row r="319" spans="1:10" ht="15.6" x14ac:dyDescent="0.3">
      <c r="A319" s="54">
        <v>162</v>
      </c>
      <c r="B319" s="39">
        <v>44798</v>
      </c>
      <c r="C319" s="7" t="s">
        <v>602</v>
      </c>
      <c r="D319" s="54">
        <v>208</v>
      </c>
      <c r="E319" s="91">
        <v>42000</v>
      </c>
      <c r="F319" s="54" t="s">
        <v>387</v>
      </c>
      <c r="G319" s="49" t="s">
        <v>428</v>
      </c>
      <c r="H319" s="54" t="s">
        <v>384</v>
      </c>
      <c r="I319" s="54" t="s">
        <v>904</v>
      </c>
      <c r="J319" s="15"/>
    </row>
    <row r="320" spans="1:10" ht="15.6" x14ac:dyDescent="0.3">
      <c r="A320" s="54">
        <v>163</v>
      </c>
      <c r="B320" s="39">
        <v>44798</v>
      </c>
      <c r="C320" s="7" t="s">
        <v>58</v>
      </c>
      <c r="D320" s="54">
        <v>208</v>
      </c>
      <c r="E320" s="91">
        <v>132500</v>
      </c>
      <c r="F320" s="54" t="s">
        <v>387</v>
      </c>
      <c r="G320" s="49" t="s">
        <v>390</v>
      </c>
      <c r="H320" s="54" t="s">
        <v>384</v>
      </c>
      <c r="I320" s="54" t="s">
        <v>904</v>
      </c>
      <c r="J320" s="15"/>
    </row>
    <row r="321" spans="1:10" ht="15.6" x14ac:dyDescent="0.3">
      <c r="A321" s="54">
        <v>160</v>
      </c>
      <c r="B321" s="39">
        <v>44798</v>
      </c>
      <c r="C321" s="7" t="s">
        <v>56</v>
      </c>
      <c r="D321" s="54">
        <v>208</v>
      </c>
      <c r="E321" s="91">
        <v>100000</v>
      </c>
      <c r="F321" s="54" t="s">
        <v>387</v>
      </c>
      <c r="G321" s="49" t="s">
        <v>408</v>
      </c>
      <c r="H321" s="54" t="s">
        <v>384</v>
      </c>
      <c r="I321" s="54" t="s">
        <v>904</v>
      </c>
      <c r="J321" s="15"/>
    </row>
    <row r="322" spans="1:10" ht="15.6" x14ac:dyDescent="0.3">
      <c r="A322" s="54">
        <v>162</v>
      </c>
      <c r="B322" s="39">
        <v>44798</v>
      </c>
      <c r="C322" s="7" t="s">
        <v>57</v>
      </c>
      <c r="D322" s="54">
        <v>208</v>
      </c>
      <c r="E322" s="91">
        <v>42000</v>
      </c>
      <c r="F322" s="54" t="s">
        <v>387</v>
      </c>
      <c r="G322" s="49" t="s">
        <v>428</v>
      </c>
      <c r="H322" s="54" t="s">
        <v>384</v>
      </c>
      <c r="I322" s="54" t="s">
        <v>904</v>
      </c>
      <c r="J322" s="15"/>
    </row>
    <row r="323" spans="1:10" ht="15.6" x14ac:dyDescent="0.3">
      <c r="A323" s="54">
        <v>185</v>
      </c>
      <c r="B323" s="39">
        <v>44799</v>
      </c>
      <c r="C323" s="7" t="s">
        <v>64</v>
      </c>
      <c r="D323" s="54">
        <v>208</v>
      </c>
      <c r="E323" s="91">
        <v>195000</v>
      </c>
      <c r="F323" s="54" t="s">
        <v>387</v>
      </c>
      <c r="G323" s="49" t="s">
        <v>388</v>
      </c>
      <c r="H323" s="54" t="s">
        <v>384</v>
      </c>
      <c r="I323" s="54" t="s">
        <v>904</v>
      </c>
      <c r="J323" s="15"/>
    </row>
    <row r="324" spans="1:10" ht="15.6" x14ac:dyDescent="0.3">
      <c r="A324" s="54">
        <v>184</v>
      </c>
      <c r="B324" s="39">
        <v>44799</v>
      </c>
      <c r="C324" s="7" t="s">
        <v>391</v>
      </c>
      <c r="D324" s="54">
        <v>208</v>
      </c>
      <c r="E324" s="91">
        <v>160000</v>
      </c>
      <c r="F324" s="54" t="s">
        <v>387</v>
      </c>
      <c r="G324" s="49" t="s">
        <v>390</v>
      </c>
      <c r="H324" s="54" t="s">
        <v>384</v>
      </c>
      <c r="I324" s="54" t="s">
        <v>904</v>
      </c>
      <c r="J324" s="15"/>
    </row>
    <row r="325" spans="1:10" ht="15.6" x14ac:dyDescent="0.3">
      <c r="A325" s="54">
        <v>182</v>
      </c>
      <c r="B325" s="39">
        <v>44799</v>
      </c>
      <c r="C325" s="7" t="s">
        <v>60</v>
      </c>
      <c r="D325" s="54">
        <v>208</v>
      </c>
      <c r="E325" s="91">
        <f>100000+100000</f>
        <v>200000</v>
      </c>
      <c r="F325" s="54" t="s">
        <v>387</v>
      </c>
      <c r="G325" s="49" t="s">
        <v>408</v>
      </c>
      <c r="H325" s="54" t="s">
        <v>384</v>
      </c>
      <c r="I325" s="54" t="s">
        <v>904</v>
      </c>
      <c r="J325" s="15"/>
    </row>
    <row r="326" spans="1:10" ht="15.6" x14ac:dyDescent="0.3">
      <c r="A326" s="54">
        <v>211</v>
      </c>
      <c r="B326" s="39">
        <v>44800</v>
      </c>
      <c r="C326" s="7" t="s">
        <v>66</v>
      </c>
      <c r="D326" s="54">
        <v>208</v>
      </c>
      <c r="E326" s="91">
        <v>500000</v>
      </c>
      <c r="F326" s="54" t="s">
        <v>387</v>
      </c>
      <c r="G326" s="49" t="s">
        <v>393</v>
      </c>
      <c r="H326" s="54" t="s">
        <v>384</v>
      </c>
      <c r="I326" s="54" t="s">
        <v>904</v>
      </c>
      <c r="J326" s="15"/>
    </row>
    <row r="327" spans="1:10" ht="15.6" x14ac:dyDescent="0.3">
      <c r="A327" s="54">
        <v>212</v>
      </c>
      <c r="B327" s="39">
        <v>44800</v>
      </c>
      <c r="C327" s="7" t="s">
        <v>1135</v>
      </c>
      <c r="D327" s="54">
        <v>208</v>
      </c>
      <c r="E327" s="91">
        <f>108000+16000</f>
        <v>124000</v>
      </c>
      <c r="F327" s="54" t="s">
        <v>387</v>
      </c>
      <c r="G327" s="49" t="s">
        <v>395</v>
      </c>
      <c r="H327" s="54" t="s">
        <v>384</v>
      </c>
      <c r="I327" s="54" t="s">
        <v>904</v>
      </c>
      <c r="J327" s="15"/>
    </row>
    <row r="328" spans="1:10" ht="15.6" x14ac:dyDescent="0.3">
      <c r="A328" s="54">
        <v>213</v>
      </c>
      <c r="B328" s="39">
        <v>44800</v>
      </c>
      <c r="C328" s="7" t="s">
        <v>1137</v>
      </c>
      <c r="D328" s="54">
        <v>208</v>
      </c>
      <c r="E328" s="91">
        <f>5000+2000+2000+1000</f>
        <v>10000</v>
      </c>
      <c r="F328" s="54" t="s">
        <v>387</v>
      </c>
      <c r="G328" s="49" t="s">
        <v>395</v>
      </c>
      <c r="H328" s="54" t="s">
        <v>384</v>
      </c>
      <c r="I328" s="54" t="s">
        <v>904</v>
      </c>
      <c r="J328" s="15"/>
    </row>
    <row r="329" spans="1:10" ht="15.6" x14ac:dyDescent="0.3">
      <c r="A329" s="54">
        <v>214</v>
      </c>
      <c r="B329" s="39">
        <v>44800</v>
      </c>
      <c r="C329" s="7" t="s">
        <v>60</v>
      </c>
      <c r="D329" s="54">
        <v>208</v>
      </c>
      <c r="E329" s="91">
        <f>100000+100000</f>
        <v>200000</v>
      </c>
      <c r="F329" s="54" t="s">
        <v>387</v>
      </c>
      <c r="G329" s="49" t="s">
        <v>408</v>
      </c>
      <c r="H329" s="54" t="s">
        <v>384</v>
      </c>
      <c r="I329" s="54" t="s">
        <v>904</v>
      </c>
      <c r="J329" s="15"/>
    </row>
    <row r="330" spans="1:10" ht="15.6" x14ac:dyDescent="0.3">
      <c r="A330" s="54">
        <v>215</v>
      </c>
      <c r="B330" s="39">
        <v>44800</v>
      </c>
      <c r="C330" s="7" t="s">
        <v>70</v>
      </c>
      <c r="D330" s="54">
        <v>208</v>
      </c>
      <c r="E330" s="91">
        <v>100000</v>
      </c>
      <c r="F330" s="54" t="s">
        <v>387</v>
      </c>
      <c r="G330" s="49" t="s">
        <v>408</v>
      </c>
      <c r="H330" s="54" t="s">
        <v>384</v>
      </c>
      <c r="I330" s="54" t="s">
        <v>904</v>
      </c>
      <c r="J330" s="15"/>
    </row>
    <row r="331" spans="1:10" ht="15.6" x14ac:dyDescent="0.3">
      <c r="A331" s="54">
        <v>216</v>
      </c>
      <c r="B331" s="39">
        <v>44800</v>
      </c>
      <c r="C331" s="7" t="s">
        <v>71</v>
      </c>
      <c r="D331" s="54">
        <v>208</v>
      </c>
      <c r="E331" s="91">
        <v>100000</v>
      </c>
      <c r="F331" s="54" t="s">
        <v>387</v>
      </c>
      <c r="G331" s="49" t="s">
        <v>408</v>
      </c>
      <c r="H331" s="54" t="s">
        <v>384</v>
      </c>
      <c r="I331" s="54" t="s">
        <v>904</v>
      </c>
      <c r="J331" s="15"/>
    </row>
    <row r="332" spans="1:10" ht="15.6" x14ac:dyDescent="0.3">
      <c r="A332" s="54">
        <v>229</v>
      </c>
      <c r="B332" s="39">
        <v>44801</v>
      </c>
      <c r="C332" s="7" t="s">
        <v>68</v>
      </c>
      <c r="D332" s="54">
        <v>208</v>
      </c>
      <c r="E332" s="91">
        <v>100000</v>
      </c>
      <c r="F332" s="54" t="s">
        <v>387</v>
      </c>
      <c r="G332" s="49" t="s">
        <v>392</v>
      </c>
      <c r="H332" s="54" t="s">
        <v>384</v>
      </c>
      <c r="I332" s="54" t="s">
        <v>904</v>
      </c>
      <c r="J332" s="15"/>
    </row>
    <row r="333" spans="1:10" ht="15.6" x14ac:dyDescent="0.3">
      <c r="A333" s="98">
        <v>230</v>
      </c>
      <c r="B333" s="127">
        <v>44801</v>
      </c>
      <c r="C333" s="128" t="s">
        <v>1146</v>
      </c>
      <c r="D333" s="98">
        <v>208</v>
      </c>
      <c r="E333" s="185">
        <v>100000</v>
      </c>
      <c r="F333" s="98" t="s">
        <v>387</v>
      </c>
      <c r="G333" s="102" t="s">
        <v>395</v>
      </c>
      <c r="H333" s="98" t="s">
        <v>384</v>
      </c>
      <c r="I333" s="24" t="s">
        <v>904</v>
      </c>
      <c r="J333" s="25"/>
    </row>
    <row r="334" spans="1:10" ht="15.6" x14ac:dyDescent="0.3">
      <c r="A334" s="109">
        <v>231</v>
      </c>
      <c r="B334" s="168">
        <v>44801</v>
      </c>
      <c r="C334" s="169" t="s">
        <v>73</v>
      </c>
      <c r="D334" s="109">
        <v>208</v>
      </c>
      <c r="E334" s="177">
        <v>26700</v>
      </c>
      <c r="F334" s="109" t="s">
        <v>387</v>
      </c>
      <c r="G334" s="50" t="s">
        <v>394</v>
      </c>
      <c r="H334" s="109" t="s">
        <v>384</v>
      </c>
      <c r="I334" s="24" t="s">
        <v>904</v>
      </c>
      <c r="J334" s="25"/>
    </row>
    <row r="335" spans="1:10" ht="15.6" x14ac:dyDescent="0.3">
      <c r="A335" s="54">
        <v>232</v>
      </c>
      <c r="B335" s="39">
        <v>44801</v>
      </c>
      <c r="C335" s="7" t="s">
        <v>74</v>
      </c>
      <c r="D335" s="54">
        <v>208</v>
      </c>
      <c r="E335" s="91">
        <v>200000</v>
      </c>
      <c r="F335" s="54" t="s">
        <v>387</v>
      </c>
      <c r="G335" s="49" t="s">
        <v>392</v>
      </c>
      <c r="H335" s="54" t="s">
        <v>384</v>
      </c>
      <c r="I335" s="54" t="s">
        <v>904</v>
      </c>
      <c r="J335" s="15"/>
    </row>
    <row r="336" spans="1:10" ht="15.6" x14ac:dyDescent="0.3">
      <c r="A336" s="54">
        <v>234</v>
      </c>
      <c r="B336" s="39">
        <v>44801</v>
      </c>
      <c r="C336" s="7" t="s">
        <v>1136</v>
      </c>
      <c r="D336" s="54">
        <v>208</v>
      </c>
      <c r="E336" s="91">
        <v>64000</v>
      </c>
      <c r="F336" s="54" t="s">
        <v>387</v>
      </c>
      <c r="G336" s="49" t="s">
        <v>395</v>
      </c>
      <c r="H336" s="54" t="s">
        <v>384</v>
      </c>
      <c r="I336" s="54" t="s">
        <v>904</v>
      </c>
      <c r="J336" s="15"/>
    </row>
    <row r="337" spans="1:10" ht="15.6" x14ac:dyDescent="0.3">
      <c r="A337" s="54">
        <v>236</v>
      </c>
      <c r="B337" s="39">
        <v>44801</v>
      </c>
      <c r="C337" s="7" t="s">
        <v>79</v>
      </c>
      <c r="D337" s="54">
        <v>208</v>
      </c>
      <c r="E337" s="91">
        <v>57000</v>
      </c>
      <c r="F337" s="54" t="s">
        <v>387</v>
      </c>
      <c r="G337" s="49" t="s">
        <v>409</v>
      </c>
      <c r="H337" s="54" t="s">
        <v>384</v>
      </c>
      <c r="I337" s="54" t="s">
        <v>904</v>
      </c>
      <c r="J337" s="15"/>
    </row>
    <row r="338" spans="1:10" ht="15.6" x14ac:dyDescent="0.3">
      <c r="A338" s="54">
        <v>235</v>
      </c>
      <c r="B338" s="39">
        <v>44801</v>
      </c>
      <c r="C338" s="7" t="s">
        <v>78</v>
      </c>
      <c r="D338" s="54">
        <v>208</v>
      </c>
      <c r="E338" s="91">
        <v>609200</v>
      </c>
      <c r="F338" s="54" t="s">
        <v>387</v>
      </c>
      <c r="G338" s="49" t="s">
        <v>390</v>
      </c>
      <c r="H338" s="54" t="s">
        <v>384</v>
      </c>
      <c r="I338" s="54" t="s">
        <v>904</v>
      </c>
      <c r="J338" s="15"/>
    </row>
    <row r="339" spans="1:10" ht="15.6" x14ac:dyDescent="0.3">
      <c r="A339" s="54">
        <v>233</v>
      </c>
      <c r="B339" s="39">
        <v>44801</v>
      </c>
      <c r="C339" s="7" t="s">
        <v>75</v>
      </c>
      <c r="D339" s="54">
        <v>128</v>
      </c>
      <c r="E339" s="91">
        <v>150000</v>
      </c>
      <c r="F339" s="54" t="s">
        <v>387</v>
      </c>
      <c r="G339" s="49" t="s">
        <v>408</v>
      </c>
      <c r="H339" s="54" t="s">
        <v>384</v>
      </c>
      <c r="I339" s="54" t="s">
        <v>904</v>
      </c>
      <c r="J339" s="15"/>
    </row>
    <row r="340" spans="1:10" ht="15.6" x14ac:dyDescent="0.3">
      <c r="A340" s="171">
        <v>258</v>
      </c>
      <c r="B340" s="172">
        <v>44802</v>
      </c>
      <c r="C340" s="173" t="s">
        <v>82</v>
      </c>
      <c r="D340" s="171">
        <v>208</v>
      </c>
      <c r="E340" s="184">
        <v>38000</v>
      </c>
      <c r="F340" s="171" t="s">
        <v>387</v>
      </c>
      <c r="G340" s="175" t="s">
        <v>428</v>
      </c>
      <c r="H340" s="171" t="s">
        <v>384</v>
      </c>
      <c r="I340" s="24" t="s">
        <v>904</v>
      </c>
      <c r="J340" s="25"/>
    </row>
    <row r="341" spans="1:10" ht="15.6" x14ac:dyDescent="0.3">
      <c r="A341" s="54">
        <v>259</v>
      </c>
      <c r="B341" s="39">
        <v>44802</v>
      </c>
      <c r="C341" s="7" t="s">
        <v>1159</v>
      </c>
      <c r="D341" s="54">
        <v>128</v>
      </c>
      <c r="E341" s="91">
        <f>49000+11000</f>
        <v>60000</v>
      </c>
      <c r="F341" s="54" t="s">
        <v>387</v>
      </c>
      <c r="G341" s="49" t="s">
        <v>395</v>
      </c>
      <c r="H341" s="54" t="s">
        <v>384</v>
      </c>
      <c r="I341" s="54" t="s">
        <v>904</v>
      </c>
      <c r="J341" s="15"/>
    </row>
    <row r="342" spans="1:10" ht="15.6" x14ac:dyDescent="0.3">
      <c r="A342" s="54">
        <v>260</v>
      </c>
      <c r="B342" s="39">
        <v>44802</v>
      </c>
      <c r="C342" s="7" t="s">
        <v>1134</v>
      </c>
      <c r="D342" s="54">
        <v>208</v>
      </c>
      <c r="E342" s="91">
        <v>101000</v>
      </c>
      <c r="F342" s="54" t="s">
        <v>387</v>
      </c>
      <c r="G342" s="49" t="s">
        <v>395</v>
      </c>
      <c r="H342" s="54" t="s">
        <v>384</v>
      </c>
      <c r="I342" s="54" t="s">
        <v>904</v>
      </c>
      <c r="J342" s="15"/>
    </row>
    <row r="343" spans="1:10" ht="15.6" x14ac:dyDescent="0.3">
      <c r="A343" s="54">
        <v>262</v>
      </c>
      <c r="B343" s="39">
        <v>44802</v>
      </c>
      <c r="C343" s="7" t="s">
        <v>87</v>
      </c>
      <c r="D343" s="54">
        <v>208</v>
      </c>
      <c r="E343" s="91">
        <v>9000</v>
      </c>
      <c r="F343" s="54" t="s">
        <v>387</v>
      </c>
      <c r="G343" s="49" t="s">
        <v>395</v>
      </c>
      <c r="H343" s="54" t="s">
        <v>384</v>
      </c>
      <c r="I343" s="54" t="s">
        <v>904</v>
      </c>
      <c r="J343" s="15"/>
    </row>
    <row r="344" spans="1:10" ht="15.6" x14ac:dyDescent="0.3">
      <c r="A344" s="171">
        <v>263</v>
      </c>
      <c r="B344" s="172">
        <v>44802</v>
      </c>
      <c r="C344" s="173" t="s">
        <v>389</v>
      </c>
      <c r="D344" s="171">
        <v>208</v>
      </c>
      <c r="E344" s="184">
        <v>150000</v>
      </c>
      <c r="F344" s="171" t="s">
        <v>387</v>
      </c>
      <c r="G344" s="175" t="s">
        <v>388</v>
      </c>
      <c r="H344" s="171" t="s">
        <v>384</v>
      </c>
      <c r="I344" s="171" t="s">
        <v>904</v>
      </c>
      <c r="J344" s="25"/>
    </row>
    <row r="345" spans="1:10" ht="15.6" x14ac:dyDescent="0.3">
      <c r="A345" s="54">
        <v>264</v>
      </c>
      <c r="B345" s="39">
        <v>44802</v>
      </c>
      <c r="C345" s="7" t="s">
        <v>1133</v>
      </c>
      <c r="D345" s="54">
        <v>208</v>
      </c>
      <c r="E345" s="91">
        <v>115500</v>
      </c>
      <c r="F345" s="54" t="s">
        <v>387</v>
      </c>
      <c r="G345" s="49" t="s">
        <v>395</v>
      </c>
      <c r="H345" s="54" t="s">
        <v>384</v>
      </c>
      <c r="I345" s="54" t="s">
        <v>904</v>
      </c>
      <c r="J345" s="15"/>
    </row>
    <row r="346" spans="1:10" ht="15.6" x14ac:dyDescent="0.3">
      <c r="A346" s="98">
        <v>265</v>
      </c>
      <c r="B346" s="127">
        <v>44802</v>
      </c>
      <c r="C346" s="128" t="s">
        <v>90</v>
      </c>
      <c r="D346" s="98">
        <v>128</v>
      </c>
      <c r="E346" s="185">
        <v>40000</v>
      </c>
      <c r="F346" s="98" t="s">
        <v>387</v>
      </c>
      <c r="G346" s="98" t="s">
        <v>409</v>
      </c>
      <c r="H346" s="98" t="s">
        <v>384</v>
      </c>
      <c r="I346" s="98" t="s">
        <v>904</v>
      </c>
      <c r="J346" s="25"/>
    </row>
    <row r="347" spans="1:10" ht="15.6" x14ac:dyDescent="0.3">
      <c r="A347" s="54">
        <v>257</v>
      </c>
      <c r="B347" s="39">
        <v>44802</v>
      </c>
      <c r="C347" s="7" t="s">
        <v>81</v>
      </c>
      <c r="D347" s="54">
        <v>128</v>
      </c>
      <c r="E347" s="91">
        <v>100000</v>
      </c>
      <c r="F347" s="54" t="s">
        <v>387</v>
      </c>
      <c r="G347" s="49" t="s">
        <v>408</v>
      </c>
      <c r="H347" s="54" t="s">
        <v>384</v>
      </c>
      <c r="I347" s="54" t="s">
        <v>904</v>
      </c>
      <c r="J347" s="25"/>
    </row>
    <row r="348" spans="1:10" ht="15.6" x14ac:dyDescent="0.3">
      <c r="A348" s="54">
        <v>261</v>
      </c>
      <c r="B348" s="168">
        <v>44802</v>
      </c>
      <c r="C348" s="169" t="s">
        <v>86</v>
      </c>
      <c r="D348" s="109">
        <v>208</v>
      </c>
      <c r="E348" s="177">
        <v>150000</v>
      </c>
      <c r="F348" s="54" t="s">
        <v>387</v>
      </c>
      <c r="G348" s="49" t="s">
        <v>408</v>
      </c>
      <c r="H348" s="109" t="s">
        <v>384</v>
      </c>
      <c r="I348" s="109" t="s">
        <v>904</v>
      </c>
      <c r="J348" s="25"/>
    </row>
    <row r="349" spans="1:10" ht="15.6" x14ac:dyDescent="0.3">
      <c r="A349" s="84">
        <v>300</v>
      </c>
      <c r="B349" s="51">
        <v>44804</v>
      </c>
      <c r="C349" s="52" t="s">
        <v>593</v>
      </c>
      <c r="D349" s="84" t="s">
        <v>280</v>
      </c>
      <c r="E349" s="166">
        <v>50000</v>
      </c>
      <c r="F349" s="84"/>
      <c r="G349" s="53"/>
      <c r="H349" s="84" t="s">
        <v>383</v>
      </c>
      <c r="I349" s="84"/>
      <c r="J349" s="20" t="s">
        <v>1130</v>
      </c>
    </row>
    <row r="350" spans="1:10" ht="15.6" x14ac:dyDescent="0.3">
      <c r="A350" s="178">
        <v>301</v>
      </c>
      <c r="B350" s="179">
        <v>44804</v>
      </c>
      <c r="C350" s="180" t="s">
        <v>557</v>
      </c>
      <c r="D350" s="178" t="s">
        <v>280</v>
      </c>
      <c r="E350" s="181">
        <v>94000</v>
      </c>
      <c r="F350" s="178"/>
      <c r="G350" s="182"/>
      <c r="H350" s="178" t="s">
        <v>383</v>
      </c>
      <c r="I350" s="178"/>
      <c r="J350" t="s">
        <v>1130</v>
      </c>
    </row>
    <row r="351" spans="1:10" ht="15.6" x14ac:dyDescent="0.3">
      <c r="A351" s="54">
        <v>281</v>
      </c>
      <c r="B351" s="39">
        <v>44803</v>
      </c>
      <c r="C351" s="7" t="s">
        <v>92</v>
      </c>
      <c r="D351" s="54">
        <v>208</v>
      </c>
      <c r="E351" s="91">
        <v>72000</v>
      </c>
      <c r="F351" s="54" t="s">
        <v>387</v>
      </c>
      <c r="G351" s="49" t="s">
        <v>396</v>
      </c>
      <c r="H351" s="54" t="s">
        <v>384</v>
      </c>
      <c r="I351" s="54" t="s">
        <v>904</v>
      </c>
      <c r="J351" s="25"/>
    </row>
    <row r="352" spans="1:10" ht="15.6" x14ac:dyDescent="0.3">
      <c r="A352" s="54">
        <v>282</v>
      </c>
      <c r="B352" s="39">
        <v>44803</v>
      </c>
      <c r="C352" s="7" t="s">
        <v>1148</v>
      </c>
      <c r="D352" s="54">
        <v>208</v>
      </c>
      <c r="E352" s="91">
        <v>100000</v>
      </c>
      <c r="F352" s="54" t="s">
        <v>387</v>
      </c>
      <c r="G352" s="49" t="s">
        <v>395</v>
      </c>
      <c r="H352" s="54" t="s">
        <v>384</v>
      </c>
      <c r="I352" s="54" t="s">
        <v>904</v>
      </c>
      <c r="J352" s="25"/>
    </row>
    <row r="353" spans="1:11" ht="15.6" x14ac:dyDescent="0.3">
      <c r="A353" s="54">
        <v>283</v>
      </c>
      <c r="B353" s="39">
        <v>44803</v>
      </c>
      <c r="C353" s="7" t="s">
        <v>95</v>
      </c>
      <c r="D353" s="54">
        <v>208</v>
      </c>
      <c r="E353" s="91">
        <v>22200</v>
      </c>
      <c r="F353" s="54" t="s">
        <v>387</v>
      </c>
      <c r="G353" s="49" t="s">
        <v>409</v>
      </c>
      <c r="H353" s="54" t="s">
        <v>384</v>
      </c>
      <c r="I353" s="54" t="s">
        <v>904</v>
      </c>
      <c r="J353" s="25"/>
    </row>
    <row r="354" spans="1:11" ht="15.6" x14ac:dyDescent="0.3">
      <c r="A354" s="109">
        <v>284</v>
      </c>
      <c r="B354" s="168">
        <v>44803</v>
      </c>
      <c r="C354" s="169" t="s">
        <v>96</v>
      </c>
      <c r="D354" s="109">
        <v>208</v>
      </c>
      <c r="E354" s="177">
        <v>200000</v>
      </c>
      <c r="F354" s="109" t="s">
        <v>387</v>
      </c>
      <c r="G354" s="50" t="s">
        <v>392</v>
      </c>
      <c r="H354" s="109" t="s">
        <v>384</v>
      </c>
      <c r="I354" s="109" t="s">
        <v>904</v>
      </c>
      <c r="J354" s="25"/>
    </row>
    <row r="355" spans="1:11" ht="15.6" x14ac:dyDescent="0.3">
      <c r="A355" s="84">
        <v>308</v>
      </c>
      <c r="B355" s="51">
        <v>44804</v>
      </c>
      <c r="C355" s="52" t="s">
        <v>594</v>
      </c>
      <c r="D355" s="84" t="s">
        <v>279</v>
      </c>
      <c r="E355" s="166">
        <v>5530000</v>
      </c>
      <c r="F355" s="84"/>
      <c r="G355" s="53"/>
      <c r="H355" s="84" t="s">
        <v>383</v>
      </c>
      <c r="I355" s="84"/>
      <c r="J355" s="20" t="s">
        <v>1130</v>
      </c>
    </row>
    <row r="356" spans="1:11" ht="15.6" x14ac:dyDescent="0.3">
      <c r="A356" s="54">
        <v>286</v>
      </c>
      <c r="B356" s="39">
        <v>44803</v>
      </c>
      <c r="C356" s="7" t="s">
        <v>98</v>
      </c>
      <c r="D356" s="54">
        <v>128</v>
      </c>
      <c r="E356" s="91">
        <v>20000</v>
      </c>
      <c r="F356" s="54" t="s">
        <v>387</v>
      </c>
      <c r="G356" s="49" t="s">
        <v>394</v>
      </c>
      <c r="H356" s="54" t="s">
        <v>384</v>
      </c>
      <c r="I356" s="54" t="s">
        <v>904</v>
      </c>
      <c r="J356" s="15"/>
    </row>
    <row r="357" spans="1:11" ht="15.6" x14ac:dyDescent="0.3">
      <c r="A357" s="54">
        <v>287</v>
      </c>
      <c r="B357" s="39">
        <v>44803</v>
      </c>
      <c r="C357" s="7" t="s">
        <v>99</v>
      </c>
      <c r="D357" s="54">
        <v>208</v>
      </c>
      <c r="E357" s="91">
        <v>80000</v>
      </c>
      <c r="F357" s="54" t="s">
        <v>387</v>
      </c>
      <c r="G357" s="49" t="s">
        <v>395</v>
      </c>
      <c r="H357" s="54" t="s">
        <v>384</v>
      </c>
      <c r="I357" s="54" t="s">
        <v>904</v>
      </c>
      <c r="J357" s="15"/>
    </row>
    <row r="358" spans="1:11" ht="15.6" x14ac:dyDescent="0.3">
      <c r="A358" s="54">
        <v>288</v>
      </c>
      <c r="B358" s="39">
        <v>44803</v>
      </c>
      <c r="C358" s="7" t="s">
        <v>100</v>
      </c>
      <c r="D358" s="54">
        <v>208</v>
      </c>
      <c r="E358" s="91">
        <v>18500</v>
      </c>
      <c r="F358" s="54" t="s">
        <v>387</v>
      </c>
      <c r="G358" s="49" t="s">
        <v>394</v>
      </c>
      <c r="H358" s="54" t="s">
        <v>384</v>
      </c>
      <c r="I358" s="54" t="s">
        <v>904</v>
      </c>
      <c r="J358" s="15"/>
    </row>
    <row r="359" spans="1:11" ht="15.6" x14ac:dyDescent="0.3">
      <c r="A359" s="54">
        <v>290</v>
      </c>
      <c r="B359" s="39">
        <v>44803</v>
      </c>
      <c r="C359" s="7" t="s">
        <v>102</v>
      </c>
      <c r="D359" s="54">
        <v>208</v>
      </c>
      <c r="E359" s="91">
        <v>44000</v>
      </c>
      <c r="F359" s="54" t="s">
        <v>387</v>
      </c>
      <c r="G359" s="49" t="s">
        <v>409</v>
      </c>
      <c r="H359" s="54" t="s">
        <v>384</v>
      </c>
      <c r="I359" s="54" t="s">
        <v>904</v>
      </c>
      <c r="J359" s="15"/>
    </row>
    <row r="360" spans="1:11" ht="15.6" x14ac:dyDescent="0.3">
      <c r="A360" s="54">
        <v>314</v>
      </c>
      <c r="B360" s="39">
        <v>44804</v>
      </c>
      <c r="C360" s="7" t="s">
        <v>109</v>
      </c>
      <c r="D360" s="54">
        <v>208</v>
      </c>
      <c r="E360" s="91">
        <v>151700</v>
      </c>
      <c r="F360" s="54"/>
      <c r="G360" s="49"/>
      <c r="H360" s="54" t="s">
        <v>384</v>
      </c>
      <c r="I360" s="54"/>
      <c r="J360" s="15"/>
    </row>
    <row r="361" spans="1:11" ht="15.6" x14ac:dyDescent="0.3">
      <c r="A361" s="54">
        <v>289</v>
      </c>
      <c r="B361" s="39">
        <v>44803</v>
      </c>
      <c r="C361" s="7" t="s">
        <v>101</v>
      </c>
      <c r="D361" s="54">
        <v>208</v>
      </c>
      <c r="E361" s="91">
        <v>100000</v>
      </c>
      <c r="F361" s="54" t="s">
        <v>387</v>
      </c>
      <c r="G361" s="49" t="s">
        <v>408</v>
      </c>
      <c r="H361" s="54" t="s">
        <v>384</v>
      </c>
      <c r="I361" s="54" t="s">
        <v>904</v>
      </c>
      <c r="J361" s="15"/>
    </row>
    <row r="362" spans="1:11" ht="15.6" x14ac:dyDescent="0.3">
      <c r="A362" s="54">
        <v>318</v>
      </c>
      <c r="B362" s="39">
        <v>44804</v>
      </c>
      <c r="C362" s="7" t="s">
        <v>112</v>
      </c>
      <c r="D362" s="54">
        <v>208</v>
      </c>
      <c r="E362" s="91">
        <v>7000</v>
      </c>
      <c r="F362" s="54"/>
      <c r="G362" s="49"/>
      <c r="H362" s="54" t="s">
        <v>384</v>
      </c>
      <c r="I362" s="54"/>
      <c r="J362" s="15"/>
      <c r="K362">
        <v>26035000</v>
      </c>
    </row>
    <row r="363" spans="1:11" ht="15.6" x14ac:dyDescent="0.3">
      <c r="A363" s="54">
        <v>319</v>
      </c>
      <c r="B363" s="39">
        <v>44804</v>
      </c>
      <c r="C363" s="7" t="s">
        <v>112</v>
      </c>
      <c r="D363" s="54">
        <v>208</v>
      </c>
      <c r="E363" s="91">
        <v>10500</v>
      </c>
      <c r="F363" s="54"/>
      <c r="G363" s="49"/>
      <c r="H363" s="54" t="s">
        <v>384</v>
      </c>
      <c r="I363" s="54"/>
      <c r="J363" s="15"/>
      <c r="K363">
        <v>318000000</v>
      </c>
    </row>
    <row r="364" spans="1:11" ht="15.6" x14ac:dyDescent="0.3">
      <c r="A364" s="84">
        <v>320</v>
      </c>
      <c r="B364" s="51">
        <v>44804</v>
      </c>
      <c r="C364" s="52" t="s">
        <v>113</v>
      </c>
      <c r="D364" s="84">
        <v>208</v>
      </c>
      <c r="E364" s="187">
        <v>100000</v>
      </c>
      <c r="F364" s="84"/>
      <c r="G364" s="53"/>
      <c r="H364" s="84" t="s">
        <v>384</v>
      </c>
      <c r="I364" s="84"/>
      <c r="J364" s="15"/>
      <c r="K364">
        <v>28050000</v>
      </c>
    </row>
    <row r="365" spans="1:11" ht="15.6" x14ac:dyDescent="0.3">
      <c r="A365" s="54">
        <v>321</v>
      </c>
      <c r="B365" s="39">
        <v>44804</v>
      </c>
      <c r="C365" s="7" t="s">
        <v>108</v>
      </c>
      <c r="D365" s="54">
        <v>208</v>
      </c>
      <c r="E365" s="91">
        <v>20000</v>
      </c>
      <c r="F365" s="54"/>
      <c r="G365" s="49"/>
      <c r="H365" s="54" t="s">
        <v>384</v>
      </c>
      <c r="I365" s="54"/>
      <c r="J365" s="15"/>
      <c r="K365">
        <v>17550000</v>
      </c>
    </row>
    <row r="366" spans="1:11" ht="15.6" x14ac:dyDescent="0.3">
      <c r="A366" s="54">
        <v>285</v>
      </c>
      <c r="B366" s="39">
        <v>44803</v>
      </c>
      <c r="C366" s="7" t="s">
        <v>97</v>
      </c>
      <c r="D366" s="54">
        <v>208</v>
      </c>
      <c r="E366" s="91">
        <v>28000</v>
      </c>
      <c r="F366" s="54" t="s">
        <v>387</v>
      </c>
      <c r="G366" s="49" t="s">
        <v>390</v>
      </c>
      <c r="H366" s="54" t="s">
        <v>384</v>
      </c>
      <c r="I366" s="54" t="s">
        <v>904</v>
      </c>
      <c r="J366" s="15"/>
      <c r="K366">
        <v>9625001.25</v>
      </c>
    </row>
    <row r="367" spans="1:11" ht="15.6" x14ac:dyDescent="0.3">
      <c r="A367" s="54">
        <v>291</v>
      </c>
      <c r="B367" s="39">
        <v>44803</v>
      </c>
      <c r="C367" s="7" t="s">
        <v>103</v>
      </c>
      <c r="D367" s="54">
        <v>208</v>
      </c>
      <c r="E367" s="91">
        <v>100000</v>
      </c>
      <c r="F367" s="54" t="s">
        <v>387</v>
      </c>
      <c r="G367" s="49" t="s">
        <v>408</v>
      </c>
      <c r="H367" s="54" t="s">
        <v>384</v>
      </c>
      <c r="I367" s="54" t="s">
        <v>904</v>
      </c>
      <c r="J367" s="15"/>
      <c r="K367" s="96">
        <f>SUM(K362:K366)</f>
        <v>399260001.25</v>
      </c>
    </row>
    <row r="368" spans="1:11" ht="15.6" x14ac:dyDescent="0.3">
      <c r="A368" s="54">
        <v>292</v>
      </c>
      <c r="B368" s="39">
        <v>44803</v>
      </c>
      <c r="C368" s="7" t="s">
        <v>103</v>
      </c>
      <c r="D368" s="54">
        <v>208</v>
      </c>
      <c r="E368" s="91">
        <v>150000</v>
      </c>
      <c r="F368" s="54" t="s">
        <v>387</v>
      </c>
      <c r="G368" s="49" t="s">
        <v>408</v>
      </c>
      <c r="H368" s="54" t="s">
        <v>384</v>
      </c>
      <c r="I368" s="54" t="s">
        <v>904</v>
      </c>
      <c r="J368" s="15"/>
    </row>
    <row r="369" spans="1:10" ht="15.6" x14ac:dyDescent="0.3">
      <c r="A369" s="54">
        <v>310</v>
      </c>
      <c r="B369" s="39">
        <v>44804</v>
      </c>
      <c r="C369" s="7" t="s">
        <v>104</v>
      </c>
      <c r="D369" s="54">
        <v>208</v>
      </c>
      <c r="E369" s="91">
        <v>260000</v>
      </c>
      <c r="F369" s="54" t="s">
        <v>387</v>
      </c>
      <c r="G369" s="49" t="s">
        <v>397</v>
      </c>
      <c r="H369" s="54" t="s">
        <v>384</v>
      </c>
      <c r="I369" s="54" t="s">
        <v>904</v>
      </c>
      <c r="J369" s="15"/>
    </row>
    <row r="370" spans="1:10" ht="15.6" x14ac:dyDescent="0.3">
      <c r="A370" s="54">
        <v>311</v>
      </c>
      <c r="B370" s="39">
        <v>44804</v>
      </c>
      <c r="C370" s="7" t="s">
        <v>106</v>
      </c>
      <c r="D370" s="54">
        <v>208</v>
      </c>
      <c r="E370" s="91">
        <v>45000</v>
      </c>
      <c r="F370" s="54" t="s">
        <v>387</v>
      </c>
      <c r="G370" s="49" t="s">
        <v>394</v>
      </c>
      <c r="H370" s="54" t="s">
        <v>384</v>
      </c>
      <c r="I370" s="54" t="s">
        <v>904</v>
      </c>
      <c r="J370" s="15"/>
    </row>
    <row r="371" spans="1:10" ht="15.6" x14ac:dyDescent="0.3">
      <c r="A371" s="54">
        <v>313</v>
      </c>
      <c r="B371" s="39">
        <v>44804</v>
      </c>
      <c r="C371" s="7" t="s">
        <v>108</v>
      </c>
      <c r="D371" s="54">
        <v>208</v>
      </c>
      <c r="E371" s="91">
        <v>20000</v>
      </c>
      <c r="F371" s="54" t="s">
        <v>387</v>
      </c>
      <c r="G371" s="49" t="s">
        <v>428</v>
      </c>
      <c r="H371" s="54" t="s">
        <v>384</v>
      </c>
      <c r="I371" s="54" t="s">
        <v>904</v>
      </c>
      <c r="J371" s="15"/>
    </row>
    <row r="372" spans="1:10" ht="15.6" x14ac:dyDescent="0.3">
      <c r="A372" s="54">
        <v>317</v>
      </c>
      <c r="B372" s="39">
        <v>44804</v>
      </c>
      <c r="C372" s="7" t="s">
        <v>111</v>
      </c>
      <c r="D372" s="54">
        <v>208</v>
      </c>
      <c r="E372" s="91">
        <v>230000</v>
      </c>
      <c r="F372" s="54" t="s">
        <v>387</v>
      </c>
      <c r="G372" s="49" t="s">
        <v>395</v>
      </c>
      <c r="H372" s="54" t="s">
        <v>384</v>
      </c>
      <c r="I372" s="54" t="s">
        <v>904</v>
      </c>
      <c r="J372" s="15"/>
    </row>
    <row r="373" spans="1:10" ht="15.6" x14ac:dyDescent="0.3">
      <c r="A373" s="54">
        <v>322</v>
      </c>
      <c r="B373" s="39">
        <v>44804</v>
      </c>
      <c r="C373" s="7" t="s">
        <v>114</v>
      </c>
      <c r="D373" s="54">
        <v>128</v>
      </c>
      <c r="E373" s="91">
        <v>103000</v>
      </c>
      <c r="F373" s="54" t="s">
        <v>387</v>
      </c>
      <c r="G373" s="54" t="s">
        <v>406</v>
      </c>
      <c r="H373" s="54" t="s">
        <v>384</v>
      </c>
      <c r="I373" s="54" t="s">
        <v>904</v>
      </c>
      <c r="J373" s="15"/>
    </row>
    <row r="374" spans="1:10" ht="15.6" x14ac:dyDescent="0.3">
      <c r="A374" s="54">
        <v>324</v>
      </c>
      <c r="B374" s="39">
        <v>44804</v>
      </c>
      <c r="C374" s="7" t="s">
        <v>116</v>
      </c>
      <c r="D374" s="54">
        <v>208</v>
      </c>
      <c r="E374" s="91">
        <v>112000</v>
      </c>
      <c r="F374" s="54" t="s">
        <v>387</v>
      </c>
      <c r="G374" s="49" t="s">
        <v>409</v>
      </c>
      <c r="H374" s="54" t="s">
        <v>384</v>
      </c>
      <c r="I374" s="54" t="s">
        <v>904</v>
      </c>
      <c r="J374" s="15"/>
    </row>
    <row r="375" spans="1:10" ht="15.6" x14ac:dyDescent="0.3">
      <c r="A375" s="54">
        <v>325</v>
      </c>
      <c r="B375" s="39">
        <v>44804</v>
      </c>
      <c r="C375" s="7" t="s">
        <v>117</v>
      </c>
      <c r="D375" s="54">
        <v>208</v>
      </c>
      <c r="E375" s="91">
        <v>20000</v>
      </c>
      <c r="F375" s="54" t="s">
        <v>387</v>
      </c>
      <c r="G375" s="49" t="s">
        <v>392</v>
      </c>
      <c r="H375" s="54" t="s">
        <v>384</v>
      </c>
      <c r="I375" s="54" t="s">
        <v>904</v>
      </c>
      <c r="J375" s="15"/>
    </row>
    <row r="376" spans="1:10" ht="15.6" x14ac:dyDescent="0.3">
      <c r="A376" s="54">
        <v>315</v>
      </c>
      <c r="B376" s="39">
        <v>44804</v>
      </c>
      <c r="C376" s="7" t="s">
        <v>110</v>
      </c>
      <c r="D376" s="54">
        <v>208</v>
      </c>
      <c r="E376" s="91">
        <v>150000</v>
      </c>
      <c r="F376" s="54" t="s">
        <v>387</v>
      </c>
      <c r="G376" s="49" t="s">
        <v>408</v>
      </c>
      <c r="H376" s="54" t="s">
        <v>384</v>
      </c>
      <c r="I376" s="54" t="s">
        <v>904</v>
      </c>
      <c r="J376" s="15"/>
    </row>
    <row r="377" spans="1:10" ht="15.6" x14ac:dyDescent="0.3">
      <c r="A377" s="54">
        <v>312</v>
      </c>
      <c r="B377" s="39">
        <v>44804</v>
      </c>
      <c r="C377" s="7" t="s">
        <v>107</v>
      </c>
      <c r="D377" s="54">
        <v>208</v>
      </c>
      <c r="E377" s="91">
        <v>70000</v>
      </c>
      <c r="F377" s="54" t="s">
        <v>387</v>
      </c>
      <c r="G377" s="49" t="s">
        <v>390</v>
      </c>
      <c r="H377" s="54" t="s">
        <v>384</v>
      </c>
      <c r="I377" s="54" t="s">
        <v>904</v>
      </c>
      <c r="J377" s="15"/>
    </row>
    <row r="378" spans="1:10" ht="15.6" x14ac:dyDescent="0.3">
      <c r="A378" s="54">
        <v>316</v>
      </c>
      <c r="B378" s="39">
        <v>44804</v>
      </c>
      <c r="C378" s="7" t="s">
        <v>1162</v>
      </c>
      <c r="D378" s="54">
        <v>208</v>
      </c>
      <c r="E378" s="91">
        <v>50000</v>
      </c>
      <c r="F378" s="54" t="s">
        <v>387</v>
      </c>
      <c r="G378" s="49" t="s">
        <v>408</v>
      </c>
      <c r="H378" s="54" t="s">
        <v>384</v>
      </c>
      <c r="I378" s="54" t="s">
        <v>904</v>
      </c>
      <c r="J378" s="15"/>
    </row>
    <row r="379" spans="1:10" ht="15.6" x14ac:dyDescent="0.3">
      <c r="A379" s="171">
        <v>323</v>
      </c>
      <c r="B379" s="127">
        <v>44804</v>
      </c>
      <c r="C379" s="173" t="s">
        <v>101</v>
      </c>
      <c r="D379" s="171">
        <v>208</v>
      </c>
      <c r="E379" s="184">
        <v>100000</v>
      </c>
      <c r="F379" s="171" t="s">
        <v>387</v>
      </c>
      <c r="G379" s="175" t="s">
        <v>408</v>
      </c>
      <c r="H379" s="171" t="s">
        <v>384</v>
      </c>
      <c r="I379" s="24" t="s">
        <v>904</v>
      </c>
      <c r="J379" s="25"/>
    </row>
    <row r="380" spans="1:10" ht="15.6" x14ac:dyDescent="0.3">
      <c r="A380" s="109">
        <v>324</v>
      </c>
      <c r="B380" s="127">
        <v>44789</v>
      </c>
      <c r="C380" s="169" t="s">
        <v>1888</v>
      </c>
      <c r="D380" s="109" t="s">
        <v>498</v>
      </c>
      <c r="E380" s="177">
        <v>690000</v>
      </c>
      <c r="F380" s="109" t="s">
        <v>1887</v>
      </c>
      <c r="G380" s="50" t="s">
        <v>405</v>
      </c>
      <c r="H380" s="109" t="s">
        <v>386</v>
      </c>
      <c r="I380" s="24" t="s">
        <v>904</v>
      </c>
      <c r="J380" s="25"/>
    </row>
    <row r="382" spans="1:10" x14ac:dyDescent="0.3">
      <c r="E382" s="325"/>
    </row>
  </sheetData>
  <phoneticPr fontId="16" type="noConversion"/>
  <pageMargins left="0.7" right="0.7" top="0.75" bottom="0.75" header="0.3" footer="0.3"/>
  <pageSetup paperSize="9" scale="66" fitToHeight="0" orientation="landscape" horizontalDpi="300" verticalDpi="30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899B-E98E-4875-9B95-6D622717BA0A}">
  <sheetPr>
    <pageSetUpPr fitToPage="1"/>
  </sheetPr>
  <dimension ref="A3:M555"/>
  <sheetViews>
    <sheetView topLeftCell="A529" zoomScaleNormal="100" workbookViewId="0">
      <selection activeCell="E4" sqref="E4:E547"/>
    </sheetView>
  </sheetViews>
  <sheetFormatPr defaultRowHeight="14.4" x14ac:dyDescent="0.3"/>
  <cols>
    <col min="1" max="1" width="6.21875" customWidth="1"/>
    <col min="2" max="2" width="19.109375" bestFit="1" customWidth="1"/>
    <col min="3" max="3" width="53.33203125" bestFit="1" customWidth="1"/>
    <col min="4" max="4" width="14" style="23" customWidth="1"/>
    <col min="5" max="5" width="18.21875" bestFit="1" customWidth="1"/>
    <col min="6" max="7" width="8.88671875" style="23"/>
    <col min="8" max="8" width="8.6640625" style="23" customWidth="1"/>
    <col min="9" max="9" width="8.88671875" style="23"/>
    <col min="10" max="10" width="17" bestFit="1" customWidth="1"/>
    <col min="11" max="11" width="19.21875" customWidth="1"/>
  </cols>
  <sheetData>
    <row r="3" spans="1:13" ht="15.6" x14ac:dyDescent="0.3">
      <c r="A3" s="43" t="s">
        <v>1</v>
      </c>
      <c r="B3" s="44" t="s">
        <v>2</v>
      </c>
      <c r="C3" s="45" t="s">
        <v>3</v>
      </c>
      <c r="D3" s="45" t="s">
        <v>278</v>
      </c>
      <c r="E3" s="46" t="s">
        <v>277</v>
      </c>
      <c r="F3" s="46" t="s">
        <v>275</v>
      </c>
      <c r="G3" s="47" t="s">
        <v>276</v>
      </c>
      <c r="H3" s="46" t="s">
        <v>382</v>
      </c>
      <c r="I3" s="46" t="s">
        <v>903</v>
      </c>
      <c r="J3" s="46" t="s">
        <v>1156</v>
      </c>
    </row>
    <row r="4" spans="1:13" ht="15.6" x14ac:dyDescent="0.3">
      <c r="A4" s="130">
        <v>1</v>
      </c>
      <c r="B4" s="39">
        <v>44805</v>
      </c>
      <c r="C4" s="7" t="s">
        <v>118</v>
      </c>
      <c r="D4" s="131">
        <v>128</v>
      </c>
      <c r="E4" s="41">
        <v>500000</v>
      </c>
      <c r="F4" s="132" t="s">
        <v>726</v>
      </c>
      <c r="G4" s="132" t="s">
        <v>404</v>
      </c>
      <c r="H4" s="132" t="s">
        <v>384</v>
      </c>
      <c r="I4" s="132" t="s">
        <v>904</v>
      </c>
      <c r="J4" s="253"/>
      <c r="K4" s="19"/>
      <c r="L4" s="19"/>
      <c r="M4" s="19"/>
    </row>
    <row r="5" spans="1:13" ht="15.6" x14ac:dyDescent="0.3">
      <c r="A5" s="130">
        <v>2</v>
      </c>
      <c r="B5" s="39">
        <v>44805</v>
      </c>
      <c r="C5" s="7" t="s">
        <v>119</v>
      </c>
      <c r="D5" s="131" t="s">
        <v>279</v>
      </c>
      <c r="E5" s="41">
        <v>35000</v>
      </c>
      <c r="F5" s="132" t="s">
        <v>726</v>
      </c>
      <c r="G5" s="132" t="s">
        <v>409</v>
      </c>
      <c r="H5" s="132" t="s">
        <v>384</v>
      </c>
      <c r="I5" s="132" t="s">
        <v>904</v>
      </c>
      <c r="J5" s="253"/>
      <c r="K5" s="19"/>
      <c r="L5" s="19"/>
      <c r="M5" s="19"/>
    </row>
    <row r="6" spans="1:13" ht="15.6" hidden="1" x14ac:dyDescent="0.3">
      <c r="A6" s="130">
        <v>3</v>
      </c>
      <c r="B6" s="39">
        <v>44805</v>
      </c>
      <c r="C6" s="7" t="s">
        <v>120</v>
      </c>
      <c r="D6" s="131" t="s">
        <v>279</v>
      </c>
      <c r="E6" s="41">
        <v>50000</v>
      </c>
      <c r="F6" s="132"/>
      <c r="G6" s="132"/>
      <c r="H6" s="132" t="s">
        <v>384</v>
      </c>
      <c r="I6" s="132"/>
      <c r="J6" s="253"/>
      <c r="K6" s="19"/>
      <c r="L6" s="19"/>
      <c r="M6" s="19"/>
    </row>
    <row r="7" spans="1:13" ht="15.6" x14ac:dyDescent="0.3">
      <c r="A7" s="130">
        <v>4</v>
      </c>
      <c r="B7" s="39">
        <v>44805</v>
      </c>
      <c r="C7" s="7" t="s">
        <v>121</v>
      </c>
      <c r="D7" s="131" t="s">
        <v>279</v>
      </c>
      <c r="E7" s="41">
        <v>100000</v>
      </c>
      <c r="F7" s="132" t="s">
        <v>726</v>
      </c>
      <c r="G7" s="132" t="s">
        <v>392</v>
      </c>
      <c r="H7" s="132" t="s">
        <v>384</v>
      </c>
      <c r="I7" s="132" t="s">
        <v>904</v>
      </c>
      <c r="J7" s="253"/>
      <c r="K7" s="19"/>
      <c r="L7" s="19"/>
      <c r="M7" s="19"/>
    </row>
    <row r="8" spans="1:13" ht="15.6" x14ac:dyDescent="0.3">
      <c r="A8" s="130">
        <v>5</v>
      </c>
      <c r="B8" s="39">
        <v>44805</v>
      </c>
      <c r="C8" s="7" t="s">
        <v>94</v>
      </c>
      <c r="D8" s="131" t="s">
        <v>280</v>
      </c>
      <c r="E8" s="41">
        <v>50000</v>
      </c>
      <c r="F8" s="132" t="s">
        <v>726</v>
      </c>
      <c r="G8" s="132" t="s">
        <v>395</v>
      </c>
      <c r="H8" s="132" t="s">
        <v>384</v>
      </c>
      <c r="I8" s="132" t="s">
        <v>904</v>
      </c>
      <c r="J8" s="253"/>
      <c r="K8" s="19"/>
      <c r="L8" s="19"/>
      <c r="M8" s="19"/>
    </row>
    <row r="9" spans="1:13" ht="15.6" x14ac:dyDescent="0.3">
      <c r="A9" s="130">
        <v>6</v>
      </c>
      <c r="B9" s="39">
        <v>44805</v>
      </c>
      <c r="C9" s="7" t="s">
        <v>101</v>
      </c>
      <c r="D9" s="131" t="s">
        <v>280</v>
      </c>
      <c r="E9" s="41">
        <v>100000</v>
      </c>
      <c r="F9" s="132" t="s">
        <v>726</v>
      </c>
      <c r="G9" s="132" t="s">
        <v>408</v>
      </c>
      <c r="H9" s="132" t="s">
        <v>384</v>
      </c>
      <c r="I9" s="132" t="s">
        <v>904</v>
      </c>
      <c r="J9" s="253"/>
      <c r="K9" s="19"/>
      <c r="L9" s="19"/>
      <c r="M9" s="19"/>
    </row>
    <row r="10" spans="1:13" ht="15.6" x14ac:dyDescent="0.3">
      <c r="A10" s="130">
        <v>7</v>
      </c>
      <c r="B10" s="39">
        <v>44805</v>
      </c>
      <c r="C10" s="7" t="s">
        <v>122</v>
      </c>
      <c r="D10" s="131" t="s">
        <v>280</v>
      </c>
      <c r="E10" s="41">
        <v>24000</v>
      </c>
      <c r="F10" s="55" t="s">
        <v>726</v>
      </c>
      <c r="G10" s="132" t="s">
        <v>394</v>
      </c>
      <c r="H10" s="132" t="s">
        <v>384</v>
      </c>
      <c r="I10" s="132" t="s">
        <v>904</v>
      </c>
      <c r="J10" s="253"/>
      <c r="K10" s="19"/>
      <c r="L10" s="19"/>
      <c r="M10" s="19"/>
    </row>
    <row r="11" spans="1:13" ht="15.6" x14ac:dyDescent="0.3">
      <c r="A11" s="130">
        <v>8</v>
      </c>
      <c r="B11" s="39">
        <v>44805</v>
      </c>
      <c r="C11" s="7" t="s">
        <v>123</v>
      </c>
      <c r="D11" s="131" t="s">
        <v>280</v>
      </c>
      <c r="E11" s="41">
        <v>28000</v>
      </c>
      <c r="F11" s="55" t="s">
        <v>726</v>
      </c>
      <c r="G11" s="132" t="s">
        <v>394</v>
      </c>
      <c r="H11" s="132" t="s">
        <v>384</v>
      </c>
      <c r="I11" s="132" t="s">
        <v>904</v>
      </c>
      <c r="J11" s="253"/>
      <c r="K11" s="19"/>
      <c r="L11" s="19"/>
      <c r="M11" s="19"/>
    </row>
    <row r="12" spans="1:13" ht="15.6" x14ac:dyDescent="0.3">
      <c r="A12" s="130">
        <v>9</v>
      </c>
      <c r="B12" s="39">
        <v>44805</v>
      </c>
      <c r="C12" s="7" t="s">
        <v>124</v>
      </c>
      <c r="D12" s="131" t="s">
        <v>280</v>
      </c>
      <c r="E12" s="41">
        <v>24000</v>
      </c>
      <c r="F12" s="130" t="s">
        <v>726</v>
      </c>
      <c r="G12" s="132" t="s">
        <v>409</v>
      </c>
      <c r="H12" s="132" t="s">
        <v>384</v>
      </c>
      <c r="I12" s="132" t="s">
        <v>904</v>
      </c>
      <c r="J12" s="253"/>
      <c r="K12" s="19"/>
      <c r="L12" s="19"/>
      <c r="M12" s="19"/>
    </row>
    <row r="13" spans="1:13" ht="15.6" x14ac:dyDescent="0.3">
      <c r="A13" s="130">
        <v>10</v>
      </c>
      <c r="B13" s="39">
        <v>44805</v>
      </c>
      <c r="C13" s="7" t="s">
        <v>125</v>
      </c>
      <c r="D13" s="131" t="s">
        <v>280</v>
      </c>
      <c r="E13" s="41">
        <v>76000</v>
      </c>
      <c r="F13" s="130" t="s">
        <v>726</v>
      </c>
      <c r="G13" s="132" t="s">
        <v>409</v>
      </c>
      <c r="H13" s="132" t="s">
        <v>384</v>
      </c>
      <c r="I13" s="132" t="s">
        <v>904</v>
      </c>
      <c r="J13" s="253"/>
      <c r="K13" s="19"/>
      <c r="L13" s="19"/>
      <c r="M13" s="19"/>
    </row>
    <row r="14" spans="1:13" ht="15.6" x14ac:dyDescent="0.3">
      <c r="A14" s="130">
        <v>11</v>
      </c>
      <c r="B14" s="39">
        <v>44805</v>
      </c>
      <c r="C14" s="7" t="s">
        <v>126</v>
      </c>
      <c r="D14" s="131" t="s">
        <v>279</v>
      </c>
      <c r="E14" s="133">
        <v>100000</v>
      </c>
      <c r="F14" s="132" t="s">
        <v>726</v>
      </c>
      <c r="G14" s="132" t="s">
        <v>392</v>
      </c>
      <c r="H14" s="132" t="s">
        <v>384</v>
      </c>
      <c r="I14" s="132" t="s">
        <v>904</v>
      </c>
      <c r="J14" s="253"/>
      <c r="K14" s="19"/>
      <c r="L14" s="19"/>
      <c r="M14" s="19"/>
    </row>
    <row r="15" spans="1:13" ht="15.6" x14ac:dyDescent="0.3">
      <c r="A15" s="130">
        <v>2</v>
      </c>
      <c r="B15" s="39">
        <v>44805</v>
      </c>
      <c r="C15" s="7" t="s">
        <v>455</v>
      </c>
      <c r="D15" s="131">
        <v>128</v>
      </c>
      <c r="E15" s="134">
        <v>105000</v>
      </c>
      <c r="F15" s="55" t="s">
        <v>726</v>
      </c>
      <c r="G15" s="132" t="s">
        <v>395</v>
      </c>
      <c r="H15" s="132" t="s">
        <v>383</v>
      </c>
      <c r="I15" s="132" t="s">
        <v>904</v>
      </c>
      <c r="J15" s="254"/>
      <c r="K15" s="19"/>
      <c r="L15" s="19"/>
      <c r="M15" s="19"/>
    </row>
    <row r="16" spans="1:13" ht="15.6" x14ac:dyDescent="0.3">
      <c r="A16" s="130">
        <v>12</v>
      </c>
      <c r="B16" s="39">
        <v>44805</v>
      </c>
      <c r="C16" s="7" t="s">
        <v>128</v>
      </c>
      <c r="D16" s="131" t="s">
        <v>279</v>
      </c>
      <c r="E16" s="41">
        <v>100000</v>
      </c>
      <c r="F16" s="132" t="s">
        <v>726</v>
      </c>
      <c r="G16" s="132" t="s">
        <v>408</v>
      </c>
      <c r="H16" s="132" t="s">
        <v>384</v>
      </c>
      <c r="I16" s="132" t="s">
        <v>904</v>
      </c>
      <c r="J16" s="254"/>
      <c r="K16" s="19"/>
      <c r="L16" s="19"/>
      <c r="M16" s="19"/>
    </row>
    <row r="17" spans="1:13" ht="15.6" x14ac:dyDescent="0.3">
      <c r="A17" s="135">
        <v>10</v>
      </c>
      <c r="B17" s="127">
        <v>44805</v>
      </c>
      <c r="C17" s="128" t="s">
        <v>1028</v>
      </c>
      <c r="D17" s="135" t="str">
        <f>IF(ISNUMBER(#REF!),"128",IF(ISNUMBER(#REF!),"208",IF(ISNUMBER(#REF!),"128",IF(ISNUMBER(#REF!),"208",IF(ISNUMBER(#REF!),"128",IF(ISNUMBER(A17),"208"))))))</f>
        <v>208</v>
      </c>
      <c r="E17" s="219">
        <v>50000</v>
      </c>
      <c r="F17" s="129" t="s">
        <v>726</v>
      </c>
      <c r="G17" s="136" t="s">
        <v>395</v>
      </c>
      <c r="H17" s="136" t="s">
        <v>383</v>
      </c>
      <c r="I17" s="135" t="s">
        <v>904</v>
      </c>
      <c r="J17" s="254"/>
      <c r="K17" s="19"/>
      <c r="L17" s="19"/>
      <c r="M17" s="19"/>
    </row>
    <row r="18" spans="1:13" ht="15.6" x14ac:dyDescent="0.3">
      <c r="A18" s="130">
        <v>10</v>
      </c>
      <c r="B18" s="39">
        <v>44805</v>
      </c>
      <c r="C18" s="7" t="s">
        <v>894</v>
      </c>
      <c r="D18" s="131">
        <v>208</v>
      </c>
      <c r="E18" s="133">
        <v>39900</v>
      </c>
      <c r="F18" s="55" t="s">
        <v>726</v>
      </c>
      <c r="G18" s="132" t="s">
        <v>394</v>
      </c>
      <c r="H18" s="132" t="s">
        <v>384</v>
      </c>
      <c r="I18" s="130" t="s">
        <v>904</v>
      </c>
      <c r="J18" s="253"/>
      <c r="K18" s="19"/>
      <c r="L18" s="19"/>
      <c r="M18" s="19"/>
    </row>
    <row r="19" spans="1:13" ht="15.6" x14ac:dyDescent="0.3">
      <c r="A19" s="130">
        <v>10</v>
      </c>
      <c r="B19" s="39">
        <v>44805</v>
      </c>
      <c r="C19" s="7" t="s">
        <v>895</v>
      </c>
      <c r="D19" s="131">
        <v>208</v>
      </c>
      <c r="E19" s="133">
        <v>11900</v>
      </c>
      <c r="F19" s="55" t="s">
        <v>726</v>
      </c>
      <c r="G19" s="132" t="s">
        <v>394</v>
      </c>
      <c r="H19" s="132" t="s">
        <v>384</v>
      </c>
      <c r="I19" s="130" t="s">
        <v>904</v>
      </c>
      <c r="J19" s="253"/>
      <c r="K19" s="19"/>
      <c r="L19" s="19"/>
      <c r="M19" s="19"/>
    </row>
    <row r="20" spans="1:13" ht="15.6" x14ac:dyDescent="0.3">
      <c r="A20" s="130">
        <v>10</v>
      </c>
      <c r="B20" s="39">
        <v>44805</v>
      </c>
      <c r="C20" s="7" t="s">
        <v>1032</v>
      </c>
      <c r="D20" s="130" t="str">
        <f>IF(ISNUMBER(#REF!),"128",IF(ISNUMBER(#REF!),"208",IF(ISNUMBER(#REF!),"128",IF(ISNUMBER(#REF!),"208",IF(ISNUMBER(#REF!),"128",IF(ISNUMBER(A20),"208"))))))</f>
        <v>208</v>
      </c>
      <c r="E20" s="148">
        <v>101080</v>
      </c>
      <c r="F20" s="55" t="s">
        <v>726</v>
      </c>
      <c r="G20" s="132" t="s">
        <v>395</v>
      </c>
      <c r="H20" s="132" t="s">
        <v>383</v>
      </c>
      <c r="I20" s="130" t="s">
        <v>904</v>
      </c>
      <c r="J20" s="253"/>
      <c r="K20" s="19"/>
      <c r="L20" s="19"/>
      <c r="M20" s="19"/>
    </row>
    <row r="21" spans="1:13" ht="15.6" x14ac:dyDescent="0.3">
      <c r="A21" s="130">
        <v>10</v>
      </c>
      <c r="B21" s="39">
        <v>44805</v>
      </c>
      <c r="C21" s="7" t="s">
        <v>1031</v>
      </c>
      <c r="D21" s="130" t="str">
        <f>IF(ISNUMBER(#REF!),"128",IF(ISNUMBER(#REF!),"208",IF(ISNUMBER(#REF!),"128",IF(ISNUMBER(#REF!),"208",IF(ISNUMBER(#REF!),"128",IF(ISNUMBER(A21),"208"))))))</f>
        <v>208</v>
      </c>
      <c r="E21" s="148">
        <v>24000</v>
      </c>
      <c r="F21" s="55" t="s">
        <v>726</v>
      </c>
      <c r="G21" s="132" t="s">
        <v>395</v>
      </c>
      <c r="H21" s="132" t="s">
        <v>383</v>
      </c>
      <c r="I21" s="130" t="s">
        <v>904</v>
      </c>
      <c r="J21" s="253"/>
      <c r="K21" s="19"/>
      <c r="L21" s="19"/>
      <c r="M21" s="19"/>
    </row>
    <row r="22" spans="1:13" ht="15.6" x14ac:dyDescent="0.3">
      <c r="A22" s="130">
        <v>10</v>
      </c>
      <c r="B22" s="39">
        <v>44805</v>
      </c>
      <c r="C22" s="7" t="s">
        <v>896</v>
      </c>
      <c r="D22" s="131">
        <v>208</v>
      </c>
      <c r="E22" s="133">
        <v>99900</v>
      </c>
      <c r="F22" s="55" t="s">
        <v>726</v>
      </c>
      <c r="G22" s="132" t="s">
        <v>414</v>
      </c>
      <c r="H22" s="132" t="s">
        <v>384</v>
      </c>
      <c r="I22" s="130" t="s">
        <v>904</v>
      </c>
      <c r="J22" s="253"/>
      <c r="K22" s="19"/>
      <c r="L22" s="19"/>
      <c r="M22" s="19"/>
    </row>
    <row r="23" spans="1:13" ht="15.6" x14ac:dyDescent="0.3">
      <c r="A23" s="130">
        <v>10</v>
      </c>
      <c r="B23" s="39">
        <v>44805</v>
      </c>
      <c r="C23" s="7" t="s">
        <v>1029</v>
      </c>
      <c r="D23" s="130" t="str">
        <f>IF(ISNUMBER(#REF!),"128",IF(ISNUMBER(#REF!),"208",IF(ISNUMBER(#REF!),"128",IF(ISNUMBER(#REF!),"208",IF(ISNUMBER(#REF!),"128",IF(ISNUMBER(A23),"208"))))))</f>
        <v>208</v>
      </c>
      <c r="E23" s="148">
        <v>126000</v>
      </c>
      <c r="F23" s="55" t="s">
        <v>726</v>
      </c>
      <c r="G23" s="132" t="s">
        <v>394</v>
      </c>
      <c r="H23" s="132" t="s">
        <v>383</v>
      </c>
      <c r="I23" s="130" t="s">
        <v>904</v>
      </c>
      <c r="J23" s="253"/>
      <c r="K23" s="19"/>
      <c r="L23" s="19"/>
      <c r="M23" s="19"/>
    </row>
    <row r="24" spans="1:13" ht="15.6" x14ac:dyDescent="0.3">
      <c r="A24" s="130">
        <v>10</v>
      </c>
      <c r="B24" s="39">
        <v>44805</v>
      </c>
      <c r="C24" s="7" t="s">
        <v>1027</v>
      </c>
      <c r="D24" s="130" t="str">
        <f>IF(ISNUMBER(#REF!),"128",IF(ISNUMBER(#REF!),"208",IF(ISNUMBER(#REF!),"128",IF(ISNUMBER(#REF!),"208",IF(ISNUMBER(#REF!),"128",IF(ISNUMBER(A24),"208"))))))</f>
        <v>208</v>
      </c>
      <c r="E24" s="148">
        <v>44000</v>
      </c>
      <c r="F24" s="55" t="s">
        <v>726</v>
      </c>
      <c r="G24" s="132" t="s">
        <v>409</v>
      </c>
      <c r="H24" s="132" t="s">
        <v>383</v>
      </c>
      <c r="I24" s="130" t="s">
        <v>904</v>
      </c>
      <c r="J24" s="253"/>
      <c r="K24" s="19"/>
      <c r="L24" s="19"/>
      <c r="M24" s="19"/>
    </row>
    <row r="25" spans="1:13" ht="15.6" x14ac:dyDescent="0.3">
      <c r="A25" s="130">
        <v>10</v>
      </c>
      <c r="B25" s="39">
        <v>44805</v>
      </c>
      <c r="C25" s="7" t="s">
        <v>1030</v>
      </c>
      <c r="D25" s="130" t="str">
        <f>IF(ISNUMBER(#REF!),"128",IF(ISNUMBER(#REF!),"208",IF(ISNUMBER(#REF!),"128",IF(ISNUMBER(#REF!),"208",IF(ISNUMBER(#REF!),"128",IF(ISNUMBER(A25),"208"))))))</f>
        <v>208</v>
      </c>
      <c r="E25" s="148">
        <v>150000</v>
      </c>
      <c r="F25" s="55" t="s">
        <v>726</v>
      </c>
      <c r="G25" s="132" t="s">
        <v>392</v>
      </c>
      <c r="H25" s="132" t="s">
        <v>383</v>
      </c>
      <c r="I25" s="130" t="s">
        <v>904</v>
      </c>
      <c r="J25" s="253"/>
      <c r="K25" s="19"/>
      <c r="L25" s="19"/>
      <c r="M25" s="19"/>
    </row>
    <row r="26" spans="1:13" ht="15.6" x14ac:dyDescent="0.3">
      <c r="A26" s="130">
        <v>10</v>
      </c>
      <c r="B26" s="39">
        <v>44805</v>
      </c>
      <c r="C26" s="7" t="s">
        <v>1053</v>
      </c>
      <c r="D26" s="130" t="str">
        <f>IF(ISNUMBER(#REF!),"128",IF(ISNUMBER(#REF!),"208",IF(ISNUMBER(#REF!),"128",IF(ISNUMBER(#REF!),"208",IF(ISNUMBER(#REF!),"128",IF(ISNUMBER(A26),"208"))))))</f>
        <v>208</v>
      </c>
      <c r="E26" s="148">
        <v>192000</v>
      </c>
      <c r="F26" s="55" t="s">
        <v>726</v>
      </c>
      <c r="G26" s="132" t="s">
        <v>1052</v>
      </c>
      <c r="H26" s="132" t="s">
        <v>383</v>
      </c>
      <c r="I26" s="130" t="s">
        <v>904</v>
      </c>
      <c r="J26" s="253"/>
      <c r="K26" s="19"/>
      <c r="L26" s="19"/>
      <c r="M26" s="19"/>
    </row>
    <row r="27" spans="1:13" ht="15.6" x14ac:dyDescent="0.3">
      <c r="A27" s="130">
        <v>10</v>
      </c>
      <c r="B27" s="39">
        <v>44805</v>
      </c>
      <c r="C27" s="7" t="s">
        <v>1022</v>
      </c>
      <c r="D27" s="130" t="str">
        <f>IF(ISNUMBER(#REF!),"128",IF(ISNUMBER(#REF!),"208",IF(ISNUMBER(#REF!),"128",IF(ISNUMBER(#REF!),"208",IF(ISNUMBER(#REF!),"128",IF(ISNUMBER(A27),"208"))))))</f>
        <v>208</v>
      </c>
      <c r="E27" s="148">
        <v>200000</v>
      </c>
      <c r="F27" s="55" t="s">
        <v>726</v>
      </c>
      <c r="G27" s="132" t="s">
        <v>390</v>
      </c>
      <c r="H27" s="132" t="s">
        <v>383</v>
      </c>
      <c r="I27" s="130" t="s">
        <v>904</v>
      </c>
      <c r="J27" s="253"/>
      <c r="K27" s="19"/>
      <c r="L27" s="19"/>
      <c r="M27" s="19"/>
    </row>
    <row r="28" spans="1:13" ht="15.6" hidden="1" x14ac:dyDescent="0.3">
      <c r="A28" s="130">
        <v>10</v>
      </c>
      <c r="B28" s="39">
        <v>44805</v>
      </c>
      <c r="C28" s="7" t="s">
        <v>1023</v>
      </c>
      <c r="D28" s="130" t="str">
        <f>IF(ISNUMBER(#REF!),"128",IF(ISNUMBER(#REF!),"208",IF(ISNUMBER(#REF!),"128",IF(ISNUMBER(#REF!),"208",IF(ISNUMBER(#REF!),"128",IF(ISNUMBER(A28),"208"))))))</f>
        <v>208</v>
      </c>
      <c r="E28" s="148">
        <v>4192500</v>
      </c>
      <c r="F28" s="55"/>
      <c r="G28" s="132"/>
      <c r="H28" s="132" t="s">
        <v>383</v>
      </c>
      <c r="I28" s="130"/>
      <c r="J28" s="253"/>
      <c r="K28" s="19"/>
      <c r="L28" s="19"/>
      <c r="M28" s="19"/>
    </row>
    <row r="29" spans="1:13" ht="15.6" x14ac:dyDescent="0.3">
      <c r="A29" s="130">
        <v>13</v>
      </c>
      <c r="B29" s="39">
        <v>44806</v>
      </c>
      <c r="C29" s="7" t="s">
        <v>129</v>
      </c>
      <c r="D29" s="131" t="s">
        <v>279</v>
      </c>
      <c r="E29" s="41">
        <v>500000</v>
      </c>
      <c r="F29" s="132" t="s">
        <v>726</v>
      </c>
      <c r="G29" s="132" t="s">
        <v>408</v>
      </c>
      <c r="H29" s="132" t="s">
        <v>384</v>
      </c>
      <c r="I29" s="132" t="s">
        <v>904</v>
      </c>
      <c r="J29" s="253"/>
      <c r="K29" s="19"/>
      <c r="L29" s="19"/>
      <c r="M29" s="19"/>
    </row>
    <row r="30" spans="1:13" ht="15.6" x14ac:dyDescent="0.3">
      <c r="A30" s="130">
        <v>15</v>
      </c>
      <c r="B30" s="39">
        <v>44806</v>
      </c>
      <c r="C30" s="7" t="s">
        <v>131</v>
      </c>
      <c r="D30" s="131" t="s">
        <v>279</v>
      </c>
      <c r="E30" s="41">
        <v>100000</v>
      </c>
      <c r="F30" s="132" t="s">
        <v>726</v>
      </c>
      <c r="G30" s="132" t="s">
        <v>392</v>
      </c>
      <c r="H30" s="132" t="s">
        <v>384</v>
      </c>
      <c r="I30" s="132" t="s">
        <v>904</v>
      </c>
      <c r="J30" s="253"/>
      <c r="K30" s="19"/>
      <c r="L30" s="19"/>
      <c r="M30" s="19"/>
    </row>
    <row r="31" spans="1:13" ht="15.6" x14ac:dyDescent="0.3">
      <c r="A31" s="130">
        <v>14</v>
      </c>
      <c r="B31" s="39">
        <v>44806</v>
      </c>
      <c r="C31" s="7" t="s">
        <v>130</v>
      </c>
      <c r="D31" s="131" t="s">
        <v>279</v>
      </c>
      <c r="E31" s="41">
        <v>100000</v>
      </c>
      <c r="F31" s="132" t="s">
        <v>726</v>
      </c>
      <c r="G31" s="132" t="s">
        <v>408</v>
      </c>
      <c r="H31" s="132" t="s">
        <v>384</v>
      </c>
      <c r="I31" s="132" t="s">
        <v>904</v>
      </c>
      <c r="J31" s="253"/>
      <c r="K31" s="19"/>
      <c r="L31" s="19"/>
      <c r="M31" s="19"/>
    </row>
    <row r="32" spans="1:13" ht="15.6" x14ac:dyDescent="0.3">
      <c r="A32" s="130">
        <v>18</v>
      </c>
      <c r="B32" s="39">
        <v>44806</v>
      </c>
      <c r="C32" s="7" t="s">
        <v>134</v>
      </c>
      <c r="D32" s="131" t="s">
        <v>280</v>
      </c>
      <c r="E32" s="41">
        <v>24000</v>
      </c>
      <c r="F32" s="130" t="s">
        <v>726</v>
      </c>
      <c r="G32" s="132" t="s">
        <v>409</v>
      </c>
      <c r="H32" s="132" t="s">
        <v>384</v>
      </c>
      <c r="I32" s="132" t="s">
        <v>904</v>
      </c>
      <c r="J32" s="253"/>
      <c r="K32" s="19"/>
      <c r="L32" s="19"/>
      <c r="M32" s="19"/>
    </row>
    <row r="33" spans="1:13" ht="15.6" x14ac:dyDescent="0.3">
      <c r="A33" s="130">
        <v>19</v>
      </c>
      <c r="B33" s="39">
        <v>44806</v>
      </c>
      <c r="C33" s="7" t="s">
        <v>135</v>
      </c>
      <c r="D33" s="131" t="s">
        <v>280</v>
      </c>
      <c r="E33" s="41">
        <v>20000</v>
      </c>
      <c r="F33" s="132" t="s">
        <v>726</v>
      </c>
      <c r="G33" s="132" t="s">
        <v>392</v>
      </c>
      <c r="H33" s="132" t="s">
        <v>384</v>
      </c>
      <c r="I33" s="132" t="s">
        <v>904</v>
      </c>
      <c r="J33" s="253"/>
      <c r="K33" s="19"/>
      <c r="L33" s="19"/>
      <c r="M33" s="19"/>
    </row>
    <row r="34" spans="1:13" ht="15.6" x14ac:dyDescent="0.3">
      <c r="A34" s="130">
        <v>20</v>
      </c>
      <c r="B34" s="39">
        <v>44806</v>
      </c>
      <c r="C34" s="7" t="s">
        <v>136</v>
      </c>
      <c r="D34" s="131" t="s">
        <v>280</v>
      </c>
      <c r="E34" s="41">
        <v>150000</v>
      </c>
      <c r="F34" s="132" t="s">
        <v>726</v>
      </c>
      <c r="G34" s="132" t="s">
        <v>408</v>
      </c>
      <c r="H34" s="132" t="s">
        <v>384</v>
      </c>
      <c r="I34" s="132" t="s">
        <v>904</v>
      </c>
      <c r="J34" s="253"/>
      <c r="K34" s="19"/>
      <c r="L34" s="19"/>
      <c r="M34" s="19"/>
    </row>
    <row r="35" spans="1:13" ht="15.6" x14ac:dyDescent="0.3">
      <c r="A35" s="130">
        <v>10</v>
      </c>
      <c r="B35" s="39">
        <v>44806</v>
      </c>
      <c r="C35" s="7" t="s">
        <v>1038</v>
      </c>
      <c r="D35" s="130" t="str">
        <f>IF(ISNUMBER(#REF!),"128",IF(ISNUMBER(#REF!),"208",IF(ISNUMBER(#REF!),"128",IF(ISNUMBER(#REF!),"208",IF(ISNUMBER(#REF!),"128",IF(ISNUMBER(A35),"208"))))))</f>
        <v>208</v>
      </c>
      <c r="E35" s="148">
        <v>100000</v>
      </c>
      <c r="F35" s="55" t="s">
        <v>726</v>
      </c>
      <c r="G35" s="132" t="s">
        <v>408</v>
      </c>
      <c r="H35" s="132" t="s">
        <v>383</v>
      </c>
      <c r="I35" s="130" t="s">
        <v>904</v>
      </c>
      <c r="J35" s="253"/>
      <c r="K35" s="19"/>
      <c r="L35" s="19"/>
      <c r="M35" s="19"/>
    </row>
    <row r="36" spans="1:13" ht="15.6" x14ac:dyDescent="0.3">
      <c r="A36" s="130">
        <v>16</v>
      </c>
      <c r="B36" s="39">
        <v>44806</v>
      </c>
      <c r="C36" s="7" t="s">
        <v>132</v>
      </c>
      <c r="D36" s="131" t="s">
        <v>280</v>
      </c>
      <c r="E36" s="41">
        <v>64000</v>
      </c>
      <c r="F36" s="132" t="s">
        <v>726</v>
      </c>
      <c r="G36" s="132" t="s">
        <v>395</v>
      </c>
      <c r="H36" s="132" t="s">
        <v>384</v>
      </c>
      <c r="I36" s="132" t="s">
        <v>904</v>
      </c>
      <c r="J36" s="253"/>
      <c r="K36" s="19"/>
      <c r="L36" s="19"/>
      <c r="M36" s="19"/>
    </row>
    <row r="37" spans="1:13" ht="15.6" x14ac:dyDescent="0.3">
      <c r="A37" s="130">
        <v>29</v>
      </c>
      <c r="B37" s="39">
        <v>44806</v>
      </c>
      <c r="C37" s="7" t="s">
        <v>893</v>
      </c>
      <c r="D37" s="131" t="s">
        <v>280</v>
      </c>
      <c r="E37" s="41">
        <v>59000</v>
      </c>
      <c r="F37" s="130" t="s">
        <v>726</v>
      </c>
      <c r="G37" s="130" t="s">
        <v>395</v>
      </c>
      <c r="H37" s="132" t="s">
        <v>384</v>
      </c>
      <c r="I37" s="132" t="s">
        <v>904</v>
      </c>
      <c r="J37" s="253"/>
      <c r="K37" s="19"/>
      <c r="L37" s="19"/>
      <c r="M37" s="19"/>
    </row>
    <row r="38" spans="1:13" ht="15.6" x14ac:dyDescent="0.3">
      <c r="A38" s="130">
        <v>17</v>
      </c>
      <c r="B38" s="39">
        <v>44806</v>
      </c>
      <c r="C38" s="7" t="s">
        <v>133</v>
      </c>
      <c r="D38" s="131" t="s">
        <v>280</v>
      </c>
      <c r="E38" s="41">
        <v>7000</v>
      </c>
      <c r="F38" s="55" t="s">
        <v>726</v>
      </c>
      <c r="G38" s="132" t="s">
        <v>394</v>
      </c>
      <c r="H38" s="132" t="s">
        <v>384</v>
      </c>
      <c r="I38" s="132" t="s">
        <v>904</v>
      </c>
      <c r="J38" s="253"/>
      <c r="K38" s="19"/>
      <c r="L38" s="19"/>
      <c r="M38" s="19"/>
    </row>
    <row r="39" spans="1:13" ht="15.6" x14ac:dyDescent="0.3">
      <c r="A39" s="130">
        <v>1</v>
      </c>
      <c r="B39" s="39">
        <v>44806</v>
      </c>
      <c r="C39" s="7" t="s">
        <v>788</v>
      </c>
      <c r="D39" s="131" t="s">
        <v>498</v>
      </c>
      <c r="E39" s="133">
        <v>164700</v>
      </c>
      <c r="F39" s="55" t="s">
        <v>726</v>
      </c>
      <c r="G39" s="132" t="s">
        <v>406</v>
      </c>
      <c r="H39" s="132" t="s">
        <v>770</v>
      </c>
      <c r="I39" s="358" t="s">
        <v>904</v>
      </c>
      <c r="J39" s="253"/>
      <c r="K39" s="19"/>
      <c r="L39" s="19"/>
      <c r="M39" s="19"/>
    </row>
    <row r="40" spans="1:13" ht="15.6" x14ac:dyDescent="0.3">
      <c r="A40" s="130">
        <v>1</v>
      </c>
      <c r="B40" s="39">
        <v>44806</v>
      </c>
      <c r="C40" s="7" t="s">
        <v>789</v>
      </c>
      <c r="D40" s="131" t="s">
        <v>498</v>
      </c>
      <c r="E40" s="133">
        <v>110200</v>
      </c>
      <c r="F40" s="55" t="s">
        <v>726</v>
      </c>
      <c r="G40" s="132" t="s">
        <v>406</v>
      </c>
      <c r="H40" s="132" t="s">
        <v>770</v>
      </c>
      <c r="I40" s="358" t="s">
        <v>904</v>
      </c>
      <c r="J40" s="253"/>
      <c r="K40" s="19"/>
      <c r="L40" s="19"/>
      <c r="M40" s="19"/>
    </row>
    <row r="41" spans="1:13" ht="15.6" x14ac:dyDescent="0.3">
      <c r="A41" s="130">
        <v>1</v>
      </c>
      <c r="B41" s="39">
        <v>44806</v>
      </c>
      <c r="C41" s="7" t="s">
        <v>790</v>
      </c>
      <c r="D41" s="131" t="s">
        <v>498</v>
      </c>
      <c r="E41" s="133">
        <v>50000</v>
      </c>
      <c r="F41" s="55" t="s">
        <v>726</v>
      </c>
      <c r="G41" s="132" t="s">
        <v>406</v>
      </c>
      <c r="H41" s="132" t="s">
        <v>770</v>
      </c>
      <c r="I41" s="358" t="s">
        <v>904</v>
      </c>
      <c r="J41" s="253"/>
      <c r="K41" s="19"/>
      <c r="L41" s="19"/>
      <c r="M41" s="19"/>
    </row>
    <row r="42" spans="1:13" ht="15.6" x14ac:dyDescent="0.3">
      <c r="A42" s="130">
        <v>1</v>
      </c>
      <c r="B42" s="39">
        <v>44806</v>
      </c>
      <c r="C42" s="7" t="s">
        <v>791</v>
      </c>
      <c r="D42" s="131" t="s">
        <v>498</v>
      </c>
      <c r="E42" s="133">
        <v>15000</v>
      </c>
      <c r="F42" s="55" t="s">
        <v>726</v>
      </c>
      <c r="G42" s="132" t="s">
        <v>406</v>
      </c>
      <c r="H42" s="132" t="s">
        <v>770</v>
      </c>
      <c r="I42" s="358" t="s">
        <v>904</v>
      </c>
      <c r="J42" s="253"/>
      <c r="K42" s="19"/>
      <c r="L42" s="19"/>
      <c r="M42" s="19"/>
    </row>
    <row r="43" spans="1:13" ht="15.6" x14ac:dyDescent="0.3">
      <c r="A43" s="130">
        <v>1</v>
      </c>
      <c r="B43" s="39">
        <v>44806</v>
      </c>
      <c r="C43" s="7" t="s">
        <v>792</v>
      </c>
      <c r="D43" s="131" t="s">
        <v>498</v>
      </c>
      <c r="E43" s="133">
        <v>20000</v>
      </c>
      <c r="F43" s="55" t="s">
        <v>726</v>
      </c>
      <c r="G43" s="132" t="s">
        <v>406</v>
      </c>
      <c r="H43" s="132" t="s">
        <v>770</v>
      </c>
      <c r="I43" s="358" t="s">
        <v>904</v>
      </c>
      <c r="J43" s="253"/>
      <c r="L43" s="19"/>
      <c r="M43" s="19"/>
    </row>
    <row r="44" spans="1:13" ht="15.6" x14ac:dyDescent="0.3">
      <c r="A44" s="130">
        <v>1</v>
      </c>
      <c r="B44" s="39">
        <v>44806</v>
      </c>
      <c r="C44" s="7" t="s">
        <v>793</v>
      </c>
      <c r="D44" s="131" t="s">
        <v>498</v>
      </c>
      <c r="E44" s="133">
        <v>10000</v>
      </c>
      <c r="F44" s="55" t="s">
        <v>726</v>
      </c>
      <c r="G44" s="132" t="s">
        <v>406</v>
      </c>
      <c r="H44" s="132" t="s">
        <v>770</v>
      </c>
      <c r="I44" s="358" t="s">
        <v>904</v>
      </c>
      <c r="J44" s="253"/>
      <c r="L44" s="19"/>
      <c r="M44" s="19"/>
    </row>
    <row r="45" spans="1:13" ht="15.6" x14ac:dyDescent="0.3">
      <c r="A45" s="130">
        <v>1</v>
      </c>
      <c r="B45" s="39">
        <v>44806</v>
      </c>
      <c r="C45" s="7" t="s">
        <v>794</v>
      </c>
      <c r="D45" s="131" t="s">
        <v>498</v>
      </c>
      <c r="E45" s="133">
        <v>10000</v>
      </c>
      <c r="F45" s="55" t="s">
        <v>726</v>
      </c>
      <c r="G45" s="132" t="s">
        <v>406</v>
      </c>
      <c r="H45" s="132" t="s">
        <v>770</v>
      </c>
      <c r="I45" s="358" t="s">
        <v>904</v>
      </c>
      <c r="J45" s="253"/>
      <c r="L45" s="19"/>
      <c r="M45" s="19"/>
    </row>
    <row r="46" spans="1:13" ht="15.6" x14ac:dyDescent="0.3">
      <c r="A46" s="130">
        <v>1</v>
      </c>
      <c r="B46" s="39">
        <v>44806</v>
      </c>
      <c r="C46" s="7" t="s">
        <v>795</v>
      </c>
      <c r="D46" s="131" t="s">
        <v>498</v>
      </c>
      <c r="E46" s="133">
        <v>185000</v>
      </c>
      <c r="F46" s="55" t="s">
        <v>726</v>
      </c>
      <c r="G46" s="132" t="s">
        <v>406</v>
      </c>
      <c r="H46" s="132" t="s">
        <v>770</v>
      </c>
      <c r="I46" s="358" t="s">
        <v>904</v>
      </c>
      <c r="J46" s="253"/>
      <c r="K46" s="19"/>
      <c r="L46" s="19"/>
      <c r="M46" s="19"/>
    </row>
    <row r="47" spans="1:13" ht="15.6" x14ac:dyDescent="0.3">
      <c r="A47" s="130">
        <v>1</v>
      </c>
      <c r="B47" s="39">
        <v>44806</v>
      </c>
      <c r="C47" s="7" t="s">
        <v>796</v>
      </c>
      <c r="D47" s="131" t="s">
        <v>498</v>
      </c>
      <c r="E47" s="133">
        <v>27000</v>
      </c>
      <c r="F47" s="55" t="s">
        <v>726</v>
      </c>
      <c r="G47" s="132" t="s">
        <v>406</v>
      </c>
      <c r="H47" s="132" t="s">
        <v>770</v>
      </c>
      <c r="I47" s="358" t="s">
        <v>904</v>
      </c>
      <c r="J47" s="253"/>
      <c r="K47" s="19"/>
      <c r="L47" s="19"/>
      <c r="M47" s="19"/>
    </row>
    <row r="48" spans="1:13" ht="15.6" x14ac:dyDescent="0.3">
      <c r="A48" s="130">
        <v>1</v>
      </c>
      <c r="B48" s="39">
        <v>44806</v>
      </c>
      <c r="C48" s="7" t="s">
        <v>797</v>
      </c>
      <c r="D48" s="131" t="s">
        <v>498</v>
      </c>
      <c r="E48" s="133">
        <v>30000</v>
      </c>
      <c r="F48" s="55" t="s">
        <v>726</v>
      </c>
      <c r="G48" s="132" t="s">
        <v>406</v>
      </c>
      <c r="H48" s="132" t="s">
        <v>770</v>
      </c>
      <c r="I48" s="358" t="s">
        <v>904</v>
      </c>
      <c r="J48" s="253"/>
      <c r="K48" s="19"/>
      <c r="L48" s="19"/>
      <c r="M48" s="19"/>
    </row>
    <row r="49" spans="1:13" ht="15.6" x14ac:dyDescent="0.3">
      <c r="A49" s="130">
        <v>1</v>
      </c>
      <c r="B49" s="39">
        <v>44806</v>
      </c>
      <c r="C49" s="7" t="s">
        <v>799</v>
      </c>
      <c r="D49" s="131" t="s">
        <v>498</v>
      </c>
      <c r="E49" s="133">
        <v>119600</v>
      </c>
      <c r="F49" s="55" t="s">
        <v>726</v>
      </c>
      <c r="G49" s="132" t="s">
        <v>396</v>
      </c>
      <c r="H49" s="132" t="s">
        <v>770</v>
      </c>
      <c r="I49" s="358" t="s">
        <v>904</v>
      </c>
      <c r="J49" s="253"/>
      <c r="K49" s="19"/>
      <c r="L49" s="19"/>
      <c r="M49" s="19"/>
    </row>
    <row r="50" spans="1:13" ht="15.6" x14ac:dyDescent="0.3">
      <c r="A50" s="130">
        <v>1</v>
      </c>
      <c r="B50" s="39">
        <v>44806</v>
      </c>
      <c r="C50" s="7" t="s">
        <v>800</v>
      </c>
      <c r="D50" s="131" t="s">
        <v>498</v>
      </c>
      <c r="E50" s="133">
        <v>39800</v>
      </c>
      <c r="F50" s="55" t="s">
        <v>726</v>
      </c>
      <c r="G50" s="132" t="s">
        <v>396</v>
      </c>
      <c r="H50" s="132" t="s">
        <v>770</v>
      </c>
      <c r="I50" s="358" t="s">
        <v>904</v>
      </c>
      <c r="J50" s="253"/>
      <c r="K50" s="19"/>
      <c r="L50" s="19"/>
      <c r="M50" s="19"/>
    </row>
    <row r="51" spans="1:13" ht="15.6" x14ac:dyDescent="0.3">
      <c r="A51" s="130">
        <v>1</v>
      </c>
      <c r="B51" s="39">
        <v>44806</v>
      </c>
      <c r="C51" s="7" t="s">
        <v>801</v>
      </c>
      <c r="D51" s="131" t="s">
        <v>498</v>
      </c>
      <c r="E51" s="133">
        <v>39000</v>
      </c>
      <c r="F51" s="55" t="s">
        <v>726</v>
      </c>
      <c r="G51" s="132" t="s">
        <v>396</v>
      </c>
      <c r="H51" s="132" t="s">
        <v>770</v>
      </c>
      <c r="I51" s="358" t="s">
        <v>904</v>
      </c>
      <c r="J51" s="253"/>
      <c r="K51" s="19"/>
      <c r="L51" s="19"/>
      <c r="M51" s="19"/>
    </row>
    <row r="52" spans="1:13" ht="15.6" x14ac:dyDescent="0.3">
      <c r="A52" s="130">
        <v>1</v>
      </c>
      <c r="B52" s="39">
        <v>44806</v>
      </c>
      <c r="C52" s="7" t="s">
        <v>802</v>
      </c>
      <c r="D52" s="131" t="s">
        <v>498</v>
      </c>
      <c r="E52" s="133">
        <v>79800</v>
      </c>
      <c r="F52" s="55" t="s">
        <v>726</v>
      </c>
      <c r="G52" s="132" t="s">
        <v>396</v>
      </c>
      <c r="H52" s="132" t="s">
        <v>770</v>
      </c>
      <c r="I52" s="358" t="s">
        <v>904</v>
      </c>
      <c r="J52" s="253"/>
      <c r="K52" s="19"/>
      <c r="L52" s="19"/>
      <c r="M52" s="19"/>
    </row>
    <row r="53" spans="1:13" ht="15.6" x14ac:dyDescent="0.3">
      <c r="A53" s="130">
        <v>1</v>
      </c>
      <c r="B53" s="39">
        <v>44806</v>
      </c>
      <c r="C53" s="7" t="s">
        <v>803</v>
      </c>
      <c r="D53" s="131" t="s">
        <v>498</v>
      </c>
      <c r="E53" s="133">
        <v>159800</v>
      </c>
      <c r="F53" s="55" t="s">
        <v>726</v>
      </c>
      <c r="G53" s="132" t="s">
        <v>396</v>
      </c>
      <c r="H53" s="132" t="s">
        <v>770</v>
      </c>
      <c r="I53" s="358" t="s">
        <v>904</v>
      </c>
      <c r="J53" s="253"/>
      <c r="K53" s="19"/>
      <c r="L53" s="19"/>
      <c r="M53" s="19"/>
    </row>
    <row r="54" spans="1:13" ht="15.6" x14ac:dyDescent="0.3">
      <c r="A54" s="130">
        <v>1</v>
      </c>
      <c r="B54" s="39">
        <v>44806</v>
      </c>
      <c r="C54" s="7" t="s">
        <v>804</v>
      </c>
      <c r="D54" s="131" t="s">
        <v>498</v>
      </c>
      <c r="E54" s="133">
        <v>149500</v>
      </c>
      <c r="F54" s="55" t="s">
        <v>726</v>
      </c>
      <c r="G54" s="132" t="s">
        <v>396</v>
      </c>
      <c r="H54" s="132" t="s">
        <v>770</v>
      </c>
      <c r="I54" s="358" t="s">
        <v>904</v>
      </c>
      <c r="J54" s="254"/>
      <c r="L54" s="19"/>
      <c r="M54" s="19"/>
    </row>
    <row r="55" spans="1:13" ht="15.6" x14ac:dyDescent="0.3">
      <c r="A55" s="130">
        <v>1</v>
      </c>
      <c r="B55" s="39">
        <v>44806</v>
      </c>
      <c r="C55" s="7" t="s">
        <v>805</v>
      </c>
      <c r="D55" s="131" t="s">
        <v>498</v>
      </c>
      <c r="E55" s="133">
        <v>5700</v>
      </c>
      <c r="F55" s="55" t="s">
        <v>726</v>
      </c>
      <c r="G55" s="132" t="s">
        <v>396</v>
      </c>
      <c r="H55" s="132" t="s">
        <v>770</v>
      </c>
      <c r="I55" s="358" t="s">
        <v>904</v>
      </c>
      <c r="J55" s="254"/>
      <c r="K55" s="19"/>
      <c r="L55" s="19"/>
      <c r="M55" s="19"/>
    </row>
    <row r="56" spans="1:13" ht="15.6" x14ac:dyDescent="0.3">
      <c r="A56" s="130">
        <v>1</v>
      </c>
      <c r="B56" s="39">
        <v>44806</v>
      </c>
      <c r="C56" s="7" t="s">
        <v>806</v>
      </c>
      <c r="D56" s="131" t="s">
        <v>498</v>
      </c>
      <c r="E56" s="133">
        <v>24200</v>
      </c>
      <c r="F56" s="55" t="s">
        <v>726</v>
      </c>
      <c r="G56" s="132" t="s">
        <v>396</v>
      </c>
      <c r="H56" s="132" t="s">
        <v>770</v>
      </c>
      <c r="I56" s="358" t="s">
        <v>904</v>
      </c>
      <c r="J56" s="253"/>
      <c r="K56" s="19"/>
      <c r="L56" s="19"/>
      <c r="M56" s="19"/>
    </row>
    <row r="57" spans="1:13" ht="15.6" x14ac:dyDescent="0.3">
      <c r="A57" s="130">
        <v>1</v>
      </c>
      <c r="B57" s="39">
        <v>44806</v>
      </c>
      <c r="C57" s="7" t="s">
        <v>807</v>
      </c>
      <c r="D57" s="131" t="s">
        <v>498</v>
      </c>
      <c r="E57" s="133">
        <v>9900</v>
      </c>
      <c r="F57" s="55" t="s">
        <v>726</v>
      </c>
      <c r="G57" s="132" t="s">
        <v>396</v>
      </c>
      <c r="H57" s="132" t="s">
        <v>770</v>
      </c>
      <c r="I57" s="358" t="s">
        <v>904</v>
      </c>
      <c r="J57" s="253"/>
      <c r="K57" s="19"/>
      <c r="L57" s="19"/>
      <c r="M57" s="19"/>
    </row>
    <row r="58" spans="1:13" ht="15.6" x14ac:dyDescent="0.3">
      <c r="A58" s="130">
        <v>1</v>
      </c>
      <c r="B58" s="39">
        <v>44806</v>
      </c>
      <c r="C58" s="7" t="s">
        <v>808</v>
      </c>
      <c r="D58" s="131" t="s">
        <v>498</v>
      </c>
      <c r="E58" s="133">
        <v>15600</v>
      </c>
      <c r="F58" s="55" t="s">
        <v>726</v>
      </c>
      <c r="G58" s="132" t="s">
        <v>396</v>
      </c>
      <c r="H58" s="132" t="s">
        <v>770</v>
      </c>
      <c r="I58" s="358" t="s">
        <v>904</v>
      </c>
      <c r="J58" s="253"/>
      <c r="K58" s="19"/>
      <c r="L58" s="19"/>
      <c r="M58" s="19"/>
    </row>
    <row r="59" spans="1:13" ht="15.6" x14ac:dyDescent="0.3">
      <c r="A59" s="130">
        <v>1</v>
      </c>
      <c r="B59" s="39">
        <v>44806</v>
      </c>
      <c r="C59" s="7" t="s">
        <v>809</v>
      </c>
      <c r="D59" s="131" t="s">
        <v>498</v>
      </c>
      <c r="E59" s="133">
        <v>16700</v>
      </c>
      <c r="F59" s="55" t="s">
        <v>726</v>
      </c>
      <c r="G59" s="132" t="s">
        <v>396</v>
      </c>
      <c r="H59" s="132" t="s">
        <v>770</v>
      </c>
      <c r="I59" s="358" t="s">
        <v>904</v>
      </c>
      <c r="J59" s="253"/>
      <c r="K59" s="19"/>
      <c r="L59" s="19"/>
      <c r="M59" s="19"/>
    </row>
    <row r="60" spans="1:13" ht="15.6" x14ac:dyDescent="0.3">
      <c r="A60" s="130">
        <v>1</v>
      </c>
      <c r="B60" s="39">
        <v>44806</v>
      </c>
      <c r="C60" s="7" t="s">
        <v>810</v>
      </c>
      <c r="D60" s="131" t="s">
        <v>498</v>
      </c>
      <c r="E60" s="133">
        <v>54900</v>
      </c>
      <c r="F60" s="55" t="s">
        <v>726</v>
      </c>
      <c r="G60" s="132" t="s">
        <v>396</v>
      </c>
      <c r="H60" s="132" t="s">
        <v>770</v>
      </c>
      <c r="I60" s="358" t="s">
        <v>904</v>
      </c>
      <c r="J60" s="253"/>
      <c r="K60" s="19"/>
      <c r="L60" s="19"/>
      <c r="M60" s="19"/>
    </row>
    <row r="61" spans="1:13" ht="15.6" x14ac:dyDescent="0.3">
      <c r="A61" s="130">
        <v>1</v>
      </c>
      <c r="B61" s="39">
        <v>44806</v>
      </c>
      <c r="C61" s="7" t="s">
        <v>811</v>
      </c>
      <c r="D61" s="131" t="s">
        <v>498</v>
      </c>
      <c r="E61" s="133">
        <v>138000</v>
      </c>
      <c r="F61" s="55" t="s">
        <v>726</v>
      </c>
      <c r="G61" s="132" t="s">
        <v>396</v>
      </c>
      <c r="H61" s="132" t="s">
        <v>770</v>
      </c>
      <c r="I61" s="358" t="s">
        <v>904</v>
      </c>
      <c r="J61" s="253"/>
      <c r="K61" s="19"/>
      <c r="L61" s="19"/>
      <c r="M61" s="19"/>
    </row>
    <row r="62" spans="1:13" ht="15.6" x14ac:dyDescent="0.3">
      <c r="A62" s="130">
        <v>1</v>
      </c>
      <c r="B62" s="39">
        <v>44806</v>
      </c>
      <c r="C62" s="7" t="s">
        <v>812</v>
      </c>
      <c r="D62" s="131" t="s">
        <v>498</v>
      </c>
      <c r="E62" s="133">
        <v>79800</v>
      </c>
      <c r="F62" s="55" t="s">
        <v>726</v>
      </c>
      <c r="G62" s="132" t="s">
        <v>396</v>
      </c>
      <c r="H62" s="132" t="s">
        <v>770</v>
      </c>
      <c r="I62" s="358" t="s">
        <v>904</v>
      </c>
      <c r="J62" s="253"/>
      <c r="K62" s="19"/>
      <c r="L62" s="19"/>
      <c r="M62" s="19"/>
    </row>
    <row r="63" spans="1:13" ht="15.6" x14ac:dyDescent="0.3">
      <c r="A63" s="130">
        <v>1</v>
      </c>
      <c r="B63" s="39">
        <v>44806</v>
      </c>
      <c r="C63" s="7" t="s">
        <v>811</v>
      </c>
      <c r="D63" s="131" t="s">
        <v>498</v>
      </c>
      <c r="E63" s="133">
        <v>31400</v>
      </c>
      <c r="F63" s="55" t="s">
        <v>726</v>
      </c>
      <c r="G63" s="132" t="s">
        <v>396</v>
      </c>
      <c r="H63" s="132" t="s">
        <v>770</v>
      </c>
      <c r="I63" s="358" t="s">
        <v>904</v>
      </c>
      <c r="J63" s="253"/>
      <c r="K63" s="19"/>
      <c r="L63" s="19"/>
      <c r="M63" s="19"/>
    </row>
    <row r="64" spans="1:13" ht="15.6" x14ac:dyDescent="0.3">
      <c r="A64" s="130">
        <v>1</v>
      </c>
      <c r="B64" s="39">
        <v>44806</v>
      </c>
      <c r="C64" s="7" t="s">
        <v>813</v>
      </c>
      <c r="D64" s="131" t="s">
        <v>498</v>
      </c>
      <c r="E64" s="133">
        <v>49500</v>
      </c>
      <c r="F64" s="55" t="s">
        <v>726</v>
      </c>
      <c r="G64" s="132" t="s">
        <v>396</v>
      </c>
      <c r="H64" s="132" t="s">
        <v>770</v>
      </c>
      <c r="I64" s="358" t="s">
        <v>904</v>
      </c>
      <c r="J64" s="253"/>
      <c r="L64" s="19"/>
      <c r="M64" s="19"/>
    </row>
    <row r="65" spans="1:13" ht="15.6" x14ac:dyDescent="0.3">
      <c r="A65" s="130">
        <v>1</v>
      </c>
      <c r="B65" s="39">
        <v>44806</v>
      </c>
      <c r="C65" s="7" t="s">
        <v>814</v>
      </c>
      <c r="D65" s="131" t="s">
        <v>498</v>
      </c>
      <c r="E65" s="133">
        <v>35000</v>
      </c>
      <c r="F65" s="55" t="s">
        <v>726</v>
      </c>
      <c r="G65" s="132" t="s">
        <v>396</v>
      </c>
      <c r="H65" s="132" t="s">
        <v>770</v>
      </c>
      <c r="I65" s="358" t="s">
        <v>904</v>
      </c>
      <c r="J65" s="253"/>
      <c r="K65" s="19"/>
      <c r="L65" s="19"/>
      <c r="M65" s="19"/>
    </row>
    <row r="66" spans="1:13" ht="15.6" x14ac:dyDescent="0.3">
      <c r="A66" s="130">
        <v>1</v>
      </c>
      <c r="B66" s="39">
        <v>44806</v>
      </c>
      <c r="C66" s="7" t="s">
        <v>815</v>
      </c>
      <c r="D66" s="131" t="s">
        <v>498</v>
      </c>
      <c r="E66" s="133">
        <v>48940</v>
      </c>
      <c r="F66" s="55" t="s">
        <v>726</v>
      </c>
      <c r="G66" s="132" t="s">
        <v>396</v>
      </c>
      <c r="H66" s="132" t="s">
        <v>770</v>
      </c>
      <c r="I66" s="358" t="s">
        <v>904</v>
      </c>
      <c r="J66" s="253"/>
      <c r="K66" s="19"/>
      <c r="L66" s="19"/>
      <c r="M66" s="19"/>
    </row>
    <row r="67" spans="1:13" ht="15.6" x14ac:dyDescent="0.3">
      <c r="A67" s="130">
        <v>1</v>
      </c>
      <c r="B67" s="39">
        <v>44806</v>
      </c>
      <c r="C67" s="7" t="s">
        <v>816</v>
      </c>
      <c r="D67" s="131" t="s">
        <v>498</v>
      </c>
      <c r="E67" s="133">
        <v>38000</v>
      </c>
      <c r="F67" s="55" t="s">
        <v>726</v>
      </c>
      <c r="G67" s="132" t="s">
        <v>396</v>
      </c>
      <c r="H67" s="132" t="s">
        <v>770</v>
      </c>
      <c r="I67" s="358" t="s">
        <v>904</v>
      </c>
      <c r="J67" s="253"/>
      <c r="K67" s="19"/>
      <c r="L67" s="19"/>
      <c r="M67" s="19"/>
    </row>
    <row r="68" spans="1:13" ht="15.6" x14ac:dyDescent="0.3">
      <c r="A68" s="130">
        <v>1</v>
      </c>
      <c r="B68" s="39">
        <v>44806</v>
      </c>
      <c r="C68" s="7" t="s">
        <v>817</v>
      </c>
      <c r="D68" s="131" t="s">
        <v>498</v>
      </c>
      <c r="E68" s="133">
        <v>51000</v>
      </c>
      <c r="F68" s="55" t="s">
        <v>726</v>
      </c>
      <c r="G68" s="132" t="s">
        <v>396</v>
      </c>
      <c r="H68" s="132" t="s">
        <v>770</v>
      </c>
      <c r="I68" s="358" t="s">
        <v>904</v>
      </c>
      <c r="J68" s="253"/>
      <c r="L68" s="19"/>
      <c r="M68" s="19"/>
    </row>
    <row r="69" spans="1:13" ht="15.6" x14ac:dyDescent="0.3">
      <c r="A69" s="130">
        <v>1</v>
      </c>
      <c r="B69" s="39">
        <v>44806</v>
      </c>
      <c r="C69" s="7" t="s">
        <v>818</v>
      </c>
      <c r="D69" s="131" t="s">
        <v>498</v>
      </c>
      <c r="E69" s="133">
        <v>33600</v>
      </c>
      <c r="F69" s="55" t="s">
        <v>726</v>
      </c>
      <c r="G69" s="132" t="s">
        <v>396</v>
      </c>
      <c r="H69" s="132" t="s">
        <v>770</v>
      </c>
      <c r="I69" s="358" t="s">
        <v>904</v>
      </c>
      <c r="J69" s="253"/>
      <c r="K69" s="19"/>
      <c r="L69" s="19"/>
      <c r="M69" s="19"/>
    </row>
    <row r="70" spans="1:13" ht="15.6" x14ac:dyDescent="0.3">
      <c r="A70" s="130">
        <v>1</v>
      </c>
      <c r="B70" s="39">
        <v>44806</v>
      </c>
      <c r="C70" s="7" t="s">
        <v>819</v>
      </c>
      <c r="D70" s="131" t="s">
        <v>498</v>
      </c>
      <c r="E70" s="133">
        <v>23000</v>
      </c>
      <c r="F70" s="55" t="s">
        <v>726</v>
      </c>
      <c r="G70" s="132" t="s">
        <v>396</v>
      </c>
      <c r="H70" s="132" t="s">
        <v>770</v>
      </c>
      <c r="I70" s="358" t="s">
        <v>904</v>
      </c>
      <c r="J70" s="253"/>
      <c r="K70" s="19"/>
      <c r="L70" s="19"/>
      <c r="M70" s="19"/>
    </row>
    <row r="71" spans="1:13" ht="15.6" x14ac:dyDescent="0.3">
      <c r="A71" s="130">
        <v>1</v>
      </c>
      <c r="B71" s="39">
        <v>44806</v>
      </c>
      <c r="C71" s="7" t="s">
        <v>820</v>
      </c>
      <c r="D71" s="131" t="s">
        <v>498</v>
      </c>
      <c r="E71" s="133">
        <v>27000</v>
      </c>
      <c r="F71" s="55" t="s">
        <v>726</v>
      </c>
      <c r="G71" s="132" t="s">
        <v>396</v>
      </c>
      <c r="H71" s="132" t="s">
        <v>770</v>
      </c>
      <c r="I71" s="358" t="s">
        <v>904</v>
      </c>
      <c r="J71" s="253"/>
      <c r="K71" s="19"/>
      <c r="L71" s="19"/>
      <c r="M71" s="19"/>
    </row>
    <row r="72" spans="1:13" ht="15.6" x14ac:dyDescent="0.3">
      <c r="A72" s="130">
        <v>1</v>
      </c>
      <c r="B72" s="39">
        <v>44806</v>
      </c>
      <c r="C72" s="7" t="s">
        <v>806</v>
      </c>
      <c r="D72" s="131" t="s">
        <v>498</v>
      </c>
      <c r="E72" s="133">
        <v>24200</v>
      </c>
      <c r="F72" s="55" t="s">
        <v>726</v>
      </c>
      <c r="G72" s="132" t="s">
        <v>396</v>
      </c>
      <c r="H72" s="132" t="s">
        <v>770</v>
      </c>
      <c r="I72" s="358" t="s">
        <v>904</v>
      </c>
      <c r="J72" s="253"/>
      <c r="K72" s="19"/>
      <c r="L72" s="19"/>
      <c r="M72" s="19"/>
    </row>
    <row r="73" spans="1:13" ht="15.6" x14ac:dyDescent="0.3">
      <c r="A73" s="130">
        <v>1</v>
      </c>
      <c r="B73" s="39">
        <v>44806</v>
      </c>
      <c r="C73" s="7" t="s">
        <v>821</v>
      </c>
      <c r="D73" s="131" t="s">
        <v>498</v>
      </c>
      <c r="E73" s="133">
        <v>960</v>
      </c>
      <c r="F73" s="55" t="s">
        <v>726</v>
      </c>
      <c r="G73" s="132" t="s">
        <v>396</v>
      </c>
      <c r="H73" s="132" t="s">
        <v>770</v>
      </c>
      <c r="I73" s="358" t="s">
        <v>904</v>
      </c>
      <c r="J73" s="253"/>
      <c r="K73" s="19"/>
      <c r="L73" s="19"/>
      <c r="M73" s="19"/>
    </row>
    <row r="74" spans="1:13" ht="15.6" x14ac:dyDescent="0.3">
      <c r="A74" s="130">
        <v>1</v>
      </c>
      <c r="B74" s="39">
        <v>44806</v>
      </c>
      <c r="C74" s="7" t="s">
        <v>798</v>
      </c>
      <c r="D74" s="131" t="s">
        <v>498</v>
      </c>
      <c r="E74" s="133">
        <v>135000</v>
      </c>
      <c r="F74" s="55" t="s">
        <v>726</v>
      </c>
      <c r="G74" s="132" t="s">
        <v>409</v>
      </c>
      <c r="H74" s="132" t="s">
        <v>770</v>
      </c>
      <c r="I74" s="358" t="s">
        <v>904</v>
      </c>
      <c r="J74" s="253"/>
      <c r="K74" s="19"/>
      <c r="L74" s="19"/>
      <c r="M74" s="19"/>
    </row>
    <row r="75" spans="1:13" ht="15.6" x14ac:dyDescent="0.3">
      <c r="A75" s="130">
        <v>10</v>
      </c>
      <c r="B75" s="39">
        <v>44806</v>
      </c>
      <c r="C75" s="7" t="s">
        <v>1033</v>
      </c>
      <c r="D75" s="130" t="str">
        <f>IF(ISNUMBER(#REF!),"128",IF(ISNUMBER(#REF!),"208",IF(ISNUMBER(#REF!),"128",IF(ISNUMBER(#REF!),"208",IF(ISNUMBER(#REF!),"128",IF(ISNUMBER(A75),"208"))))))</f>
        <v>208</v>
      </c>
      <c r="E75" s="148">
        <v>50000</v>
      </c>
      <c r="F75" s="55" t="s">
        <v>726</v>
      </c>
      <c r="G75" s="132" t="s">
        <v>392</v>
      </c>
      <c r="H75" s="132" t="s">
        <v>383</v>
      </c>
      <c r="I75" s="130" t="s">
        <v>904</v>
      </c>
      <c r="J75" s="253"/>
      <c r="K75" s="19"/>
      <c r="L75" s="19"/>
      <c r="M75" s="19"/>
    </row>
    <row r="76" spans="1:13" ht="15.6" x14ac:dyDescent="0.3">
      <c r="A76" s="130">
        <v>10</v>
      </c>
      <c r="B76" s="39">
        <v>44806</v>
      </c>
      <c r="C76" s="7" t="s">
        <v>1037</v>
      </c>
      <c r="D76" s="130" t="str">
        <f>IF(ISNUMBER(#REF!),"128",IF(ISNUMBER(#REF!),"208",IF(ISNUMBER(#REF!),"128",IF(ISNUMBER(#REF!),"208",IF(ISNUMBER(#REF!),"128",IF(ISNUMBER(A76),"208"))))))</f>
        <v>208</v>
      </c>
      <c r="E76" s="148">
        <v>100000</v>
      </c>
      <c r="F76" s="55" t="s">
        <v>726</v>
      </c>
      <c r="G76" s="132" t="s">
        <v>392</v>
      </c>
      <c r="H76" s="132" t="s">
        <v>383</v>
      </c>
      <c r="I76" s="130" t="s">
        <v>904</v>
      </c>
      <c r="J76" s="253"/>
      <c r="K76" s="19"/>
      <c r="L76" s="19"/>
      <c r="M76" s="19"/>
    </row>
    <row r="77" spans="1:13" ht="15.6" x14ac:dyDescent="0.3">
      <c r="A77" s="130">
        <v>10</v>
      </c>
      <c r="B77" s="39">
        <v>44806</v>
      </c>
      <c r="C77" s="7" t="s">
        <v>1033</v>
      </c>
      <c r="D77" s="130" t="str">
        <f>IF(ISNUMBER(#REF!),"128",IF(ISNUMBER(#REF!),"208",IF(ISNUMBER(#REF!),"128",IF(ISNUMBER(#REF!),"208",IF(ISNUMBER(#REF!),"128",IF(ISNUMBER(A77),"208"))))))</f>
        <v>208</v>
      </c>
      <c r="E77" s="148">
        <v>150000</v>
      </c>
      <c r="F77" s="55" t="s">
        <v>726</v>
      </c>
      <c r="G77" s="132" t="s">
        <v>392</v>
      </c>
      <c r="H77" s="132" t="s">
        <v>383</v>
      </c>
      <c r="I77" s="130" t="s">
        <v>904</v>
      </c>
      <c r="J77" s="253"/>
      <c r="K77" s="19"/>
      <c r="L77" s="19"/>
      <c r="M77" s="19"/>
    </row>
    <row r="78" spans="1:13" ht="15.6" x14ac:dyDescent="0.3">
      <c r="A78" s="130">
        <v>10</v>
      </c>
      <c r="B78" s="39">
        <v>44806</v>
      </c>
      <c r="C78" s="7" t="s">
        <v>1034</v>
      </c>
      <c r="D78" s="130" t="str">
        <f>IF(ISNUMBER(#REF!),"128",IF(ISNUMBER(#REF!),"208",IF(ISNUMBER(#REF!),"128",IF(ISNUMBER(#REF!),"208",IF(ISNUMBER(#REF!),"128",IF(ISNUMBER(A78),"208"))))))</f>
        <v>208</v>
      </c>
      <c r="E78" s="148">
        <v>46000</v>
      </c>
      <c r="F78" s="55" t="s">
        <v>726</v>
      </c>
      <c r="G78" s="132" t="s">
        <v>409</v>
      </c>
      <c r="H78" s="132" t="s">
        <v>383</v>
      </c>
      <c r="I78" s="130" t="s">
        <v>904</v>
      </c>
      <c r="J78" s="253"/>
      <c r="K78" s="19"/>
      <c r="L78" s="19"/>
      <c r="M78" s="19"/>
    </row>
    <row r="79" spans="1:13" ht="15.6" x14ac:dyDescent="0.3">
      <c r="A79" s="130">
        <v>10</v>
      </c>
      <c r="B79" s="39">
        <v>44806</v>
      </c>
      <c r="C79" s="7" t="s">
        <v>1036</v>
      </c>
      <c r="D79" s="130" t="str">
        <f>IF(ISNUMBER(#REF!),"128",IF(ISNUMBER(#REF!),"208",IF(ISNUMBER(#REF!),"128",IF(ISNUMBER(#REF!),"208",IF(ISNUMBER(#REF!),"128",IF(ISNUMBER(A79),"208"))))))</f>
        <v>208</v>
      </c>
      <c r="E79" s="148">
        <v>108000</v>
      </c>
      <c r="F79" s="55" t="s">
        <v>726</v>
      </c>
      <c r="G79" s="132" t="s">
        <v>1035</v>
      </c>
      <c r="H79" s="132" t="s">
        <v>383</v>
      </c>
      <c r="I79" s="130" t="s">
        <v>904</v>
      </c>
      <c r="J79" s="253"/>
      <c r="K79" s="19"/>
      <c r="L79" s="19"/>
      <c r="M79" s="19"/>
    </row>
    <row r="80" spans="1:13" ht="15.6" x14ac:dyDescent="0.3">
      <c r="A80" s="130">
        <v>23</v>
      </c>
      <c r="B80" s="39">
        <v>44807</v>
      </c>
      <c r="C80" s="7" t="s">
        <v>138</v>
      </c>
      <c r="D80" s="131" t="s">
        <v>279</v>
      </c>
      <c r="E80" s="41">
        <v>30000</v>
      </c>
      <c r="F80" s="132" t="s">
        <v>726</v>
      </c>
      <c r="G80" s="132" t="s">
        <v>396</v>
      </c>
      <c r="H80" s="132" t="s">
        <v>384</v>
      </c>
      <c r="I80" s="130" t="s">
        <v>904</v>
      </c>
      <c r="J80" s="253"/>
      <c r="K80" s="19"/>
      <c r="L80" s="19"/>
      <c r="M80" s="19"/>
    </row>
    <row r="81" spans="1:13" ht="15.6" hidden="1" x14ac:dyDescent="0.3">
      <c r="A81" s="130">
        <v>5</v>
      </c>
      <c r="B81" s="39">
        <v>44807</v>
      </c>
      <c r="C81" s="7" t="s">
        <v>453</v>
      </c>
      <c r="D81" s="131" t="s">
        <v>319</v>
      </c>
      <c r="E81" s="137">
        <v>76000</v>
      </c>
      <c r="F81" s="55"/>
      <c r="G81" s="132"/>
      <c r="H81" s="132" t="s">
        <v>385</v>
      </c>
      <c r="I81" s="132"/>
      <c r="J81" s="253"/>
      <c r="K81" s="19"/>
      <c r="L81" s="19"/>
      <c r="M81" s="19"/>
    </row>
    <row r="82" spans="1:13" ht="15.6" x14ac:dyDescent="0.3">
      <c r="A82" s="130">
        <v>22</v>
      </c>
      <c r="B82" s="39">
        <v>44807</v>
      </c>
      <c r="C82" s="7" t="s">
        <v>137</v>
      </c>
      <c r="D82" s="131" t="s">
        <v>279</v>
      </c>
      <c r="E82" s="41">
        <v>338500</v>
      </c>
      <c r="F82" s="132" t="s">
        <v>726</v>
      </c>
      <c r="G82" s="132" t="s">
        <v>408</v>
      </c>
      <c r="H82" s="132" t="s">
        <v>384</v>
      </c>
      <c r="I82" s="132" t="s">
        <v>904</v>
      </c>
      <c r="J82" s="253"/>
      <c r="K82" s="19"/>
      <c r="L82" s="19"/>
      <c r="M82" s="19"/>
    </row>
    <row r="83" spans="1:13" ht="15.6" x14ac:dyDescent="0.3">
      <c r="A83" s="130">
        <v>21</v>
      </c>
      <c r="B83" s="39">
        <v>44807</v>
      </c>
      <c r="C83" s="7" t="s">
        <v>131</v>
      </c>
      <c r="D83" s="131" t="s">
        <v>279</v>
      </c>
      <c r="E83" s="41">
        <v>96000</v>
      </c>
      <c r="F83" s="132" t="s">
        <v>726</v>
      </c>
      <c r="G83" s="132" t="s">
        <v>392</v>
      </c>
      <c r="H83" s="132" t="s">
        <v>384</v>
      </c>
      <c r="I83" s="132" t="s">
        <v>904</v>
      </c>
      <c r="J83" s="253"/>
      <c r="K83" s="19"/>
      <c r="L83" s="19"/>
      <c r="M83" s="19"/>
    </row>
    <row r="84" spans="1:13" ht="15.6" x14ac:dyDescent="0.3">
      <c r="A84" s="130">
        <v>25</v>
      </c>
      <c r="B84" s="39">
        <v>44807</v>
      </c>
      <c r="C84" s="7" t="s">
        <v>140</v>
      </c>
      <c r="D84" s="131" t="s">
        <v>279</v>
      </c>
      <c r="E84" s="41">
        <v>18500</v>
      </c>
      <c r="F84" s="130" t="s">
        <v>726</v>
      </c>
      <c r="G84" s="132" t="s">
        <v>398</v>
      </c>
      <c r="H84" s="132" t="s">
        <v>384</v>
      </c>
      <c r="I84" s="132" t="s">
        <v>904</v>
      </c>
      <c r="J84" s="253"/>
      <c r="K84" s="19"/>
      <c r="L84" s="19"/>
      <c r="M84" s="19"/>
    </row>
    <row r="85" spans="1:13" ht="15.6" x14ac:dyDescent="0.3">
      <c r="A85" s="130">
        <v>24</v>
      </c>
      <c r="B85" s="39">
        <v>44807</v>
      </c>
      <c r="C85" s="7" t="s">
        <v>139</v>
      </c>
      <c r="D85" s="131" t="s">
        <v>279</v>
      </c>
      <c r="E85" s="41">
        <v>50000</v>
      </c>
      <c r="F85" s="132" t="s">
        <v>726</v>
      </c>
      <c r="G85" s="132" t="s">
        <v>395</v>
      </c>
      <c r="H85" s="132" t="s">
        <v>384</v>
      </c>
      <c r="I85" s="132" t="s">
        <v>904</v>
      </c>
      <c r="J85" s="254"/>
      <c r="K85" s="19"/>
      <c r="L85" s="19"/>
      <c r="M85" s="19"/>
    </row>
    <row r="86" spans="1:13" ht="15.6" x14ac:dyDescent="0.3">
      <c r="A86" s="130">
        <v>10</v>
      </c>
      <c r="B86" s="39">
        <v>44807</v>
      </c>
      <c r="C86" s="7" t="s">
        <v>1028</v>
      </c>
      <c r="D86" s="130" t="s">
        <v>280</v>
      </c>
      <c r="E86" s="148">
        <v>50000</v>
      </c>
      <c r="F86" s="55" t="s">
        <v>726</v>
      </c>
      <c r="G86" s="132" t="s">
        <v>395</v>
      </c>
      <c r="H86" s="132" t="s">
        <v>383</v>
      </c>
      <c r="I86" s="130" t="s">
        <v>904</v>
      </c>
      <c r="J86" s="253"/>
      <c r="K86" s="19"/>
      <c r="L86" s="19"/>
      <c r="M86" s="19"/>
    </row>
    <row r="87" spans="1:13" ht="15.6" x14ac:dyDescent="0.3">
      <c r="A87" s="130">
        <v>1</v>
      </c>
      <c r="B87" s="39">
        <v>44807</v>
      </c>
      <c r="C87" s="7" t="s">
        <v>822</v>
      </c>
      <c r="D87" s="131" t="s">
        <v>498</v>
      </c>
      <c r="E87" s="133">
        <v>200000</v>
      </c>
      <c r="F87" s="55" t="s">
        <v>726</v>
      </c>
      <c r="G87" s="132" t="s">
        <v>398</v>
      </c>
      <c r="H87" s="132" t="s">
        <v>770</v>
      </c>
      <c r="I87" s="358" t="s">
        <v>904</v>
      </c>
      <c r="J87" s="253"/>
      <c r="K87" s="19"/>
      <c r="L87" s="19"/>
      <c r="M87" s="19"/>
    </row>
    <row r="88" spans="1:13" ht="15.6" x14ac:dyDescent="0.3">
      <c r="A88" s="130">
        <v>10</v>
      </c>
      <c r="B88" s="39">
        <v>44807</v>
      </c>
      <c r="C88" s="7" t="s">
        <v>1039</v>
      </c>
      <c r="D88" s="130" t="s">
        <v>280</v>
      </c>
      <c r="E88" s="148">
        <v>100000</v>
      </c>
      <c r="F88" s="55" t="s">
        <v>726</v>
      </c>
      <c r="G88" s="132" t="s">
        <v>392</v>
      </c>
      <c r="H88" s="132" t="s">
        <v>383</v>
      </c>
      <c r="I88" s="130" t="s">
        <v>904</v>
      </c>
      <c r="J88" s="253"/>
      <c r="K88" s="19"/>
      <c r="L88" s="19"/>
      <c r="M88" s="19"/>
    </row>
    <row r="89" spans="1:13" ht="15.6" x14ac:dyDescent="0.3">
      <c r="A89" s="130">
        <v>10</v>
      </c>
      <c r="B89" s="39">
        <v>44807</v>
      </c>
      <c r="C89" s="7" t="s">
        <v>1040</v>
      </c>
      <c r="D89" s="130" t="s">
        <v>280</v>
      </c>
      <c r="E89" s="148">
        <v>140000</v>
      </c>
      <c r="F89" s="55" t="s">
        <v>726</v>
      </c>
      <c r="G89" s="132" t="s">
        <v>390</v>
      </c>
      <c r="H89" s="132" t="s">
        <v>383</v>
      </c>
      <c r="I89" s="130" t="s">
        <v>904</v>
      </c>
      <c r="J89" s="253"/>
      <c r="K89" s="19"/>
      <c r="L89" s="19"/>
      <c r="M89" s="19"/>
    </row>
    <row r="90" spans="1:13" ht="15.6" x14ac:dyDescent="0.3">
      <c r="A90" s="130">
        <v>10</v>
      </c>
      <c r="B90" s="39">
        <v>44807</v>
      </c>
      <c r="C90" s="7" t="s">
        <v>1033</v>
      </c>
      <c r="D90" s="130" t="s">
        <v>280</v>
      </c>
      <c r="E90" s="148">
        <v>180000</v>
      </c>
      <c r="F90" s="55" t="s">
        <v>726</v>
      </c>
      <c r="G90" s="132" t="s">
        <v>392</v>
      </c>
      <c r="H90" s="132" t="s">
        <v>383</v>
      </c>
      <c r="I90" s="130" t="s">
        <v>904</v>
      </c>
      <c r="J90" s="253"/>
      <c r="K90" s="19"/>
      <c r="L90" s="19"/>
      <c r="M90" s="19"/>
    </row>
    <row r="91" spans="1:13" ht="15.6" x14ac:dyDescent="0.3">
      <c r="A91" s="130">
        <v>10</v>
      </c>
      <c r="B91" s="39">
        <v>44807</v>
      </c>
      <c r="C91" s="7" t="s">
        <v>1041</v>
      </c>
      <c r="D91" s="130" t="s">
        <v>279</v>
      </c>
      <c r="E91" s="148">
        <v>228000</v>
      </c>
      <c r="F91" s="55" t="s">
        <v>726</v>
      </c>
      <c r="G91" s="132" t="s">
        <v>390</v>
      </c>
      <c r="H91" s="132" t="s">
        <v>383</v>
      </c>
      <c r="I91" s="130" t="s">
        <v>904</v>
      </c>
      <c r="J91" s="253"/>
      <c r="K91" s="19"/>
      <c r="L91" s="19"/>
      <c r="M91" s="19"/>
    </row>
    <row r="92" spans="1:13" ht="15.6" x14ac:dyDescent="0.3">
      <c r="A92" s="130">
        <v>1</v>
      </c>
      <c r="B92" s="39">
        <v>44807</v>
      </c>
      <c r="C92" s="7" t="s">
        <v>1276</v>
      </c>
      <c r="D92" s="131" t="s">
        <v>498</v>
      </c>
      <c r="E92" s="381">
        <v>199474</v>
      </c>
      <c r="F92" s="55" t="s">
        <v>726</v>
      </c>
      <c r="G92" s="132" t="s">
        <v>727</v>
      </c>
      <c r="H92" s="132" t="s">
        <v>386</v>
      </c>
      <c r="I92" s="130" t="s">
        <v>904</v>
      </c>
      <c r="J92" s="254"/>
      <c r="K92" s="19"/>
      <c r="L92" s="19"/>
      <c r="M92" s="19"/>
    </row>
    <row r="93" spans="1:13" ht="15.6" hidden="1" x14ac:dyDescent="0.3">
      <c r="A93" s="130">
        <v>6</v>
      </c>
      <c r="B93" s="39">
        <v>44808</v>
      </c>
      <c r="C93" s="7" t="s">
        <v>454</v>
      </c>
      <c r="D93" s="131" t="s">
        <v>319</v>
      </c>
      <c r="E93" s="137"/>
      <c r="F93" s="55"/>
      <c r="G93" s="132"/>
      <c r="H93" s="132" t="s">
        <v>385</v>
      </c>
      <c r="I93" s="130"/>
      <c r="J93" s="253"/>
      <c r="K93" s="19"/>
      <c r="L93" s="19"/>
      <c r="M93" s="19"/>
    </row>
    <row r="94" spans="1:13" ht="15.6" x14ac:dyDescent="0.3">
      <c r="A94" s="130">
        <v>28</v>
      </c>
      <c r="B94" s="39">
        <v>44808</v>
      </c>
      <c r="C94" s="7" t="s">
        <v>101</v>
      </c>
      <c r="D94" s="131" t="s">
        <v>280</v>
      </c>
      <c r="E94" s="41">
        <v>100000</v>
      </c>
      <c r="F94" s="132" t="s">
        <v>726</v>
      </c>
      <c r="G94" s="132" t="s">
        <v>408</v>
      </c>
      <c r="H94" s="132" t="s">
        <v>384</v>
      </c>
      <c r="I94" s="132" t="s">
        <v>904</v>
      </c>
      <c r="J94" s="253"/>
      <c r="K94" s="19"/>
      <c r="L94" s="19"/>
      <c r="M94" s="19"/>
    </row>
    <row r="95" spans="1:13" ht="15.6" hidden="1" x14ac:dyDescent="0.3">
      <c r="A95" s="130">
        <v>10</v>
      </c>
      <c r="B95" s="39">
        <v>44808</v>
      </c>
      <c r="C95" s="7" t="s">
        <v>1024</v>
      </c>
      <c r="D95" s="130" t="s">
        <v>279</v>
      </c>
      <c r="E95" s="148">
        <v>2040000</v>
      </c>
      <c r="F95" s="55"/>
      <c r="G95" s="132"/>
      <c r="H95" s="132" t="s">
        <v>383</v>
      </c>
      <c r="I95" s="130"/>
      <c r="J95" s="253"/>
      <c r="K95" s="19"/>
      <c r="L95" s="19"/>
      <c r="M95" s="19"/>
    </row>
    <row r="96" spans="1:13" ht="15.6" x14ac:dyDescent="0.3">
      <c r="A96" s="130">
        <v>26</v>
      </c>
      <c r="B96" s="39">
        <v>44808</v>
      </c>
      <c r="C96" s="7" t="s">
        <v>141</v>
      </c>
      <c r="D96" s="131" t="s">
        <v>280</v>
      </c>
      <c r="E96" s="41">
        <v>120000</v>
      </c>
      <c r="F96" s="132" t="s">
        <v>726</v>
      </c>
      <c r="G96" s="132" t="s">
        <v>392</v>
      </c>
      <c r="H96" s="132" t="s">
        <v>384</v>
      </c>
      <c r="I96" s="132" t="s">
        <v>904</v>
      </c>
      <c r="J96" s="253"/>
      <c r="K96" s="19"/>
      <c r="L96" s="19"/>
      <c r="M96" s="19"/>
    </row>
    <row r="97" spans="1:13" ht="15.6" hidden="1" x14ac:dyDescent="0.3">
      <c r="A97" s="130">
        <v>10</v>
      </c>
      <c r="B97" s="39">
        <v>44808</v>
      </c>
      <c r="C97" s="7" t="s">
        <v>1025</v>
      </c>
      <c r="D97" s="130" t="s">
        <v>280</v>
      </c>
      <c r="E97" s="148">
        <v>11550000</v>
      </c>
      <c r="F97" s="55"/>
      <c r="G97" s="132"/>
      <c r="H97" s="132" t="s">
        <v>383</v>
      </c>
      <c r="I97" s="130"/>
      <c r="J97" s="253"/>
      <c r="K97" s="19"/>
      <c r="L97" s="19"/>
      <c r="M97" s="19"/>
    </row>
    <row r="98" spans="1:13" ht="15.6" x14ac:dyDescent="0.3">
      <c r="A98" s="130">
        <v>27</v>
      </c>
      <c r="B98" s="39">
        <v>44808</v>
      </c>
      <c r="C98" s="7" t="s">
        <v>94</v>
      </c>
      <c r="D98" s="131" t="s">
        <v>280</v>
      </c>
      <c r="E98" s="41">
        <v>50000</v>
      </c>
      <c r="F98" s="130" t="s">
        <v>726</v>
      </c>
      <c r="G98" s="130" t="s">
        <v>395</v>
      </c>
      <c r="H98" s="132" t="s">
        <v>384</v>
      </c>
      <c r="I98" s="132" t="s">
        <v>904</v>
      </c>
      <c r="J98" s="253"/>
      <c r="K98" s="19"/>
      <c r="L98" s="19"/>
      <c r="M98" s="19"/>
    </row>
    <row r="99" spans="1:13" ht="15.6" x14ac:dyDescent="0.3">
      <c r="A99" s="130">
        <v>29</v>
      </c>
      <c r="B99" s="39">
        <v>44808</v>
      </c>
      <c r="C99" s="7" t="s">
        <v>142</v>
      </c>
      <c r="D99" s="131" t="s">
        <v>280</v>
      </c>
      <c r="E99" s="41">
        <v>45000</v>
      </c>
      <c r="F99" s="130" t="s">
        <v>726</v>
      </c>
      <c r="G99" s="130" t="s">
        <v>414</v>
      </c>
      <c r="H99" s="132" t="s">
        <v>384</v>
      </c>
      <c r="I99" s="132" t="s">
        <v>904</v>
      </c>
      <c r="J99" s="253"/>
      <c r="K99" s="19"/>
      <c r="L99" s="19"/>
      <c r="M99" s="19"/>
    </row>
    <row r="100" spans="1:13" ht="15.6" x14ac:dyDescent="0.3">
      <c r="A100" s="130">
        <v>1</v>
      </c>
      <c r="B100" s="39">
        <v>44808</v>
      </c>
      <c r="C100" s="7" t="s">
        <v>824</v>
      </c>
      <c r="D100" s="131" t="s">
        <v>498</v>
      </c>
      <c r="E100" s="133">
        <v>345000</v>
      </c>
      <c r="F100" s="55" t="s">
        <v>726</v>
      </c>
      <c r="G100" s="132" t="s">
        <v>889</v>
      </c>
      <c r="H100" s="132" t="s">
        <v>770</v>
      </c>
      <c r="I100" s="358" t="s">
        <v>904</v>
      </c>
      <c r="J100" s="253"/>
      <c r="L100" s="19"/>
      <c r="M100" s="19"/>
    </row>
    <row r="101" spans="1:13" ht="15.6" x14ac:dyDescent="0.3">
      <c r="A101" s="130">
        <v>1</v>
      </c>
      <c r="B101" s="39">
        <v>44808</v>
      </c>
      <c r="C101" s="7" t="s">
        <v>825</v>
      </c>
      <c r="D101" s="131" t="s">
        <v>498</v>
      </c>
      <c r="E101" s="133">
        <v>6000</v>
      </c>
      <c r="F101" s="55" t="s">
        <v>726</v>
      </c>
      <c r="G101" s="132" t="s">
        <v>889</v>
      </c>
      <c r="H101" s="132" t="s">
        <v>770</v>
      </c>
      <c r="I101" s="358" t="s">
        <v>904</v>
      </c>
      <c r="J101" s="253"/>
      <c r="K101" s="19"/>
      <c r="L101" s="19"/>
      <c r="M101" s="19"/>
    </row>
    <row r="102" spans="1:13" ht="15.6" x14ac:dyDescent="0.3">
      <c r="A102" s="130">
        <v>1</v>
      </c>
      <c r="B102" s="39">
        <v>44808</v>
      </c>
      <c r="C102" s="7" t="s">
        <v>826</v>
      </c>
      <c r="D102" s="131" t="s">
        <v>498</v>
      </c>
      <c r="E102" s="133">
        <v>30000</v>
      </c>
      <c r="F102" s="55" t="s">
        <v>726</v>
      </c>
      <c r="G102" s="132" t="s">
        <v>889</v>
      </c>
      <c r="H102" s="132" t="s">
        <v>770</v>
      </c>
      <c r="I102" s="358" t="s">
        <v>904</v>
      </c>
      <c r="J102" s="253"/>
      <c r="K102" s="19"/>
      <c r="L102" s="19"/>
      <c r="M102" s="19"/>
    </row>
    <row r="103" spans="1:13" ht="15.6" x14ac:dyDescent="0.3">
      <c r="A103" s="130">
        <v>1</v>
      </c>
      <c r="B103" s="39">
        <v>44808</v>
      </c>
      <c r="C103" s="7" t="s">
        <v>827</v>
      </c>
      <c r="D103" s="131" t="s">
        <v>498</v>
      </c>
      <c r="E103" s="133">
        <v>60000</v>
      </c>
      <c r="F103" s="55" t="s">
        <v>726</v>
      </c>
      <c r="G103" s="132" t="s">
        <v>889</v>
      </c>
      <c r="H103" s="132" t="s">
        <v>770</v>
      </c>
      <c r="I103" s="358" t="s">
        <v>904</v>
      </c>
      <c r="J103" s="253"/>
      <c r="K103" s="19"/>
      <c r="L103" s="19"/>
      <c r="M103" s="19"/>
    </row>
    <row r="104" spans="1:13" ht="15.6" x14ac:dyDescent="0.3">
      <c r="A104" s="130">
        <v>1</v>
      </c>
      <c r="B104" s="39">
        <v>44808</v>
      </c>
      <c r="C104" s="7" t="s">
        <v>823</v>
      </c>
      <c r="D104" s="131" t="s">
        <v>498</v>
      </c>
      <c r="E104" s="133">
        <v>2111600</v>
      </c>
      <c r="F104" s="55" t="s">
        <v>726</v>
      </c>
      <c r="G104" s="132" t="s">
        <v>729</v>
      </c>
      <c r="H104" s="132" t="s">
        <v>770</v>
      </c>
      <c r="I104" s="358" t="s">
        <v>904</v>
      </c>
      <c r="J104" s="253"/>
      <c r="K104" s="19"/>
      <c r="L104" s="19"/>
      <c r="M104" s="19"/>
    </row>
    <row r="105" spans="1:13" ht="15.6" x14ac:dyDescent="0.3">
      <c r="A105" s="130">
        <v>10</v>
      </c>
      <c r="B105" s="39">
        <v>44808</v>
      </c>
      <c r="C105" s="7" t="s">
        <v>1042</v>
      </c>
      <c r="D105" s="130" t="s">
        <v>279</v>
      </c>
      <c r="E105" s="148">
        <v>100000</v>
      </c>
      <c r="F105" s="55" t="s">
        <v>726</v>
      </c>
      <c r="G105" s="132" t="s">
        <v>392</v>
      </c>
      <c r="H105" s="132" t="s">
        <v>383</v>
      </c>
      <c r="I105" s="130" t="s">
        <v>904</v>
      </c>
      <c r="J105" s="253"/>
      <c r="K105" s="19"/>
      <c r="L105" s="19"/>
      <c r="M105" s="19"/>
    </row>
    <row r="106" spans="1:13" ht="15.6" x14ac:dyDescent="0.3">
      <c r="A106" s="130">
        <v>10</v>
      </c>
      <c r="B106" s="39">
        <v>44808</v>
      </c>
      <c r="C106" s="7" t="s">
        <v>1044</v>
      </c>
      <c r="D106" s="130" t="s">
        <v>279</v>
      </c>
      <c r="E106" s="148">
        <v>150000</v>
      </c>
      <c r="F106" s="55" t="s">
        <v>726</v>
      </c>
      <c r="G106" s="132" t="s">
        <v>390</v>
      </c>
      <c r="H106" s="132" t="s">
        <v>383</v>
      </c>
      <c r="I106" s="130" t="s">
        <v>904</v>
      </c>
      <c r="J106" s="253"/>
      <c r="K106" s="19"/>
      <c r="L106" s="19"/>
      <c r="M106" s="19"/>
    </row>
    <row r="107" spans="1:13" ht="15.6" x14ac:dyDescent="0.3">
      <c r="A107" s="130">
        <v>10</v>
      </c>
      <c r="B107" s="39">
        <v>44808</v>
      </c>
      <c r="C107" s="7" t="s">
        <v>1043</v>
      </c>
      <c r="D107" s="130" t="s">
        <v>279</v>
      </c>
      <c r="E107" s="148">
        <v>50000</v>
      </c>
      <c r="F107" s="55" t="s">
        <v>726</v>
      </c>
      <c r="G107" s="132" t="s">
        <v>409</v>
      </c>
      <c r="H107" s="132" t="s">
        <v>383</v>
      </c>
      <c r="I107" s="130" t="s">
        <v>904</v>
      </c>
      <c r="J107" s="253"/>
      <c r="L107" s="19"/>
      <c r="M107" s="19"/>
    </row>
    <row r="108" spans="1:13" ht="15.6" x14ac:dyDescent="0.3">
      <c r="A108" s="130">
        <v>31</v>
      </c>
      <c r="B108" s="39">
        <v>44809</v>
      </c>
      <c r="C108" s="7" t="s">
        <v>144</v>
      </c>
      <c r="D108" s="131" t="s">
        <v>279</v>
      </c>
      <c r="E108" s="41">
        <v>100000</v>
      </c>
      <c r="F108" s="132" t="s">
        <v>726</v>
      </c>
      <c r="G108" s="132" t="s">
        <v>392</v>
      </c>
      <c r="H108" s="132" t="s">
        <v>384</v>
      </c>
      <c r="I108" s="132" t="s">
        <v>904</v>
      </c>
      <c r="J108" s="253"/>
      <c r="K108" s="19"/>
      <c r="L108" s="19"/>
      <c r="M108" s="19"/>
    </row>
    <row r="109" spans="1:13" ht="15.6" x14ac:dyDescent="0.3">
      <c r="A109" s="130">
        <v>33</v>
      </c>
      <c r="B109" s="39">
        <v>44809</v>
      </c>
      <c r="C109" s="7" t="s">
        <v>146</v>
      </c>
      <c r="D109" s="131" t="s">
        <v>279</v>
      </c>
      <c r="E109" s="41">
        <v>670000</v>
      </c>
      <c r="F109" s="132" t="s">
        <v>726</v>
      </c>
      <c r="G109" s="130" t="s">
        <v>390</v>
      </c>
      <c r="H109" s="132" t="s">
        <v>384</v>
      </c>
      <c r="I109" s="132" t="s">
        <v>904</v>
      </c>
      <c r="J109" s="253"/>
      <c r="K109" s="19"/>
      <c r="L109" s="19"/>
      <c r="M109" s="19"/>
    </row>
    <row r="110" spans="1:13" ht="15.6" x14ac:dyDescent="0.3">
      <c r="A110" s="130">
        <v>34</v>
      </c>
      <c r="B110" s="39">
        <v>44809</v>
      </c>
      <c r="C110" s="7" t="s">
        <v>119</v>
      </c>
      <c r="D110" s="131" t="s">
        <v>279</v>
      </c>
      <c r="E110" s="41">
        <v>63000</v>
      </c>
      <c r="F110" s="130" t="s">
        <v>726</v>
      </c>
      <c r="G110" s="132" t="s">
        <v>409</v>
      </c>
      <c r="H110" s="132" t="s">
        <v>384</v>
      </c>
      <c r="I110" s="132" t="s">
        <v>904</v>
      </c>
      <c r="J110" s="253"/>
      <c r="K110" s="19"/>
      <c r="L110" s="19"/>
      <c r="M110" s="19"/>
    </row>
    <row r="111" spans="1:13" ht="15.6" x14ac:dyDescent="0.3">
      <c r="A111" s="130">
        <v>37</v>
      </c>
      <c r="B111" s="39">
        <v>44809</v>
      </c>
      <c r="C111" s="7" t="s">
        <v>126</v>
      </c>
      <c r="D111" s="131" t="s">
        <v>279</v>
      </c>
      <c r="E111" s="41">
        <v>120000</v>
      </c>
      <c r="F111" s="132" t="s">
        <v>726</v>
      </c>
      <c r="G111" s="132" t="s">
        <v>392</v>
      </c>
      <c r="H111" s="132" t="s">
        <v>384</v>
      </c>
      <c r="I111" s="132" t="s">
        <v>904</v>
      </c>
      <c r="J111" s="253"/>
      <c r="K111" s="19"/>
      <c r="L111" s="19"/>
      <c r="M111" s="19"/>
    </row>
    <row r="112" spans="1:13" ht="15.6" hidden="1" x14ac:dyDescent="0.3">
      <c r="A112" s="130">
        <v>32</v>
      </c>
      <c r="B112" s="39">
        <v>44809</v>
      </c>
      <c r="C112" s="7" t="s">
        <v>145</v>
      </c>
      <c r="D112" s="131" t="s">
        <v>279</v>
      </c>
      <c r="E112" s="41">
        <v>161000</v>
      </c>
      <c r="F112" s="132"/>
      <c r="G112" s="132"/>
      <c r="H112" s="132" t="s">
        <v>384</v>
      </c>
      <c r="I112" s="132"/>
      <c r="J112" s="253"/>
      <c r="K112" s="19"/>
      <c r="L112" s="19"/>
      <c r="M112" s="19"/>
    </row>
    <row r="113" spans="1:13" ht="15.6" hidden="1" x14ac:dyDescent="0.3">
      <c r="A113" s="130">
        <v>48</v>
      </c>
      <c r="B113" s="39">
        <v>44809</v>
      </c>
      <c r="C113" s="7" t="s">
        <v>159</v>
      </c>
      <c r="D113" s="131" t="s">
        <v>280</v>
      </c>
      <c r="E113" s="41">
        <v>4340000</v>
      </c>
      <c r="F113" s="132"/>
      <c r="G113" s="132"/>
      <c r="H113" s="132" t="s">
        <v>384</v>
      </c>
      <c r="I113" s="130"/>
      <c r="J113" s="253"/>
      <c r="K113" s="19"/>
      <c r="L113" s="19"/>
      <c r="M113" s="19"/>
    </row>
    <row r="114" spans="1:13" ht="15.6" x14ac:dyDescent="0.3">
      <c r="A114" s="130">
        <v>38</v>
      </c>
      <c r="B114" s="39">
        <v>44809</v>
      </c>
      <c r="C114" s="7" t="s">
        <v>150</v>
      </c>
      <c r="D114" s="131" t="s">
        <v>280</v>
      </c>
      <c r="E114" s="41">
        <v>100000</v>
      </c>
      <c r="F114" s="132" t="s">
        <v>726</v>
      </c>
      <c r="G114" s="132" t="s">
        <v>408</v>
      </c>
      <c r="H114" s="132" t="s">
        <v>384</v>
      </c>
      <c r="I114" s="132" t="s">
        <v>904</v>
      </c>
      <c r="J114" s="253"/>
      <c r="K114" s="19"/>
      <c r="L114" s="19"/>
      <c r="M114" s="19"/>
    </row>
    <row r="115" spans="1:13" ht="15.6" x14ac:dyDescent="0.3">
      <c r="A115" s="130">
        <v>39</v>
      </c>
      <c r="B115" s="39">
        <v>44809</v>
      </c>
      <c r="C115" s="7" t="s">
        <v>151</v>
      </c>
      <c r="D115" s="131" t="s">
        <v>280</v>
      </c>
      <c r="E115" s="41">
        <v>100000</v>
      </c>
      <c r="F115" s="132" t="s">
        <v>726</v>
      </c>
      <c r="G115" s="132" t="s">
        <v>408</v>
      </c>
      <c r="H115" s="132" t="s">
        <v>384</v>
      </c>
      <c r="I115" s="132" t="s">
        <v>904</v>
      </c>
      <c r="J115" s="253"/>
      <c r="K115" s="19"/>
      <c r="L115" s="19"/>
      <c r="M115" s="19"/>
    </row>
    <row r="116" spans="1:13" ht="15.6" x14ac:dyDescent="0.3">
      <c r="A116" s="130">
        <v>40</v>
      </c>
      <c r="B116" s="39">
        <v>44809</v>
      </c>
      <c r="C116" s="7" t="s">
        <v>152</v>
      </c>
      <c r="D116" s="131" t="s">
        <v>280</v>
      </c>
      <c r="E116" s="41">
        <v>300000</v>
      </c>
      <c r="F116" s="132" t="s">
        <v>726</v>
      </c>
      <c r="G116" s="132" t="s">
        <v>408</v>
      </c>
      <c r="H116" s="132" t="s">
        <v>384</v>
      </c>
      <c r="I116" s="132" t="s">
        <v>904</v>
      </c>
      <c r="J116" s="253"/>
      <c r="K116" s="19"/>
      <c r="L116" s="19"/>
      <c r="M116" s="19"/>
    </row>
    <row r="117" spans="1:13" ht="15.6" x14ac:dyDescent="0.3">
      <c r="A117" s="130">
        <v>41</v>
      </c>
      <c r="B117" s="39">
        <v>44809</v>
      </c>
      <c r="C117" s="7" t="s">
        <v>153</v>
      </c>
      <c r="D117" s="131" t="s">
        <v>280</v>
      </c>
      <c r="E117" s="41">
        <v>200000</v>
      </c>
      <c r="F117" s="132" t="s">
        <v>726</v>
      </c>
      <c r="G117" s="132" t="s">
        <v>408</v>
      </c>
      <c r="H117" s="132" t="s">
        <v>384</v>
      </c>
      <c r="I117" s="132" t="s">
        <v>904</v>
      </c>
      <c r="J117" s="253"/>
      <c r="K117" s="19"/>
      <c r="L117" s="19"/>
      <c r="M117" s="19"/>
    </row>
    <row r="118" spans="1:13" ht="15.6" x14ac:dyDescent="0.3">
      <c r="A118" s="130">
        <v>43</v>
      </c>
      <c r="B118" s="39">
        <v>44809</v>
      </c>
      <c r="C118" s="7" t="s">
        <v>155</v>
      </c>
      <c r="D118" s="131" t="s">
        <v>280</v>
      </c>
      <c r="E118" s="41">
        <v>300000</v>
      </c>
      <c r="F118" s="132" t="s">
        <v>726</v>
      </c>
      <c r="G118" s="132" t="s">
        <v>392</v>
      </c>
      <c r="H118" s="132" t="s">
        <v>384</v>
      </c>
      <c r="I118" s="132" t="s">
        <v>904</v>
      </c>
      <c r="J118" s="253"/>
      <c r="K118" s="19"/>
      <c r="L118" s="19"/>
      <c r="M118" s="19"/>
    </row>
    <row r="119" spans="1:13" ht="15.6" x14ac:dyDescent="0.3">
      <c r="A119" s="130">
        <v>42</v>
      </c>
      <c r="B119" s="39">
        <v>44809</v>
      </c>
      <c r="C119" s="7" t="s">
        <v>154</v>
      </c>
      <c r="D119" s="131" t="s">
        <v>280</v>
      </c>
      <c r="E119" s="41">
        <v>200000</v>
      </c>
      <c r="F119" s="132" t="s">
        <v>726</v>
      </c>
      <c r="G119" s="132" t="s">
        <v>408</v>
      </c>
      <c r="H119" s="132" t="s">
        <v>384</v>
      </c>
      <c r="I119" s="132" t="s">
        <v>904</v>
      </c>
      <c r="J119" s="253"/>
      <c r="K119" s="19"/>
      <c r="L119" s="19"/>
      <c r="M119" s="19"/>
    </row>
    <row r="120" spans="1:13" ht="15.6" x14ac:dyDescent="0.3">
      <c r="A120" s="130">
        <v>45</v>
      </c>
      <c r="B120" s="39">
        <v>44809</v>
      </c>
      <c r="C120" s="7" t="s">
        <v>102</v>
      </c>
      <c r="D120" s="131" t="s">
        <v>280</v>
      </c>
      <c r="E120" s="41">
        <v>90000</v>
      </c>
      <c r="F120" s="132" t="s">
        <v>726</v>
      </c>
      <c r="G120" s="132" t="s">
        <v>408</v>
      </c>
      <c r="H120" s="132" t="s">
        <v>384</v>
      </c>
      <c r="I120" s="132" t="s">
        <v>904</v>
      </c>
      <c r="J120" s="253"/>
      <c r="K120" s="19"/>
      <c r="L120" s="19"/>
      <c r="M120" s="19"/>
    </row>
    <row r="121" spans="1:13" ht="15.6" x14ac:dyDescent="0.3">
      <c r="A121" s="130">
        <v>47</v>
      </c>
      <c r="B121" s="39">
        <v>44809</v>
      </c>
      <c r="C121" s="7" t="s">
        <v>158</v>
      </c>
      <c r="D121" s="131" t="s">
        <v>280</v>
      </c>
      <c r="E121" s="41">
        <v>670000</v>
      </c>
      <c r="F121" s="132" t="s">
        <v>726</v>
      </c>
      <c r="G121" s="130" t="s">
        <v>390</v>
      </c>
      <c r="H121" s="132" t="s">
        <v>384</v>
      </c>
      <c r="I121" s="132" t="s">
        <v>904</v>
      </c>
      <c r="J121" s="253"/>
      <c r="K121" s="19"/>
      <c r="L121" s="19"/>
      <c r="M121" s="19"/>
    </row>
    <row r="122" spans="1:13" ht="15.6" x14ac:dyDescent="0.3">
      <c r="A122" s="130">
        <v>46</v>
      </c>
      <c r="B122" s="39">
        <v>44809</v>
      </c>
      <c r="C122" s="7" t="s">
        <v>157</v>
      </c>
      <c r="D122" s="131" t="s">
        <v>280</v>
      </c>
      <c r="E122" s="41">
        <v>282000</v>
      </c>
      <c r="F122" s="132" t="s">
        <v>726</v>
      </c>
      <c r="G122" s="132" t="s">
        <v>408</v>
      </c>
      <c r="H122" s="132" t="s">
        <v>384</v>
      </c>
      <c r="I122" s="132" t="s">
        <v>904</v>
      </c>
      <c r="J122" s="253"/>
      <c r="K122" s="19"/>
      <c r="L122" s="19"/>
      <c r="M122" s="19"/>
    </row>
    <row r="123" spans="1:13" ht="15.6" x14ac:dyDescent="0.3">
      <c r="A123" s="130">
        <v>51</v>
      </c>
      <c r="B123" s="39">
        <v>44809</v>
      </c>
      <c r="C123" s="7" t="s">
        <v>102</v>
      </c>
      <c r="D123" s="131" t="s">
        <v>280</v>
      </c>
      <c r="E123" s="133">
        <v>30000</v>
      </c>
      <c r="F123" s="132" t="s">
        <v>726</v>
      </c>
      <c r="G123" s="132" t="s">
        <v>409</v>
      </c>
      <c r="H123" s="132" t="s">
        <v>384</v>
      </c>
      <c r="I123" s="132" t="s">
        <v>904</v>
      </c>
      <c r="J123" s="253"/>
      <c r="K123" s="19"/>
      <c r="L123" s="19"/>
      <c r="M123" s="19"/>
    </row>
    <row r="124" spans="1:13" ht="15.6" x14ac:dyDescent="0.3">
      <c r="A124" s="130">
        <v>35</v>
      </c>
      <c r="B124" s="39">
        <v>44809</v>
      </c>
      <c r="C124" s="7" t="s">
        <v>147</v>
      </c>
      <c r="D124" s="131" t="s">
        <v>279</v>
      </c>
      <c r="E124" s="41">
        <v>100000</v>
      </c>
      <c r="F124" s="130" t="s">
        <v>726</v>
      </c>
      <c r="G124" s="130" t="s">
        <v>395</v>
      </c>
      <c r="H124" s="132" t="s">
        <v>384</v>
      </c>
      <c r="I124" s="132" t="s">
        <v>904</v>
      </c>
      <c r="J124" s="253"/>
      <c r="K124" s="19"/>
      <c r="L124" s="19"/>
      <c r="M124" s="19"/>
    </row>
    <row r="125" spans="1:13" ht="15.6" x14ac:dyDescent="0.3">
      <c r="A125" s="130">
        <v>50</v>
      </c>
      <c r="B125" s="39">
        <v>44809</v>
      </c>
      <c r="C125" s="7" t="s">
        <v>161</v>
      </c>
      <c r="D125" s="131" t="s">
        <v>280</v>
      </c>
      <c r="E125" s="133">
        <v>100000</v>
      </c>
      <c r="F125" s="132" t="s">
        <v>726</v>
      </c>
      <c r="G125" s="132" t="s">
        <v>408</v>
      </c>
      <c r="H125" s="132" t="s">
        <v>384</v>
      </c>
      <c r="I125" s="132" t="s">
        <v>904</v>
      </c>
      <c r="J125" s="253"/>
      <c r="K125" s="19"/>
      <c r="L125" s="19"/>
      <c r="M125" s="19"/>
    </row>
    <row r="126" spans="1:13" ht="15.6" x14ac:dyDescent="0.3">
      <c r="A126" s="130">
        <v>36</v>
      </c>
      <c r="B126" s="39">
        <v>44809</v>
      </c>
      <c r="C126" s="7" t="s">
        <v>149</v>
      </c>
      <c r="D126" s="131" t="s">
        <v>279</v>
      </c>
      <c r="E126" s="41">
        <v>78000</v>
      </c>
      <c r="F126" s="130" t="s">
        <v>726</v>
      </c>
      <c r="G126" s="130" t="s">
        <v>395</v>
      </c>
      <c r="H126" s="132" t="s">
        <v>384</v>
      </c>
      <c r="I126" s="132" t="s">
        <v>904</v>
      </c>
      <c r="J126" s="253"/>
      <c r="K126" s="19"/>
      <c r="L126" s="19"/>
      <c r="M126" s="19"/>
    </row>
    <row r="127" spans="1:13" ht="15.6" x14ac:dyDescent="0.3">
      <c r="A127" s="130">
        <v>44</v>
      </c>
      <c r="B127" s="39">
        <v>44809</v>
      </c>
      <c r="C127" s="7" t="s">
        <v>1164</v>
      </c>
      <c r="D127" s="131" t="s">
        <v>280</v>
      </c>
      <c r="E127" s="41">
        <v>100000</v>
      </c>
      <c r="F127" s="130" t="s">
        <v>726</v>
      </c>
      <c r="G127" s="130" t="s">
        <v>395</v>
      </c>
      <c r="H127" s="132" t="s">
        <v>384</v>
      </c>
      <c r="I127" s="132" t="s">
        <v>904</v>
      </c>
      <c r="J127" s="253"/>
      <c r="K127" s="19"/>
      <c r="L127" s="19"/>
      <c r="M127" s="19"/>
    </row>
    <row r="128" spans="1:13" ht="15.6" x14ac:dyDescent="0.3">
      <c r="A128" s="130">
        <v>49</v>
      </c>
      <c r="B128" s="39">
        <v>44809</v>
      </c>
      <c r="C128" s="7" t="s">
        <v>160</v>
      </c>
      <c r="D128" s="131" t="s">
        <v>280</v>
      </c>
      <c r="E128" s="133">
        <v>117000</v>
      </c>
      <c r="F128" s="130" t="s">
        <v>726</v>
      </c>
      <c r="G128" s="130" t="s">
        <v>395</v>
      </c>
      <c r="H128" s="132" t="s">
        <v>384</v>
      </c>
      <c r="I128" s="132" t="s">
        <v>904</v>
      </c>
      <c r="J128" s="253"/>
      <c r="K128" s="19"/>
      <c r="L128" s="19"/>
      <c r="M128" s="19"/>
    </row>
    <row r="129" spans="1:13" ht="15.6" x14ac:dyDescent="0.3">
      <c r="A129" s="130">
        <v>4</v>
      </c>
      <c r="B129" s="39">
        <v>44809</v>
      </c>
      <c r="C129" s="7" t="s">
        <v>457</v>
      </c>
      <c r="D129" s="131">
        <v>128</v>
      </c>
      <c r="E129" s="134">
        <v>1700000</v>
      </c>
      <c r="F129" s="55" t="s">
        <v>726</v>
      </c>
      <c r="G129" s="132" t="s">
        <v>408</v>
      </c>
      <c r="H129" s="132" t="s">
        <v>383</v>
      </c>
      <c r="I129" s="132" t="s">
        <v>904</v>
      </c>
      <c r="J129" s="253"/>
      <c r="K129" s="19"/>
      <c r="L129" s="19"/>
      <c r="M129" s="19"/>
    </row>
    <row r="130" spans="1:13" ht="15.6" x14ac:dyDescent="0.3">
      <c r="A130" s="130">
        <v>52</v>
      </c>
      <c r="B130" s="39">
        <v>44809</v>
      </c>
      <c r="C130" s="7" t="s">
        <v>162</v>
      </c>
      <c r="D130" s="131" t="s">
        <v>280</v>
      </c>
      <c r="E130" s="133">
        <v>101000</v>
      </c>
      <c r="F130" s="130" t="s">
        <v>726</v>
      </c>
      <c r="G130" s="130" t="s">
        <v>395</v>
      </c>
      <c r="H130" s="132" t="s">
        <v>384</v>
      </c>
      <c r="I130" s="132" t="s">
        <v>904</v>
      </c>
      <c r="J130" s="253"/>
      <c r="K130" s="19"/>
      <c r="L130" s="19"/>
      <c r="M130" s="19"/>
    </row>
    <row r="131" spans="1:13" ht="15.6" x14ac:dyDescent="0.3">
      <c r="A131" s="130">
        <v>10</v>
      </c>
      <c r="B131" s="39">
        <v>44809</v>
      </c>
      <c r="C131" s="7" t="s">
        <v>1045</v>
      </c>
      <c r="D131" s="130" t="s">
        <v>280</v>
      </c>
      <c r="E131" s="148">
        <v>35000</v>
      </c>
      <c r="F131" s="55" t="s">
        <v>726</v>
      </c>
      <c r="G131" s="132" t="s">
        <v>395</v>
      </c>
      <c r="H131" s="132" t="s">
        <v>383</v>
      </c>
      <c r="I131" s="130" t="s">
        <v>904</v>
      </c>
      <c r="J131" s="253"/>
      <c r="K131" s="19"/>
      <c r="L131" s="19"/>
      <c r="M131" s="19"/>
    </row>
    <row r="132" spans="1:13" ht="15.6" x14ac:dyDescent="0.3">
      <c r="A132" s="130">
        <v>10</v>
      </c>
      <c r="B132" s="39">
        <v>44809</v>
      </c>
      <c r="C132" s="7" t="s">
        <v>1046</v>
      </c>
      <c r="D132" s="130" t="s">
        <v>280</v>
      </c>
      <c r="E132" s="148">
        <v>117000</v>
      </c>
      <c r="F132" s="55" t="s">
        <v>726</v>
      </c>
      <c r="G132" s="132" t="s">
        <v>395</v>
      </c>
      <c r="H132" s="132" t="s">
        <v>383</v>
      </c>
      <c r="I132" s="130" t="s">
        <v>904</v>
      </c>
      <c r="J132" s="253"/>
      <c r="K132" s="19"/>
      <c r="L132" s="19"/>
      <c r="M132" s="19"/>
    </row>
    <row r="133" spans="1:13" ht="15.6" x14ac:dyDescent="0.3">
      <c r="A133" s="130">
        <v>10</v>
      </c>
      <c r="B133" s="39">
        <v>44809</v>
      </c>
      <c r="C133" s="7" t="s">
        <v>1047</v>
      </c>
      <c r="D133" s="130" t="s">
        <v>280</v>
      </c>
      <c r="E133" s="148">
        <v>11000</v>
      </c>
      <c r="F133" s="55" t="s">
        <v>726</v>
      </c>
      <c r="G133" s="132" t="s">
        <v>395</v>
      </c>
      <c r="H133" s="132" t="s">
        <v>383</v>
      </c>
      <c r="I133" s="130" t="s">
        <v>904</v>
      </c>
      <c r="J133" s="253"/>
      <c r="K133" s="19"/>
      <c r="L133" s="19"/>
      <c r="M133" s="19"/>
    </row>
    <row r="134" spans="1:13" ht="15.6" x14ac:dyDescent="0.3">
      <c r="A134" s="130">
        <v>1</v>
      </c>
      <c r="B134" s="39">
        <v>44809</v>
      </c>
      <c r="C134" s="7" t="s">
        <v>429</v>
      </c>
      <c r="D134" s="131" t="s">
        <v>319</v>
      </c>
      <c r="E134" s="137">
        <v>41200</v>
      </c>
      <c r="F134" s="55" t="s">
        <v>726</v>
      </c>
      <c r="G134" s="132" t="s">
        <v>394</v>
      </c>
      <c r="H134" s="132" t="s">
        <v>385</v>
      </c>
      <c r="I134" s="132" t="s">
        <v>904</v>
      </c>
      <c r="J134" s="253"/>
      <c r="K134" s="19"/>
      <c r="L134" s="19"/>
      <c r="M134" s="19"/>
    </row>
    <row r="135" spans="1:13" ht="15.6" x14ac:dyDescent="0.3">
      <c r="A135" s="130">
        <v>30</v>
      </c>
      <c r="B135" s="39">
        <v>44809</v>
      </c>
      <c r="C135" s="7" t="s">
        <v>143</v>
      </c>
      <c r="D135" s="131" t="s">
        <v>279</v>
      </c>
      <c r="E135" s="41">
        <v>53000</v>
      </c>
      <c r="F135" s="55" t="s">
        <v>726</v>
      </c>
      <c r="G135" s="132" t="s">
        <v>394</v>
      </c>
      <c r="H135" s="132" t="s">
        <v>384</v>
      </c>
      <c r="I135" s="132" t="s">
        <v>904</v>
      </c>
      <c r="J135" s="253"/>
      <c r="K135" s="19"/>
      <c r="L135" s="19"/>
      <c r="M135" s="19"/>
    </row>
    <row r="136" spans="1:13" ht="15.6" x14ac:dyDescent="0.3">
      <c r="A136" s="130">
        <v>1</v>
      </c>
      <c r="B136" s="39">
        <v>44809</v>
      </c>
      <c r="C136" s="7" t="s">
        <v>833</v>
      </c>
      <c r="D136" s="131" t="s">
        <v>498</v>
      </c>
      <c r="E136" s="133">
        <v>100000</v>
      </c>
      <c r="F136" s="55" t="s">
        <v>726</v>
      </c>
      <c r="G136" s="132" t="s">
        <v>889</v>
      </c>
      <c r="H136" s="132" t="s">
        <v>770</v>
      </c>
      <c r="I136" s="358" t="s">
        <v>904</v>
      </c>
      <c r="J136" s="253"/>
      <c r="K136" s="19"/>
      <c r="L136" s="19"/>
      <c r="M136" s="19"/>
    </row>
    <row r="137" spans="1:13" ht="15.6" x14ac:dyDescent="0.3">
      <c r="A137" s="130">
        <v>1</v>
      </c>
      <c r="B137" s="39">
        <v>44809</v>
      </c>
      <c r="C137" s="7" t="s">
        <v>834</v>
      </c>
      <c r="D137" s="131" t="s">
        <v>498</v>
      </c>
      <c r="E137" s="133">
        <v>60000</v>
      </c>
      <c r="F137" s="55" t="s">
        <v>726</v>
      </c>
      <c r="G137" s="132" t="s">
        <v>889</v>
      </c>
      <c r="H137" s="132" t="s">
        <v>770</v>
      </c>
      <c r="I137" s="358" t="s">
        <v>904</v>
      </c>
      <c r="J137" s="253"/>
      <c r="K137" s="19"/>
      <c r="L137" s="19"/>
      <c r="M137" s="19"/>
    </row>
    <row r="138" spans="1:13" ht="15.6" x14ac:dyDescent="0.3">
      <c r="A138" s="130">
        <v>1</v>
      </c>
      <c r="B138" s="39">
        <v>44809</v>
      </c>
      <c r="C138" s="7" t="s">
        <v>835</v>
      </c>
      <c r="D138" s="131" t="s">
        <v>498</v>
      </c>
      <c r="E138" s="133">
        <v>12000</v>
      </c>
      <c r="F138" s="55" t="s">
        <v>726</v>
      </c>
      <c r="G138" s="132" t="s">
        <v>889</v>
      </c>
      <c r="H138" s="132" t="s">
        <v>770</v>
      </c>
      <c r="I138" s="358" t="s">
        <v>904</v>
      </c>
      <c r="J138" s="253"/>
      <c r="L138" s="19"/>
      <c r="M138" s="19"/>
    </row>
    <row r="139" spans="1:13" ht="15.6" x14ac:dyDescent="0.3">
      <c r="A139" s="130">
        <v>1</v>
      </c>
      <c r="B139" s="39">
        <v>44809</v>
      </c>
      <c r="C139" s="7" t="s">
        <v>836</v>
      </c>
      <c r="D139" s="131" t="s">
        <v>498</v>
      </c>
      <c r="E139" s="133">
        <v>30000</v>
      </c>
      <c r="F139" s="55" t="s">
        <v>726</v>
      </c>
      <c r="G139" s="132" t="s">
        <v>889</v>
      </c>
      <c r="H139" s="132" t="s">
        <v>770</v>
      </c>
      <c r="I139" s="358" t="s">
        <v>904</v>
      </c>
      <c r="J139" s="253"/>
      <c r="K139" s="19"/>
      <c r="L139" s="19"/>
      <c r="M139" s="19"/>
    </row>
    <row r="140" spans="1:13" ht="15.6" x14ac:dyDescent="0.3">
      <c r="A140" s="130">
        <v>1</v>
      </c>
      <c r="B140" s="39">
        <v>44809</v>
      </c>
      <c r="C140" s="7" t="s">
        <v>837</v>
      </c>
      <c r="D140" s="131" t="s">
        <v>498</v>
      </c>
      <c r="E140" s="133">
        <v>6000</v>
      </c>
      <c r="F140" s="55" t="s">
        <v>726</v>
      </c>
      <c r="G140" s="132" t="s">
        <v>889</v>
      </c>
      <c r="H140" s="132" t="s">
        <v>770</v>
      </c>
      <c r="I140" s="358" t="s">
        <v>904</v>
      </c>
      <c r="J140" s="253"/>
      <c r="K140" s="19"/>
      <c r="L140" s="19"/>
      <c r="M140" s="19"/>
    </row>
    <row r="141" spans="1:13" ht="15.6" x14ac:dyDescent="0.3">
      <c r="A141" s="130">
        <v>1</v>
      </c>
      <c r="B141" s="39">
        <v>44809</v>
      </c>
      <c r="C141" s="7" t="s">
        <v>838</v>
      </c>
      <c r="D141" s="131" t="s">
        <v>498</v>
      </c>
      <c r="E141" s="133">
        <v>5000</v>
      </c>
      <c r="F141" s="55" t="s">
        <v>726</v>
      </c>
      <c r="G141" s="132" t="s">
        <v>889</v>
      </c>
      <c r="H141" s="132" t="s">
        <v>770</v>
      </c>
      <c r="I141" s="358" t="s">
        <v>904</v>
      </c>
      <c r="J141" s="253"/>
      <c r="K141" s="19"/>
      <c r="L141" s="19"/>
      <c r="M141" s="19"/>
    </row>
    <row r="142" spans="1:13" ht="15.6" x14ac:dyDescent="0.3">
      <c r="A142" s="130">
        <v>1</v>
      </c>
      <c r="B142" s="39">
        <v>44809</v>
      </c>
      <c r="C142" s="7" t="s">
        <v>839</v>
      </c>
      <c r="D142" s="131" t="s">
        <v>498</v>
      </c>
      <c r="E142" s="133">
        <v>16000</v>
      </c>
      <c r="F142" s="55" t="s">
        <v>726</v>
      </c>
      <c r="G142" s="132" t="s">
        <v>889</v>
      </c>
      <c r="H142" s="132" t="s">
        <v>770</v>
      </c>
      <c r="I142" s="358" t="s">
        <v>904</v>
      </c>
      <c r="J142" s="253"/>
      <c r="K142" s="19"/>
      <c r="L142" s="19"/>
      <c r="M142" s="19"/>
    </row>
    <row r="143" spans="1:13" ht="15.6" x14ac:dyDescent="0.3">
      <c r="A143" s="130">
        <v>1</v>
      </c>
      <c r="B143" s="39">
        <v>44809</v>
      </c>
      <c r="C143" s="7" t="s">
        <v>840</v>
      </c>
      <c r="D143" s="131" t="s">
        <v>498</v>
      </c>
      <c r="E143" s="133">
        <v>30000</v>
      </c>
      <c r="F143" s="55" t="s">
        <v>726</v>
      </c>
      <c r="G143" s="132" t="s">
        <v>889</v>
      </c>
      <c r="H143" s="132" t="s">
        <v>770</v>
      </c>
      <c r="I143" s="358" t="s">
        <v>904</v>
      </c>
      <c r="J143" s="253"/>
      <c r="K143" s="19"/>
      <c r="L143" s="19"/>
      <c r="M143" s="19"/>
    </row>
    <row r="144" spans="1:13" ht="15.6" x14ac:dyDescent="0.3">
      <c r="A144" s="130">
        <v>1</v>
      </c>
      <c r="B144" s="39">
        <v>44809</v>
      </c>
      <c r="C144" s="7" t="s">
        <v>841</v>
      </c>
      <c r="D144" s="131" t="s">
        <v>498</v>
      </c>
      <c r="E144" s="133">
        <v>3000</v>
      </c>
      <c r="F144" s="55" t="s">
        <v>726</v>
      </c>
      <c r="G144" s="132" t="s">
        <v>889</v>
      </c>
      <c r="H144" s="132" t="s">
        <v>770</v>
      </c>
      <c r="I144" s="358" t="s">
        <v>904</v>
      </c>
      <c r="J144" s="253"/>
      <c r="K144" s="19"/>
      <c r="L144" s="19"/>
      <c r="M144" s="19"/>
    </row>
    <row r="145" spans="1:13" ht="15.6" x14ac:dyDescent="0.3">
      <c r="A145" s="130">
        <v>1</v>
      </c>
      <c r="B145" s="39">
        <v>44809</v>
      </c>
      <c r="C145" s="7" t="s">
        <v>828</v>
      </c>
      <c r="D145" s="131" t="s">
        <v>498</v>
      </c>
      <c r="E145" s="133">
        <v>92000</v>
      </c>
      <c r="F145" s="55" t="s">
        <v>726</v>
      </c>
      <c r="G145" s="132" t="s">
        <v>394</v>
      </c>
      <c r="H145" s="132" t="s">
        <v>770</v>
      </c>
      <c r="I145" s="358" t="s">
        <v>904</v>
      </c>
      <c r="J145" s="254"/>
      <c r="K145" s="19"/>
      <c r="L145" s="19"/>
      <c r="M145" s="19"/>
    </row>
    <row r="146" spans="1:13" ht="15.6" x14ac:dyDescent="0.3">
      <c r="A146" s="130">
        <v>1</v>
      </c>
      <c r="B146" s="39">
        <v>44809</v>
      </c>
      <c r="C146" s="7" t="s">
        <v>829</v>
      </c>
      <c r="D146" s="131" t="s">
        <v>498</v>
      </c>
      <c r="E146" s="133">
        <v>192000</v>
      </c>
      <c r="F146" s="55" t="s">
        <v>726</v>
      </c>
      <c r="G146" s="132" t="s">
        <v>394</v>
      </c>
      <c r="H146" s="132" t="s">
        <v>770</v>
      </c>
      <c r="I146" s="358" t="s">
        <v>904</v>
      </c>
      <c r="J146" s="254"/>
      <c r="K146" s="19"/>
      <c r="L146" s="19"/>
      <c r="M146" s="19"/>
    </row>
    <row r="147" spans="1:13" ht="15.6" x14ac:dyDescent="0.3">
      <c r="A147" s="130">
        <v>1</v>
      </c>
      <c r="B147" s="39">
        <v>44809</v>
      </c>
      <c r="C147" s="7" t="s">
        <v>830</v>
      </c>
      <c r="D147" s="131" t="s">
        <v>498</v>
      </c>
      <c r="E147" s="133">
        <v>22000</v>
      </c>
      <c r="F147" s="55" t="s">
        <v>726</v>
      </c>
      <c r="G147" s="132" t="s">
        <v>394</v>
      </c>
      <c r="H147" s="132" t="s">
        <v>770</v>
      </c>
      <c r="I147" s="358" t="s">
        <v>904</v>
      </c>
      <c r="J147" s="253"/>
      <c r="K147" s="19"/>
      <c r="L147" s="19"/>
      <c r="M147" s="19"/>
    </row>
    <row r="148" spans="1:13" ht="15.6" x14ac:dyDescent="0.3">
      <c r="A148" s="130">
        <v>1</v>
      </c>
      <c r="B148" s="39">
        <v>44809</v>
      </c>
      <c r="C148" s="7" t="s">
        <v>831</v>
      </c>
      <c r="D148" s="131" t="s">
        <v>498</v>
      </c>
      <c r="E148" s="133">
        <v>22000</v>
      </c>
      <c r="F148" s="55" t="s">
        <v>726</v>
      </c>
      <c r="G148" s="132" t="s">
        <v>394</v>
      </c>
      <c r="H148" s="132" t="s">
        <v>770</v>
      </c>
      <c r="I148" s="358" t="s">
        <v>904</v>
      </c>
      <c r="J148" s="253"/>
      <c r="K148" s="19"/>
      <c r="L148" s="19"/>
      <c r="M148" s="19"/>
    </row>
    <row r="149" spans="1:13" ht="15.6" x14ac:dyDescent="0.3">
      <c r="A149" s="130">
        <v>1</v>
      </c>
      <c r="B149" s="39">
        <v>44809</v>
      </c>
      <c r="C149" s="7" t="s">
        <v>832</v>
      </c>
      <c r="D149" s="131" t="s">
        <v>498</v>
      </c>
      <c r="E149" s="133">
        <v>28000</v>
      </c>
      <c r="F149" s="55" t="s">
        <v>726</v>
      </c>
      <c r="G149" s="132" t="s">
        <v>394</v>
      </c>
      <c r="H149" s="132" t="s">
        <v>770</v>
      </c>
      <c r="I149" s="358" t="s">
        <v>904</v>
      </c>
      <c r="J149" s="253"/>
      <c r="K149" s="19"/>
      <c r="L149" s="19"/>
      <c r="M149" s="19"/>
    </row>
    <row r="150" spans="1:13" ht="15.6" x14ac:dyDescent="0.3">
      <c r="A150" s="130">
        <v>10</v>
      </c>
      <c r="B150" s="39">
        <v>44809</v>
      </c>
      <c r="C150" s="7" t="s">
        <v>1026</v>
      </c>
      <c r="D150" s="130" t="s">
        <v>279</v>
      </c>
      <c r="E150" s="148">
        <v>4340000</v>
      </c>
      <c r="F150" s="55" t="s">
        <v>726</v>
      </c>
      <c r="G150" s="132" t="s">
        <v>1051</v>
      </c>
      <c r="H150" s="132" t="s">
        <v>383</v>
      </c>
      <c r="I150" s="132" t="s">
        <v>904</v>
      </c>
      <c r="J150" s="253"/>
      <c r="K150" s="19" t="s">
        <v>1132</v>
      </c>
      <c r="L150" s="19"/>
      <c r="M150" s="19"/>
    </row>
    <row r="151" spans="1:13" ht="15.6" x14ac:dyDescent="0.3">
      <c r="A151" s="130">
        <v>10</v>
      </c>
      <c r="B151" s="39">
        <v>44809</v>
      </c>
      <c r="C151" s="7" t="s">
        <v>1026</v>
      </c>
      <c r="D151" s="130" t="s">
        <v>280</v>
      </c>
      <c r="E151" s="148">
        <v>7440000</v>
      </c>
      <c r="F151" s="55" t="s">
        <v>726</v>
      </c>
      <c r="G151" s="132" t="s">
        <v>1051</v>
      </c>
      <c r="H151" s="132" t="s">
        <v>383</v>
      </c>
      <c r="I151" s="132" t="s">
        <v>904</v>
      </c>
      <c r="J151" s="253"/>
      <c r="K151" s="19"/>
      <c r="L151" s="19"/>
      <c r="M151" s="19"/>
    </row>
    <row r="152" spans="1:13" ht="15.6" x14ac:dyDescent="0.3">
      <c r="A152" s="130">
        <v>54</v>
      </c>
      <c r="B152" s="39">
        <v>44810</v>
      </c>
      <c r="C152" s="7" t="s">
        <v>163</v>
      </c>
      <c r="D152" s="131" t="s">
        <v>279</v>
      </c>
      <c r="E152" s="41">
        <v>650000</v>
      </c>
      <c r="F152" s="132" t="s">
        <v>726</v>
      </c>
      <c r="G152" s="132" t="s">
        <v>408</v>
      </c>
      <c r="H152" s="132" t="s">
        <v>384</v>
      </c>
      <c r="I152" s="132" t="s">
        <v>904</v>
      </c>
      <c r="J152" s="253"/>
      <c r="K152" s="19"/>
      <c r="L152" s="19"/>
      <c r="M152" s="19"/>
    </row>
    <row r="153" spans="1:13" ht="15.6" x14ac:dyDescent="0.3">
      <c r="A153" s="130">
        <v>55</v>
      </c>
      <c r="B153" s="39">
        <v>44810</v>
      </c>
      <c r="C153" s="7" t="s">
        <v>164</v>
      </c>
      <c r="D153" s="131" t="s">
        <v>279</v>
      </c>
      <c r="E153" s="41">
        <v>200000</v>
      </c>
      <c r="F153" s="132" t="s">
        <v>726</v>
      </c>
      <c r="G153" s="132" t="s">
        <v>408</v>
      </c>
      <c r="H153" s="132" t="s">
        <v>384</v>
      </c>
      <c r="I153" s="132" t="s">
        <v>904</v>
      </c>
      <c r="J153" s="253"/>
      <c r="K153" s="19"/>
      <c r="L153" s="19"/>
      <c r="M153" s="19"/>
    </row>
    <row r="154" spans="1:13" ht="15.6" x14ac:dyDescent="0.3">
      <c r="A154" s="130">
        <v>53</v>
      </c>
      <c r="B154" s="39">
        <v>44810</v>
      </c>
      <c r="C154" s="7" t="s">
        <v>90</v>
      </c>
      <c r="D154" s="131" t="s">
        <v>279</v>
      </c>
      <c r="E154" s="41">
        <v>50000</v>
      </c>
      <c r="F154" s="132" t="s">
        <v>726</v>
      </c>
      <c r="G154" s="132" t="s">
        <v>409</v>
      </c>
      <c r="H154" s="132" t="s">
        <v>384</v>
      </c>
      <c r="I154" s="132" t="s">
        <v>904</v>
      </c>
      <c r="J154" s="253"/>
      <c r="K154" s="19"/>
      <c r="L154" s="19"/>
      <c r="M154" s="19"/>
    </row>
    <row r="155" spans="1:13" ht="15.6" x14ac:dyDescent="0.3">
      <c r="A155" s="130">
        <v>60</v>
      </c>
      <c r="B155" s="39">
        <v>44810</v>
      </c>
      <c r="C155" s="7" t="s">
        <v>166</v>
      </c>
      <c r="D155" s="131" t="s">
        <v>280</v>
      </c>
      <c r="E155" s="41">
        <v>200000</v>
      </c>
      <c r="F155" s="132" t="s">
        <v>726</v>
      </c>
      <c r="G155" s="132" t="s">
        <v>408</v>
      </c>
      <c r="H155" s="132" t="s">
        <v>384</v>
      </c>
      <c r="I155" s="132" t="s">
        <v>904</v>
      </c>
      <c r="J155" s="253"/>
      <c r="K155" s="19"/>
      <c r="L155" s="19"/>
      <c r="M155" s="19"/>
    </row>
    <row r="156" spans="1:13" ht="15.6" x14ac:dyDescent="0.3">
      <c r="A156" s="130">
        <v>64</v>
      </c>
      <c r="B156" s="39">
        <v>44810</v>
      </c>
      <c r="C156" s="7" t="s">
        <v>168</v>
      </c>
      <c r="D156" s="131" t="s">
        <v>280</v>
      </c>
      <c r="E156" s="133">
        <v>50000</v>
      </c>
      <c r="F156" s="132" t="s">
        <v>726</v>
      </c>
      <c r="G156" s="132" t="s">
        <v>408</v>
      </c>
      <c r="H156" s="132" t="s">
        <v>384</v>
      </c>
      <c r="I156" s="132" t="s">
        <v>904</v>
      </c>
      <c r="J156" s="253"/>
      <c r="L156" s="19"/>
      <c r="M156" s="19"/>
    </row>
    <row r="157" spans="1:13" ht="15.6" x14ac:dyDescent="0.3">
      <c r="A157" s="130">
        <v>56</v>
      </c>
      <c r="B157" s="39">
        <v>44810</v>
      </c>
      <c r="C157" s="7" t="s">
        <v>102</v>
      </c>
      <c r="D157" s="131" t="s">
        <v>280</v>
      </c>
      <c r="E157" s="41">
        <v>115000</v>
      </c>
      <c r="F157" s="132" t="s">
        <v>726</v>
      </c>
      <c r="G157" s="132" t="s">
        <v>409</v>
      </c>
      <c r="H157" s="132" t="s">
        <v>384</v>
      </c>
      <c r="I157" s="132" t="s">
        <v>904</v>
      </c>
      <c r="J157" s="253"/>
      <c r="K157" s="19"/>
      <c r="L157" s="19"/>
      <c r="M157" s="19"/>
    </row>
    <row r="158" spans="1:13" ht="15.6" x14ac:dyDescent="0.3">
      <c r="A158" s="130">
        <v>57</v>
      </c>
      <c r="B158" s="39">
        <v>44810</v>
      </c>
      <c r="C158" s="7" t="s">
        <v>155</v>
      </c>
      <c r="D158" s="131" t="s">
        <v>280</v>
      </c>
      <c r="E158" s="41">
        <v>180000</v>
      </c>
      <c r="F158" s="132" t="s">
        <v>726</v>
      </c>
      <c r="G158" s="132" t="s">
        <v>392</v>
      </c>
      <c r="H158" s="132" t="s">
        <v>384</v>
      </c>
      <c r="I158" s="132" t="s">
        <v>904</v>
      </c>
      <c r="J158" s="253"/>
      <c r="K158" s="19"/>
      <c r="L158" s="19"/>
      <c r="M158" s="19"/>
    </row>
    <row r="159" spans="1:13" ht="15.6" x14ac:dyDescent="0.3">
      <c r="A159" s="130">
        <v>58</v>
      </c>
      <c r="B159" s="39">
        <v>44810</v>
      </c>
      <c r="C159" s="7" t="s">
        <v>165</v>
      </c>
      <c r="D159" s="131" t="s">
        <v>280</v>
      </c>
      <c r="E159" s="41">
        <v>100000</v>
      </c>
      <c r="F159" s="132" t="s">
        <v>726</v>
      </c>
      <c r="G159" s="132" t="s">
        <v>392</v>
      </c>
      <c r="H159" s="132" t="s">
        <v>384</v>
      </c>
      <c r="I159" s="132" t="s">
        <v>904</v>
      </c>
      <c r="J159" s="253"/>
      <c r="K159" s="19"/>
      <c r="L159" s="19"/>
      <c r="M159" s="19"/>
    </row>
    <row r="160" spans="1:13" ht="15.6" x14ac:dyDescent="0.3">
      <c r="A160" s="130">
        <v>61</v>
      </c>
      <c r="B160" s="39">
        <v>44810</v>
      </c>
      <c r="C160" s="7" t="s">
        <v>102</v>
      </c>
      <c r="D160" s="131" t="s">
        <v>280</v>
      </c>
      <c r="E160" s="41">
        <v>125000</v>
      </c>
      <c r="F160" s="132" t="s">
        <v>726</v>
      </c>
      <c r="G160" s="132" t="s">
        <v>409</v>
      </c>
      <c r="H160" s="132" t="s">
        <v>384</v>
      </c>
      <c r="I160" s="132" t="s">
        <v>904</v>
      </c>
      <c r="J160" s="253"/>
      <c r="K160" s="19"/>
      <c r="L160" s="19"/>
      <c r="M160" s="19"/>
    </row>
    <row r="161" spans="1:13" ht="15.6" x14ac:dyDescent="0.3">
      <c r="A161" s="130">
        <v>63</v>
      </c>
      <c r="B161" s="39">
        <v>44810</v>
      </c>
      <c r="C161" s="7" t="s">
        <v>135</v>
      </c>
      <c r="D161" s="131" t="s">
        <v>280</v>
      </c>
      <c r="E161" s="41">
        <v>120000</v>
      </c>
      <c r="F161" s="132" t="s">
        <v>726</v>
      </c>
      <c r="G161" s="132" t="s">
        <v>392</v>
      </c>
      <c r="H161" s="132" t="s">
        <v>384</v>
      </c>
      <c r="I161" s="132" t="s">
        <v>904</v>
      </c>
      <c r="J161" s="253"/>
      <c r="K161" s="19"/>
      <c r="L161" s="19"/>
      <c r="M161" s="19"/>
    </row>
    <row r="162" spans="1:13" ht="15.6" x14ac:dyDescent="0.3">
      <c r="A162" s="130">
        <v>65</v>
      </c>
      <c r="B162" s="39">
        <v>44810</v>
      </c>
      <c r="C162" s="7" t="s">
        <v>102</v>
      </c>
      <c r="D162" s="131" t="s">
        <v>280</v>
      </c>
      <c r="E162" s="41">
        <v>24000</v>
      </c>
      <c r="F162" s="132" t="s">
        <v>726</v>
      </c>
      <c r="G162" s="132" t="s">
        <v>409</v>
      </c>
      <c r="H162" s="132" t="s">
        <v>384</v>
      </c>
      <c r="I162" s="132" t="s">
        <v>904</v>
      </c>
      <c r="J162" s="253"/>
      <c r="L162" s="19"/>
      <c r="M162" s="19"/>
    </row>
    <row r="163" spans="1:13" ht="15.6" x14ac:dyDescent="0.3">
      <c r="A163" s="130">
        <v>68</v>
      </c>
      <c r="B163" s="39">
        <v>44810</v>
      </c>
      <c r="C163" s="7" t="s">
        <v>170</v>
      </c>
      <c r="D163" s="131" t="s">
        <v>279</v>
      </c>
      <c r="E163" s="41">
        <v>150000</v>
      </c>
      <c r="F163" s="132" t="s">
        <v>726</v>
      </c>
      <c r="G163" s="132" t="s">
        <v>392</v>
      </c>
      <c r="H163" s="132" t="s">
        <v>384</v>
      </c>
      <c r="I163" s="132" t="s">
        <v>904</v>
      </c>
      <c r="J163" s="253"/>
      <c r="L163" s="19"/>
      <c r="M163" s="19"/>
    </row>
    <row r="164" spans="1:13" ht="15.6" x14ac:dyDescent="0.3">
      <c r="A164" s="130">
        <v>59</v>
      </c>
      <c r="B164" s="39">
        <v>44810</v>
      </c>
      <c r="C164" s="7" t="s">
        <v>156</v>
      </c>
      <c r="D164" s="131" t="s">
        <v>280</v>
      </c>
      <c r="E164" s="41">
        <v>100000</v>
      </c>
      <c r="F164" s="130" t="s">
        <v>726</v>
      </c>
      <c r="G164" s="130" t="s">
        <v>395</v>
      </c>
      <c r="H164" s="132" t="s">
        <v>384</v>
      </c>
      <c r="I164" s="132" t="s">
        <v>904</v>
      </c>
      <c r="J164" s="253"/>
      <c r="K164" s="19"/>
      <c r="L164" s="19"/>
      <c r="M164" s="19"/>
    </row>
    <row r="165" spans="1:13" ht="15.6" x14ac:dyDescent="0.3">
      <c r="A165" s="130">
        <v>62</v>
      </c>
      <c r="B165" s="39">
        <v>44810</v>
      </c>
      <c r="C165" s="7" t="s">
        <v>167</v>
      </c>
      <c r="D165" s="131" t="s">
        <v>280</v>
      </c>
      <c r="E165" s="41">
        <v>66000</v>
      </c>
      <c r="F165" s="130" t="s">
        <v>726</v>
      </c>
      <c r="G165" s="130" t="s">
        <v>395</v>
      </c>
      <c r="H165" s="132" t="s">
        <v>384</v>
      </c>
      <c r="I165" s="132" t="s">
        <v>904</v>
      </c>
      <c r="J165" s="253"/>
      <c r="K165" s="19"/>
      <c r="L165" s="19"/>
      <c r="M165" s="19"/>
    </row>
    <row r="166" spans="1:13" ht="15.6" x14ac:dyDescent="0.3">
      <c r="A166" s="130">
        <v>66</v>
      </c>
      <c r="B166" s="39">
        <v>44810</v>
      </c>
      <c r="C166" s="7" t="s">
        <v>169</v>
      </c>
      <c r="D166" s="131" t="s">
        <v>279</v>
      </c>
      <c r="E166" s="41">
        <v>4000</v>
      </c>
      <c r="F166" s="130" t="s">
        <v>726</v>
      </c>
      <c r="G166" s="130" t="s">
        <v>395</v>
      </c>
      <c r="H166" s="132" t="s">
        <v>384</v>
      </c>
      <c r="I166" s="132" t="s">
        <v>904</v>
      </c>
      <c r="J166" s="253"/>
      <c r="K166" s="19"/>
      <c r="L166" s="19"/>
      <c r="M166" s="19"/>
    </row>
    <row r="167" spans="1:13" ht="15.6" x14ac:dyDescent="0.3">
      <c r="A167" s="130">
        <v>67</v>
      </c>
      <c r="B167" s="39">
        <v>44810</v>
      </c>
      <c r="C167" s="7" t="s">
        <v>169</v>
      </c>
      <c r="D167" s="131" t="s">
        <v>279</v>
      </c>
      <c r="E167" s="41">
        <v>6000</v>
      </c>
      <c r="F167" s="130" t="s">
        <v>726</v>
      </c>
      <c r="G167" s="130" t="s">
        <v>395</v>
      </c>
      <c r="H167" s="132" t="s">
        <v>384</v>
      </c>
      <c r="I167" s="132" t="s">
        <v>904</v>
      </c>
      <c r="J167" s="253"/>
      <c r="K167" s="19"/>
      <c r="L167" s="19"/>
      <c r="M167" s="19"/>
    </row>
    <row r="168" spans="1:13" ht="15.6" x14ac:dyDescent="0.3">
      <c r="A168" s="130">
        <v>69</v>
      </c>
      <c r="B168" s="39">
        <v>44810</v>
      </c>
      <c r="C168" s="7" t="s">
        <v>171</v>
      </c>
      <c r="D168" s="131" t="s">
        <v>279</v>
      </c>
      <c r="E168" s="41">
        <f>100000+50000</f>
        <v>150000</v>
      </c>
      <c r="F168" s="130" t="s">
        <v>726</v>
      </c>
      <c r="G168" s="130" t="s">
        <v>395</v>
      </c>
      <c r="H168" s="132" t="s">
        <v>384</v>
      </c>
      <c r="I168" s="132" t="s">
        <v>904</v>
      </c>
      <c r="J168" s="253"/>
      <c r="K168" s="19"/>
      <c r="L168" s="19"/>
      <c r="M168" s="19"/>
    </row>
    <row r="169" spans="1:13" ht="15.6" x14ac:dyDescent="0.3">
      <c r="A169" s="130">
        <v>70</v>
      </c>
      <c r="B169" s="39">
        <v>44810</v>
      </c>
      <c r="C169" s="7" t="s">
        <v>172</v>
      </c>
      <c r="D169" s="131" t="s">
        <v>279</v>
      </c>
      <c r="E169" s="41">
        <v>106500</v>
      </c>
      <c r="F169" s="130" t="s">
        <v>726</v>
      </c>
      <c r="G169" s="130" t="s">
        <v>395</v>
      </c>
      <c r="H169" s="132" t="s">
        <v>384</v>
      </c>
      <c r="I169" s="132" t="s">
        <v>904</v>
      </c>
      <c r="J169" s="253"/>
      <c r="K169" s="19"/>
      <c r="L169" s="19"/>
      <c r="M169" s="19"/>
    </row>
    <row r="170" spans="1:13" ht="15.6" x14ac:dyDescent="0.3">
      <c r="A170" s="130">
        <v>3</v>
      </c>
      <c r="B170" s="39">
        <v>44810</v>
      </c>
      <c r="C170" s="7" t="s">
        <v>456</v>
      </c>
      <c r="D170" s="131">
        <v>128</v>
      </c>
      <c r="E170" s="134">
        <v>140000</v>
      </c>
      <c r="F170" s="55" t="s">
        <v>726</v>
      </c>
      <c r="G170" s="132" t="s">
        <v>395</v>
      </c>
      <c r="H170" s="132" t="s">
        <v>383</v>
      </c>
      <c r="I170" s="132" t="s">
        <v>904</v>
      </c>
      <c r="J170" s="253"/>
      <c r="K170" s="19"/>
      <c r="L170" s="19"/>
      <c r="M170" s="19"/>
    </row>
    <row r="171" spans="1:13" ht="15.6" x14ac:dyDescent="0.3">
      <c r="A171" s="130">
        <v>17</v>
      </c>
      <c r="B171" s="39">
        <v>44810</v>
      </c>
      <c r="C171" s="7" t="s">
        <v>499</v>
      </c>
      <c r="D171" s="131" t="s">
        <v>498</v>
      </c>
      <c r="E171" s="138">
        <v>550000</v>
      </c>
      <c r="F171" s="55" t="s">
        <v>726</v>
      </c>
      <c r="G171" s="132" t="s">
        <v>395</v>
      </c>
      <c r="H171" s="132" t="s">
        <v>386</v>
      </c>
      <c r="I171" s="132" t="s">
        <v>904</v>
      </c>
      <c r="J171" s="253"/>
      <c r="K171" s="19"/>
      <c r="L171" s="19"/>
      <c r="M171" s="19"/>
    </row>
    <row r="172" spans="1:13" ht="15.6" x14ac:dyDescent="0.3">
      <c r="A172" s="130">
        <v>5</v>
      </c>
      <c r="B172" s="39">
        <v>44810</v>
      </c>
      <c r="C172" s="7" t="s">
        <v>458</v>
      </c>
      <c r="D172" s="131">
        <v>128</v>
      </c>
      <c r="E172" s="134">
        <v>11000</v>
      </c>
      <c r="F172" s="55" t="s">
        <v>726</v>
      </c>
      <c r="G172" s="132" t="s">
        <v>395</v>
      </c>
      <c r="H172" s="132" t="s">
        <v>383</v>
      </c>
      <c r="I172" s="132" t="s">
        <v>904</v>
      </c>
      <c r="J172" s="253"/>
      <c r="K172" s="19"/>
      <c r="L172" s="19"/>
      <c r="M172" s="19"/>
    </row>
    <row r="173" spans="1:13" ht="15.6" x14ac:dyDescent="0.3">
      <c r="A173" s="130">
        <v>10</v>
      </c>
      <c r="B173" s="39">
        <v>44810</v>
      </c>
      <c r="C173" s="7" t="s">
        <v>1048</v>
      </c>
      <c r="D173" s="130" t="s">
        <v>280</v>
      </c>
      <c r="E173" s="148">
        <v>140000</v>
      </c>
      <c r="F173" s="55" t="s">
        <v>726</v>
      </c>
      <c r="G173" s="132" t="s">
        <v>395</v>
      </c>
      <c r="H173" s="132" t="s">
        <v>383</v>
      </c>
      <c r="I173" s="130" t="s">
        <v>904</v>
      </c>
      <c r="J173" s="253"/>
      <c r="K173" s="19"/>
      <c r="L173" s="19"/>
      <c r="M173" s="19"/>
    </row>
    <row r="174" spans="1:13" ht="15.6" x14ac:dyDescent="0.3">
      <c r="A174" s="130">
        <v>1</v>
      </c>
      <c r="B174" s="39">
        <v>44810</v>
      </c>
      <c r="C174" s="7" t="s">
        <v>842</v>
      </c>
      <c r="D174" s="131" t="s">
        <v>498</v>
      </c>
      <c r="E174" s="133">
        <v>541000</v>
      </c>
      <c r="F174" s="55" t="s">
        <v>726</v>
      </c>
      <c r="G174" s="132" t="s">
        <v>889</v>
      </c>
      <c r="H174" s="132" t="s">
        <v>770</v>
      </c>
      <c r="I174" s="358" t="s">
        <v>904</v>
      </c>
      <c r="J174" s="253"/>
      <c r="K174" s="19"/>
      <c r="L174" s="19"/>
      <c r="M174" s="19"/>
    </row>
    <row r="175" spans="1:13" ht="15.6" x14ac:dyDescent="0.3">
      <c r="A175" s="130">
        <v>1</v>
      </c>
      <c r="B175" s="39">
        <v>44810</v>
      </c>
      <c r="C175" s="7" t="s">
        <v>843</v>
      </c>
      <c r="D175" s="131" t="s">
        <v>498</v>
      </c>
      <c r="E175" s="133">
        <v>85000</v>
      </c>
      <c r="F175" s="55" t="s">
        <v>726</v>
      </c>
      <c r="G175" s="132" t="s">
        <v>889</v>
      </c>
      <c r="H175" s="132" t="s">
        <v>770</v>
      </c>
      <c r="I175" s="358" t="s">
        <v>904</v>
      </c>
      <c r="J175" s="253"/>
      <c r="K175" s="19"/>
      <c r="L175" s="19"/>
      <c r="M175" s="19"/>
    </row>
    <row r="176" spans="1:13" ht="15.6" x14ac:dyDescent="0.3">
      <c r="A176" s="130">
        <v>1</v>
      </c>
      <c r="B176" s="39">
        <v>44810</v>
      </c>
      <c r="C176" s="7" t="s">
        <v>844</v>
      </c>
      <c r="D176" s="131" t="s">
        <v>498</v>
      </c>
      <c r="E176" s="133">
        <v>92500</v>
      </c>
      <c r="F176" s="55" t="s">
        <v>726</v>
      </c>
      <c r="G176" s="132" t="s">
        <v>889</v>
      </c>
      <c r="H176" s="132" t="s">
        <v>770</v>
      </c>
      <c r="I176" s="358" t="s">
        <v>904</v>
      </c>
      <c r="J176" s="253"/>
      <c r="K176" s="19"/>
      <c r="L176" s="19"/>
      <c r="M176" s="19"/>
    </row>
    <row r="177" spans="1:13" ht="15.6" x14ac:dyDescent="0.3">
      <c r="A177" s="130">
        <v>1</v>
      </c>
      <c r="B177" s="39">
        <v>44810</v>
      </c>
      <c r="C177" s="7" t="s">
        <v>846</v>
      </c>
      <c r="D177" s="131" t="s">
        <v>498</v>
      </c>
      <c r="E177" s="133">
        <v>8000</v>
      </c>
      <c r="F177" s="55" t="s">
        <v>726</v>
      </c>
      <c r="G177" s="132" t="s">
        <v>889</v>
      </c>
      <c r="H177" s="132" t="s">
        <v>770</v>
      </c>
      <c r="I177" s="358" t="s">
        <v>904</v>
      </c>
      <c r="J177" s="253"/>
      <c r="K177" s="19"/>
      <c r="L177" s="19"/>
      <c r="M177" s="19"/>
    </row>
    <row r="178" spans="1:13" ht="15.6" x14ac:dyDescent="0.3">
      <c r="A178" s="130">
        <v>1</v>
      </c>
      <c r="B178" s="39">
        <v>44810</v>
      </c>
      <c r="C178" s="7" t="s">
        <v>847</v>
      </c>
      <c r="D178" s="131" t="s">
        <v>498</v>
      </c>
      <c r="E178" s="133">
        <v>7000</v>
      </c>
      <c r="F178" s="55" t="s">
        <v>726</v>
      </c>
      <c r="G178" s="132" t="s">
        <v>889</v>
      </c>
      <c r="H178" s="132" t="s">
        <v>770</v>
      </c>
      <c r="I178" s="358" t="s">
        <v>904</v>
      </c>
      <c r="J178" s="253"/>
      <c r="K178" s="19"/>
      <c r="L178" s="19"/>
      <c r="M178" s="19"/>
    </row>
    <row r="179" spans="1:13" ht="15.6" x14ac:dyDescent="0.3">
      <c r="A179" s="130">
        <v>1</v>
      </c>
      <c r="B179" s="39">
        <v>44810</v>
      </c>
      <c r="C179" s="7" t="s">
        <v>848</v>
      </c>
      <c r="D179" s="131" t="s">
        <v>498</v>
      </c>
      <c r="E179" s="133">
        <v>10000</v>
      </c>
      <c r="F179" s="55" t="s">
        <v>726</v>
      </c>
      <c r="G179" s="132" t="s">
        <v>889</v>
      </c>
      <c r="H179" s="132" t="s">
        <v>770</v>
      </c>
      <c r="I179" s="358" t="s">
        <v>904</v>
      </c>
      <c r="J179" s="253"/>
      <c r="K179" s="19"/>
      <c r="L179" s="19"/>
      <c r="M179" s="19"/>
    </row>
    <row r="180" spans="1:13" ht="15.6" x14ac:dyDescent="0.3">
      <c r="A180" s="130">
        <v>1</v>
      </c>
      <c r="B180" s="39">
        <v>44810</v>
      </c>
      <c r="C180" s="7" t="s">
        <v>845</v>
      </c>
      <c r="D180" s="131" t="s">
        <v>498</v>
      </c>
      <c r="E180" s="133">
        <v>1000000</v>
      </c>
      <c r="F180" s="55" t="s">
        <v>726</v>
      </c>
      <c r="G180" s="132" t="s">
        <v>397</v>
      </c>
      <c r="H180" s="132" t="s">
        <v>770</v>
      </c>
      <c r="I180" s="358" t="s">
        <v>904</v>
      </c>
      <c r="J180" s="253"/>
      <c r="K180" s="19"/>
      <c r="L180" s="19"/>
      <c r="M180" s="19"/>
    </row>
    <row r="181" spans="1:13" ht="15.6" hidden="1" x14ac:dyDescent="0.3">
      <c r="A181" s="130">
        <v>80</v>
      </c>
      <c r="B181" s="39">
        <v>44811</v>
      </c>
      <c r="C181" s="7" t="s">
        <v>178</v>
      </c>
      <c r="D181" s="131" t="s">
        <v>279</v>
      </c>
      <c r="E181" s="41">
        <v>59000</v>
      </c>
      <c r="F181" s="132"/>
      <c r="G181" s="132"/>
      <c r="H181" s="132" t="s">
        <v>384</v>
      </c>
      <c r="I181" s="132"/>
      <c r="J181" s="253"/>
      <c r="L181" s="19"/>
      <c r="M181" s="19"/>
    </row>
    <row r="182" spans="1:13" ht="15.6" x14ac:dyDescent="0.3">
      <c r="A182" s="130">
        <v>71</v>
      </c>
      <c r="B182" s="39">
        <v>44811</v>
      </c>
      <c r="C182" s="7" t="s">
        <v>173</v>
      </c>
      <c r="D182" s="131" t="s">
        <v>279</v>
      </c>
      <c r="E182" s="42">
        <v>350000</v>
      </c>
      <c r="F182" s="130" t="s">
        <v>726</v>
      </c>
      <c r="G182" s="132" t="s">
        <v>899</v>
      </c>
      <c r="H182" s="132" t="s">
        <v>384</v>
      </c>
      <c r="I182" s="132" t="s">
        <v>904</v>
      </c>
      <c r="J182" s="253"/>
      <c r="K182" s="19"/>
      <c r="L182" s="19"/>
      <c r="M182" s="19"/>
    </row>
    <row r="183" spans="1:13" ht="15.6" x14ac:dyDescent="0.3">
      <c r="A183" s="130">
        <v>73</v>
      </c>
      <c r="B183" s="39">
        <v>44811</v>
      </c>
      <c r="C183" s="7" t="s">
        <v>174</v>
      </c>
      <c r="D183" s="131" t="s">
        <v>280</v>
      </c>
      <c r="E183" s="41">
        <v>100000</v>
      </c>
      <c r="F183" s="132" t="s">
        <v>726</v>
      </c>
      <c r="G183" s="132" t="s">
        <v>392</v>
      </c>
      <c r="H183" s="132" t="s">
        <v>384</v>
      </c>
      <c r="I183" s="132" t="s">
        <v>904</v>
      </c>
      <c r="J183" s="253"/>
      <c r="K183" s="19"/>
      <c r="L183" s="19"/>
      <c r="M183" s="19"/>
    </row>
    <row r="184" spans="1:13" ht="15.6" x14ac:dyDescent="0.3">
      <c r="A184" s="130">
        <v>74</v>
      </c>
      <c r="B184" s="39">
        <v>44811</v>
      </c>
      <c r="C184" s="7" t="s">
        <v>174</v>
      </c>
      <c r="D184" s="131" t="s">
        <v>280</v>
      </c>
      <c r="E184" s="41">
        <v>100000</v>
      </c>
      <c r="F184" s="132" t="s">
        <v>726</v>
      </c>
      <c r="G184" s="132" t="s">
        <v>392</v>
      </c>
      <c r="H184" s="132" t="s">
        <v>384</v>
      </c>
      <c r="I184" s="132" t="s">
        <v>904</v>
      </c>
      <c r="J184" s="253"/>
      <c r="K184" s="19"/>
      <c r="L184" s="19"/>
      <c r="M184" s="19"/>
    </row>
    <row r="185" spans="1:13" ht="15.6" x14ac:dyDescent="0.3">
      <c r="A185" s="130">
        <v>75</v>
      </c>
      <c r="B185" s="39">
        <v>44811</v>
      </c>
      <c r="C185" s="7" t="s">
        <v>102</v>
      </c>
      <c r="D185" s="131" t="s">
        <v>280</v>
      </c>
      <c r="E185" s="41">
        <v>54000</v>
      </c>
      <c r="F185" s="132" t="s">
        <v>726</v>
      </c>
      <c r="G185" s="132" t="s">
        <v>409</v>
      </c>
      <c r="H185" s="132" t="s">
        <v>384</v>
      </c>
      <c r="I185" s="132" t="s">
        <v>904</v>
      </c>
      <c r="J185" s="253"/>
      <c r="K185" s="19"/>
      <c r="L185" s="19"/>
      <c r="M185" s="19"/>
    </row>
    <row r="186" spans="1:13" ht="15.6" x14ac:dyDescent="0.3">
      <c r="A186" s="130">
        <v>76</v>
      </c>
      <c r="B186" s="39">
        <v>44811</v>
      </c>
      <c r="C186" s="7" t="s">
        <v>175</v>
      </c>
      <c r="D186" s="131" t="s">
        <v>280</v>
      </c>
      <c r="E186" s="41">
        <v>58000</v>
      </c>
      <c r="F186" s="132" t="s">
        <v>726</v>
      </c>
      <c r="G186" s="130" t="s">
        <v>390</v>
      </c>
      <c r="H186" s="132" t="s">
        <v>384</v>
      </c>
      <c r="I186" s="132" t="s">
        <v>904</v>
      </c>
      <c r="J186" s="253"/>
      <c r="K186" s="19"/>
      <c r="L186" s="19"/>
      <c r="M186" s="19"/>
    </row>
    <row r="187" spans="1:13" ht="15.6" x14ac:dyDescent="0.3">
      <c r="A187" s="130">
        <v>77</v>
      </c>
      <c r="B187" s="39">
        <v>44811</v>
      </c>
      <c r="C187" s="7" t="s">
        <v>891</v>
      </c>
      <c r="D187" s="131" t="s">
        <v>280</v>
      </c>
      <c r="E187" s="41">
        <v>216000</v>
      </c>
      <c r="F187" s="132" t="s">
        <v>726</v>
      </c>
      <c r="G187" s="132" t="s">
        <v>390</v>
      </c>
      <c r="H187" s="132" t="s">
        <v>384</v>
      </c>
      <c r="I187" s="132" t="s">
        <v>904</v>
      </c>
      <c r="J187" s="253"/>
      <c r="K187" s="19"/>
      <c r="L187" s="19"/>
      <c r="M187" s="19"/>
    </row>
    <row r="188" spans="1:13" ht="15.6" x14ac:dyDescent="0.3">
      <c r="A188" s="130">
        <v>78</v>
      </c>
      <c r="B188" s="39">
        <v>44811</v>
      </c>
      <c r="C188" s="7" t="s">
        <v>177</v>
      </c>
      <c r="D188" s="131" t="s">
        <v>280</v>
      </c>
      <c r="E188" s="133">
        <v>132000</v>
      </c>
      <c r="F188" s="132" t="s">
        <v>726</v>
      </c>
      <c r="G188" s="132" t="s">
        <v>392</v>
      </c>
      <c r="H188" s="132" t="s">
        <v>384</v>
      </c>
      <c r="I188" s="132" t="s">
        <v>904</v>
      </c>
      <c r="J188" s="253"/>
      <c r="K188" s="19"/>
      <c r="L188" s="19"/>
      <c r="M188" s="19"/>
    </row>
    <row r="189" spans="1:13" ht="15.6" x14ac:dyDescent="0.3">
      <c r="A189" s="130">
        <v>81</v>
      </c>
      <c r="B189" s="39">
        <v>44811</v>
      </c>
      <c r="C189" s="7" t="s">
        <v>179</v>
      </c>
      <c r="D189" s="131" t="s">
        <v>279</v>
      </c>
      <c r="E189" s="41">
        <v>69000</v>
      </c>
      <c r="F189" s="132" t="s">
        <v>726</v>
      </c>
      <c r="G189" s="132" t="s">
        <v>409</v>
      </c>
      <c r="H189" s="132" t="s">
        <v>384</v>
      </c>
      <c r="I189" s="132" t="s">
        <v>904</v>
      </c>
      <c r="J189" s="253"/>
      <c r="K189" s="19"/>
      <c r="L189" s="19"/>
      <c r="M189" s="19"/>
    </row>
    <row r="190" spans="1:13" ht="15.6" x14ac:dyDescent="0.3">
      <c r="A190" s="130">
        <v>72</v>
      </c>
      <c r="B190" s="39">
        <v>44811</v>
      </c>
      <c r="C190" s="7" t="s">
        <v>156</v>
      </c>
      <c r="D190" s="131" t="s">
        <v>280</v>
      </c>
      <c r="E190" s="41">
        <v>50000</v>
      </c>
      <c r="F190" s="130" t="s">
        <v>726</v>
      </c>
      <c r="G190" s="130" t="s">
        <v>395</v>
      </c>
      <c r="H190" s="132" t="s">
        <v>384</v>
      </c>
      <c r="I190" s="132" t="s">
        <v>904</v>
      </c>
      <c r="J190" s="253"/>
      <c r="K190" s="19"/>
      <c r="L190" s="19"/>
      <c r="M190" s="19"/>
    </row>
    <row r="191" spans="1:13" ht="15.6" x14ac:dyDescent="0.3">
      <c r="A191" s="130">
        <v>79</v>
      </c>
      <c r="B191" s="39">
        <v>44811</v>
      </c>
      <c r="C191" s="7" t="s">
        <v>162</v>
      </c>
      <c r="D191" s="131" t="s">
        <v>280</v>
      </c>
      <c r="E191" s="133">
        <v>67000</v>
      </c>
      <c r="F191" s="130" t="s">
        <v>726</v>
      </c>
      <c r="G191" s="130" t="s">
        <v>395</v>
      </c>
      <c r="H191" s="132" t="s">
        <v>384</v>
      </c>
      <c r="I191" s="132" t="s">
        <v>904</v>
      </c>
      <c r="J191" s="253"/>
      <c r="K191" s="19"/>
      <c r="L191" s="19"/>
      <c r="M191" s="19"/>
    </row>
    <row r="192" spans="1:13" ht="15.6" x14ac:dyDescent="0.3">
      <c r="A192" s="130">
        <v>82</v>
      </c>
      <c r="B192" s="39">
        <v>44811</v>
      </c>
      <c r="C192" s="7" t="s">
        <v>180</v>
      </c>
      <c r="D192" s="131" t="s">
        <v>279</v>
      </c>
      <c r="E192" s="41">
        <v>6000</v>
      </c>
      <c r="F192" s="130" t="s">
        <v>726</v>
      </c>
      <c r="G192" s="130" t="s">
        <v>395</v>
      </c>
      <c r="H192" s="132" t="s">
        <v>384</v>
      </c>
      <c r="I192" s="132" t="s">
        <v>904</v>
      </c>
      <c r="J192" s="254"/>
      <c r="K192" s="19"/>
      <c r="L192" s="19"/>
      <c r="M192" s="19"/>
    </row>
    <row r="193" spans="1:13" ht="15.6" x14ac:dyDescent="0.3">
      <c r="A193" s="130">
        <v>8</v>
      </c>
      <c r="B193" s="39">
        <v>44811</v>
      </c>
      <c r="C193" s="7" t="s">
        <v>460</v>
      </c>
      <c r="D193" s="131">
        <v>128</v>
      </c>
      <c r="E193" s="134">
        <v>101500</v>
      </c>
      <c r="F193" s="55" t="s">
        <v>726</v>
      </c>
      <c r="G193" s="132" t="s">
        <v>405</v>
      </c>
      <c r="H193" s="132" t="s">
        <v>383</v>
      </c>
      <c r="I193" s="132" t="s">
        <v>904</v>
      </c>
      <c r="J193" s="254"/>
      <c r="K193" s="19"/>
      <c r="L193" s="19"/>
      <c r="M193" s="19"/>
    </row>
    <row r="194" spans="1:13" ht="15.6" x14ac:dyDescent="0.3">
      <c r="A194" s="130">
        <v>6</v>
      </c>
      <c r="B194" s="39">
        <v>44811</v>
      </c>
      <c r="C194" s="7" t="s">
        <v>458</v>
      </c>
      <c r="D194" s="131">
        <v>128</v>
      </c>
      <c r="E194" s="134">
        <v>11000</v>
      </c>
      <c r="F194" s="55" t="s">
        <v>726</v>
      </c>
      <c r="G194" s="132" t="s">
        <v>395</v>
      </c>
      <c r="H194" s="132" t="s">
        <v>383</v>
      </c>
      <c r="I194" s="132" t="s">
        <v>904</v>
      </c>
      <c r="J194" s="253"/>
      <c r="K194" s="19"/>
      <c r="L194" s="19"/>
      <c r="M194" s="19"/>
    </row>
    <row r="195" spans="1:13" ht="15.6" x14ac:dyDescent="0.3">
      <c r="A195" s="130">
        <v>7</v>
      </c>
      <c r="B195" s="39">
        <v>44811</v>
      </c>
      <c r="C195" s="7" t="s">
        <v>459</v>
      </c>
      <c r="D195" s="131">
        <v>128</v>
      </c>
      <c r="E195" s="134">
        <v>35000</v>
      </c>
      <c r="F195" s="55" t="s">
        <v>726</v>
      </c>
      <c r="G195" s="132" t="s">
        <v>395</v>
      </c>
      <c r="H195" s="132" t="s">
        <v>383</v>
      </c>
      <c r="I195" s="132" t="s">
        <v>904</v>
      </c>
      <c r="J195" s="253"/>
      <c r="K195" s="19"/>
      <c r="L195" s="19"/>
      <c r="M195" s="19"/>
    </row>
    <row r="196" spans="1:13" ht="15.6" x14ac:dyDescent="0.3">
      <c r="A196" s="130">
        <v>10</v>
      </c>
      <c r="B196" s="39">
        <v>44811</v>
      </c>
      <c r="C196" s="7" t="s">
        <v>1050</v>
      </c>
      <c r="D196" s="130" t="s">
        <v>280</v>
      </c>
      <c r="E196" s="148">
        <v>100000</v>
      </c>
      <c r="F196" s="55" t="s">
        <v>726</v>
      </c>
      <c r="G196" s="132" t="s">
        <v>395</v>
      </c>
      <c r="H196" s="132" t="s">
        <v>383</v>
      </c>
      <c r="I196" s="130" t="s">
        <v>904</v>
      </c>
      <c r="J196" s="253"/>
      <c r="K196" s="19"/>
      <c r="L196" s="19"/>
      <c r="M196" s="19"/>
    </row>
    <row r="197" spans="1:13" ht="15.6" x14ac:dyDescent="0.3">
      <c r="A197" s="130">
        <v>10</v>
      </c>
      <c r="B197" s="39">
        <v>44811</v>
      </c>
      <c r="C197" s="7" t="s">
        <v>1049</v>
      </c>
      <c r="D197" s="130" t="s">
        <v>280</v>
      </c>
      <c r="E197" s="148">
        <v>101500</v>
      </c>
      <c r="F197" s="55" t="s">
        <v>726</v>
      </c>
      <c r="G197" s="132" t="s">
        <v>395</v>
      </c>
      <c r="H197" s="132" t="s">
        <v>383</v>
      </c>
      <c r="I197" s="130" t="s">
        <v>904</v>
      </c>
      <c r="J197" s="253"/>
      <c r="K197" s="19"/>
      <c r="L197" s="19"/>
      <c r="M197" s="19"/>
    </row>
    <row r="198" spans="1:13" ht="15.6" x14ac:dyDescent="0.3">
      <c r="A198" s="130">
        <v>77</v>
      </c>
      <c r="B198" s="39">
        <v>44811</v>
      </c>
      <c r="C198" s="7" t="s">
        <v>892</v>
      </c>
      <c r="D198" s="131" t="s">
        <v>280</v>
      </c>
      <c r="E198" s="41">
        <v>35000</v>
      </c>
      <c r="F198" s="132" t="s">
        <v>726</v>
      </c>
      <c r="G198" s="132" t="s">
        <v>414</v>
      </c>
      <c r="H198" s="132" t="s">
        <v>384</v>
      </c>
      <c r="I198" s="132" t="s">
        <v>904</v>
      </c>
      <c r="J198" s="253"/>
      <c r="K198" s="19"/>
      <c r="L198" s="19"/>
      <c r="M198" s="19"/>
    </row>
    <row r="199" spans="1:13" ht="15.6" x14ac:dyDescent="0.3">
      <c r="A199" s="130">
        <v>1</v>
      </c>
      <c r="B199" s="39">
        <v>44811</v>
      </c>
      <c r="C199" s="7" t="s">
        <v>849</v>
      </c>
      <c r="D199" s="131" t="s">
        <v>498</v>
      </c>
      <c r="E199" s="133">
        <v>8000</v>
      </c>
      <c r="F199" s="55" t="s">
        <v>726</v>
      </c>
      <c r="G199" s="132" t="s">
        <v>889</v>
      </c>
      <c r="H199" s="132" t="s">
        <v>770</v>
      </c>
      <c r="I199" s="358" t="s">
        <v>904</v>
      </c>
      <c r="J199" s="254"/>
      <c r="K199" s="19"/>
      <c r="L199" s="19"/>
      <c r="M199" s="19"/>
    </row>
    <row r="200" spans="1:13" ht="15.6" x14ac:dyDescent="0.3">
      <c r="A200" s="130">
        <v>1</v>
      </c>
      <c r="B200" s="39">
        <v>44811</v>
      </c>
      <c r="C200" s="7" t="s">
        <v>850</v>
      </c>
      <c r="D200" s="131" t="s">
        <v>498</v>
      </c>
      <c r="E200" s="133">
        <v>22000</v>
      </c>
      <c r="F200" s="55" t="s">
        <v>726</v>
      </c>
      <c r="G200" s="132" t="s">
        <v>889</v>
      </c>
      <c r="H200" s="132" t="s">
        <v>770</v>
      </c>
      <c r="I200" s="358" t="s">
        <v>904</v>
      </c>
      <c r="J200" s="254"/>
      <c r="K200" s="19"/>
      <c r="L200" s="19"/>
      <c r="M200" s="19"/>
    </row>
    <row r="201" spans="1:13" ht="15.6" hidden="1" x14ac:dyDescent="0.3">
      <c r="A201" s="130">
        <v>97</v>
      </c>
      <c r="B201" s="39">
        <v>44812</v>
      </c>
      <c r="C201" s="7" t="s">
        <v>190</v>
      </c>
      <c r="D201" s="131" t="s">
        <v>281</v>
      </c>
      <c r="E201" s="42">
        <v>100000</v>
      </c>
      <c r="F201" s="130"/>
      <c r="G201" s="132"/>
      <c r="H201" s="132" t="s">
        <v>384</v>
      </c>
      <c r="I201" s="132"/>
      <c r="J201" s="253"/>
      <c r="K201" s="19"/>
      <c r="L201" s="19"/>
      <c r="M201" s="19"/>
    </row>
    <row r="202" spans="1:13" ht="15.6" x14ac:dyDescent="0.3">
      <c r="A202" s="130">
        <v>83</v>
      </c>
      <c r="B202" s="39">
        <v>44812</v>
      </c>
      <c r="C202" s="7" t="s">
        <v>181</v>
      </c>
      <c r="D202" s="131" t="s">
        <v>279</v>
      </c>
      <c r="E202" s="41">
        <v>200000</v>
      </c>
      <c r="F202" s="132" t="s">
        <v>726</v>
      </c>
      <c r="G202" s="132" t="s">
        <v>408</v>
      </c>
      <c r="H202" s="132" t="s">
        <v>384</v>
      </c>
      <c r="I202" s="132" t="s">
        <v>904</v>
      </c>
      <c r="J202" s="253"/>
      <c r="K202" s="19"/>
      <c r="L202" s="19"/>
      <c r="M202" s="19"/>
    </row>
    <row r="203" spans="1:13" ht="15.6" x14ac:dyDescent="0.3">
      <c r="A203" s="130">
        <v>87</v>
      </c>
      <c r="B203" s="39">
        <v>44812</v>
      </c>
      <c r="C203" s="7" t="s">
        <v>183</v>
      </c>
      <c r="D203" s="131" t="s">
        <v>281</v>
      </c>
      <c r="E203" s="42">
        <v>195000</v>
      </c>
      <c r="F203" s="132" t="s">
        <v>726</v>
      </c>
      <c r="G203" s="132" t="s">
        <v>408</v>
      </c>
      <c r="H203" s="132" t="s">
        <v>384</v>
      </c>
      <c r="I203" s="132" t="s">
        <v>904</v>
      </c>
      <c r="J203" s="253"/>
      <c r="K203" s="19"/>
      <c r="L203" s="19"/>
      <c r="M203" s="19"/>
    </row>
    <row r="204" spans="1:13" ht="15.6" x14ac:dyDescent="0.3">
      <c r="A204" s="130">
        <v>95</v>
      </c>
      <c r="B204" s="39">
        <v>44812</v>
      </c>
      <c r="C204" s="7" t="s">
        <v>168</v>
      </c>
      <c r="D204" s="131" t="s">
        <v>280</v>
      </c>
      <c r="E204" s="133">
        <v>100000</v>
      </c>
      <c r="F204" s="132" t="s">
        <v>726</v>
      </c>
      <c r="G204" s="132" t="s">
        <v>408</v>
      </c>
      <c r="H204" s="132" t="s">
        <v>384</v>
      </c>
      <c r="I204" s="132" t="s">
        <v>904</v>
      </c>
      <c r="J204" s="254"/>
      <c r="K204" s="19"/>
      <c r="L204" s="19"/>
      <c r="M204" s="19"/>
    </row>
    <row r="205" spans="1:13" ht="15.6" x14ac:dyDescent="0.3">
      <c r="A205" s="130">
        <v>84</v>
      </c>
      <c r="B205" s="39">
        <v>44812</v>
      </c>
      <c r="C205" s="7" t="s">
        <v>155</v>
      </c>
      <c r="D205" s="131" t="s">
        <v>280</v>
      </c>
      <c r="E205" s="41">
        <v>100000</v>
      </c>
      <c r="F205" s="132" t="s">
        <v>726</v>
      </c>
      <c r="G205" s="132" t="s">
        <v>392</v>
      </c>
      <c r="H205" s="132" t="s">
        <v>384</v>
      </c>
      <c r="I205" s="132" t="s">
        <v>904</v>
      </c>
      <c r="J205" s="254"/>
      <c r="L205" s="19"/>
      <c r="M205" s="19"/>
    </row>
    <row r="206" spans="1:13" ht="15.6" x14ac:dyDescent="0.3">
      <c r="A206" s="130">
        <v>86</v>
      </c>
      <c r="B206" s="39">
        <v>44812</v>
      </c>
      <c r="C206" s="7" t="s">
        <v>182</v>
      </c>
      <c r="D206" s="131" t="s">
        <v>281</v>
      </c>
      <c r="E206" s="42">
        <v>200000</v>
      </c>
      <c r="F206" s="132" t="s">
        <v>726</v>
      </c>
      <c r="G206" s="132" t="s">
        <v>392</v>
      </c>
      <c r="H206" s="132" t="s">
        <v>384</v>
      </c>
      <c r="I206" s="132" t="s">
        <v>904</v>
      </c>
      <c r="J206" s="254"/>
      <c r="K206" s="19"/>
      <c r="L206" s="19"/>
      <c r="M206" s="19"/>
    </row>
    <row r="207" spans="1:13" ht="15.6" x14ac:dyDescent="0.3">
      <c r="A207" s="130">
        <v>89</v>
      </c>
      <c r="B207" s="39">
        <v>44812</v>
      </c>
      <c r="C207" s="7" t="s">
        <v>185</v>
      </c>
      <c r="D207" s="131" t="s">
        <v>281</v>
      </c>
      <c r="E207" s="42">
        <v>75000</v>
      </c>
      <c r="F207" s="130" t="s">
        <v>726</v>
      </c>
      <c r="G207" s="132" t="s">
        <v>414</v>
      </c>
      <c r="H207" s="132" t="s">
        <v>384</v>
      </c>
      <c r="I207" s="132" t="s">
        <v>904</v>
      </c>
      <c r="J207" s="254"/>
      <c r="K207" s="19"/>
      <c r="L207" s="19"/>
      <c r="M207" s="19"/>
    </row>
    <row r="208" spans="1:13" ht="15.6" x14ac:dyDescent="0.3">
      <c r="A208" s="130">
        <v>91</v>
      </c>
      <c r="B208" s="39">
        <v>44812</v>
      </c>
      <c r="C208" s="7" t="s">
        <v>175</v>
      </c>
      <c r="D208" s="131" t="s">
        <v>280</v>
      </c>
      <c r="E208" s="133">
        <v>58000</v>
      </c>
      <c r="F208" s="55" t="s">
        <v>726</v>
      </c>
      <c r="G208" s="132" t="s">
        <v>901</v>
      </c>
      <c r="H208" s="132" t="s">
        <v>384</v>
      </c>
      <c r="I208" s="132" t="s">
        <v>904</v>
      </c>
      <c r="J208" s="254"/>
      <c r="K208" s="19"/>
      <c r="L208" s="19"/>
      <c r="M208" s="19"/>
    </row>
    <row r="209" spans="1:13" ht="15.6" x14ac:dyDescent="0.3">
      <c r="A209" s="130">
        <v>92</v>
      </c>
      <c r="B209" s="39">
        <v>44812</v>
      </c>
      <c r="C209" s="7" t="s">
        <v>188</v>
      </c>
      <c r="D209" s="131" t="s">
        <v>280</v>
      </c>
      <c r="E209" s="133">
        <v>120000</v>
      </c>
      <c r="F209" s="132" t="s">
        <v>726</v>
      </c>
      <c r="G209" s="132" t="s">
        <v>392</v>
      </c>
      <c r="H209" s="132" t="s">
        <v>384</v>
      </c>
      <c r="I209" s="132" t="s">
        <v>904</v>
      </c>
      <c r="J209" s="254"/>
      <c r="K209" s="19"/>
      <c r="L209" s="19"/>
      <c r="M209" s="19"/>
    </row>
    <row r="210" spans="1:13" ht="15.6" x14ac:dyDescent="0.3">
      <c r="A210" s="130">
        <v>93</v>
      </c>
      <c r="B210" s="39">
        <v>44812</v>
      </c>
      <c r="C210" s="7" t="s">
        <v>189</v>
      </c>
      <c r="D210" s="131" t="s">
        <v>280</v>
      </c>
      <c r="E210" s="133">
        <v>30000</v>
      </c>
      <c r="F210" s="132" t="s">
        <v>726</v>
      </c>
      <c r="G210" s="132" t="s">
        <v>409</v>
      </c>
      <c r="H210" s="132" t="s">
        <v>384</v>
      </c>
      <c r="I210" s="132" t="s">
        <v>904</v>
      </c>
      <c r="J210" s="254"/>
      <c r="K210" s="19"/>
      <c r="L210" s="19"/>
      <c r="M210" s="19"/>
    </row>
    <row r="211" spans="1:13" ht="15.6" x14ac:dyDescent="0.3">
      <c r="A211" s="130">
        <v>91</v>
      </c>
      <c r="B211" s="39">
        <v>44812</v>
      </c>
      <c r="C211" s="7" t="s">
        <v>900</v>
      </c>
      <c r="D211" s="131" t="s">
        <v>280</v>
      </c>
      <c r="E211" s="133">
        <v>75000</v>
      </c>
      <c r="F211" s="55" t="s">
        <v>726</v>
      </c>
      <c r="G211" s="132" t="s">
        <v>899</v>
      </c>
      <c r="H211" s="132" t="s">
        <v>384</v>
      </c>
      <c r="I211" s="132" t="s">
        <v>904</v>
      </c>
      <c r="J211" s="254"/>
      <c r="K211" s="19"/>
      <c r="L211" s="19"/>
      <c r="M211" s="19"/>
    </row>
    <row r="212" spans="1:13" ht="15.6" x14ac:dyDescent="0.3">
      <c r="A212" s="130">
        <v>96</v>
      </c>
      <c r="B212" s="39">
        <v>44812</v>
      </c>
      <c r="C212" s="7" t="s">
        <v>90</v>
      </c>
      <c r="D212" s="131" t="s">
        <v>279</v>
      </c>
      <c r="E212" s="41">
        <v>25000</v>
      </c>
      <c r="F212" s="132" t="s">
        <v>726</v>
      </c>
      <c r="G212" s="132" t="s">
        <v>409</v>
      </c>
      <c r="H212" s="132" t="s">
        <v>384</v>
      </c>
      <c r="I212" s="132" t="s">
        <v>904</v>
      </c>
      <c r="J212" s="254"/>
      <c r="K212" s="19"/>
      <c r="L212" s="19"/>
      <c r="M212" s="19"/>
    </row>
    <row r="213" spans="1:13" ht="15.6" x14ac:dyDescent="0.3">
      <c r="A213" s="130">
        <v>85</v>
      </c>
      <c r="B213" s="39">
        <v>44812</v>
      </c>
      <c r="C213" s="7" t="s">
        <v>156</v>
      </c>
      <c r="D213" s="131" t="s">
        <v>280</v>
      </c>
      <c r="E213" s="41">
        <v>50000</v>
      </c>
      <c r="F213" s="130" t="s">
        <v>726</v>
      </c>
      <c r="G213" s="130" t="s">
        <v>395</v>
      </c>
      <c r="H213" s="132" t="s">
        <v>384</v>
      </c>
      <c r="I213" s="132" t="s">
        <v>904</v>
      </c>
      <c r="J213" s="254"/>
      <c r="K213" s="19"/>
      <c r="L213" s="19"/>
      <c r="M213" s="19"/>
    </row>
    <row r="214" spans="1:13" ht="15.6" x14ac:dyDescent="0.3">
      <c r="A214" s="130">
        <v>88</v>
      </c>
      <c r="B214" s="39">
        <v>44812</v>
      </c>
      <c r="C214" s="7" t="s">
        <v>184</v>
      </c>
      <c r="D214" s="131" t="s">
        <v>281</v>
      </c>
      <c r="E214" s="42">
        <v>9000</v>
      </c>
      <c r="F214" s="130" t="s">
        <v>726</v>
      </c>
      <c r="G214" s="130" t="s">
        <v>395</v>
      </c>
      <c r="H214" s="132" t="s">
        <v>384</v>
      </c>
      <c r="I214" s="132" t="s">
        <v>904</v>
      </c>
      <c r="J214" s="254"/>
      <c r="K214" s="19"/>
      <c r="L214" s="19"/>
      <c r="M214" s="19"/>
    </row>
    <row r="215" spans="1:13" ht="15.6" x14ac:dyDescent="0.3">
      <c r="A215" s="130">
        <v>90</v>
      </c>
      <c r="B215" s="39">
        <v>44812</v>
      </c>
      <c r="C215" s="7" t="s">
        <v>186</v>
      </c>
      <c r="D215" s="131" t="s">
        <v>280</v>
      </c>
      <c r="E215" s="133">
        <v>136500</v>
      </c>
      <c r="F215" s="130" t="s">
        <v>726</v>
      </c>
      <c r="G215" s="130" t="s">
        <v>395</v>
      </c>
      <c r="H215" s="132" t="s">
        <v>384</v>
      </c>
      <c r="I215" s="132" t="s">
        <v>904</v>
      </c>
      <c r="J215" s="254"/>
      <c r="K215" s="19"/>
      <c r="L215" s="19"/>
      <c r="M215" s="19"/>
    </row>
    <row r="216" spans="1:13" ht="15.6" x14ac:dyDescent="0.3">
      <c r="A216" s="130">
        <v>94</v>
      </c>
      <c r="B216" s="39">
        <v>44812</v>
      </c>
      <c r="C216" s="7" t="s">
        <v>162</v>
      </c>
      <c r="D216" s="131" t="s">
        <v>280</v>
      </c>
      <c r="E216" s="133">
        <v>110500</v>
      </c>
      <c r="F216" s="130" t="s">
        <v>726</v>
      </c>
      <c r="G216" s="130" t="s">
        <v>395</v>
      </c>
      <c r="H216" s="132" t="s">
        <v>384</v>
      </c>
      <c r="I216" s="132" t="s">
        <v>904</v>
      </c>
      <c r="J216" s="254"/>
      <c r="K216" s="19"/>
      <c r="L216" s="19"/>
      <c r="M216" s="19"/>
    </row>
    <row r="217" spans="1:13" ht="15.6" x14ac:dyDescent="0.3">
      <c r="A217" s="130">
        <v>18</v>
      </c>
      <c r="B217" s="39">
        <v>44812</v>
      </c>
      <c r="C217" s="7" t="s">
        <v>500</v>
      </c>
      <c r="D217" s="131" t="s">
        <v>498</v>
      </c>
      <c r="E217" s="138">
        <v>2500000</v>
      </c>
      <c r="F217" s="55" t="s">
        <v>726</v>
      </c>
      <c r="G217" s="132" t="s">
        <v>729</v>
      </c>
      <c r="H217" s="132" t="s">
        <v>386</v>
      </c>
      <c r="I217" s="132" t="s">
        <v>904</v>
      </c>
      <c r="J217" s="254"/>
      <c r="K217" s="19"/>
      <c r="L217" s="19"/>
      <c r="M217" s="19"/>
    </row>
    <row r="218" spans="1:13" ht="15.6" x14ac:dyDescent="0.3">
      <c r="A218" s="130">
        <v>9</v>
      </c>
      <c r="B218" s="39">
        <v>44812</v>
      </c>
      <c r="C218" s="7" t="s">
        <v>458</v>
      </c>
      <c r="D218" s="131">
        <v>128</v>
      </c>
      <c r="E218" s="134">
        <v>11000</v>
      </c>
      <c r="F218" s="55" t="s">
        <v>726</v>
      </c>
      <c r="G218" s="132" t="s">
        <v>395</v>
      </c>
      <c r="H218" s="132" t="s">
        <v>383</v>
      </c>
      <c r="I218" s="132" t="s">
        <v>904</v>
      </c>
      <c r="J218" s="254"/>
      <c r="K218" s="19"/>
      <c r="L218" s="19"/>
      <c r="M218" s="19"/>
    </row>
    <row r="219" spans="1:13" ht="15.6" x14ac:dyDescent="0.3">
      <c r="A219" s="130">
        <v>10</v>
      </c>
      <c r="B219" s="39">
        <v>44812</v>
      </c>
      <c r="C219" s="7" t="s">
        <v>461</v>
      </c>
      <c r="D219" s="131">
        <v>128</v>
      </c>
      <c r="E219" s="134">
        <v>24000</v>
      </c>
      <c r="F219" s="55" t="s">
        <v>726</v>
      </c>
      <c r="G219" s="132" t="s">
        <v>395</v>
      </c>
      <c r="H219" s="132" t="s">
        <v>383</v>
      </c>
      <c r="I219" s="132" t="s">
        <v>904</v>
      </c>
      <c r="J219" s="254"/>
      <c r="K219" s="19"/>
      <c r="L219" s="19"/>
      <c r="M219" s="19"/>
    </row>
    <row r="220" spans="1:13" ht="15.6" x14ac:dyDescent="0.3">
      <c r="A220" s="130">
        <v>19</v>
      </c>
      <c r="B220" s="39">
        <v>44812</v>
      </c>
      <c r="C220" s="7" t="s">
        <v>501</v>
      </c>
      <c r="D220" s="131" t="s">
        <v>498</v>
      </c>
      <c r="E220" s="138">
        <v>500000</v>
      </c>
      <c r="F220" s="55" t="s">
        <v>726</v>
      </c>
      <c r="G220" s="132" t="s">
        <v>395</v>
      </c>
      <c r="H220" s="132" t="s">
        <v>386</v>
      </c>
      <c r="I220" s="132" t="s">
        <v>904</v>
      </c>
      <c r="J220" s="254"/>
      <c r="K220" s="19"/>
      <c r="L220" s="19"/>
      <c r="M220" s="19"/>
    </row>
    <row r="221" spans="1:13" ht="15.6" x14ac:dyDescent="0.3">
      <c r="A221" s="130">
        <v>1</v>
      </c>
      <c r="B221" s="39">
        <v>44812</v>
      </c>
      <c r="C221" s="7" t="s">
        <v>828</v>
      </c>
      <c r="D221" s="131" t="s">
        <v>498</v>
      </c>
      <c r="E221" s="133">
        <v>230000</v>
      </c>
      <c r="F221" s="55" t="s">
        <v>726</v>
      </c>
      <c r="G221" s="132" t="s">
        <v>394</v>
      </c>
      <c r="H221" s="132" t="s">
        <v>770</v>
      </c>
      <c r="I221" s="358" t="s">
        <v>904</v>
      </c>
      <c r="J221" s="254"/>
      <c r="K221" s="19"/>
      <c r="L221" s="19"/>
      <c r="M221" s="19"/>
    </row>
    <row r="222" spans="1:13" ht="15.6" x14ac:dyDescent="0.3">
      <c r="A222" s="130">
        <v>1</v>
      </c>
      <c r="B222" s="39">
        <v>44812</v>
      </c>
      <c r="C222" s="7" t="s">
        <v>851</v>
      </c>
      <c r="D222" s="131" t="s">
        <v>498</v>
      </c>
      <c r="E222" s="133">
        <v>175000</v>
      </c>
      <c r="F222" s="55" t="s">
        <v>726</v>
      </c>
      <c r="G222" s="132" t="s">
        <v>394</v>
      </c>
      <c r="H222" s="132" t="s">
        <v>770</v>
      </c>
      <c r="I222" s="358" t="s">
        <v>904</v>
      </c>
      <c r="J222" s="254"/>
      <c r="K222" s="19"/>
      <c r="L222" s="19"/>
      <c r="M222" s="19"/>
    </row>
    <row r="223" spans="1:13" ht="15.6" x14ac:dyDescent="0.3">
      <c r="A223" s="130">
        <v>1</v>
      </c>
      <c r="B223" s="39">
        <v>44812</v>
      </c>
      <c r="C223" s="7" t="s">
        <v>852</v>
      </c>
      <c r="D223" s="131" t="s">
        <v>498</v>
      </c>
      <c r="E223" s="133">
        <v>185000</v>
      </c>
      <c r="F223" s="55" t="s">
        <v>726</v>
      </c>
      <c r="G223" s="132" t="s">
        <v>394</v>
      </c>
      <c r="H223" s="132" t="s">
        <v>770</v>
      </c>
      <c r="I223" s="358" t="s">
        <v>904</v>
      </c>
      <c r="J223" s="254"/>
      <c r="K223" s="19"/>
      <c r="L223" s="19"/>
      <c r="M223" s="19"/>
    </row>
    <row r="224" spans="1:13" ht="15.6" x14ac:dyDescent="0.3">
      <c r="A224" s="130">
        <v>1</v>
      </c>
      <c r="B224" s="39">
        <v>44812</v>
      </c>
      <c r="C224" s="7" t="s">
        <v>853</v>
      </c>
      <c r="D224" s="131" t="s">
        <v>498</v>
      </c>
      <c r="E224" s="133">
        <v>15000</v>
      </c>
      <c r="F224" s="55" t="s">
        <v>726</v>
      </c>
      <c r="G224" s="132" t="s">
        <v>394</v>
      </c>
      <c r="H224" s="132" t="s">
        <v>770</v>
      </c>
      <c r="I224" s="358" t="s">
        <v>904</v>
      </c>
      <c r="J224" s="254"/>
      <c r="K224" s="19"/>
      <c r="L224" s="19"/>
      <c r="M224" s="19"/>
    </row>
    <row r="225" spans="1:13" ht="15.6" x14ac:dyDescent="0.3">
      <c r="A225" s="130">
        <v>1</v>
      </c>
      <c r="B225" s="39">
        <v>44812</v>
      </c>
      <c r="C225" s="7" t="s">
        <v>854</v>
      </c>
      <c r="D225" s="131" t="s">
        <v>498</v>
      </c>
      <c r="E225" s="133">
        <v>26000</v>
      </c>
      <c r="F225" s="55" t="s">
        <v>726</v>
      </c>
      <c r="G225" s="132" t="s">
        <v>394</v>
      </c>
      <c r="H225" s="132" t="s">
        <v>770</v>
      </c>
      <c r="I225" s="358" t="s">
        <v>904</v>
      </c>
      <c r="J225" s="254"/>
      <c r="K225" s="19"/>
      <c r="L225" s="19"/>
      <c r="M225" s="19"/>
    </row>
    <row r="226" spans="1:13" ht="15.6" x14ac:dyDescent="0.3">
      <c r="A226" s="130">
        <v>1</v>
      </c>
      <c r="B226" s="39">
        <v>44812</v>
      </c>
      <c r="C226" s="7" t="s">
        <v>855</v>
      </c>
      <c r="D226" s="131" t="s">
        <v>498</v>
      </c>
      <c r="E226" s="133">
        <v>38000</v>
      </c>
      <c r="F226" s="55" t="s">
        <v>726</v>
      </c>
      <c r="G226" s="132" t="s">
        <v>394</v>
      </c>
      <c r="H226" s="132" t="s">
        <v>770</v>
      </c>
      <c r="I226" s="358" t="s">
        <v>904</v>
      </c>
      <c r="J226" s="254"/>
      <c r="K226" s="19"/>
      <c r="L226" s="19"/>
      <c r="M226" s="19"/>
    </row>
    <row r="227" spans="1:13" ht="15.6" x14ac:dyDescent="0.3">
      <c r="A227" s="130">
        <v>1</v>
      </c>
      <c r="B227" s="39">
        <v>44812</v>
      </c>
      <c r="C227" s="7" t="s">
        <v>856</v>
      </c>
      <c r="D227" s="131" t="s">
        <v>498</v>
      </c>
      <c r="E227" s="133">
        <v>196000</v>
      </c>
      <c r="F227" s="55" t="s">
        <v>726</v>
      </c>
      <c r="G227" s="132" t="s">
        <v>394</v>
      </c>
      <c r="H227" s="132" t="s">
        <v>770</v>
      </c>
      <c r="I227" s="358" t="s">
        <v>904</v>
      </c>
      <c r="J227" s="254"/>
      <c r="K227" s="19"/>
      <c r="L227" s="19"/>
      <c r="M227" s="19"/>
    </row>
    <row r="228" spans="1:13" ht="15.6" x14ac:dyDescent="0.3">
      <c r="A228" s="130">
        <v>1</v>
      </c>
      <c r="B228" s="39">
        <v>44812</v>
      </c>
      <c r="C228" s="7" t="s">
        <v>857</v>
      </c>
      <c r="D228" s="131" t="s">
        <v>498</v>
      </c>
      <c r="E228" s="133">
        <v>24000</v>
      </c>
      <c r="F228" s="55" t="s">
        <v>726</v>
      </c>
      <c r="G228" s="132" t="s">
        <v>394</v>
      </c>
      <c r="H228" s="132" t="s">
        <v>770</v>
      </c>
      <c r="I228" s="358" t="s">
        <v>904</v>
      </c>
      <c r="J228" s="254"/>
      <c r="K228" s="19"/>
      <c r="L228" s="19"/>
      <c r="M228" s="19"/>
    </row>
    <row r="229" spans="1:13" ht="15.6" x14ac:dyDescent="0.3">
      <c r="A229" s="130">
        <v>1</v>
      </c>
      <c r="B229" s="39">
        <v>44812</v>
      </c>
      <c r="C229" s="7" t="s">
        <v>858</v>
      </c>
      <c r="D229" s="131" t="s">
        <v>498</v>
      </c>
      <c r="E229" s="133">
        <v>30000</v>
      </c>
      <c r="F229" s="55" t="s">
        <v>726</v>
      </c>
      <c r="G229" s="132" t="s">
        <v>394</v>
      </c>
      <c r="H229" s="132" t="s">
        <v>770</v>
      </c>
      <c r="I229" s="358" t="s">
        <v>904</v>
      </c>
      <c r="J229" s="254"/>
      <c r="K229" s="19"/>
      <c r="L229" s="19"/>
      <c r="M229" s="19"/>
    </row>
    <row r="230" spans="1:13" ht="15.6" x14ac:dyDescent="0.3">
      <c r="A230" s="130">
        <v>1</v>
      </c>
      <c r="B230" s="39">
        <v>44812</v>
      </c>
      <c r="C230" s="7" t="s">
        <v>859</v>
      </c>
      <c r="D230" s="131" t="s">
        <v>498</v>
      </c>
      <c r="E230" s="133">
        <v>27500</v>
      </c>
      <c r="F230" s="55" t="s">
        <v>726</v>
      </c>
      <c r="G230" s="132" t="s">
        <v>394</v>
      </c>
      <c r="H230" s="132" t="s">
        <v>770</v>
      </c>
      <c r="I230" s="358" t="s">
        <v>904</v>
      </c>
      <c r="J230" s="254"/>
      <c r="K230" s="19"/>
      <c r="L230" s="19"/>
      <c r="M230" s="19"/>
    </row>
    <row r="231" spans="1:13" ht="15.6" x14ac:dyDescent="0.3">
      <c r="A231" s="130">
        <v>1</v>
      </c>
      <c r="B231" s="39">
        <v>44812</v>
      </c>
      <c r="C231" s="7" t="s">
        <v>860</v>
      </c>
      <c r="D231" s="131" t="s">
        <v>498</v>
      </c>
      <c r="E231" s="133">
        <v>30000</v>
      </c>
      <c r="F231" s="55" t="s">
        <v>726</v>
      </c>
      <c r="G231" s="132" t="s">
        <v>394</v>
      </c>
      <c r="H231" s="132" t="s">
        <v>770</v>
      </c>
      <c r="I231" s="358" t="s">
        <v>904</v>
      </c>
      <c r="J231" s="254"/>
      <c r="K231" s="19"/>
      <c r="L231" s="19"/>
      <c r="M231" s="19"/>
    </row>
    <row r="232" spans="1:13" ht="15.6" x14ac:dyDescent="0.3">
      <c r="A232" s="130">
        <v>1</v>
      </c>
      <c r="B232" s="39">
        <v>44812</v>
      </c>
      <c r="C232" s="7" t="s">
        <v>861</v>
      </c>
      <c r="D232" s="131" t="s">
        <v>498</v>
      </c>
      <c r="E232" s="133">
        <v>6000</v>
      </c>
      <c r="F232" s="55" t="s">
        <v>726</v>
      </c>
      <c r="G232" s="132" t="s">
        <v>394</v>
      </c>
      <c r="H232" s="132" t="s">
        <v>770</v>
      </c>
      <c r="I232" s="358" t="s">
        <v>904</v>
      </c>
      <c r="J232" s="254"/>
    </row>
    <row r="233" spans="1:13" ht="15.6" x14ac:dyDescent="0.3">
      <c r="A233" s="130">
        <v>1</v>
      </c>
      <c r="B233" s="39">
        <v>44812</v>
      </c>
      <c r="C233" s="7" t="s">
        <v>862</v>
      </c>
      <c r="D233" s="131" t="s">
        <v>498</v>
      </c>
      <c r="E233" s="133">
        <v>45000</v>
      </c>
      <c r="F233" s="55" t="s">
        <v>726</v>
      </c>
      <c r="G233" s="132" t="s">
        <v>394</v>
      </c>
      <c r="H233" s="132" t="s">
        <v>770</v>
      </c>
      <c r="I233" s="358" t="s">
        <v>904</v>
      </c>
      <c r="J233" s="254"/>
    </row>
    <row r="234" spans="1:13" ht="15.6" x14ac:dyDescent="0.3">
      <c r="A234" s="130">
        <v>1</v>
      </c>
      <c r="B234" s="39">
        <v>44812</v>
      </c>
      <c r="C234" s="7" t="s">
        <v>863</v>
      </c>
      <c r="D234" s="131" t="s">
        <v>498</v>
      </c>
      <c r="E234" s="133">
        <v>108000</v>
      </c>
      <c r="F234" s="55" t="s">
        <v>726</v>
      </c>
      <c r="G234" s="132" t="s">
        <v>394</v>
      </c>
      <c r="H234" s="132" t="s">
        <v>770</v>
      </c>
      <c r="I234" s="358" t="s">
        <v>904</v>
      </c>
      <c r="J234" s="254"/>
    </row>
    <row r="235" spans="1:13" ht="15.6" x14ac:dyDescent="0.3">
      <c r="A235" s="130">
        <v>1</v>
      </c>
      <c r="B235" s="39">
        <v>44812</v>
      </c>
      <c r="C235" s="7" t="s">
        <v>864</v>
      </c>
      <c r="D235" s="131" t="s">
        <v>498</v>
      </c>
      <c r="E235" s="133">
        <v>11000</v>
      </c>
      <c r="F235" s="55" t="s">
        <v>726</v>
      </c>
      <c r="G235" s="132" t="s">
        <v>394</v>
      </c>
      <c r="H235" s="132" t="s">
        <v>770</v>
      </c>
      <c r="I235" s="358" t="s">
        <v>904</v>
      </c>
      <c r="J235" s="254"/>
    </row>
    <row r="236" spans="1:13" ht="15.6" x14ac:dyDescent="0.3">
      <c r="A236" s="130">
        <v>1</v>
      </c>
      <c r="B236" s="39">
        <v>44812</v>
      </c>
      <c r="C236" s="7" t="s">
        <v>865</v>
      </c>
      <c r="D236" s="131" t="s">
        <v>498</v>
      </c>
      <c r="E236" s="133">
        <v>12000</v>
      </c>
      <c r="F236" s="55" t="s">
        <v>726</v>
      </c>
      <c r="G236" s="132" t="s">
        <v>394</v>
      </c>
      <c r="H236" s="132" t="s">
        <v>770</v>
      </c>
      <c r="I236" s="358" t="s">
        <v>904</v>
      </c>
      <c r="J236" s="254"/>
    </row>
    <row r="237" spans="1:13" ht="15.6" x14ac:dyDescent="0.3">
      <c r="A237" s="130">
        <v>1</v>
      </c>
      <c r="B237" s="39">
        <v>44812</v>
      </c>
      <c r="C237" s="7" t="s">
        <v>866</v>
      </c>
      <c r="D237" s="131" t="s">
        <v>498</v>
      </c>
      <c r="E237" s="133">
        <v>158000</v>
      </c>
      <c r="F237" s="55" t="s">
        <v>726</v>
      </c>
      <c r="G237" s="132" t="s">
        <v>394</v>
      </c>
      <c r="H237" s="132" t="s">
        <v>770</v>
      </c>
      <c r="I237" s="358" t="s">
        <v>904</v>
      </c>
      <c r="J237" s="254"/>
    </row>
    <row r="238" spans="1:13" ht="15.6" x14ac:dyDescent="0.3">
      <c r="A238" s="130">
        <v>1</v>
      </c>
      <c r="B238" s="39">
        <v>44812</v>
      </c>
      <c r="C238" s="7" t="s">
        <v>867</v>
      </c>
      <c r="D238" s="131" t="s">
        <v>498</v>
      </c>
      <c r="E238" s="133">
        <v>141000</v>
      </c>
      <c r="F238" s="55" t="s">
        <v>726</v>
      </c>
      <c r="G238" s="132" t="s">
        <v>394</v>
      </c>
      <c r="H238" s="132" t="s">
        <v>770</v>
      </c>
      <c r="I238" s="358" t="s">
        <v>904</v>
      </c>
      <c r="J238" s="254"/>
    </row>
    <row r="239" spans="1:13" ht="15.6" x14ac:dyDescent="0.3">
      <c r="A239" s="130">
        <v>1</v>
      </c>
      <c r="B239" s="39">
        <v>44812</v>
      </c>
      <c r="C239" s="7" t="s">
        <v>776</v>
      </c>
      <c r="D239" s="131" t="s">
        <v>498</v>
      </c>
      <c r="E239" s="133">
        <v>11000</v>
      </c>
      <c r="F239" s="55" t="s">
        <v>726</v>
      </c>
      <c r="G239" s="132" t="s">
        <v>394</v>
      </c>
      <c r="H239" s="132" t="s">
        <v>770</v>
      </c>
      <c r="I239" s="358" t="s">
        <v>904</v>
      </c>
      <c r="J239" s="254"/>
    </row>
    <row r="240" spans="1:13" ht="15.6" x14ac:dyDescent="0.3">
      <c r="A240" s="130">
        <v>1</v>
      </c>
      <c r="B240" s="39">
        <v>44812</v>
      </c>
      <c r="C240" s="7" t="s">
        <v>868</v>
      </c>
      <c r="D240" s="131" t="s">
        <v>498</v>
      </c>
      <c r="E240" s="133">
        <v>12000</v>
      </c>
      <c r="F240" s="55" t="s">
        <v>726</v>
      </c>
      <c r="G240" s="132" t="s">
        <v>394</v>
      </c>
      <c r="H240" s="132" t="s">
        <v>770</v>
      </c>
      <c r="I240" s="358" t="s">
        <v>904</v>
      </c>
      <c r="J240" s="254"/>
    </row>
    <row r="241" spans="1:10" ht="15.6" x14ac:dyDescent="0.3">
      <c r="A241" s="130">
        <v>1</v>
      </c>
      <c r="B241" s="39">
        <v>44812</v>
      </c>
      <c r="C241" s="7" t="s">
        <v>869</v>
      </c>
      <c r="D241" s="131" t="s">
        <v>498</v>
      </c>
      <c r="E241" s="133">
        <v>7000</v>
      </c>
      <c r="F241" s="55" t="s">
        <v>726</v>
      </c>
      <c r="G241" s="132" t="s">
        <v>394</v>
      </c>
      <c r="H241" s="132" t="s">
        <v>770</v>
      </c>
      <c r="I241" s="358" t="s">
        <v>904</v>
      </c>
      <c r="J241" s="254"/>
    </row>
    <row r="242" spans="1:10" ht="15.6" x14ac:dyDescent="0.3">
      <c r="A242" s="130">
        <v>1</v>
      </c>
      <c r="B242" s="39">
        <v>44812</v>
      </c>
      <c r="C242" s="7" t="s">
        <v>870</v>
      </c>
      <c r="D242" s="131" t="s">
        <v>498</v>
      </c>
      <c r="E242" s="133">
        <v>2500</v>
      </c>
      <c r="F242" s="55" t="s">
        <v>726</v>
      </c>
      <c r="G242" s="132" t="s">
        <v>394</v>
      </c>
      <c r="H242" s="132" t="s">
        <v>770</v>
      </c>
      <c r="I242" s="358" t="s">
        <v>904</v>
      </c>
      <c r="J242" s="254"/>
    </row>
    <row r="243" spans="1:10" ht="15.6" x14ac:dyDescent="0.3">
      <c r="A243" s="130">
        <v>1</v>
      </c>
      <c r="B243" s="39">
        <v>44812</v>
      </c>
      <c r="C243" s="7" t="s">
        <v>871</v>
      </c>
      <c r="D243" s="131" t="s">
        <v>498</v>
      </c>
      <c r="E243" s="133">
        <v>6000</v>
      </c>
      <c r="F243" s="55" t="s">
        <v>726</v>
      </c>
      <c r="G243" s="132" t="s">
        <v>394</v>
      </c>
      <c r="H243" s="132" t="s">
        <v>770</v>
      </c>
      <c r="I243" s="358" t="s">
        <v>904</v>
      </c>
      <c r="J243" s="254"/>
    </row>
    <row r="244" spans="1:10" ht="15.6" x14ac:dyDescent="0.3">
      <c r="A244" s="130">
        <v>1</v>
      </c>
      <c r="B244" s="39">
        <v>44812</v>
      </c>
      <c r="C244" s="7" t="s">
        <v>872</v>
      </c>
      <c r="D244" s="131" t="s">
        <v>498</v>
      </c>
      <c r="E244" s="133">
        <v>28500</v>
      </c>
      <c r="F244" s="55" t="s">
        <v>726</v>
      </c>
      <c r="G244" s="132" t="s">
        <v>394</v>
      </c>
      <c r="H244" s="132" t="s">
        <v>770</v>
      </c>
      <c r="I244" s="358" t="s">
        <v>904</v>
      </c>
      <c r="J244" s="254"/>
    </row>
    <row r="245" spans="1:10" ht="15.6" x14ac:dyDescent="0.3">
      <c r="A245" s="130">
        <v>1</v>
      </c>
      <c r="B245" s="39">
        <v>44812</v>
      </c>
      <c r="C245" s="7" t="s">
        <v>873</v>
      </c>
      <c r="D245" s="131" t="s">
        <v>498</v>
      </c>
      <c r="E245" s="133">
        <v>27000</v>
      </c>
      <c r="F245" s="55" t="s">
        <v>726</v>
      </c>
      <c r="G245" s="132" t="s">
        <v>394</v>
      </c>
      <c r="H245" s="132" t="s">
        <v>770</v>
      </c>
      <c r="I245" s="358" t="s">
        <v>904</v>
      </c>
      <c r="J245" s="254"/>
    </row>
    <row r="246" spans="1:10" ht="15.6" x14ac:dyDescent="0.3">
      <c r="A246" s="130">
        <v>1</v>
      </c>
      <c r="B246" s="39">
        <v>44812</v>
      </c>
      <c r="C246" s="7" t="s">
        <v>874</v>
      </c>
      <c r="D246" s="131" t="s">
        <v>498</v>
      </c>
      <c r="E246" s="133">
        <v>4000</v>
      </c>
      <c r="F246" s="55" t="s">
        <v>726</v>
      </c>
      <c r="G246" s="132" t="s">
        <v>394</v>
      </c>
      <c r="H246" s="132" t="s">
        <v>770</v>
      </c>
      <c r="I246" s="358" t="s">
        <v>904</v>
      </c>
      <c r="J246" s="254"/>
    </row>
    <row r="247" spans="1:10" ht="15.6" x14ac:dyDescent="0.3">
      <c r="A247" s="130">
        <v>1</v>
      </c>
      <c r="B247" s="39">
        <v>44812</v>
      </c>
      <c r="C247" s="7" t="s">
        <v>875</v>
      </c>
      <c r="D247" s="131" t="s">
        <v>498</v>
      </c>
      <c r="E247" s="133">
        <v>11000</v>
      </c>
      <c r="F247" s="55" t="s">
        <v>726</v>
      </c>
      <c r="G247" s="132" t="s">
        <v>394</v>
      </c>
      <c r="H247" s="132" t="s">
        <v>770</v>
      </c>
      <c r="I247" s="358" t="s">
        <v>904</v>
      </c>
      <c r="J247" s="254"/>
    </row>
    <row r="248" spans="1:10" ht="15.6" x14ac:dyDescent="0.3">
      <c r="A248" s="130">
        <v>1</v>
      </c>
      <c r="B248" s="39">
        <v>44812</v>
      </c>
      <c r="C248" s="7" t="s">
        <v>876</v>
      </c>
      <c r="D248" s="131" t="s">
        <v>498</v>
      </c>
      <c r="E248" s="133">
        <v>32000</v>
      </c>
      <c r="F248" s="55" t="s">
        <v>726</v>
      </c>
      <c r="G248" s="132" t="s">
        <v>394</v>
      </c>
      <c r="H248" s="132" t="s">
        <v>770</v>
      </c>
      <c r="I248" s="358" t="s">
        <v>904</v>
      </c>
      <c r="J248" s="254"/>
    </row>
    <row r="249" spans="1:10" ht="15.6" x14ac:dyDescent="0.3">
      <c r="A249" s="130">
        <v>1</v>
      </c>
      <c r="B249" s="39">
        <v>44812</v>
      </c>
      <c r="C249" s="7" t="s">
        <v>877</v>
      </c>
      <c r="D249" s="131" t="s">
        <v>498</v>
      </c>
      <c r="E249" s="133">
        <v>97500</v>
      </c>
      <c r="F249" s="55" t="s">
        <v>726</v>
      </c>
      <c r="G249" s="132" t="s">
        <v>394</v>
      </c>
      <c r="H249" s="132" t="s">
        <v>770</v>
      </c>
      <c r="I249" s="358" t="s">
        <v>904</v>
      </c>
      <c r="J249" s="254"/>
    </row>
    <row r="250" spans="1:10" ht="15.6" x14ac:dyDescent="0.3">
      <c r="A250" s="130">
        <v>1</v>
      </c>
      <c r="B250" s="39">
        <v>44812</v>
      </c>
      <c r="C250" s="7" t="s">
        <v>878</v>
      </c>
      <c r="D250" s="131" t="s">
        <v>498</v>
      </c>
      <c r="E250" s="133">
        <v>144000</v>
      </c>
      <c r="F250" s="55" t="s">
        <v>726</v>
      </c>
      <c r="G250" s="132" t="s">
        <v>394</v>
      </c>
      <c r="H250" s="132" t="s">
        <v>770</v>
      </c>
      <c r="I250" s="358" t="s">
        <v>904</v>
      </c>
      <c r="J250" s="254"/>
    </row>
    <row r="251" spans="1:10" ht="15.6" x14ac:dyDescent="0.3">
      <c r="A251" s="130">
        <v>1</v>
      </c>
      <c r="B251" s="39">
        <v>44812</v>
      </c>
      <c r="C251" s="7" t="s">
        <v>879</v>
      </c>
      <c r="D251" s="131" t="s">
        <v>498</v>
      </c>
      <c r="E251" s="133">
        <v>18000</v>
      </c>
      <c r="F251" s="55" t="s">
        <v>726</v>
      </c>
      <c r="G251" s="132" t="s">
        <v>394</v>
      </c>
      <c r="H251" s="132" t="s">
        <v>770</v>
      </c>
      <c r="I251" s="358" t="s">
        <v>904</v>
      </c>
      <c r="J251" s="254"/>
    </row>
    <row r="252" spans="1:10" ht="15.6" x14ac:dyDescent="0.3">
      <c r="A252" s="130">
        <v>1</v>
      </c>
      <c r="B252" s="39">
        <v>44812</v>
      </c>
      <c r="C252" s="7" t="s">
        <v>880</v>
      </c>
      <c r="D252" s="131" t="s">
        <v>498</v>
      </c>
      <c r="E252" s="133">
        <v>14000</v>
      </c>
      <c r="F252" s="55" t="s">
        <v>726</v>
      </c>
      <c r="G252" s="132" t="s">
        <v>394</v>
      </c>
      <c r="H252" s="132" t="s">
        <v>770</v>
      </c>
      <c r="I252" s="358" t="s">
        <v>904</v>
      </c>
      <c r="J252" s="254"/>
    </row>
    <row r="253" spans="1:10" ht="15.6" x14ac:dyDescent="0.3">
      <c r="A253" s="130">
        <v>1</v>
      </c>
      <c r="B253" s="39">
        <v>44812</v>
      </c>
      <c r="C253" s="7" t="s">
        <v>881</v>
      </c>
      <c r="D253" s="131" t="s">
        <v>498</v>
      </c>
      <c r="E253" s="133">
        <v>32000</v>
      </c>
      <c r="F253" s="55" t="s">
        <v>726</v>
      </c>
      <c r="G253" s="132" t="s">
        <v>394</v>
      </c>
      <c r="H253" s="132" t="s">
        <v>770</v>
      </c>
      <c r="I253" s="358" t="s">
        <v>904</v>
      </c>
      <c r="J253" s="254"/>
    </row>
    <row r="254" spans="1:10" ht="15.6" x14ac:dyDescent="0.3">
      <c r="A254" s="130">
        <v>1</v>
      </c>
      <c r="B254" s="39">
        <v>44812</v>
      </c>
      <c r="C254" s="7" t="s">
        <v>882</v>
      </c>
      <c r="D254" s="131" t="s">
        <v>498</v>
      </c>
      <c r="E254" s="133">
        <v>22000</v>
      </c>
      <c r="F254" s="55" t="s">
        <v>726</v>
      </c>
      <c r="G254" s="132" t="s">
        <v>394</v>
      </c>
      <c r="H254" s="132" t="s">
        <v>770</v>
      </c>
      <c r="I254" s="358" t="s">
        <v>904</v>
      </c>
      <c r="J254" s="254"/>
    </row>
    <row r="255" spans="1:10" ht="15.6" x14ac:dyDescent="0.3">
      <c r="A255" s="130">
        <v>1</v>
      </c>
      <c r="B255" s="39">
        <v>44812</v>
      </c>
      <c r="C255" s="7" t="s">
        <v>883</v>
      </c>
      <c r="D255" s="131" t="s">
        <v>498</v>
      </c>
      <c r="E255" s="133">
        <v>3000</v>
      </c>
      <c r="F255" s="55" t="s">
        <v>726</v>
      </c>
      <c r="G255" s="132" t="s">
        <v>394</v>
      </c>
      <c r="H255" s="132" t="s">
        <v>770</v>
      </c>
      <c r="I255" s="358" t="s">
        <v>904</v>
      </c>
      <c r="J255" s="254"/>
    </row>
    <row r="256" spans="1:10" ht="15.6" x14ac:dyDescent="0.3">
      <c r="A256" s="130">
        <v>1</v>
      </c>
      <c r="B256" s="39">
        <v>44812</v>
      </c>
      <c r="C256" s="7" t="s">
        <v>884</v>
      </c>
      <c r="D256" s="131" t="s">
        <v>498</v>
      </c>
      <c r="E256" s="133">
        <v>16000</v>
      </c>
      <c r="F256" s="55" t="s">
        <v>726</v>
      </c>
      <c r="G256" s="132" t="s">
        <v>394</v>
      </c>
      <c r="H256" s="132" t="s">
        <v>770</v>
      </c>
      <c r="I256" s="358" t="s">
        <v>904</v>
      </c>
      <c r="J256" s="254"/>
    </row>
    <row r="257" spans="1:10" ht="15.6" x14ac:dyDescent="0.3">
      <c r="A257" s="130">
        <v>1</v>
      </c>
      <c r="B257" s="39">
        <v>44812</v>
      </c>
      <c r="C257" s="7" t="s">
        <v>885</v>
      </c>
      <c r="D257" s="131" t="s">
        <v>498</v>
      </c>
      <c r="E257" s="133">
        <v>24000</v>
      </c>
      <c r="F257" s="55" t="s">
        <v>726</v>
      </c>
      <c r="G257" s="132" t="s">
        <v>394</v>
      </c>
      <c r="H257" s="132" t="s">
        <v>770</v>
      </c>
      <c r="I257" s="358" t="s">
        <v>904</v>
      </c>
      <c r="J257" s="254"/>
    </row>
    <row r="258" spans="1:10" ht="15.6" hidden="1" x14ac:dyDescent="0.3">
      <c r="A258" s="130">
        <v>107</v>
      </c>
      <c r="B258" s="39">
        <v>44813</v>
      </c>
      <c r="C258" s="7" t="s">
        <v>196</v>
      </c>
      <c r="D258" s="131" t="s">
        <v>279</v>
      </c>
      <c r="E258" s="133">
        <v>102000</v>
      </c>
      <c r="F258" s="55"/>
      <c r="G258" s="132"/>
      <c r="H258" s="132" t="s">
        <v>384</v>
      </c>
      <c r="I258" s="132"/>
      <c r="J258" s="254"/>
    </row>
    <row r="259" spans="1:10" ht="15.6" x14ac:dyDescent="0.3">
      <c r="A259" s="130">
        <v>102</v>
      </c>
      <c r="B259" s="39">
        <v>44813</v>
      </c>
      <c r="C259" s="7" t="s">
        <v>168</v>
      </c>
      <c r="D259" s="131" t="s">
        <v>280</v>
      </c>
      <c r="E259" s="133">
        <v>100000</v>
      </c>
      <c r="F259" s="132" t="s">
        <v>726</v>
      </c>
      <c r="G259" s="132" t="s">
        <v>408</v>
      </c>
      <c r="H259" s="132" t="s">
        <v>384</v>
      </c>
      <c r="I259" s="132" t="s">
        <v>904</v>
      </c>
      <c r="J259" s="254"/>
    </row>
    <row r="260" spans="1:10" ht="15.6" x14ac:dyDescent="0.3">
      <c r="A260" s="130">
        <v>99</v>
      </c>
      <c r="B260" s="39">
        <v>44813</v>
      </c>
      <c r="C260" s="7" t="s">
        <v>193</v>
      </c>
      <c r="D260" s="131" t="s">
        <v>279</v>
      </c>
      <c r="E260" s="41">
        <v>150000</v>
      </c>
      <c r="F260" s="132" t="s">
        <v>726</v>
      </c>
      <c r="G260" s="132" t="s">
        <v>392</v>
      </c>
      <c r="H260" s="132" t="s">
        <v>384</v>
      </c>
      <c r="I260" s="132" t="s">
        <v>904</v>
      </c>
      <c r="J260" s="254"/>
    </row>
    <row r="261" spans="1:10" ht="15.6" x14ac:dyDescent="0.3">
      <c r="A261" s="130">
        <v>100</v>
      </c>
      <c r="B261" s="39">
        <v>44813</v>
      </c>
      <c r="C261" s="7" t="s">
        <v>177</v>
      </c>
      <c r="D261" s="131" t="s">
        <v>280</v>
      </c>
      <c r="E261" s="133">
        <v>200000</v>
      </c>
      <c r="F261" s="132" t="s">
        <v>726</v>
      </c>
      <c r="G261" s="132" t="s">
        <v>392</v>
      </c>
      <c r="H261" s="132" t="s">
        <v>384</v>
      </c>
      <c r="I261" s="132" t="s">
        <v>904</v>
      </c>
      <c r="J261" s="254"/>
    </row>
    <row r="262" spans="1:10" ht="15.6" x14ac:dyDescent="0.3">
      <c r="A262" s="130">
        <v>104</v>
      </c>
      <c r="B262" s="39">
        <v>44813</v>
      </c>
      <c r="C262" s="7" t="s">
        <v>102</v>
      </c>
      <c r="D262" s="131" t="s">
        <v>280</v>
      </c>
      <c r="E262" s="133">
        <v>75000</v>
      </c>
      <c r="F262" s="132" t="s">
        <v>726</v>
      </c>
      <c r="G262" s="132" t="s">
        <v>409</v>
      </c>
      <c r="H262" s="132" t="s">
        <v>384</v>
      </c>
      <c r="I262" s="132" t="s">
        <v>904</v>
      </c>
      <c r="J262" s="254"/>
    </row>
    <row r="263" spans="1:10" ht="15.6" x14ac:dyDescent="0.3">
      <c r="A263" s="130">
        <v>99</v>
      </c>
      <c r="B263" s="39">
        <v>44813</v>
      </c>
      <c r="C263" s="7" t="s">
        <v>890</v>
      </c>
      <c r="D263" s="131" t="s">
        <v>279</v>
      </c>
      <c r="E263" s="41">
        <v>100000</v>
      </c>
      <c r="F263" s="132" t="s">
        <v>726</v>
      </c>
      <c r="G263" s="132" t="s">
        <v>392</v>
      </c>
      <c r="H263" s="132" t="s">
        <v>384</v>
      </c>
      <c r="I263" s="132" t="s">
        <v>904</v>
      </c>
      <c r="J263" s="254"/>
    </row>
    <row r="264" spans="1:10" ht="15.6" x14ac:dyDescent="0.3">
      <c r="A264" s="130">
        <v>14</v>
      </c>
      <c r="B264" s="39">
        <v>44813</v>
      </c>
      <c r="C264" s="7" t="s">
        <v>463</v>
      </c>
      <c r="D264" s="131">
        <v>128</v>
      </c>
      <c r="E264" s="134">
        <v>939856</v>
      </c>
      <c r="F264" s="55" t="s">
        <v>726</v>
      </c>
      <c r="G264" s="132" t="s">
        <v>388</v>
      </c>
      <c r="H264" s="132" t="s">
        <v>383</v>
      </c>
      <c r="I264" s="132" t="s">
        <v>904</v>
      </c>
      <c r="J264" s="254"/>
    </row>
    <row r="265" spans="1:10" ht="15.6" x14ac:dyDescent="0.3">
      <c r="A265" s="130">
        <v>98</v>
      </c>
      <c r="B265" s="39">
        <v>44813</v>
      </c>
      <c r="C265" s="7" t="s">
        <v>192</v>
      </c>
      <c r="D265" s="131" t="s">
        <v>279</v>
      </c>
      <c r="E265" s="41">
        <v>5000</v>
      </c>
      <c r="F265" s="130" t="s">
        <v>726</v>
      </c>
      <c r="G265" s="130" t="s">
        <v>395</v>
      </c>
      <c r="H265" s="132" t="s">
        <v>384</v>
      </c>
      <c r="I265" s="132" t="s">
        <v>904</v>
      </c>
      <c r="J265" s="254"/>
    </row>
    <row r="266" spans="1:10" ht="15.6" x14ac:dyDescent="0.3">
      <c r="A266" s="130">
        <v>103</v>
      </c>
      <c r="B266" s="39">
        <v>44813</v>
      </c>
      <c r="C266" s="7" t="s">
        <v>156</v>
      </c>
      <c r="D266" s="131" t="s">
        <v>280</v>
      </c>
      <c r="E266" s="133">
        <v>50000</v>
      </c>
      <c r="F266" s="130" t="s">
        <v>726</v>
      </c>
      <c r="G266" s="130" t="s">
        <v>395</v>
      </c>
      <c r="H266" s="132" t="s">
        <v>384</v>
      </c>
      <c r="I266" s="130" t="s">
        <v>904</v>
      </c>
      <c r="J266" s="254"/>
    </row>
    <row r="267" spans="1:10" ht="15.6" x14ac:dyDescent="0.3">
      <c r="A267" s="130">
        <v>105</v>
      </c>
      <c r="B267" s="39">
        <v>44813</v>
      </c>
      <c r="C267" s="7" t="s">
        <v>156</v>
      </c>
      <c r="D267" s="131" t="s">
        <v>280</v>
      </c>
      <c r="E267" s="133">
        <v>100000</v>
      </c>
      <c r="F267" s="130" t="s">
        <v>726</v>
      </c>
      <c r="G267" s="130" t="s">
        <v>395</v>
      </c>
      <c r="H267" s="132" t="s">
        <v>384</v>
      </c>
      <c r="I267" s="132" t="s">
        <v>904</v>
      </c>
      <c r="J267" s="254"/>
    </row>
    <row r="268" spans="1:10" ht="15.6" x14ac:dyDescent="0.3">
      <c r="A268" s="130">
        <v>106</v>
      </c>
      <c r="B268" s="39">
        <v>44813</v>
      </c>
      <c r="C268" s="7" t="s">
        <v>195</v>
      </c>
      <c r="D268" s="131" t="s">
        <v>281</v>
      </c>
      <c r="E268" s="42">
        <v>50000</v>
      </c>
      <c r="F268" s="130" t="s">
        <v>726</v>
      </c>
      <c r="G268" s="130" t="s">
        <v>395</v>
      </c>
      <c r="H268" s="132" t="s">
        <v>384</v>
      </c>
      <c r="I268" s="132" t="s">
        <v>904</v>
      </c>
      <c r="J268" s="254"/>
    </row>
    <row r="269" spans="1:10" ht="15.6" x14ac:dyDescent="0.3">
      <c r="A269" s="130">
        <v>108</v>
      </c>
      <c r="B269" s="39">
        <v>44813</v>
      </c>
      <c r="C269" s="7" t="s">
        <v>197</v>
      </c>
      <c r="D269" s="131" t="s">
        <v>279</v>
      </c>
      <c r="E269" s="133">
        <v>50000</v>
      </c>
      <c r="F269" s="130" t="s">
        <v>726</v>
      </c>
      <c r="G269" s="130" t="s">
        <v>395</v>
      </c>
      <c r="H269" s="132" t="s">
        <v>384</v>
      </c>
      <c r="I269" s="132" t="s">
        <v>904</v>
      </c>
      <c r="J269" s="254"/>
    </row>
    <row r="270" spans="1:10" ht="15.6" x14ac:dyDescent="0.3">
      <c r="A270" s="130">
        <v>22</v>
      </c>
      <c r="B270" s="39">
        <v>44813</v>
      </c>
      <c r="C270" s="7" t="s">
        <v>504</v>
      </c>
      <c r="D270" s="131" t="s">
        <v>498</v>
      </c>
      <c r="E270" s="138">
        <v>1002750</v>
      </c>
      <c r="F270" s="55" t="s">
        <v>726</v>
      </c>
      <c r="G270" s="132" t="s">
        <v>396</v>
      </c>
      <c r="H270" s="132" t="s">
        <v>386</v>
      </c>
      <c r="I270" s="132" t="s">
        <v>904</v>
      </c>
      <c r="J270" s="254"/>
    </row>
    <row r="271" spans="1:10" ht="15.6" x14ac:dyDescent="0.3">
      <c r="A271" s="130">
        <v>12</v>
      </c>
      <c r="B271" s="39">
        <v>44813</v>
      </c>
      <c r="C271" s="7" t="s">
        <v>462</v>
      </c>
      <c r="D271" s="131">
        <v>128</v>
      </c>
      <c r="E271" s="134">
        <v>63000</v>
      </c>
      <c r="F271" s="55" t="s">
        <v>726</v>
      </c>
      <c r="G271" s="132" t="s">
        <v>395</v>
      </c>
      <c r="H271" s="132" t="s">
        <v>383</v>
      </c>
      <c r="I271" s="132" t="s">
        <v>904</v>
      </c>
      <c r="J271" s="254"/>
    </row>
    <row r="272" spans="1:10" ht="15.6" x14ac:dyDescent="0.3">
      <c r="A272" s="130">
        <v>13</v>
      </c>
      <c r="B272" s="39">
        <v>44813</v>
      </c>
      <c r="C272" s="7" t="s">
        <v>459</v>
      </c>
      <c r="D272" s="131">
        <v>128</v>
      </c>
      <c r="E272" s="134">
        <v>35000</v>
      </c>
      <c r="F272" s="55" t="s">
        <v>726</v>
      </c>
      <c r="G272" s="132" t="s">
        <v>395</v>
      </c>
      <c r="H272" s="132" t="s">
        <v>383</v>
      </c>
      <c r="I272" s="132" t="s">
        <v>904</v>
      </c>
      <c r="J272" s="254"/>
    </row>
    <row r="273" spans="1:10" ht="15.6" x14ac:dyDescent="0.3">
      <c r="A273" s="130">
        <v>20</v>
      </c>
      <c r="B273" s="39">
        <v>44813</v>
      </c>
      <c r="C273" s="7" t="s">
        <v>502</v>
      </c>
      <c r="D273" s="131" t="s">
        <v>498</v>
      </c>
      <c r="E273" s="138">
        <v>100000</v>
      </c>
      <c r="F273" s="55" t="s">
        <v>726</v>
      </c>
      <c r="G273" s="132" t="s">
        <v>395</v>
      </c>
      <c r="H273" s="132" t="s">
        <v>386</v>
      </c>
      <c r="I273" s="132" t="s">
        <v>904</v>
      </c>
      <c r="J273" s="254"/>
    </row>
    <row r="274" spans="1:10" ht="15.6" x14ac:dyDescent="0.3">
      <c r="A274" s="130">
        <v>21</v>
      </c>
      <c r="B274" s="39">
        <v>44813</v>
      </c>
      <c r="C274" s="7" t="s">
        <v>503</v>
      </c>
      <c r="D274" s="131" t="s">
        <v>498</v>
      </c>
      <c r="E274" s="138">
        <v>50000</v>
      </c>
      <c r="F274" s="55" t="s">
        <v>726</v>
      </c>
      <c r="G274" s="132" t="s">
        <v>395</v>
      </c>
      <c r="H274" s="132" t="s">
        <v>386</v>
      </c>
      <c r="I274" s="132" t="s">
        <v>904</v>
      </c>
      <c r="J274" s="254"/>
    </row>
    <row r="275" spans="1:10" ht="15.6" x14ac:dyDescent="0.3">
      <c r="A275" s="130">
        <v>101</v>
      </c>
      <c r="B275" s="39">
        <v>44813</v>
      </c>
      <c r="C275" s="7" t="s">
        <v>194</v>
      </c>
      <c r="D275" s="131" t="s">
        <v>280</v>
      </c>
      <c r="E275" s="133">
        <v>17000</v>
      </c>
      <c r="F275" s="55" t="s">
        <v>726</v>
      </c>
      <c r="G275" s="132" t="s">
        <v>394</v>
      </c>
      <c r="H275" s="132" t="s">
        <v>384</v>
      </c>
      <c r="I275" s="132" t="s">
        <v>904</v>
      </c>
      <c r="J275" s="254"/>
    </row>
    <row r="276" spans="1:10" ht="15.6" x14ac:dyDescent="0.3">
      <c r="A276" s="130">
        <v>1</v>
      </c>
      <c r="B276" s="39">
        <v>44813</v>
      </c>
      <c r="C276" s="7" t="s">
        <v>887</v>
      </c>
      <c r="D276" s="131" t="s">
        <v>498</v>
      </c>
      <c r="E276" s="133">
        <v>348000</v>
      </c>
      <c r="F276" s="55" t="s">
        <v>726</v>
      </c>
      <c r="G276" s="132" t="s">
        <v>889</v>
      </c>
      <c r="H276" s="132" t="s">
        <v>770</v>
      </c>
      <c r="I276" s="358" t="s">
        <v>904</v>
      </c>
      <c r="J276" s="254"/>
    </row>
    <row r="277" spans="1:10" ht="15.6" x14ac:dyDescent="0.3">
      <c r="A277" s="130">
        <v>1</v>
      </c>
      <c r="B277" s="39">
        <v>44813</v>
      </c>
      <c r="C277" s="7" t="s">
        <v>886</v>
      </c>
      <c r="D277" s="131" t="s">
        <v>498</v>
      </c>
      <c r="E277" s="133">
        <v>4000</v>
      </c>
      <c r="F277" s="55" t="s">
        <v>726</v>
      </c>
      <c r="G277" s="132" t="s">
        <v>394</v>
      </c>
      <c r="H277" s="132" t="s">
        <v>770</v>
      </c>
      <c r="I277" s="358" t="s">
        <v>904</v>
      </c>
      <c r="J277" s="254"/>
    </row>
    <row r="278" spans="1:10" ht="15.6" x14ac:dyDescent="0.3">
      <c r="A278" s="130">
        <v>33</v>
      </c>
      <c r="B278" s="39">
        <v>44813</v>
      </c>
      <c r="C278" s="7" t="s">
        <v>897</v>
      </c>
      <c r="D278" s="131">
        <v>128</v>
      </c>
      <c r="E278" s="133">
        <v>161000</v>
      </c>
      <c r="F278" s="55" t="s">
        <v>726</v>
      </c>
      <c r="G278" s="132" t="s">
        <v>409</v>
      </c>
      <c r="H278" s="132" t="s">
        <v>384</v>
      </c>
      <c r="I278" s="130" t="s">
        <v>904</v>
      </c>
      <c r="J278" s="254"/>
    </row>
    <row r="279" spans="1:10" ht="15.6" hidden="1" x14ac:dyDescent="0.3">
      <c r="A279" s="130">
        <v>114</v>
      </c>
      <c r="B279" s="39">
        <v>44814</v>
      </c>
      <c r="C279" s="7" t="s">
        <v>201</v>
      </c>
      <c r="D279" s="131" t="s">
        <v>280</v>
      </c>
      <c r="E279" s="133">
        <v>100000</v>
      </c>
      <c r="F279" s="55"/>
      <c r="G279" s="132"/>
      <c r="H279" s="132" t="s">
        <v>384</v>
      </c>
      <c r="I279" s="132"/>
      <c r="J279" s="254"/>
    </row>
    <row r="280" spans="1:10" ht="15.6" hidden="1" x14ac:dyDescent="0.3">
      <c r="A280" s="149">
        <v>23</v>
      </c>
      <c r="B280" s="51">
        <v>44814</v>
      </c>
      <c r="C280" s="52" t="s">
        <v>505</v>
      </c>
      <c r="D280" s="150" t="s">
        <v>498</v>
      </c>
      <c r="E280" s="151">
        <v>500000</v>
      </c>
      <c r="F280" s="152"/>
      <c r="G280" s="153"/>
      <c r="H280" s="153" t="s">
        <v>386</v>
      </c>
      <c r="I280" s="132"/>
      <c r="J280" s="254"/>
    </row>
    <row r="281" spans="1:10" ht="15.6" x14ac:dyDescent="0.3">
      <c r="A281" s="130">
        <v>111</v>
      </c>
      <c r="B281" s="39">
        <v>44814</v>
      </c>
      <c r="C281" s="7" t="s">
        <v>193</v>
      </c>
      <c r="D281" s="131" t="s">
        <v>279</v>
      </c>
      <c r="E281" s="41">
        <v>100000</v>
      </c>
      <c r="F281" s="130" t="s">
        <v>726</v>
      </c>
      <c r="G281" s="132" t="s">
        <v>392</v>
      </c>
      <c r="H281" s="132" t="s">
        <v>384</v>
      </c>
      <c r="I281" s="132" t="s">
        <v>904</v>
      </c>
      <c r="J281" s="254"/>
    </row>
    <row r="282" spans="1:10" ht="15.6" x14ac:dyDescent="0.3">
      <c r="A282" s="130">
        <v>116</v>
      </c>
      <c r="B282" s="39">
        <v>44814</v>
      </c>
      <c r="C282" s="7" t="s">
        <v>202</v>
      </c>
      <c r="D282" s="131" t="s">
        <v>281</v>
      </c>
      <c r="E282" s="42">
        <v>100000</v>
      </c>
      <c r="F282" s="132" t="s">
        <v>726</v>
      </c>
      <c r="G282" s="132" t="s">
        <v>392</v>
      </c>
      <c r="H282" s="132" t="s">
        <v>384</v>
      </c>
      <c r="I282" s="132" t="s">
        <v>904</v>
      </c>
      <c r="J282" s="254"/>
    </row>
    <row r="283" spans="1:10" ht="15.6" x14ac:dyDescent="0.3">
      <c r="A283" s="130">
        <v>117</v>
      </c>
      <c r="B283" s="39">
        <v>44814</v>
      </c>
      <c r="C283" s="7" t="s">
        <v>202</v>
      </c>
      <c r="D283" s="131" t="s">
        <v>281</v>
      </c>
      <c r="E283" s="42">
        <v>100000</v>
      </c>
      <c r="F283" s="130" t="s">
        <v>726</v>
      </c>
      <c r="G283" s="132" t="s">
        <v>392</v>
      </c>
      <c r="H283" s="132" t="s">
        <v>384</v>
      </c>
      <c r="I283" s="132" t="s">
        <v>904</v>
      </c>
      <c r="J283" s="254"/>
    </row>
    <row r="284" spans="1:10" ht="15.6" x14ac:dyDescent="0.3">
      <c r="A284" s="130">
        <v>118</v>
      </c>
      <c r="B284" s="39">
        <v>44814</v>
      </c>
      <c r="C284" s="7" t="s">
        <v>203</v>
      </c>
      <c r="D284" s="131" t="s">
        <v>281</v>
      </c>
      <c r="E284" s="133">
        <v>300000</v>
      </c>
      <c r="F284" s="55" t="s">
        <v>726</v>
      </c>
      <c r="G284" s="132" t="s">
        <v>902</v>
      </c>
      <c r="H284" s="132" t="s">
        <v>384</v>
      </c>
      <c r="I284" s="132" t="s">
        <v>904</v>
      </c>
      <c r="J284" s="254"/>
    </row>
    <row r="285" spans="1:10" ht="15.6" x14ac:dyDescent="0.3">
      <c r="A285" s="130">
        <v>2</v>
      </c>
      <c r="B285" s="39">
        <v>44814</v>
      </c>
      <c r="C285" s="7" t="s">
        <v>430</v>
      </c>
      <c r="D285" s="131" t="s">
        <v>319</v>
      </c>
      <c r="E285" s="137">
        <v>200000</v>
      </c>
      <c r="F285" s="55" t="s">
        <v>726</v>
      </c>
      <c r="G285" s="132" t="s">
        <v>727</v>
      </c>
      <c r="H285" s="132" t="s">
        <v>385</v>
      </c>
      <c r="I285" s="132" t="s">
        <v>904</v>
      </c>
      <c r="J285" s="254"/>
    </row>
    <row r="286" spans="1:10" ht="15.6" x14ac:dyDescent="0.3">
      <c r="A286" s="130">
        <v>109</v>
      </c>
      <c r="B286" s="39">
        <v>44814</v>
      </c>
      <c r="C286" s="7" t="s">
        <v>198</v>
      </c>
      <c r="D286" s="131" t="s">
        <v>279</v>
      </c>
      <c r="E286" s="41">
        <v>20000</v>
      </c>
      <c r="F286" s="132" t="s">
        <v>726</v>
      </c>
      <c r="G286" s="132" t="s">
        <v>395</v>
      </c>
      <c r="H286" s="132" t="s">
        <v>384</v>
      </c>
      <c r="I286" s="132" t="s">
        <v>904</v>
      </c>
      <c r="J286" s="254"/>
    </row>
    <row r="287" spans="1:10" ht="15.6" x14ac:dyDescent="0.3">
      <c r="A287" s="130">
        <v>110</v>
      </c>
      <c r="B287" s="39">
        <v>44814</v>
      </c>
      <c r="C287" s="7" t="s">
        <v>199</v>
      </c>
      <c r="D287" s="131" t="s">
        <v>279</v>
      </c>
      <c r="E287" s="41">
        <v>5000</v>
      </c>
      <c r="F287" s="132" t="s">
        <v>726</v>
      </c>
      <c r="G287" s="132" t="s">
        <v>395</v>
      </c>
      <c r="H287" s="132" t="s">
        <v>384</v>
      </c>
      <c r="I287" s="132" t="s">
        <v>904</v>
      </c>
      <c r="J287" s="254"/>
    </row>
    <row r="288" spans="1:10" ht="15.6" x14ac:dyDescent="0.3">
      <c r="A288" s="130">
        <v>112</v>
      </c>
      <c r="B288" s="39">
        <v>44814</v>
      </c>
      <c r="C288" s="7" t="s">
        <v>156</v>
      </c>
      <c r="D288" s="131" t="s">
        <v>280</v>
      </c>
      <c r="E288" s="133">
        <v>50000</v>
      </c>
      <c r="F288" s="132" t="s">
        <v>726</v>
      </c>
      <c r="G288" s="132" t="s">
        <v>395</v>
      </c>
      <c r="H288" s="132" t="s">
        <v>384</v>
      </c>
      <c r="I288" s="132" t="s">
        <v>904</v>
      </c>
      <c r="J288" s="254"/>
    </row>
    <row r="289" spans="1:10" ht="15.6" x14ac:dyDescent="0.3">
      <c r="A289" s="130">
        <v>113</v>
      </c>
      <c r="B289" s="39">
        <v>44814</v>
      </c>
      <c r="C289" s="7" t="s">
        <v>200</v>
      </c>
      <c r="D289" s="131" t="s">
        <v>280</v>
      </c>
      <c r="E289" s="133">
        <v>80000</v>
      </c>
      <c r="F289" s="132" t="s">
        <v>726</v>
      </c>
      <c r="G289" s="132" t="s">
        <v>395</v>
      </c>
      <c r="H289" s="132" t="s">
        <v>384</v>
      </c>
      <c r="I289" s="132" t="s">
        <v>904</v>
      </c>
      <c r="J289" s="254"/>
    </row>
    <row r="290" spans="1:10" ht="15.6" x14ac:dyDescent="0.3">
      <c r="A290" s="130">
        <v>119</v>
      </c>
      <c r="B290" s="39">
        <v>44814</v>
      </c>
      <c r="C290" s="7" t="s">
        <v>162</v>
      </c>
      <c r="D290" s="131" t="s">
        <v>280</v>
      </c>
      <c r="E290" s="133">
        <v>110500</v>
      </c>
      <c r="F290" s="132" t="s">
        <v>726</v>
      </c>
      <c r="G290" s="132" t="s">
        <v>395</v>
      </c>
      <c r="H290" s="132" t="s">
        <v>384</v>
      </c>
      <c r="I290" s="132" t="s">
        <v>904</v>
      </c>
      <c r="J290" s="254"/>
    </row>
    <row r="291" spans="1:10" ht="15.6" x14ac:dyDescent="0.3">
      <c r="A291" s="130">
        <v>120</v>
      </c>
      <c r="B291" s="39">
        <v>44814</v>
      </c>
      <c r="C291" s="7" t="s">
        <v>204</v>
      </c>
      <c r="D291" s="131" t="s">
        <v>279</v>
      </c>
      <c r="E291" s="133">
        <v>40000</v>
      </c>
      <c r="F291" s="132" t="s">
        <v>726</v>
      </c>
      <c r="G291" s="132" t="s">
        <v>395</v>
      </c>
      <c r="H291" s="132" t="s">
        <v>384</v>
      </c>
      <c r="I291" s="132" t="s">
        <v>904</v>
      </c>
      <c r="J291" s="254"/>
    </row>
    <row r="292" spans="1:10" ht="15.6" x14ac:dyDescent="0.3">
      <c r="A292" s="130">
        <v>1</v>
      </c>
      <c r="B292" s="39">
        <v>44814</v>
      </c>
      <c r="C292" s="7" t="s">
        <v>888</v>
      </c>
      <c r="D292" s="131" t="s">
        <v>498</v>
      </c>
      <c r="E292" s="133">
        <v>51000</v>
      </c>
      <c r="F292" s="55" t="s">
        <v>726</v>
      </c>
      <c r="G292" s="132" t="s">
        <v>889</v>
      </c>
      <c r="H292" s="132" t="s">
        <v>770</v>
      </c>
      <c r="I292" s="358" t="s">
        <v>904</v>
      </c>
      <c r="J292" s="254"/>
    </row>
    <row r="293" spans="1:10" ht="15.6" x14ac:dyDescent="0.3">
      <c r="A293" s="130">
        <v>115</v>
      </c>
      <c r="B293" s="39">
        <v>44814</v>
      </c>
      <c r="C293" s="7" t="s">
        <v>194</v>
      </c>
      <c r="D293" s="131" t="s">
        <v>280</v>
      </c>
      <c r="E293" s="133">
        <v>33000</v>
      </c>
      <c r="F293" s="55" t="s">
        <v>726</v>
      </c>
      <c r="G293" s="132" t="s">
        <v>394</v>
      </c>
      <c r="H293" s="132" t="s">
        <v>384</v>
      </c>
      <c r="I293" s="132" t="s">
        <v>904</v>
      </c>
      <c r="J293" s="254"/>
    </row>
    <row r="294" spans="1:10" ht="15.6" x14ac:dyDescent="0.3">
      <c r="A294" s="130">
        <v>10</v>
      </c>
      <c r="B294" s="39">
        <v>44814</v>
      </c>
      <c r="C294" s="7" t="s">
        <v>1166</v>
      </c>
      <c r="D294" s="131">
        <v>208</v>
      </c>
      <c r="E294" s="133">
        <v>100000</v>
      </c>
      <c r="F294" s="55" t="s">
        <v>726</v>
      </c>
      <c r="G294" s="132" t="s">
        <v>390</v>
      </c>
      <c r="H294" s="132" t="s">
        <v>384</v>
      </c>
      <c r="I294" s="130" t="s">
        <v>904</v>
      </c>
      <c r="J294" s="254"/>
    </row>
    <row r="295" spans="1:10" ht="15.6" x14ac:dyDescent="0.3">
      <c r="A295" s="130">
        <v>121</v>
      </c>
      <c r="B295" s="39">
        <v>44815</v>
      </c>
      <c r="C295" s="7" t="s">
        <v>205</v>
      </c>
      <c r="D295" s="131" t="s">
        <v>280</v>
      </c>
      <c r="E295" s="133">
        <v>100000</v>
      </c>
      <c r="F295" s="130" t="s">
        <v>726</v>
      </c>
      <c r="G295" s="132" t="s">
        <v>392</v>
      </c>
      <c r="H295" s="132" t="s">
        <v>384</v>
      </c>
      <c r="I295" s="132" t="s">
        <v>904</v>
      </c>
      <c r="J295" s="254"/>
    </row>
    <row r="296" spans="1:10" ht="15.6" x14ac:dyDescent="0.3">
      <c r="A296" s="130">
        <v>123</v>
      </c>
      <c r="B296" s="39">
        <v>44815</v>
      </c>
      <c r="C296" s="7" t="s">
        <v>207</v>
      </c>
      <c r="D296" s="131" t="s">
        <v>281</v>
      </c>
      <c r="E296" s="139">
        <v>180000</v>
      </c>
      <c r="F296" s="130" t="s">
        <v>726</v>
      </c>
      <c r="G296" s="132" t="s">
        <v>398</v>
      </c>
      <c r="H296" s="132" t="s">
        <v>384</v>
      </c>
      <c r="I296" s="132" t="s">
        <v>904</v>
      </c>
      <c r="J296" s="254"/>
    </row>
    <row r="297" spans="1:10" ht="15.6" x14ac:dyDescent="0.3">
      <c r="A297" s="130">
        <v>124</v>
      </c>
      <c r="B297" s="39">
        <v>44815</v>
      </c>
      <c r="C297" s="7" t="s">
        <v>208</v>
      </c>
      <c r="D297" s="131" t="s">
        <v>281</v>
      </c>
      <c r="E297" s="139">
        <v>180000</v>
      </c>
      <c r="F297" s="130" t="s">
        <v>726</v>
      </c>
      <c r="G297" s="132" t="s">
        <v>392</v>
      </c>
      <c r="H297" s="132" t="s">
        <v>384</v>
      </c>
      <c r="I297" s="132" t="s">
        <v>904</v>
      </c>
      <c r="J297" s="254"/>
    </row>
    <row r="298" spans="1:10" ht="15.6" x14ac:dyDescent="0.3">
      <c r="A298" s="130">
        <v>125</v>
      </c>
      <c r="B298" s="39">
        <v>44815</v>
      </c>
      <c r="C298" s="7" t="s">
        <v>209</v>
      </c>
      <c r="D298" s="131" t="s">
        <v>279</v>
      </c>
      <c r="E298" s="41">
        <v>100000</v>
      </c>
      <c r="F298" s="130" t="s">
        <v>726</v>
      </c>
      <c r="G298" s="132" t="s">
        <v>392</v>
      </c>
      <c r="H298" s="132" t="s">
        <v>384</v>
      </c>
      <c r="I298" s="132" t="s">
        <v>904</v>
      </c>
      <c r="J298" s="254"/>
    </row>
    <row r="299" spans="1:10" ht="15.6" x14ac:dyDescent="0.3">
      <c r="A299" s="130">
        <v>15</v>
      </c>
      <c r="B299" s="39">
        <v>44815</v>
      </c>
      <c r="C299" s="7" t="s">
        <v>464</v>
      </c>
      <c r="D299" s="131">
        <v>128</v>
      </c>
      <c r="E299" s="134">
        <v>640000</v>
      </c>
      <c r="F299" s="55" t="s">
        <v>726</v>
      </c>
      <c r="G299" s="132" t="s">
        <v>388</v>
      </c>
      <c r="H299" s="132" t="s">
        <v>383</v>
      </c>
      <c r="I299" s="132" t="s">
        <v>904</v>
      </c>
      <c r="J299" s="254"/>
    </row>
    <row r="300" spans="1:10" ht="15.6" x14ac:dyDescent="0.3">
      <c r="A300" s="130">
        <v>16</v>
      </c>
      <c r="B300" s="39">
        <v>44815</v>
      </c>
      <c r="C300" s="7" t="s">
        <v>465</v>
      </c>
      <c r="D300" s="131">
        <v>128</v>
      </c>
      <c r="E300" s="134">
        <v>150000</v>
      </c>
      <c r="F300" s="55" t="s">
        <v>726</v>
      </c>
      <c r="G300" s="132" t="s">
        <v>398</v>
      </c>
      <c r="H300" s="132" t="s">
        <v>383</v>
      </c>
      <c r="I300" s="132" t="s">
        <v>904</v>
      </c>
      <c r="J300" s="254"/>
    </row>
    <row r="301" spans="1:10" ht="15.6" x14ac:dyDescent="0.3">
      <c r="A301" s="130">
        <v>122</v>
      </c>
      <c r="B301" s="39">
        <v>44815</v>
      </c>
      <c r="C301" s="7" t="s">
        <v>206</v>
      </c>
      <c r="D301" s="131" t="s">
        <v>279</v>
      </c>
      <c r="E301" s="41">
        <v>100000</v>
      </c>
      <c r="F301" s="132" t="s">
        <v>726</v>
      </c>
      <c r="G301" s="132" t="s">
        <v>395</v>
      </c>
      <c r="H301" s="132" t="s">
        <v>384</v>
      </c>
      <c r="I301" s="132" t="s">
        <v>904</v>
      </c>
      <c r="J301" s="254"/>
    </row>
    <row r="302" spans="1:10" ht="15.6" x14ac:dyDescent="0.3">
      <c r="A302" s="130">
        <v>128</v>
      </c>
      <c r="B302" s="39">
        <v>44816</v>
      </c>
      <c r="C302" s="7" t="s">
        <v>179</v>
      </c>
      <c r="D302" s="131" t="s">
        <v>279</v>
      </c>
      <c r="E302" s="133">
        <v>150000</v>
      </c>
      <c r="F302" s="132" t="s">
        <v>726</v>
      </c>
      <c r="G302" s="132" t="s">
        <v>408</v>
      </c>
      <c r="H302" s="132" t="s">
        <v>384</v>
      </c>
      <c r="I302" s="132" t="s">
        <v>904</v>
      </c>
      <c r="J302" s="254"/>
    </row>
    <row r="303" spans="1:10" ht="15.6" x14ac:dyDescent="0.3">
      <c r="A303" s="130">
        <v>126</v>
      </c>
      <c r="B303" s="39">
        <v>44816</v>
      </c>
      <c r="C303" s="7" t="s">
        <v>210</v>
      </c>
      <c r="D303" s="131" t="s">
        <v>279</v>
      </c>
      <c r="E303" s="133">
        <v>250000</v>
      </c>
      <c r="F303" s="130" t="s">
        <v>726</v>
      </c>
      <c r="G303" s="132" t="s">
        <v>392</v>
      </c>
      <c r="H303" s="132" t="s">
        <v>384</v>
      </c>
      <c r="I303" s="132" t="s">
        <v>904</v>
      </c>
      <c r="J303" s="254"/>
    </row>
    <row r="304" spans="1:10" ht="15.6" x14ac:dyDescent="0.3">
      <c r="A304" s="130">
        <v>127</v>
      </c>
      <c r="B304" s="39">
        <v>44816</v>
      </c>
      <c r="C304" s="7" t="s">
        <v>90</v>
      </c>
      <c r="D304" s="131" t="s">
        <v>279</v>
      </c>
      <c r="E304" s="133">
        <v>44000</v>
      </c>
      <c r="F304" s="132" t="s">
        <v>726</v>
      </c>
      <c r="G304" s="132" t="s">
        <v>409</v>
      </c>
      <c r="H304" s="132" t="s">
        <v>384</v>
      </c>
      <c r="I304" s="132" t="s">
        <v>904</v>
      </c>
      <c r="J304" s="254"/>
    </row>
    <row r="305" spans="1:10" ht="15.6" x14ac:dyDescent="0.3">
      <c r="A305" s="130">
        <v>129</v>
      </c>
      <c r="B305" s="39">
        <v>44816</v>
      </c>
      <c r="C305" s="7" t="s">
        <v>211</v>
      </c>
      <c r="D305" s="131" t="s">
        <v>279</v>
      </c>
      <c r="E305" s="133">
        <v>100000</v>
      </c>
      <c r="F305" s="132" t="s">
        <v>726</v>
      </c>
      <c r="G305" s="132" t="s">
        <v>408</v>
      </c>
      <c r="H305" s="132" t="s">
        <v>384</v>
      </c>
      <c r="I305" s="132" t="s">
        <v>904</v>
      </c>
      <c r="J305" s="254"/>
    </row>
    <row r="306" spans="1:10" ht="15.6" x14ac:dyDescent="0.3">
      <c r="A306" s="130">
        <v>131</v>
      </c>
      <c r="B306" s="39">
        <v>44816</v>
      </c>
      <c r="C306" s="7" t="s">
        <v>213</v>
      </c>
      <c r="D306" s="131" t="s">
        <v>280</v>
      </c>
      <c r="E306" s="133">
        <v>300000</v>
      </c>
      <c r="F306" s="132" t="s">
        <v>726</v>
      </c>
      <c r="G306" s="132" t="s">
        <v>408</v>
      </c>
      <c r="H306" s="132" t="s">
        <v>384</v>
      </c>
      <c r="I306" s="132" t="s">
        <v>904</v>
      </c>
      <c r="J306" s="254"/>
    </row>
    <row r="307" spans="1:10" s="90" customFormat="1" ht="15.6" x14ac:dyDescent="0.3">
      <c r="A307" s="130">
        <v>130</v>
      </c>
      <c r="B307" s="39">
        <v>44816</v>
      </c>
      <c r="C307" s="7" t="s">
        <v>177</v>
      </c>
      <c r="D307" s="131" t="s">
        <v>280</v>
      </c>
      <c r="E307" s="133">
        <v>120000</v>
      </c>
      <c r="F307" s="130" t="s">
        <v>726</v>
      </c>
      <c r="G307" s="132" t="s">
        <v>392</v>
      </c>
      <c r="H307" s="132" t="s">
        <v>384</v>
      </c>
      <c r="I307" s="132" t="s">
        <v>904</v>
      </c>
      <c r="J307" s="254"/>
    </row>
    <row r="308" spans="1:10" ht="15.6" x14ac:dyDescent="0.3">
      <c r="A308" s="130">
        <v>132</v>
      </c>
      <c r="B308" s="39">
        <v>44816</v>
      </c>
      <c r="C308" s="7" t="s">
        <v>214</v>
      </c>
      <c r="D308" s="131" t="s">
        <v>280</v>
      </c>
      <c r="E308" s="133">
        <v>100000</v>
      </c>
      <c r="F308" s="132" t="s">
        <v>726</v>
      </c>
      <c r="G308" s="132" t="s">
        <v>408</v>
      </c>
      <c r="H308" s="132" t="s">
        <v>384</v>
      </c>
      <c r="I308" s="132" t="s">
        <v>904</v>
      </c>
      <c r="J308" s="254"/>
    </row>
    <row r="309" spans="1:10" ht="15.6" x14ac:dyDescent="0.3">
      <c r="A309" s="130">
        <v>134</v>
      </c>
      <c r="B309" s="39">
        <v>44816</v>
      </c>
      <c r="C309" s="7" t="s">
        <v>215</v>
      </c>
      <c r="D309" s="131" t="s">
        <v>280</v>
      </c>
      <c r="E309" s="133">
        <v>36000</v>
      </c>
      <c r="F309" s="132" t="s">
        <v>726</v>
      </c>
      <c r="G309" s="132" t="s">
        <v>408</v>
      </c>
      <c r="H309" s="132" t="s">
        <v>384</v>
      </c>
      <c r="I309" s="132" t="s">
        <v>904</v>
      </c>
      <c r="J309" s="254"/>
    </row>
    <row r="310" spans="1:10" s="90" customFormat="1" ht="15.6" x14ac:dyDescent="0.3">
      <c r="A310" s="130">
        <v>133</v>
      </c>
      <c r="B310" s="39">
        <v>44816</v>
      </c>
      <c r="C310" s="7" t="s">
        <v>102</v>
      </c>
      <c r="D310" s="131" t="s">
        <v>280</v>
      </c>
      <c r="E310" s="133">
        <v>75000</v>
      </c>
      <c r="F310" s="132" t="s">
        <v>726</v>
      </c>
      <c r="G310" s="132" t="s">
        <v>409</v>
      </c>
      <c r="H310" s="132" t="s">
        <v>384</v>
      </c>
      <c r="I310" s="132" t="s">
        <v>904</v>
      </c>
      <c r="J310" s="254"/>
    </row>
    <row r="311" spans="1:10" s="90" customFormat="1" ht="15.6" x14ac:dyDescent="0.3">
      <c r="A311" s="130">
        <v>135</v>
      </c>
      <c r="B311" s="39">
        <v>44816</v>
      </c>
      <c r="C311" s="7" t="s">
        <v>216</v>
      </c>
      <c r="D311" s="131" t="s">
        <v>280</v>
      </c>
      <c r="E311" s="133">
        <v>40000</v>
      </c>
      <c r="F311" s="132" t="s">
        <v>726</v>
      </c>
      <c r="G311" s="132" t="s">
        <v>408</v>
      </c>
      <c r="H311" s="132" t="s">
        <v>384</v>
      </c>
      <c r="I311" s="132" t="s">
        <v>904</v>
      </c>
      <c r="J311" s="254"/>
    </row>
    <row r="312" spans="1:10" ht="15.6" x14ac:dyDescent="0.3">
      <c r="A312" s="130">
        <v>4</v>
      </c>
      <c r="B312" s="39">
        <v>44816</v>
      </c>
      <c r="C312" s="7" t="s">
        <v>431</v>
      </c>
      <c r="D312" s="131" t="s">
        <v>319</v>
      </c>
      <c r="E312" s="137">
        <v>40200</v>
      </c>
      <c r="F312" s="55" t="s">
        <v>726</v>
      </c>
      <c r="G312" s="132" t="s">
        <v>428</v>
      </c>
      <c r="H312" s="132" t="s">
        <v>385</v>
      </c>
      <c r="I312" s="132" t="s">
        <v>904</v>
      </c>
      <c r="J312" s="254"/>
    </row>
    <row r="313" spans="1:10" ht="15.6" x14ac:dyDescent="0.3">
      <c r="A313" s="130">
        <v>9</v>
      </c>
      <c r="B313" s="39">
        <v>44817</v>
      </c>
      <c r="C313" s="7" t="s">
        <v>433</v>
      </c>
      <c r="D313" s="131" t="s">
        <v>319</v>
      </c>
      <c r="E313" s="137">
        <v>100000</v>
      </c>
      <c r="F313" s="55" t="s">
        <v>726</v>
      </c>
      <c r="G313" s="132" t="s">
        <v>408</v>
      </c>
      <c r="H313" s="132" t="s">
        <v>385</v>
      </c>
      <c r="I313" s="132" t="s">
        <v>904</v>
      </c>
      <c r="J313" s="254"/>
    </row>
    <row r="314" spans="1:10" ht="15.6" x14ac:dyDescent="0.3">
      <c r="A314" s="130">
        <v>136</v>
      </c>
      <c r="B314" s="39">
        <v>44817</v>
      </c>
      <c r="C314" s="7" t="s">
        <v>202</v>
      </c>
      <c r="D314" s="131" t="s">
        <v>281</v>
      </c>
      <c r="E314" s="42">
        <v>100000</v>
      </c>
      <c r="F314" s="130" t="s">
        <v>726</v>
      </c>
      <c r="G314" s="132" t="s">
        <v>392</v>
      </c>
      <c r="H314" s="132" t="s">
        <v>384</v>
      </c>
      <c r="I314" s="132" t="s">
        <v>904</v>
      </c>
      <c r="J314" s="254"/>
    </row>
    <row r="315" spans="1:10" ht="15.6" x14ac:dyDescent="0.3">
      <c r="A315" s="130">
        <v>138</v>
      </c>
      <c r="B315" s="39">
        <v>44817</v>
      </c>
      <c r="C315" s="7" t="s">
        <v>217</v>
      </c>
      <c r="D315" s="131" t="s">
        <v>281</v>
      </c>
      <c r="E315" s="42">
        <v>50000</v>
      </c>
      <c r="F315" s="132" t="s">
        <v>726</v>
      </c>
      <c r="G315" s="132" t="s">
        <v>409</v>
      </c>
      <c r="H315" s="132" t="s">
        <v>384</v>
      </c>
      <c r="I315" s="132" t="s">
        <v>904</v>
      </c>
      <c r="J315" s="254"/>
    </row>
    <row r="316" spans="1:10" ht="15.6" x14ac:dyDescent="0.3">
      <c r="A316" s="130">
        <v>139</v>
      </c>
      <c r="B316" s="39">
        <v>44817</v>
      </c>
      <c r="C316" s="7" t="s">
        <v>218</v>
      </c>
      <c r="D316" s="131" t="s">
        <v>280</v>
      </c>
      <c r="E316" s="133">
        <v>60000</v>
      </c>
      <c r="F316" s="130" t="s">
        <v>726</v>
      </c>
      <c r="G316" s="132" t="s">
        <v>392</v>
      </c>
      <c r="H316" s="132" t="s">
        <v>384</v>
      </c>
      <c r="I316" s="132" t="s">
        <v>904</v>
      </c>
      <c r="J316" s="254"/>
    </row>
    <row r="317" spans="1:10" ht="15.6" x14ac:dyDescent="0.3">
      <c r="A317" s="130">
        <v>140</v>
      </c>
      <c r="B317" s="39">
        <v>44817</v>
      </c>
      <c r="C317" s="7" t="s">
        <v>209</v>
      </c>
      <c r="D317" s="131" t="s">
        <v>279</v>
      </c>
      <c r="E317" s="133">
        <v>100000</v>
      </c>
      <c r="F317" s="130" t="s">
        <v>726</v>
      </c>
      <c r="G317" s="132" t="s">
        <v>392</v>
      </c>
      <c r="H317" s="132" t="s">
        <v>384</v>
      </c>
      <c r="I317" s="132" t="s">
        <v>904</v>
      </c>
      <c r="J317" s="254"/>
    </row>
    <row r="318" spans="1:10" ht="15.6" x14ac:dyDescent="0.3">
      <c r="A318" s="130">
        <v>141</v>
      </c>
      <c r="B318" s="39">
        <v>44817</v>
      </c>
      <c r="C318" s="7" t="s">
        <v>219</v>
      </c>
      <c r="D318" s="131" t="s">
        <v>279</v>
      </c>
      <c r="E318" s="133">
        <v>100000</v>
      </c>
      <c r="F318" s="130" t="s">
        <v>726</v>
      </c>
      <c r="G318" s="132" t="s">
        <v>392</v>
      </c>
      <c r="H318" s="132" t="s">
        <v>384</v>
      </c>
      <c r="I318" s="132" t="s">
        <v>904</v>
      </c>
      <c r="J318" s="254"/>
    </row>
    <row r="319" spans="1:10" ht="15.6" x14ac:dyDescent="0.3">
      <c r="A319" s="130">
        <v>143</v>
      </c>
      <c r="B319" s="39">
        <v>44817</v>
      </c>
      <c r="C319" s="7" t="s">
        <v>209</v>
      </c>
      <c r="D319" s="131" t="s">
        <v>279</v>
      </c>
      <c r="E319" s="133">
        <v>100000</v>
      </c>
      <c r="F319" s="130" t="s">
        <v>726</v>
      </c>
      <c r="G319" s="132" t="s">
        <v>392</v>
      </c>
      <c r="H319" s="132" t="s">
        <v>384</v>
      </c>
      <c r="I319" s="132" t="s">
        <v>904</v>
      </c>
      <c r="J319" s="254"/>
    </row>
    <row r="320" spans="1:10" ht="15.6" x14ac:dyDescent="0.3">
      <c r="A320" s="130">
        <v>6</v>
      </c>
      <c r="B320" s="39">
        <v>44817</v>
      </c>
      <c r="C320" s="7" t="s">
        <v>432</v>
      </c>
      <c r="D320" s="131" t="s">
        <v>319</v>
      </c>
      <c r="E320" s="137">
        <v>117200</v>
      </c>
      <c r="F320" s="55" t="s">
        <v>726</v>
      </c>
      <c r="G320" s="132" t="s">
        <v>409</v>
      </c>
      <c r="H320" s="132" t="s">
        <v>385</v>
      </c>
      <c r="I320" s="132" t="s">
        <v>904</v>
      </c>
      <c r="J320" s="254"/>
    </row>
    <row r="321" spans="1:10" ht="15.6" x14ac:dyDescent="0.3">
      <c r="A321" s="130">
        <v>10</v>
      </c>
      <c r="B321" s="39">
        <v>44817</v>
      </c>
      <c r="C321" s="7" t="s">
        <v>434</v>
      </c>
      <c r="D321" s="131" t="s">
        <v>319</v>
      </c>
      <c r="E321" s="137">
        <v>50000</v>
      </c>
      <c r="F321" s="55" t="s">
        <v>726</v>
      </c>
      <c r="G321" s="132" t="s">
        <v>392</v>
      </c>
      <c r="H321" s="132" t="s">
        <v>385</v>
      </c>
      <c r="I321" s="132" t="s">
        <v>904</v>
      </c>
      <c r="J321" s="254"/>
    </row>
    <row r="322" spans="1:10" ht="15.6" x14ac:dyDescent="0.3">
      <c r="A322" s="130">
        <v>11</v>
      </c>
      <c r="B322" s="39">
        <v>44817</v>
      </c>
      <c r="C322" s="7" t="s">
        <v>435</v>
      </c>
      <c r="D322" s="131" t="s">
        <v>319</v>
      </c>
      <c r="E322" s="137">
        <v>145000</v>
      </c>
      <c r="F322" s="55" t="s">
        <v>726</v>
      </c>
      <c r="G322" s="132" t="s">
        <v>396</v>
      </c>
      <c r="H322" s="132" t="s">
        <v>385</v>
      </c>
      <c r="I322" s="132" t="s">
        <v>904</v>
      </c>
      <c r="J322" s="254"/>
    </row>
    <row r="323" spans="1:10" ht="15.6" x14ac:dyDescent="0.3">
      <c r="A323" s="130">
        <v>12</v>
      </c>
      <c r="B323" s="39">
        <v>44817</v>
      </c>
      <c r="C323" s="7" t="s">
        <v>436</v>
      </c>
      <c r="D323" s="131" t="s">
        <v>319</v>
      </c>
      <c r="E323" s="137">
        <v>1350000</v>
      </c>
      <c r="F323" s="55" t="s">
        <v>726</v>
      </c>
      <c r="G323" s="132" t="s">
        <v>394</v>
      </c>
      <c r="H323" s="132" t="s">
        <v>385</v>
      </c>
      <c r="I323" s="132" t="s">
        <v>904</v>
      </c>
      <c r="J323" s="254"/>
    </row>
    <row r="324" spans="1:10" ht="15.6" x14ac:dyDescent="0.3">
      <c r="A324" s="130">
        <v>137</v>
      </c>
      <c r="B324" s="39">
        <v>44817</v>
      </c>
      <c r="C324" s="7" t="s">
        <v>195</v>
      </c>
      <c r="D324" s="131" t="s">
        <v>281</v>
      </c>
      <c r="E324" s="42">
        <v>100000</v>
      </c>
      <c r="F324" s="132" t="s">
        <v>726</v>
      </c>
      <c r="G324" s="132" t="s">
        <v>395</v>
      </c>
      <c r="H324" s="132" t="s">
        <v>384</v>
      </c>
      <c r="I324" s="132" t="s">
        <v>904</v>
      </c>
      <c r="J324" s="254"/>
    </row>
    <row r="325" spans="1:10" ht="15.6" x14ac:dyDescent="0.3">
      <c r="A325" s="130">
        <v>17</v>
      </c>
      <c r="B325" s="39">
        <v>44817</v>
      </c>
      <c r="C325" s="7" t="s">
        <v>458</v>
      </c>
      <c r="D325" s="131">
        <v>128</v>
      </c>
      <c r="E325" s="134">
        <v>12000</v>
      </c>
      <c r="F325" s="55" t="s">
        <v>726</v>
      </c>
      <c r="G325" s="132" t="s">
        <v>395</v>
      </c>
      <c r="H325" s="132" t="s">
        <v>383</v>
      </c>
      <c r="I325" s="132" t="s">
        <v>904</v>
      </c>
      <c r="J325" s="254"/>
    </row>
    <row r="326" spans="1:10" ht="15.6" x14ac:dyDescent="0.3">
      <c r="A326" s="130">
        <v>18</v>
      </c>
      <c r="B326" s="39">
        <v>44817</v>
      </c>
      <c r="C326" s="7" t="s">
        <v>466</v>
      </c>
      <c r="D326" s="131">
        <v>128</v>
      </c>
      <c r="E326" s="134">
        <v>23500</v>
      </c>
      <c r="F326" s="55" t="s">
        <v>726</v>
      </c>
      <c r="G326" s="132" t="s">
        <v>395</v>
      </c>
      <c r="H326" s="132" t="s">
        <v>383</v>
      </c>
      <c r="I326" s="132" t="s">
        <v>904</v>
      </c>
      <c r="J326" s="254"/>
    </row>
    <row r="327" spans="1:10" ht="15.6" x14ac:dyDescent="0.3">
      <c r="A327" s="130">
        <v>19</v>
      </c>
      <c r="B327" s="39">
        <v>44817</v>
      </c>
      <c r="C327" s="7" t="s">
        <v>467</v>
      </c>
      <c r="D327" s="131">
        <v>128</v>
      </c>
      <c r="E327" s="134">
        <v>50000</v>
      </c>
      <c r="F327" s="55" t="s">
        <v>726</v>
      </c>
      <c r="G327" s="132" t="s">
        <v>395</v>
      </c>
      <c r="H327" s="132" t="s">
        <v>383</v>
      </c>
      <c r="I327" s="132" t="s">
        <v>904</v>
      </c>
      <c r="J327" s="254"/>
    </row>
    <row r="328" spans="1:10" ht="15.6" x14ac:dyDescent="0.3">
      <c r="A328" s="130">
        <v>142</v>
      </c>
      <c r="B328" s="39">
        <v>44817</v>
      </c>
      <c r="C328" s="7" t="s">
        <v>206</v>
      </c>
      <c r="D328" s="131" t="s">
        <v>279</v>
      </c>
      <c r="E328" s="133">
        <v>100000</v>
      </c>
      <c r="F328" s="132" t="s">
        <v>726</v>
      </c>
      <c r="G328" s="132" t="s">
        <v>395</v>
      </c>
      <c r="H328" s="132" t="s">
        <v>384</v>
      </c>
      <c r="I328" s="132" t="s">
        <v>904</v>
      </c>
      <c r="J328" s="254"/>
    </row>
    <row r="329" spans="1:10" ht="15.6" x14ac:dyDescent="0.3">
      <c r="A329" s="130">
        <v>20</v>
      </c>
      <c r="B329" s="39">
        <v>44817</v>
      </c>
      <c r="C329" s="7" t="s">
        <v>468</v>
      </c>
      <c r="D329" s="131">
        <v>128</v>
      </c>
      <c r="E329" s="134">
        <v>125000</v>
      </c>
      <c r="F329" s="55" t="s">
        <v>726</v>
      </c>
      <c r="G329" s="132" t="s">
        <v>395</v>
      </c>
      <c r="H329" s="132" t="s">
        <v>383</v>
      </c>
      <c r="I329" s="132" t="s">
        <v>904</v>
      </c>
      <c r="J329" s="254"/>
    </row>
    <row r="330" spans="1:10" ht="15.6" x14ac:dyDescent="0.3">
      <c r="A330" s="130">
        <v>149</v>
      </c>
      <c r="B330" s="39">
        <v>44818</v>
      </c>
      <c r="C330" s="7" t="s">
        <v>223</v>
      </c>
      <c r="D330" s="131" t="s">
        <v>280</v>
      </c>
      <c r="E330" s="133">
        <v>50000</v>
      </c>
      <c r="F330" s="132" t="s">
        <v>726</v>
      </c>
      <c r="G330" s="132" t="s">
        <v>408</v>
      </c>
      <c r="H330" s="132" t="s">
        <v>384</v>
      </c>
      <c r="I330" s="132" t="s">
        <v>904</v>
      </c>
      <c r="J330" s="254"/>
    </row>
    <row r="331" spans="1:10" ht="15.6" x14ac:dyDescent="0.3">
      <c r="A331" s="130">
        <v>25</v>
      </c>
      <c r="B331" s="39">
        <v>44818</v>
      </c>
      <c r="C331" s="7" t="s">
        <v>506</v>
      </c>
      <c r="D331" s="131" t="s">
        <v>498</v>
      </c>
      <c r="E331" s="138">
        <v>828850</v>
      </c>
      <c r="F331" s="55" t="s">
        <v>726</v>
      </c>
      <c r="G331" s="132" t="s">
        <v>408</v>
      </c>
      <c r="H331" s="132" t="s">
        <v>386</v>
      </c>
      <c r="I331" s="132" t="s">
        <v>904</v>
      </c>
      <c r="J331" s="254"/>
    </row>
    <row r="332" spans="1:10" ht="15.6" x14ac:dyDescent="0.3">
      <c r="A332" s="130">
        <v>144</v>
      </c>
      <c r="B332" s="39">
        <v>44818</v>
      </c>
      <c r="C332" s="7" t="s">
        <v>898</v>
      </c>
      <c r="D332" s="131" t="s">
        <v>281</v>
      </c>
      <c r="E332" s="133">
        <v>11000</v>
      </c>
      <c r="F332" s="55" t="s">
        <v>726</v>
      </c>
      <c r="G332" s="132" t="s">
        <v>398</v>
      </c>
      <c r="H332" s="132" t="s">
        <v>384</v>
      </c>
      <c r="I332" s="132" t="s">
        <v>904</v>
      </c>
      <c r="J332" s="254"/>
    </row>
    <row r="333" spans="1:10" ht="15.6" x14ac:dyDescent="0.3">
      <c r="A333" s="130">
        <v>147</v>
      </c>
      <c r="B333" s="39">
        <v>44818</v>
      </c>
      <c r="C333" s="7" t="s">
        <v>217</v>
      </c>
      <c r="D333" s="131" t="s">
        <v>281</v>
      </c>
      <c r="E333" s="42">
        <v>70000</v>
      </c>
      <c r="F333" s="130" t="s">
        <v>726</v>
      </c>
      <c r="G333" s="132" t="s">
        <v>409</v>
      </c>
      <c r="H333" s="132" t="s">
        <v>384</v>
      </c>
      <c r="I333" s="132" t="s">
        <v>904</v>
      </c>
      <c r="J333" s="254"/>
    </row>
    <row r="334" spans="1:10" ht="15.6" x14ac:dyDescent="0.3">
      <c r="A334" s="130">
        <v>148</v>
      </c>
      <c r="B334" s="39">
        <v>44818</v>
      </c>
      <c r="C334" s="7" t="s">
        <v>135</v>
      </c>
      <c r="D334" s="131" t="s">
        <v>280</v>
      </c>
      <c r="E334" s="133">
        <v>60000</v>
      </c>
      <c r="F334" s="130" t="s">
        <v>726</v>
      </c>
      <c r="G334" s="132" t="s">
        <v>392</v>
      </c>
      <c r="H334" s="132" t="s">
        <v>384</v>
      </c>
      <c r="I334" s="132" t="s">
        <v>904</v>
      </c>
      <c r="J334" s="254"/>
    </row>
    <row r="335" spans="1:10" ht="15.6" x14ac:dyDescent="0.3">
      <c r="A335" s="130">
        <v>21</v>
      </c>
      <c r="B335" s="39">
        <v>44818</v>
      </c>
      <c r="C335" s="7" t="s">
        <v>458</v>
      </c>
      <c r="D335" s="131">
        <v>128</v>
      </c>
      <c r="E335" s="134">
        <v>12000</v>
      </c>
      <c r="F335" s="55" t="s">
        <v>726</v>
      </c>
      <c r="G335" s="132" t="s">
        <v>395</v>
      </c>
      <c r="H335" s="132" t="s">
        <v>383</v>
      </c>
      <c r="I335" s="132" t="s">
        <v>904</v>
      </c>
      <c r="J335" s="254"/>
    </row>
    <row r="336" spans="1:10" ht="15.6" x14ac:dyDescent="0.3">
      <c r="A336" s="130">
        <v>22</v>
      </c>
      <c r="B336" s="39">
        <v>44818</v>
      </c>
      <c r="C336" s="7" t="s">
        <v>461</v>
      </c>
      <c r="D336" s="131">
        <v>128</v>
      </c>
      <c r="E336" s="134">
        <v>27000</v>
      </c>
      <c r="F336" s="55" t="s">
        <v>726</v>
      </c>
      <c r="G336" s="132" t="s">
        <v>395</v>
      </c>
      <c r="H336" s="132" t="s">
        <v>383</v>
      </c>
      <c r="I336" s="132" t="s">
        <v>904</v>
      </c>
      <c r="J336" s="254"/>
    </row>
    <row r="337" spans="1:10" ht="15.6" x14ac:dyDescent="0.3">
      <c r="A337" s="130">
        <v>145</v>
      </c>
      <c r="B337" s="39">
        <v>44818</v>
      </c>
      <c r="C337" s="7" t="s">
        <v>221</v>
      </c>
      <c r="D337" s="131" t="s">
        <v>281</v>
      </c>
      <c r="E337" s="133">
        <v>9000</v>
      </c>
      <c r="F337" s="132" t="s">
        <v>726</v>
      </c>
      <c r="G337" s="132" t="s">
        <v>395</v>
      </c>
      <c r="H337" s="132" t="s">
        <v>384</v>
      </c>
      <c r="I337" s="132" t="s">
        <v>904</v>
      </c>
      <c r="J337" s="254"/>
    </row>
    <row r="338" spans="1:10" ht="15.6" x14ac:dyDescent="0.3">
      <c r="A338" s="130">
        <v>146</v>
      </c>
      <c r="B338" s="39">
        <v>44818</v>
      </c>
      <c r="C338" s="7" t="s">
        <v>222</v>
      </c>
      <c r="D338" s="131" t="s">
        <v>281</v>
      </c>
      <c r="E338" s="42">
        <v>60000</v>
      </c>
      <c r="F338" s="132" t="s">
        <v>726</v>
      </c>
      <c r="G338" s="132" t="s">
        <v>395</v>
      </c>
      <c r="H338" s="132" t="s">
        <v>384</v>
      </c>
      <c r="I338" s="132" t="s">
        <v>904</v>
      </c>
      <c r="J338" s="254"/>
    </row>
    <row r="339" spans="1:10" ht="15.6" hidden="1" x14ac:dyDescent="0.3">
      <c r="A339" s="130">
        <v>152</v>
      </c>
      <c r="B339" s="39">
        <v>44819</v>
      </c>
      <c r="C339" s="7" t="s">
        <v>196</v>
      </c>
      <c r="D339" s="131" t="s">
        <v>279</v>
      </c>
      <c r="E339" s="133">
        <v>102000</v>
      </c>
      <c r="F339" s="55"/>
      <c r="G339" s="132"/>
      <c r="H339" s="132" t="s">
        <v>384</v>
      </c>
      <c r="I339" s="132"/>
      <c r="J339" s="254"/>
    </row>
    <row r="340" spans="1:10" ht="15.6" x14ac:dyDescent="0.3">
      <c r="A340" s="130">
        <v>23</v>
      </c>
      <c r="B340" s="39">
        <v>44819</v>
      </c>
      <c r="C340" s="7" t="s">
        <v>469</v>
      </c>
      <c r="D340" s="131">
        <v>128</v>
      </c>
      <c r="E340" s="134">
        <v>127000</v>
      </c>
      <c r="F340" s="55" t="s">
        <v>726</v>
      </c>
      <c r="G340" s="132" t="s">
        <v>408</v>
      </c>
      <c r="H340" s="132" t="s">
        <v>383</v>
      </c>
      <c r="I340" s="132" t="s">
        <v>904</v>
      </c>
      <c r="J340" s="254"/>
    </row>
    <row r="341" spans="1:10" ht="15.6" x14ac:dyDescent="0.3">
      <c r="A341" s="130">
        <v>150</v>
      </c>
      <c r="B341" s="39">
        <v>44819</v>
      </c>
      <c r="C341" s="7" t="s">
        <v>202</v>
      </c>
      <c r="D341" s="131" t="s">
        <v>281</v>
      </c>
      <c r="E341" s="42">
        <v>100000</v>
      </c>
      <c r="F341" s="130" t="s">
        <v>726</v>
      </c>
      <c r="G341" s="132" t="s">
        <v>392</v>
      </c>
      <c r="H341" s="132" t="s">
        <v>384</v>
      </c>
      <c r="I341" s="132" t="s">
        <v>904</v>
      </c>
      <c r="J341" s="254"/>
    </row>
    <row r="342" spans="1:10" ht="15.6" x14ac:dyDescent="0.3">
      <c r="A342" s="130">
        <v>24</v>
      </c>
      <c r="B342" s="39">
        <v>44819</v>
      </c>
      <c r="C342" s="7" t="s">
        <v>470</v>
      </c>
      <c r="D342" s="131">
        <v>128</v>
      </c>
      <c r="E342" s="134">
        <v>200000</v>
      </c>
      <c r="F342" s="55" t="s">
        <v>726</v>
      </c>
      <c r="G342" s="132" t="s">
        <v>392</v>
      </c>
      <c r="H342" s="132" t="s">
        <v>383</v>
      </c>
      <c r="I342" s="132" t="s">
        <v>904</v>
      </c>
      <c r="J342" s="254"/>
    </row>
    <row r="343" spans="1:10" ht="15.6" x14ac:dyDescent="0.3">
      <c r="A343" s="130">
        <v>13</v>
      </c>
      <c r="B343" s="39">
        <v>44819</v>
      </c>
      <c r="C343" s="7" t="s">
        <v>437</v>
      </c>
      <c r="D343" s="131" t="s">
        <v>319</v>
      </c>
      <c r="E343" s="137">
        <v>9000</v>
      </c>
      <c r="F343" s="55" t="s">
        <v>726</v>
      </c>
      <c r="G343" s="132" t="s">
        <v>394</v>
      </c>
      <c r="H343" s="132" t="s">
        <v>385</v>
      </c>
      <c r="I343" s="132" t="s">
        <v>904</v>
      </c>
      <c r="J343" s="254"/>
    </row>
    <row r="344" spans="1:10" s="90" customFormat="1" ht="15.6" x14ac:dyDescent="0.3">
      <c r="A344" s="130">
        <v>151</v>
      </c>
      <c r="B344" s="39">
        <v>44819</v>
      </c>
      <c r="C344" s="7" t="s">
        <v>195</v>
      </c>
      <c r="D344" s="131" t="s">
        <v>281</v>
      </c>
      <c r="E344" s="42">
        <v>50000</v>
      </c>
      <c r="F344" s="132" t="s">
        <v>726</v>
      </c>
      <c r="G344" s="132" t="s">
        <v>395</v>
      </c>
      <c r="H344" s="132" t="s">
        <v>384</v>
      </c>
      <c r="I344" s="132" t="s">
        <v>1165</v>
      </c>
      <c r="J344" s="254"/>
    </row>
    <row r="345" spans="1:10" ht="15.6" x14ac:dyDescent="0.3">
      <c r="A345" s="130">
        <v>153</v>
      </c>
      <c r="B345" s="39">
        <v>44820</v>
      </c>
      <c r="C345" s="7" t="s">
        <v>135</v>
      </c>
      <c r="D345" s="131" t="s">
        <v>280</v>
      </c>
      <c r="E345" s="133">
        <v>60000</v>
      </c>
      <c r="F345" s="55" t="s">
        <v>399</v>
      </c>
      <c r="G345" s="132" t="s">
        <v>392</v>
      </c>
      <c r="H345" s="132" t="s">
        <v>384</v>
      </c>
      <c r="I345" s="132" t="s">
        <v>904</v>
      </c>
      <c r="J345" s="253"/>
    </row>
    <row r="346" spans="1:10" ht="15.6" x14ac:dyDescent="0.3">
      <c r="A346" s="130">
        <v>154</v>
      </c>
      <c r="B346" s="39">
        <v>44820</v>
      </c>
      <c r="C346" s="7" t="s">
        <v>209</v>
      </c>
      <c r="D346" s="131" t="s">
        <v>279</v>
      </c>
      <c r="E346" s="133">
        <v>200000</v>
      </c>
      <c r="F346" s="55" t="s">
        <v>399</v>
      </c>
      <c r="G346" s="132" t="s">
        <v>392</v>
      </c>
      <c r="H346" s="132" t="s">
        <v>384</v>
      </c>
      <c r="I346" s="132" t="s">
        <v>904</v>
      </c>
      <c r="J346" s="253"/>
    </row>
    <row r="347" spans="1:10" ht="15.6" x14ac:dyDescent="0.3">
      <c r="A347" s="130">
        <v>155</v>
      </c>
      <c r="B347" s="39">
        <v>44820</v>
      </c>
      <c r="C347" s="7" t="s">
        <v>224</v>
      </c>
      <c r="D347" s="131" t="s">
        <v>280</v>
      </c>
      <c r="E347" s="133">
        <v>200000</v>
      </c>
      <c r="F347" s="55" t="s">
        <v>399</v>
      </c>
      <c r="G347" s="132" t="s">
        <v>408</v>
      </c>
      <c r="H347" s="132" t="s">
        <v>384</v>
      </c>
      <c r="I347" s="132" t="s">
        <v>904</v>
      </c>
      <c r="J347" s="253"/>
    </row>
    <row r="348" spans="1:10" ht="15.6" x14ac:dyDescent="0.3">
      <c r="A348" s="130">
        <v>156</v>
      </c>
      <c r="B348" s="39">
        <v>44820</v>
      </c>
      <c r="C348" s="7" t="s">
        <v>225</v>
      </c>
      <c r="D348" s="131" t="s">
        <v>280</v>
      </c>
      <c r="E348" s="133">
        <v>200000</v>
      </c>
      <c r="F348" s="55" t="s">
        <v>399</v>
      </c>
      <c r="G348" s="132" t="s">
        <v>408</v>
      </c>
      <c r="H348" s="132" t="s">
        <v>384</v>
      </c>
      <c r="I348" s="132" t="s">
        <v>904</v>
      </c>
      <c r="J348" s="253"/>
    </row>
    <row r="349" spans="1:10" ht="15.6" x14ac:dyDescent="0.3">
      <c r="A349" s="130">
        <v>157</v>
      </c>
      <c r="B349" s="39">
        <v>44820</v>
      </c>
      <c r="C349" s="7" t="s">
        <v>226</v>
      </c>
      <c r="D349" s="131" t="s">
        <v>279</v>
      </c>
      <c r="E349" s="133">
        <v>150000</v>
      </c>
      <c r="F349" s="55" t="s">
        <v>399</v>
      </c>
      <c r="G349" s="132" t="s">
        <v>390</v>
      </c>
      <c r="H349" s="132" t="s">
        <v>384</v>
      </c>
      <c r="I349" s="132" t="s">
        <v>904</v>
      </c>
      <c r="J349" s="253"/>
    </row>
    <row r="350" spans="1:10" ht="15.6" x14ac:dyDescent="0.3">
      <c r="A350" s="130">
        <v>158</v>
      </c>
      <c r="B350" s="39">
        <v>44820</v>
      </c>
      <c r="C350" s="7" t="s">
        <v>202</v>
      </c>
      <c r="D350" s="131" t="s">
        <v>281</v>
      </c>
      <c r="E350" s="42">
        <v>100000</v>
      </c>
      <c r="F350" s="55" t="s">
        <v>399</v>
      </c>
      <c r="G350" s="132" t="s">
        <v>392</v>
      </c>
      <c r="H350" s="132" t="s">
        <v>384</v>
      </c>
      <c r="I350" s="132" t="s">
        <v>904</v>
      </c>
      <c r="J350" s="253"/>
    </row>
    <row r="351" spans="1:10" ht="15.6" x14ac:dyDescent="0.3">
      <c r="A351" s="130">
        <v>159</v>
      </c>
      <c r="B351" s="39">
        <v>44820</v>
      </c>
      <c r="C351" s="7" t="s">
        <v>227</v>
      </c>
      <c r="D351" s="131" t="s">
        <v>281</v>
      </c>
      <c r="E351" s="42">
        <v>46900</v>
      </c>
      <c r="F351" s="55" t="s">
        <v>399</v>
      </c>
      <c r="G351" s="132" t="s">
        <v>390</v>
      </c>
      <c r="H351" s="132" t="s">
        <v>384</v>
      </c>
      <c r="I351" s="132" t="s">
        <v>904</v>
      </c>
      <c r="J351" s="253"/>
    </row>
    <row r="352" spans="1:10" ht="15.6" x14ac:dyDescent="0.3">
      <c r="A352" s="130">
        <v>14</v>
      </c>
      <c r="B352" s="39">
        <v>44820</v>
      </c>
      <c r="C352" s="7" t="s">
        <v>438</v>
      </c>
      <c r="D352" s="131" t="s">
        <v>319</v>
      </c>
      <c r="E352" s="137">
        <v>200000</v>
      </c>
      <c r="F352" s="55" t="s">
        <v>399</v>
      </c>
      <c r="G352" s="132" t="s">
        <v>396</v>
      </c>
      <c r="H352" s="132" t="s">
        <v>385</v>
      </c>
      <c r="I352" s="132" t="s">
        <v>904</v>
      </c>
      <c r="J352" s="253"/>
    </row>
    <row r="353" spans="1:10" ht="15.6" x14ac:dyDescent="0.3">
      <c r="A353" s="130">
        <v>25</v>
      </c>
      <c r="B353" s="39">
        <v>44820</v>
      </c>
      <c r="C353" s="7" t="s">
        <v>1430</v>
      </c>
      <c r="D353" s="131">
        <v>128</v>
      </c>
      <c r="E353" s="134">
        <v>43000</v>
      </c>
      <c r="F353" s="55" t="s">
        <v>399</v>
      </c>
      <c r="G353" s="132" t="s">
        <v>395</v>
      </c>
      <c r="H353" s="132" t="s">
        <v>383</v>
      </c>
      <c r="I353" s="132" t="s">
        <v>904</v>
      </c>
      <c r="J353" s="253"/>
    </row>
    <row r="354" spans="1:10" ht="15.6" x14ac:dyDescent="0.3">
      <c r="A354" s="130">
        <v>160</v>
      </c>
      <c r="B354" s="39">
        <v>44821</v>
      </c>
      <c r="C354" s="7" t="s">
        <v>206</v>
      </c>
      <c r="D354" s="131" t="s">
        <v>279</v>
      </c>
      <c r="E354" s="133">
        <v>50000</v>
      </c>
      <c r="F354" s="55" t="s">
        <v>399</v>
      </c>
      <c r="G354" s="132" t="s">
        <v>395</v>
      </c>
      <c r="H354" s="132" t="s">
        <v>384</v>
      </c>
      <c r="I354" s="132" t="s">
        <v>904</v>
      </c>
      <c r="J354" s="253"/>
    </row>
    <row r="355" spans="1:10" ht="15.6" x14ac:dyDescent="0.3">
      <c r="A355" s="130">
        <v>162</v>
      </c>
      <c r="B355" s="39">
        <v>44821</v>
      </c>
      <c r="C355" s="7" t="s">
        <v>202</v>
      </c>
      <c r="D355" s="131" t="s">
        <v>281</v>
      </c>
      <c r="E355" s="42">
        <v>100000</v>
      </c>
      <c r="F355" s="130" t="s">
        <v>399</v>
      </c>
      <c r="G355" s="132" t="s">
        <v>392</v>
      </c>
      <c r="H355" s="132" t="s">
        <v>384</v>
      </c>
      <c r="I355" s="132" t="s">
        <v>904</v>
      </c>
      <c r="J355" s="253"/>
    </row>
    <row r="356" spans="1:10" ht="15.6" x14ac:dyDescent="0.3">
      <c r="A356" s="130">
        <v>163</v>
      </c>
      <c r="B356" s="39">
        <v>44821</v>
      </c>
      <c r="C356" s="7" t="s">
        <v>195</v>
      </c>
      <c r="D356" s="131" t="s">
        <v>281</v>
      </c>
      <c r="E356" s="42">
        <v>50000</v>
      </c>
      <c r="F356" s="130" t="s">
        <v>399</v>
      </c>
      <c r="G356" s="132" t="s">
        <v>395</v>
      </c>
      <c r="H356" s="132" t="s">
        <v>384</v>
      </c>
      <c r="I356" s="132" t="s">
        <v>904</v>
      </c>
      <c r="J356" s="253"/>
    </row>
    <row r="357" spans="1:10" ht="15.6" x14ac:dyDescent="0.3">
      <c r="A357" s="130">
        <v>164</v>
      </c>
      <c r="B357" s="39">
        <v>44821</v>
      </c>
      <c r="C357" s="7" t="s">
        <v>195</v>
      </c>
      <c r="D357" s="131" t="s">
        <v>281</v>
      </c>
      <c r="E357" s="42">
        <v>50000</v>
      </c>
      <c r="F357" s="130" t="s">
        <v>399</v>
      </c>
      <c r="G357" s="132" t="s">
        <v>395</v>
      </c>
      <c r="H357" s="132" t="s">
        <v>384</v>
      </c>
      <c r="I357" s="132" t="s">
        <v>904</v>
      </c>
      <c r="J357" s="253"/>
    </row>
    <row r="358" spans="1:10" ht="15.6" x14ac:dyDescent="0.3">
      <c r="A358" s="130">
        <v>165</v>
      </c>
      <c r="B358" s="39">
        <v>44821</v>
      </c>
      <c r="C358" s="7" t="s">
        <v>229</v>
      </c>
      <c r="D358" s="131" t="s">
        <v>280</v>
      </c>
      <c r="E358" s="133">
        <v>131000</v>
      </c>
      <c r="F358" s="55" t="s">
        <v>399</v>
      </c>
      <c r="G358" s="132" t="s">
        <v>390</v>
      </c>
      <c r="H358" s="132" t="s">
        <v>384</v>
      </c>
      <c r="I358" s="132" t="s">
        <v>904</v>
      </c>
      <c r="J358" s="253"/>
    </row>
    <row r="359" spans="1:10" ht="15.6" x14ac:dyDescent="0.3">
      <c r="A359" s="130">
        <v>166</v>
      </c>
      <c r="B359" s="39">
        <v>44821</v>
      </c>
      <c r="C359" s="7" t="s">
        <v>230</v>
      </c>
      <c r="D359" s="131" t="s">
        <v>280</v>
      </c>
      <c r="E359" s="133">
        <v>71500</v>
      </c>
      <c r="F359" s="130" t="s">
        <v>399</v>
      </c>
      <c r="G359" s="132" t="s">
        <v>395</v>
      </c>
      <c r="H359" s="132" t="s">
        <v>384</v>
      </c>
      <c r="I359" s="132" t="s">
        <v>904</v>
      </c>
      <c r="J359" s="253"/>
    </row>
    <row r="360" spans="1:10" ht="15.6" x14ac:dyDescent="0.3">
      <c r="A360" s="130">
        <v>167</v>
      </c>
      <c r="B360" s="39">
        <v>44821</v>
      </c>
      <c r="C360" s="7" t="s">
        <v>231</v>
      </c>
      <c r="D360" s="131" t="s">
        <v>280</v>
      </c>
      <c r="E360" s="133">
        <v>120000</v>
      </c>
      <c r="F360" s="130" t="s">
        <v>399</v>
      </c>
      <c r="G360" s="132" t="s">
        <v>392</v>
      </c>
      <c r="H360" s="132" t="s">
        <v>384</v>
      </c>
      <c r="I360" s="132" t="s">
        <v>904</v>
      </c>
      <c r="J360" s="253"/>
    </row>
    <row r="361" spans="1:10" ht="15.6" x14ac:dyDescent="0.3">
      <c r="A361" s="130">
        <v>168</v>
      </c>
      <c r="B361" s="39">
        <v>44821</v>
      </c>
      <c r="C361" s="7" t="s">
        <v>102</v>
      </c>
      <c r="D361" s="131" t="s">
        <v>280</v>
      </c>
      <c r="E361" s="133">
        <v>96000</v>
      </c>
      <c r="F361" s="55" t="s">
        <v>399</v>
      </c>
      <c r="G361" s="132" t="s">
        <v>409</v>
      </c>
      <c r="H361" s="132" t="s">
        <v>384</v>
      </c>
      <c r="I361" s="132" t="s">
        <v>904</v>
      </c>
      <c r="J361" s="254"/>
    </row>
    <row r="362" spans="1:10" ht="15.6" x14ac:dyDescent="0.3">
      <c r="A362" s="130">
        <v>169</v>
      </c>
      <c r="B362" s="39">
        <v>44821</v>
      </c>
      <c r="C362" s="142" t="s">
        <v>232</v>
      </c>
      <c r="D362" s="131" t="s">
        <v>280</v>
      </c>
      <c r="E362" s="133">
        <v>100000</v>
      </c>
      <c r="F362" s="132" t="s">
        <v>399</v>
      </c>
      <c r="G362" s="132" t="s">
        <v>408</v>
      </c>
      <c r="H362" s="132" t="s">
        <v>384</v>
      </c>
      <c r="I362" s="132" t="s">
        <v>904</v>
      </c>
      <c r="J362" s="253"/>
    </row>
    <row r="363" spans="1:10" ht="15.6" x14ac:dyDescent="0.3">
      <c r="A363" s="130">
        <v>26</v>
      </c>
      <c r="B363" s="39">
        <v>44821</v>
      </c>
      <c r="C363" s="7" t="s">
        <v>1431</v>
      </c>
      <c r="D363" s="131">
        <v>128</v>
      </c>
      <c r="E363" s="134">
        <v>12000</v>
      </c>
      <c r="F363" s="55" t="s">
        <v>399</v>
      </c>
      <c r="G363" s="132" t="s">
        <v>395</v>
      </c>
      <c r="H363" s="132" t="s">
        <v>383</v>
      </c>
      <c r="I363" s="132" t="s">
        <v>904</v>
      </c>
      <c r="J363" s="254"/>
    </row>
    <row r="364" spans="1:10" ht="15.6" x14ac:dyDescent="0.3">
      <c r="A364" s="130">
        <v>27</v>
      </c>
      <c r="B364" s="39">
        <v>44821</v>
      </c>
      <c r="C364" s="7" t="s">
        <v>471</v>
      </c>
      <c r="D364" s="131">
        <v>128</v>
      </c>
      <c r="E364" s="134">
        <v>12000</v>
      </c>
      <c r="F364" s="55" t="s">
        <v>399</v>
      </c>
      <c r="G364" s="132" t="s">
        <v>395</v>
      </c>
      <c r="H364" s="132" t="s">
        <v>383</v>
      </c>
      <c r="I364" s="132" t="s">
        <v>904</v>
      </c>
      <c r="J364" s="253"/>
    </row>
    <row r="365" spans="1:10" ht="15.6" x14ac:dyDescent="0.3">
      <c r="A365" s="130">
        <v>26</v>
      </c>
      <c r="B365" s="39">
        <v>44821</v>
      </c>
      <c r="C365" s="7" t="s">
        <v>507</v>
      </c>
      <c r="D365" s="131" t="s">
        <v>498</v>
      </c>
      <c r="E365" s="138">
        <v>300000</v>
      </c>
      <c r="F365" s="55" t="s">
        <v>399</v>
      </c>
      <c r="G365" s="132" t="s">
        <v>727</v>
      </c>
      <c r="H365" s="132" t="s">
        <v>386</v>
      </c>
      <c r="I365" s="132" t="s">
        <v>904</v>
      </c>
      <c r="J365" s="253"/>
    </row>
    <row r="366" spans="1:10" ht="15.6" x14ac:dyDescent="0.3">
      <c r="A366" s="130">
        <v>27</v>
      </c>
      <c r="B366" s="39">
        <v>44821</v>
      </c>
      <c r="C366" s="7" t="s">
        <v>508</v>
      </c>
      <c r="D366" s="131" t="s">
        <v>498</v>
      </c>
      <c r="E366" s="138">
        <v>261333</v>
      </c>
      <c r="F366" s="55" t="s">
        <v>399</v>
      </c>
      <c r="G366" s="132" t="s">
        <v>408</v>
      </c>
      <c r="H366" s="132" t="s">
        <v>386</v>
      </c>
      <c r="I366" s="132" t="s">
        <v>904</v>
      </c>
      <c r="J366" s="253"/>
    </row>
    <row r="367" spans="1:10" ht="15.6" x14ac:dyDescent="0.3">
      <c r="A367" s="130">
        <v>28</v>
      </c>
      <c r="B367" s="39">
        <v>44821</v>
      </c>
      <c r="C367" s="7" t="s">
        <v>509</v>
      </c>
      <c r="D367" s="131" t="s">
        <v>498</v>
      </c>
      <c r="E367" s="138">
        <v>901000</v>
      </c>
      <c r="F367" s="55" t="s">
        <v>399</v>
      </c>
      <c r="G367" s="132" t="s">
        <v>408</v>
      </c>
      <c r="H367" s="132" t="s">
        <v>386</v>
      </c>
      <c r="I367" s="132" t="s">
        <v>904</v>
      </c>
      <c r="J367" s="254"/>
    </row>
    <row r="368" spans="1:10" ht="15.6" hidden="1" x14ac:dyDescent="0.3">
      <c r="A368" s="140">
        <v>161</v>
      </c>
      <c r="B368" s="92">
        <v>44821</v>
      </c>
      <c r="C368" s="93" t="s">
        <v>228</v>
      </c>
      <c r="D368" s="140" t="s">
        <v>281</v>
      </c>
      <c r="E368" s="94">
        <v>132000</v>
      </c>
      <c r="F368" s="140"/>
      <c r="G368" s="141"/>
      <c r="H368" s="141" t="s">
        <v>384</v>
      </c>
      <c r="I368" s="132"/>
      <c r="J368" s="254"/>
    </row>
    <row r="369" spans="1:10" ht="15.6" x14ac:dyDescent="0.3">
      <c r="A369" s="130">
        <v>171</v>
      </c>
      <c r="B369" s="39">
        <v>44822</v>
      </c>
      <c r="C369" s="7" t="s">
        <v>102</v>
      </c>
      <c r="D369" s="131" t="s">
        <v>280</v>
      </c>
      <c r="E369" s="133">
        <v>40000</v>
      </c>
      <c r="F369" s="55" t="s">
        <v>399</v>
      </c>
      <c r="G369" s="132" t="s">
        <v>409</v>
      </c>
      <c r="H369" s="132" t="s">
        <v>384</v>
      </c>
      <c r="I369" s="132" t="s">
        <v>904</v>
      </c>
      <c r="J369" s="253"/>
    </row>
    <row r="370" spans="1:10" ht="15.6" x14ac:dyDescent="0.3">
      <c r="A370" s="130">
        <v>172</v>
      </c>
      <c r="B370" s="39">
        <v>44822</v>
      </c>
      <c r="C370" s="7" t="s">
        <v>234</v>
      </c>
      <c r="D370" s="131" t="s">
        <v>280</v>
      </c>
      <c r="E370" s="133">
        <v>150000</v>
      </c>
      <c r="F370" s="55" t="s">
        <v>399</v>
      </c>
      <c r="G370" s="132" t="s">
        <v>392</v>
      </c>
      <c r="H370" s="132" t="s">
        <v>384</v>
      </c>
      <c r="I370" s="132" t="s">
        <v>904</v>
      </c>
      <c r="J370" s="253"/>
    </row>
    <row r="371" spans="1:10" ht="15.6" x14ac:dyDescent="0.3">
      <c r="A371" s="130">
        <v>173</v>
      </c>
      <c r="B371" s="39">
        <v>44822</v>
      </c>
      <c r="C371" s="7" t="s">
        <v>235</v>
      </c>
      <c r="D371" s="131" t="s">
        <v>280</v>
      </c>
      <c r="E371" s="133">
        <v>100000</v>
      </c>
      <c r="F371" s="55" t="s">
        <v>399</v>
      </c>
      <c r="G371" s="132" t="s">
        <v>408</v>
      </c>
      <c r="H371" s="132" t="s">
        <v>384</v>
      </c>
      <c r="I371" s="132" t="s">
        <v>904</v>
      </c>
      <c r="J371" s="253"/>
    </row>
    <row r="372" spans="1:10" ht="15.6" x14ac:dyDescent="0.3">
      <c r="A372" s="130">
        <v>174</v>
      </c>
      <c r="B372" s="39">
        <v>44822</v>
      </c>
      <c r="C372" s="7" t="s">
        <v>231</v>
      </c>
      <c r="D372" s="131" t="s">
        <v>280</v>
      </c>
      <c r="E372" s="133">
        <v>120000</v>
      </c>
      <c r="F372" s="55" t="s">
        <v>399</v>
      </c>
      <c r="G372" s="132" t="s">
        <v>392</v>
      </c>
      <c r="H372" s="132" t="s">
        <v>384</v>
      </c>
      <c r="I372" s="132" t="s">
        <v>904</v>
      </c>
      <c r="J372" s="253"/>
    </row>
    <row r="373" spans="1:10" ht="15.6" x14ac:dyDescent="0.3">
      <c r="A373" s="130">
        <v>175</v>
      </c>
      <c r="B373" s="39">
        <v>44822</v>
      </c>
      <c r="C373" s="7" t="s">
        <v>102</v>
      </c>
      <c r="D373" s="131" t="s">
        <v>280</v>
      </c>
      <c r="E373" s="133">
        <v>96000</v>
      </c>
      <c r="F373" s="55" t="s">
        <v>399</v>
      </c>
      <c r="G373" s="132" t="s">
        <v>409</v>
      </c>
      <c r="H373" s="132" t="s">
        <v>384</v>
      </c>
      <c r="I373" s="132" t="s">
        <v>904</v>
      </c>
      <c r="J373" s="253"/>
    </row>
    <row r="374" spans="1:10" ht="15.6" x14ac:dyDescent="0.3">
      <c r="A374" s="130">
        <v>176</v>
      </c>
      <c r="B374" s="39">
        <v>44822</v>
      </c>
      <c r="C374" s="7" t="s">
        <v>236</v>
      </c>
      <c r="D374" s="131" t="s">
        <v>280</v>
      </c>
      <c r="E374" s="133">
        <v>100000</v>
      </c>
      <c r="F374" s="55" t="s">
        <v>399</v>
      </c>
      <c r="G374" s="132" t="s">
        <v>408</v>
      </c>
      <c r="H374" s="132" t="s">
        <v>384</v>
      </c>
      <c r="I374" s="132" t="s">
        <v>904</v>
      </c>
      <c r="J374" s="253"/>
    </row>
    <row r="375" spans="1:10" ht="15.6" x14ac:dyDescent="0.3">
      <c r="A375" s="130">
        <v>177</v>
      </c>
      <c r="B375" s="39">
        <v>44822</v>
      </c>
      <c r="C375" s="7" t="s">
        <v>237</v>
      </c>
      <c r="D375" s="131" t="s">
        <v>280</v>
      </c>
      <c r="E375" s="133">
        <v>350000</v>
      </c>
      <c r="F375" s="55" t="s">
        <v>399</v>
      </c>
      <c r="G375" s="132" t="s">
        <v>408</v>
      </c>
      <c r="H375" s="132" t="s">
        <v>384</v>
      </c>
      <c r="I375" s="132" t="s">
        <v>904</v>
      </c>
      <c r="J375" s="253"/>
    </row>
    <row r="376" spans="1:10" ht="15.6" x14ac:dyDescent="0.3">
      <c r="A376" s="130">
        <v>178</v>
      </c>
      <c r="B376" s="39">
        <v>44822</v>
      </c>
      <c r="C376" s="7" t="s">
        <v>157</v>
      </c>
      <c r="D376" s="131" t="s">
        <v>280</v>
      </c>
      <c r="E376" s="133">
        <v>72000</v>
      </c>
      <c r="F376" s="55" t="s">
        <v>399</v>
      </c>
      <c r="G376" s="132" t="s">
        <v>409</v>
      </c>
      <c r="H376" s="132" t="s">
        <v>384</v>
      </c>
      <c r="I376" s="132" t="s">
        <v>904</v>
      </c>
      <c r="J376" s="254"/>
    </row>
    <row r="377" spans="1:10" ht="15.6" x14ac:dyDescent="0.3">
      <c r="A377" s="130">
        <v>179</v>
      </c>
      <c r="B377" s="39">
        <v>44822</v>
      </c>
      <c r="C377" s="7" t="s">
        <v>238</v>
      </c>
      <c r="D377" s="131" t="s">
        <v>281</v>
      </c>
      <c r="E377" s="42">
        <v>100000</v>
      </c>
      <c r="F377" s="55" t="s">
        <v>399</v>
      </c>
      <c r="G377" s="132" t="s">
        <v>392</v>
      </c>
      <c r="H377" s="132" t="s">
        <v>384</v>
      </c>
      <c r="I377" s="132" t="s">
        <v>904</v>
      </c>
      <c r="J377" s="254"/>
    </row>
    <row r="378" spans="1:10" ht="15.6" x14ac:dyDescent="0.3">
      <c r="A378" s="130">
        <v>180</v>
      </c>
      <c r="B378" s="39">
        <v>44822</v>
      </c>
      <c r="C378" s="7" t="s">
        <v>239</v>
      </c>
      <c r="D378" s="131" t="s">
        <v>281</v>
      </c>
      <c r="E378" s="42">
        <v>51000</v>
      </c>
      <c r="F378" s="130" t="s">
        <v>399</v>
      </c>
      <c r="G378" s="132" t="s">
        <v>395</v>
      </c>
      <c r="H378" s="132" t="s">
        <v>384</v>
      </c>
      <c r="I378" s="130" t="s">
        <v>904</v>
      </c>
      <c r="J378" s="254"/>
    </row>
    <row r="379" spans="1:10" ht="15.6" x14ac:dyDescent="0.3">
      <c r="A379" s="130">
        <v>181</v>
      </c>
      <c r="B379" s="39">
        <v>44822</v>
      </c>
      <c r="C379" s="7" t="s">
        <v>209</v>
      </c>
      <c r="D379" s="131" t="s">
        <v>279</v>
      </c>
      <c r="E379" s="133">
        <v>100000</v>
      </c>
      <c r="F379" s="55" t="s">
        <v>399</v>
      </c>
      <c r="G379" s="132" t="s">
        <v>392</v>
      </c>
      <c r="H379" s="132" t="s">
        <v>384</v>
      </c>
      <c r="I379" s="130" t="s">
        <v>904</v>
      </c>
      <c r="J379" s="254"/>
    </row>
    <row r="380" spans="1:10" ht="15.6" x14ac:dyDescent="0.3">
      <c r="A380" s="130">
        <v>182</v>
      </c>
      <c r="B380" s="39">
        <v>44822</v>
      </c>
      <c r="C380" s="7" t="s">
        <v>240</v>
      </c>
      <c r="D380" s="131" t="s">
        <v>279</v>
      </c>
      <c r="E380" s="133">
        <v>50000</v>
      </c>
      <c r="F380" s="55" t="s">
        <v>399</v>
      </c>
      <c r="G380" s="132" t="s">
        <v>395</v>
      </c>
      <c r="H380" s="132" t="s">
        <v>384</v>
      </c>
      <c r="I380" s="130" t="s">
        <v>904</v>
      </c>
      <c r="J380" s="254"/>
    </row>
    <row r="381" spans="1:10" ht="15.6" x14ac:dyDescent="0.3">
      <c r="A381" s="130">
        <v>28</v>
      </c>
      <c r="B381" s="39">
        <v>44822</v>
      </c>
      <c r="C381" s="7" t="s">
        <v>472</v>
      </c>
      <c r="D381" s="131">
        <v>128</v>
      </c>
      <c r="E381" s="134">
        <v>27500</v>
      </c>
      <c r="F381" s="55" t="s">
        <v>399</v>
      </c>
      <c r="G381" s="132" t="s">
        <v>395</v>
      </c>
      <c r="H381" s="132" t="s">
        <v>383</v>
      </c>
      <c r="I381" s="130" t="s">
        <v>904</v>
      </c>
      <c r="J381" s="254"/>
    </row>
    <row r="382" spans="1:10" ht="15.6" x14ac:dyDescent="0.3">
      <c r="A382" s="130">
        <v>29</v>
      </c>
      <c r="B382" s="39">
        <v>44822</v>
      </c>
      <c r="C382" s="7" t="s">
        <v>473</v>
      </c>
      <c r="D382" s="131">
        <v>128</v>
      </c>
      <c r="E382" s="134">
        <v>200000</v>
      </c>
      <c r="F382" s="55" t="s">
        <v>399</v>
      </c>
      <c r="G382" s="132" t="s">
        <v>395</v>
      </c>
      <c r="H382" s="132" t="s">
        <v>383</v>
      </c>
      <c r="I382" s="130" t="s">
        <v>904</v>
      </c>
      <c r="J382" s="254"/>
    </row>
    <row r="383" spans="1:10" ht="15.6" x14ac:dyDescent="0.3">
      <c r="A383" s="130">
        <v>30</v>
      </c>
      <c r="B383" s="39">
        <v>44822</v>
      </c>
      <c r="C383" s="7" t="s">
        <v>469</v>
      </c>
      <c r="D383" s="131">
        <v>128</v>
      </c>
      <c r="E383" s="134">
        <v>100000</v>
      </c>
      <c r="F383" s="55" t="s">
        <v>399</v>
      </c>
      <c r="G383" s="132" t="s">
        <v>409</v>
      </c>
      <c r="H383" s="132" t="s">
        <v>383</v>
      </c>
      <c r="I383" s="130" t="s">
        <v>904</v>
      </c>
      <c r="J383" s="254"/>
    </row>
    <row r="384" spans="1:10" ht="15.6" x14ac:dyDescent="0.3">
      <c r="A384" s="143">
        <v>1</v>
      </c>
      <c r="B384" s="39">
        <v>44822</v>
      </c>
      <c r="C384" s="7" t="s">
        <v>488</v>
      </c>
      <c r="D384" s="131" t="s">
        <v>319</v>
      </c>
      <c r="E384" s="133">
        <v>232000</v>
      </c>
      <c r="F384" s="55" t="s">
        <v>399</v>
      </c>
      <c r="G384" s="132" t="s">
        <v>388</v>
      </c>
      <c r="H384" s="132" t="s">
        <v>383</v>
      </c>
      <c r="I384" s="130" t="s">
        <v>904</v>
      </c>
      <c r="J384" s="254"/>
    </row>
    <row r="385" spans="1:10" ht="15.6" x14ac:dyDescent="0.3">
      <c r="A385" s="130">
        <v>29</v>
      </c>
      <c r="B385" s="39">
        <v>44822</v>
      </c>
      <c r="C385" s="7" t="s">
        <v>510</v>
      </c>
      <c r="D385" s="131" t="s">
        <v>498</v>
      </c>
      <c r="E385" s="138">
        <v>3884100</v>
      </c>
      <c r="F385" s="55" t="s">
        <v>399</v>
      </c>
      <c r="G385" s="132" t="s">
        <v>408</v>
      </c>
      <c r="H385" s="132" t="s">
        <v>386</v>
      </c>
      <c r="I385" s="130" t="s">
        <v>904</v>
      </c>
      <c r="J385" s="254"/>
    </row>
    <row r="386" spans="1:10" ht="15.6" x14ac:dyDescent="0.3">
      <c r="A386" s="130">
        <v>183</v>
      </c>
      <c r="B386" s="39">
        <v>44823</v>
      </c>
      <c r="C386" s="7" t="s">
        <v>241</v>
      </c>
      <c r="D386" s="131" t="s">
        <v>279</v>
      </c>
      <c r="E386" s="133">
        <v>150000</v>
      </c>
      <c r="F386" s="55" t="s">
        <v>399</v>
      </c>
      <c r="G386" s="132" t="s">
        <v>392</v>
      </c>
      <c r="H386" s="132" t="s">
        <v>384</v>
      </c>
      <c r="I386" s="130" t="s">
        <v>904</v>
      </c>
      <c r="J386" s="254"/>
    </row>
    <row r="387" spans="1:10" ht="15.6" x14ac:dyDescent="0.3">
      <c r="A387" s="130">
        <v>184</v>
      </c>
      <c r="B387" s="39">
        <v>44823</v>
      </c>
      <c r="C387" s="7" t="s">
        <v>240</v>
      </c>
      <c r="D387" s="131" t="s">
        <v>279</v>
      </c>
      <c r="E387" s="133">
        <v>50000</v>
      </c>
      <c r="F387" s="55" t="s">
        <v>399</v>
      </c>
      <c r="G387" s="132" t="s">
        <v>395</v>
      </c>
      <c r="H387" s="132" t="s">
        <v>384</v>
      </c>
      <c r="I387" s="130" t="s">
        <v>904</v>
      </c>
      <c r="J387" s="254"/>
    </row>
    <row r="388" spans="1:10" ht="15.6" x14ac:dyDescent="0.3">
      <c r="A388" s="130">
        <v>185</v>
      </c>
      <c r="B388" s="39">
        <v>44823</v>
      </c>
      <c r="C388" s="7" t="s">
        <v>242</v>
      </c>
      <c r="D388" s="131" t="s">
        <v>279</v>
      </c>
      <c r="E388" s="133">
        <v>50000</v>
      </c>
      <c r="F388" s="55" t="s">
        <v>399</v>
      </c>
      <c r="G388" s="132" t="s">
        <v>392</v>
      </c>
      <c r="H388" s="132" t="s">
        <v>384</v>
      </c>
      <c r="I388" s="130" t="s">
        <v>904</v>
      </c>
      <c r="J388" s="254"/>
    </row>
    <row r="389" spans="1:10" ht="15.6" x14ac:dyDescent="0.3">
      <c r="A389" s="130">
        <v>186</v>
      </c>
      <c r="B389" s="39">
        <v>44823</v>
      </c>
      <c r="C389" s="7" t="s">
        <v>243</v>
      </c>
      <c r="D389" s="131" t="s">
        <v>279</v>
      </c>
      <c r="E389" s="133">
        <v>200000</v>
      </c>
      <c r="F389" s="55" t="s">
        <v>399</v>
      </c>
      <c r="G389" s="132" t="s">
        <v>392</v>
      </c>
      <c r="H389" s="132" t="s">
        <v>384</v>
      </c>
      <c r="I389" s="130" t="s">
        <v>904</v>
      </c>
      <c r="J389" s="254"/>
    </row>
    <row r="390" spans="1:10" ht="15.6" x14ac:dyDescent="0.3">
      <c r="A390" s="130">
        <v>187</v>
      </c>
      <c r="B390" s="39">
        <v>44823</v>
      </c>
      <c r="C390" s="7" t="s">
        <v>244</v>
      </c>
      <c r="D390" s="131" t="s">
        <v>279</v>
      </c>
      <c r="E390" s="133">
        <v>42000</v>
      </c>
      <c r="F390" s="55" t="s">
        <v>399</v>
      </c>
      <c r="G390" s="132" t="s">
        <v>409</v>
      </c>
      <c r="H390" s="132" t="s">
        <v>384</v>
      </c>
      <c r="I390" s="130" t="s">
        <v>904</v>
      </c>
      <c r="J390" s="254"/>
    </row>
    <row r="391" spans="1:10" ht="15.6" x14ac:dyDescent="0.3">
      <c r="A391" s="130">
        <v>188</v>
      </c>
      <c r="B391" s="39">
        <v>44823</v>
      </c>
      <c r="C391" s="7" t="s">
        <v>245</v>
      </c>
      <c r="D391" s="131" t="s">
        <v>279</v>
      </c>
      <c r="E391" s="133">
        <v>200000</v>
      </c>
      <c r="F391" s="55" t="s">
        <v>399</v>
      </c>
      <c r="G391" s="132" t="s">
        <v>408</v>
      </c>
      <c r="H391" s="132" t="s">
        <v>384</v>
      </c>
      <c r="I391" s="130" t="s">
        <v>904</v>
      </c>
      <c r="J391" s="254"/>
    </row>
    <row r="392" spans="1:10" ht="15.6" x14ac:dyDescent="0.3">
      <c r="A392" s="130">
        <v>189</v>
      </c>
      <c r="B392" s="39">
        <v>44823</v>
      </c>
      <c r="C392" s="7" t="s">
        <v>246</v>
      </c>
      <c r="D392" s="131" t="s">
        <v>279</v>
      </c>
      <c r="E392" s="133">
        <v>100000</v>
      </c>
      <c r="F392" s="55" t="s">
        <v>399</v>
      </c>
      <c r="G392" s="132" t="s">
        <v>408</v>
      </c>
      <c r="H392" s="132" t="s">
        <v>384</v>
      </c>
      <c r="I392" s="130" t="s">
        <v>904</v>
      </c>
      <c r="J392" s="254"/>
    </row>
    <row r="393" spans="1:10" ht="15.6" x14ac:dyDescent="0.3">
      <c r="A393" s="130">
        <v>190</v>
      </c>
      <c r="B393" s="39">
        <v>44823</v>
      </c>
      <c r="C393" s="7" t="s">
        <v>164</v>
      </c>
      <c r="D393" s="131" t="s">
        <v>279</v>
      </c>
      <c r="E393" s="133">
        <v>150000</v>
      </c>
      <c r="F393" s="55" t="s">
        <v>399</v>
      </c>
      <c r="G393" s="132" t="s">
        <v>408</v>
      </c>
      <c r="H393" s="132" t="s">
        <v>384</v>
      </c>
      <c r="I393" s="130" t="s">
        <v>904</v>
      </c>
      <c r="J393" s="254"/>
    </row>
    <row r="394" spans="1:10" ht="15.6" x14ac:dyDescent="0.3">
      <c r="A394" s="130">
        <v>191</v>
      </c>
      <c r="B394" s="39">
        <v>44823</v>
      </c>
      <c r="C394" s="7" t="s">
        <v>247</v>
      </c>
      <c r="D394" s="131" t="s">
        <v>279</v>
      </c>
      <c r="E394" s="133">
        <v>1000000</v>
      </c>
      <c r="F394" s="55" t="s">
        <v>399</v>
      </c>
      <c r="G394" s="132" t="s">
        <v>408</v>
      </c>
      <c r="H394" s="132" t="s">
        <v>384</v>
      </c>
      <c r="I394" s="130" t="s">
        <v>904</v>
      </c>
      <c r="J394" s="254"/>
    </row>
    <row r="395" spans="1:10" ht="15.6" x14ac:dyDescent="0.3">
      <c r="A395" s="130">
        <v>15</v>
      </c>
      <c r="B395" s="39">
        <v>44823</v>
      </c>
      <c r="C395" s="7" t="s">
        <v>439</v>
      </c>
      <c r="D395" s="131" t="s">
        <v>319</v>
      </c>
      <c r="E395" s="137">
        <v>95000</v>
      </c>
      <c r="F395" s="55" t="s">
        <v>399</v>
      </c>
      <c r="G395" s="132" t="s">
        <v>408</v>
      </c>
      <c r="H395" s="132" t="s">
        <v>385</v>
      </c>
      <c r="I395" s="130" t="s">
        <v>904</v>
      </c>
      <c r="J395" s="254"/>
    </row>
    <row r="396" spans="1:10" ht="15.6" x14ac:dyDescent="0.3">
      <c r="A396" s="130">
        <v>16</v>
      </c>
      <c r="B396" s="39">
        <v>44823</v>
      </c>
      <c r="C396" s="7" t="s">
        <v>440</v>
      </c>
      <c r="D396" s="131" t="s">
        <v>319</v>
      </c>
      <c r="E396" s="137">
        <v>89600</v>
      </c>
      <c r="F396" s="55" t="s">
        <v>399</v>
      </c>
      <c r="G396" s="132" t="s">
        <v>396</v>
      </c>
      <c r="H396" s="132" t="s">
        <v>385</v>
      </c>
      <c r="I396" s="130" t="s">
        <v>904</v>
      </c>
      <c r="J396" s="254"/>
    </row>
    <row r="397" spans="1:10" ht="15.6" x14ac:dyDescent="0.3">
      <c r="A397" s="130">
        <v>31</v>
      </c>
      <c r="B397" s="39">
        <v>44823</v>
      </c>
      <c r="C397" s="7" t="s">
        <v>474</v>
      </c>
      <c r="D397" s="131">
        <v>128</v>
      </c>
      <c r="E397" s="134">
        <v>100000</v>
      </c>
      <c r="F397" s="55" t="s">
        <v>399</v>
      </c>
      <c r="G397" s="132" t="s">
        <v>392</v>
      </c>
      <c r="H397" s="132" t="s">
        <v>383</v>
      </c>
      <c r="I397" s="130" t="s">
        <v>904</v>
      </c>
      <c r="J397" s="254"/>
    </row>
    <row r="398" spans="1:10" ht="15.6" x14ac:dyDescent="0.3">
      <c r="A398" s="130">
        <v>32</v>
      </c>
      <c r="B398" s="39">
        <v>44823</v>
      </c>
      <c r="C398" s="7" t="s">
        <v>475</v>
      </c>
      <c r="D398" s="131">
        <v>128</v>
      </c>
      <c r="E398" s="134">
        <v>23000</v>
      </c>
      <c r="F398" s="55" t="s">
        <v>399</v>
      </c>
      <c r="G398" s="132" t="s">
        <v>409</v>
      </c>
      <c r="H398" s="132" t="s">
        <v>383</v>
      </c>
      <c r="I398" s="130" t="s">
        <v>904</v>
      </c>
      <c r="J398" s="254"/>
    </row>
    <row r="399" spans="1:10" ht="15.6" x14ac:dyDescent="0.3">
      <c r="A399" s="130">
        <v>33</v>
      </c>
      <c r="B399" s="39">
        <v>44823</v>
      </c>
      <c r="C399" s="7" t="s">
        <v>476</v>
      </c>
      <c r="D399" s="131">
        <v>128</v>
      </c>
      <c r="E399" s="134">
        <v>19500</v>
      </c>
      <c r="F399" s="55" t="s">
        <v>399</v>
      </c>
      <c r="G399" s="132" t="s">
        <v>395</v>
      </c>
      <c r="H399" s="132" t="s">
        <v>383</v>
      </c>
      <c r="I399" s="130" t="s">
        <v>904</v>
      </c>
      <c r="J399" s="254"/>
    </row>
    <row r="400" spans="1:10" ht="15.6" x14ac:dyDescent="0.3">
      <c r="A400" s="130">
        <v>30</v>
      </c>
      <c r="B400" s="39">
        <v>44823</v>
      </c>
      <c r="C400" s="7" t="s">
        <v>511</v>
      </c>
      <c r="D400" s="131" t="s">
        <v>498</v>
      </c>
      <c r="E400" s="138">
        <v>511387</v>
      </c>
      <c r="F400" s="55" t="s">
        <v>399</v>
      </c>
      <c r="G400" s="132" t="s">
        <v>408</v>
      </c>
      <c r="H400" s="132" t="s">
        <v>386</v>
      </c>
      <c r="I400" s="130" t="s">
        <v>904</v>
      </c>
      <c r="J400" s="254"/>
    </row>
    <row r="401" spans="1:10" ht="15.6" x14ac:dyDescent="0.3">
      <c r="A401" s="130">
        <v>192</v>
      </c>
      <c r="B401" s="39">
        <v>44824</v>
      </c>
      <c r="C401" s="7" t="s">
        <v>90</v>
      </c>
      <c r="D401" s="131" t="s">
        <v>279</v>
      </c>
      <c r="E401" s="133">
        <v>96300</v>
      </c>
      <c r="F401" s="55" t="s">
        <v>399</v>
      </c>
      <c r="G401" s="132" t="s">
        <v>409</v>
      </c>
      <c r="H401" s="132" t="s">
        <v>384</v>
      </c>
      <c r="I401" s="130" t="s">
        <v>904</v>
      </c>
      <c r="J401" s="254"/>
    </row>
    <row r="402" spans="1:10" ht="15.6" x14ac:dyDescent="0.3">
      <c r="A402" s="130">
        <v>193</v>
      </c>
      <c r="B402" s="39">
        <v>44824</v>
      </c>
      <c r="C402" s="7" t="s">
        <v>195</v>
      </c>
      <c r="D402" s="131" t="s">
        <v>281</v>
      </c>
      <c r="E402" s="42">
        <v>50000</v>
      </c>
      <c r="F402" s="130" t="s">
        <v>399</v>
      </c>
      <c r="G402" s="132" t="s">
        <v>395</v>
      </c>
      <c r="H402" s="132" t="s">
        <v>384</v>
      </c>
      <c r="I402" s="130" t="s">
        <v>904</v>
      </c>
      <c r="J402" s="254"/>
    </row>
    <row r="403" spans="1:10" ht="15.6" x14ac:dyDescent="0.3">
      <c r="A403" s="130">
        <v>194</v>
      </c>
      <c r="B403" s="39">
        <v>44824</v>
      </c>
      <c r="C403" s="7" t="s">
        <v>248</v>
      </c>
      <c r="D403" s="131" t="s">
        <v>281</v>
      </c>
      <c r="E403" s="42">
        <v>100000</v>
      </c>
      <c r="F403" s="130" t="s">
        <v>399</v>
      </c>
      <c r="G403" s="132" t="s">
        <v>392</v>
      </c>
      <c r="H403" s="132" t="s">
        <v>384</v>
      </c>
      <c r="I403" s="130" t="s">
        <v>904</v>
      </c>
      <c r="J403" s="254"/>
    </row>
    <row r="404" spans="1:10" ht="15.6" x14ac:dyDescent="0.3">
      <c r="A404" s="130">
        <v>195</v>
      </c>
      <c r="B404" s="39">
        <v>44824</v>
      </c>
      <c r="C404" s="7" t="s">
        <v>242</v>
      </c>
      <c r="D404" s="131" t="s">
        <v>279</v>
      </c>
      <c r="E404" s="133">
        <v>50000</v>
      </c>
      <c r="F404" s="130" t="s">
        <v>399</v>
      </c>
      <c r="G404" s="132" t="s">
        <v>392</v>
      </c>
      <c r="H404" s="132" t="s">
        <v>384</v>
      </c>
      <c r="I404" s="130" t="s">
        <v>904</v>
      </c>
      <c r="J404" s="254"/>
    </row>
    <row r="405" spans="1:10" ht="15.6" x14ac:dyDescent="0.3">
      <c r="A405" s="130">
        <v>17</v>
      </c>
      <c r="B405" s="39">
        <v>44824</v>
      </c>
      <c r="C405" s="7" t="s">
        <v>441</v>
      </c>
      <c r="D405" s="131" t="s">
        <v>319</v>
      </c>
      <c r="E405" s="137">
        <v>44500</v>
      </c>
      <c r="F405" s="55" t="s">
        <v>399</v>
      </c>
      <c r="G405" s="132" t="s">
        <v>409</v>
      </c>
      <c r="H405" s="132" t="s">
        <v>385</v>
      </c>
      <c r="I405" s="130" t="s">
        <v>904</v>
      </c>
      <c r="J405" s="254"/>
    </row>
    <row r="406" spans="1:10" ht="15.6" x14ac:dyDescent="0.3">
      <c r="A406" s="130">
        <v>18</v>
      </c>
      <c r="B406" s="39">
        <v>44824</v>
      </c>
      <c r="C406" s="7" t="s">
        <v>442</v>
      </c>
      <c r="D406" s="131" t="s">
        <v>319</v>
      </c>
      <c r="E406" s="137">
        <v>100000</v>
      </c>
      <c r="F406" s="55" t="s">
        <v>399</v>
      </c>
      <c r="G406" s="132" t="s">
        <v>409</v>
      </c>
      <c r="H406" s="132" t="s">
        <v>385</v>
      </c>
      <c r="I406" s="130" t="s">
        <v>904</v>
      </c>
      <c r="J406" s="254"/>
    </row>
    <row r="407" spans="1:10" ht="15.6" x14ac:dyDescent="0.3">
      <c r="A407" s="130">
        <v>34</v>
      </c>
      <c r="B407" s="39">
        <v>44824</v>
      </c>
      <c r="C407" s="7" t="s">
        <v>477</v>
      </c>
      <c r="D407" s="131">
        <v>128</v>
      </c>
      <c r="E407" s="134">
        <v>39500</v>
      </c>
      <c r="F407" s="55" t="s">
        <v>399</v>
      </c>
      <c r="G407" s="132" t="s">
        <v>395</v>
      </c>
      <c r="H407" s="132" t="s">
        <v>383</v>
      </c>
      <c r="I407" s="130" t="s">
        <v>904</v>
      </c>
      <c r="J407" s="254"/>
    </row>
    <row r="408" spans="1:10" ht="15.6" x14ac:dyDescent="0.3">
      <c r="A408" s="130">
        <v>31</v>
      </c>
      <c r="B408" s="39">
        <v>44824</v>
      </c>
      <c r="C408" s="7" t="s">
        <v>512</v>
      </c>
      <c r="D408" s="131" t="s">
        <v>498</v>
      </c>
      <c r="E408" s="138">
        <v>225000</v>
      </c>
      <c r="F408" s="55" t="s">
        <v>399</v>
      </c>
      <c r="G408" s="132" t="s">
        <v>408</v>
      </c>
      <c r="H408" s="132" t="s">
        <v>386</v>
      </c>
      <c r="I408" s="130" t="s">
        <v>904</v>
      </c>
      <c r="J408" s="254"/>
    </row>
    <row r="409" spans="1:10" ht="15.6" x14ac:dyDescent="0.3">
      <c r="A409" s="130">
        <v>32</v>
      </c>
      <c r="B409" s="39">
        <v>44824</v>
      </c>
      <c r="C409" s="7" t="s">
        <v>513</v>
      </c>
      <c r="D409" s="131" t="s">
        <v>498</v>
      </c>
      <c r="E409" s="138">
        <v>200000</v>
      </c>
      <c r="F409" s="55" t="s">
        <v>399</v>
      </c>
      <c r="G409" s="132" t="s">
        <v>392</v>
      </c>
      <c r="H409" s="132" t="s">
        <v>386</v>
      </c>
      <c r="I409" s="130" t="s">
        <v>904</v>
      </c>
      <c r="J409" s="254"/>
    </row>
    <row r="410" spans="1:10" ht="15.6" x14ac:dyDescent="0.3">
      <c r="A410" s="130">
        <v>196</v>
      </c>
      <c r="B410" s="39">
        <v>44825</v>
      </c>
      <c r="C410" s="7" t="s">
        <v>90</v>
      </c>
      <c r="D410" s="131" t="s">
        <v>279</v>
      </c>
      <c r="E410" s="133">
        <v>98000</v>
      </c>
      <c r="F410" s="55" t="s">
        <v>399</v>
      </c>
      <c r="G410" s="132" t="s">
        <v>409</v>
      </c>
      <c r="H410" s="132" t="s">
        <v>384</v>
      </c>
      <c r="I410" s="130" t="s">
        <v>904</v>
      </c>
      <c r="J410" s="254"/>
    </row>
    <row r="411" spans="1:10" ht="15.6" x14ac:dyDescent="0.3">
      <c r="A411" s="130">
        <v>197</v>
      </c>
      <c r="B411" s="39">
        <v>44825</v>
      </c>
      <c r="C411" s="7" t="s">
        <v>249</v>
      </c>
      <c r="D411" s="131" t="s">
        <v>279</v>
      </c>
      <c r="E411" s="133">
        <v>20000</v>
      </c>
      <c r="F411" s="55" t="s">
        <v>399</v>
      </c>
      <c r="G411" s="132" t="s">
        <v>414</v>
      </c>
      <c r="H411" s="132" t="s">
        <v>384</v>
      </c>
      <c r="I411" s="130" t="s">
        <v>904</v>
      </c>
      <c r="J411" s="254"/>
    </row>
    <row r="412" spans="1:10" ht="15.6" x14ac:dyDescent="0.3">
      <c r="A412" s="130">
        <v>198</v>
      </c>
      <c r="B412" s="39">
        <v>44825</v>
      </c>
      <c r="C412" s="7" t="s">
        <v>250</v>
      </c>
      <c r="D412" s="131" t="s">
        <v>279</v>
      </c>
      <c r="E412" s="133">
        <v>150000</v>
      </c>
      <c r="F412" s="55" t="s">
        <v>399</v>
      </c>
      <c r="G412" s="132" t="s">
        <v>408</v>
      </c>
      <c r="H412" s="132" t="s">
        <v>384</v>
      </c>
      <c r="I412" s="130" t="s">
        <v>904</v>
      </c>
      <c r="J412" s="254"/>
    </row>
    <row r="413" spans="1:10" ht="15.6" x14ac:dyDescent="0.3">
      <c r="A413" s="130">
        <v>199</v>
      </c>
      <c r="B413" s="39">
        <v>44825</v>
      </c>
      <c r="C413" s="7" t="s">
        <v>179</v>
      </c>
      <c r="D413" s="131" t="s">
        <v>279</v>
      </c>
      <c r="E413" s="133">
        <v>50000</v>
      </c>
      <c r="F413" s="55" t="s">
        <v>399</v>
      </c>
      <c r="G413" s="132" t="s">
        <v>408</v>
      </c>
      <c r="H413" s="132" t="s">
        <v>384</v>
      </c>
      <c r="I413" s="130" t="s">
        <v>904</v>
      </c>
      <c r="J413" s="254"/>
    </row>
    <row r="414" spans="1:10" ht="15.6" x14ac:dyDescent="0.3">
      <c r="A414" s="130">
        <v>200</v>
      </c>
      <c r="B414" s="39">
        <v>44825</v>
      </c>
      <c r="C414" s="7" t="s">
        <v>251</v>
      </c>
      <c r="D414" s="131" t="s">
        <v>279</v>
      </c>
      <c r="E414" s="133">
        <v>137300</v>
      </c>
      <c r="F414" s="55" t="s">
        <v>399</v>
      </c>
      <c r="G414" s="132" t="s">
        <v>392</v>
      </c>
      <c r="H414" s="132" t="s">
        <v>384</v>
      </c>
      <c r="I414" s="130" t="s">
        <v>904</v>
      </c>
      <c r="J414" s="254"/>
    </row>
    <row r="415" spans="1:10" ht="15.6" x14ac:dyDescent="0.3">
      <c r="A415" s="130">
        <v>201</v>
      </c>
      <c r="B415" s="39">
        <v>44825</v>
      </c>
      <c r="C415" s="7" t="s">
        <v>251</v>
      </c>
      <c r="D415" s="131" t="s">
        <v>279</v>
      </c>
      <c r="E415" s="133">
        <v>100000</v>
      </c>
      <c r="F415" s="55" t="s">
        <v>399</v>
      </c>
      <c r="G415" s="132" t="s">
        <v>392</v>
      </c>
      <c r="H415" s="132" t="s">
        <v>384</v>
      </c>
      <c r="I415" s="130" t="s">
        <v>904</v>
      </c>
      <c r="J415" s="254"/>
    </row>
    <row r="416" spans="1:10" ht="15.6" x14ac:dyDescent="0.3">
      <c r="A416" s="130">
        <v>202</v>
      </c>
      <c r="B416" s="39">
        <v>44825</v>
      </c>
      <c r="C416" s="7" t="s">
        <v>252</v>
      </c>
      <c r="D416" s="131" t="s">
        <v>280</v>
      </c>
      <c r="E416" s="133">
        <v>100000</v>
      </c>
      <c r="F416" s="55" t="s">
        <v>399</v>
      </c>
      <c r="G416" s="132" t="s">
        <v>392</v>
      </c>
      <c r="H416" s="132" t="s">
        <v>384</v>
      </c>
      <c r="I416" s="130" t="s">
        <v>904</v>
      </c>
      <c r="J416" s="254"/>
    </row>
    <row r="417" spans="1:10" ht="15.6" x14ac:dyDescent="0.3">
      <c r="A417" s="130">
        <v>203</v>
      </c>
      <c r="B417" s="39">
        <v>44825</v>
      </c>
      <c r="C417" s="7" t="s">
        <v>253</v>
      </c>
      <c r="D417" s="131" t="s">
        <v>280</v>
      </c>
      <c r="E417" s="133">
        <v>100000</v>
      </c>
      <c r="F417" s="55" t="s">
        <v>399</v>
      </c>
      <c r="G417" s="132" t="s">
        <v>408</v>
      </c>
      <c r="H417" s="132" t="s">
        <v>384</v>
      </c>
      <c r="I417" s="130" t="s">
        <v>904</v>
      </c>
      <c r="J417" s="254"/>
    </row>
    <row r="418" spans="1:10" ht="15.6" x14ac:dyDescent="0.3">
      <c r="A418" s="130">
        <v>204</v>
      </c>
      <c r="B418" s="39">
        <v>44825</v>
      </c>
      <c r="C418" s="7" t="s">
        <v>254</v>
      </c>
      <c r="D418" s="131" t="s">
        <v>279</v>
      </c>
      <c r="E418" s="133">
        <v>100000</v>
      </c>
      <c r="F418" s="55" t="s">
        <v>399</v>
      </c>
      <c r="G418" s="132" t="s">
        <v>414</v>
      </c>
      <c r="H418" s="132" t="s">
        <v>384</v>
      </c>
      <c r="I418" s="130" t="s">
        <v>904</v>
      </c>
      <c r="J418" s="254"/>
    </row>
    <row r="419" spans="1:10" ht="15.6" x14ac:dyDescent="0.3">
      <c r="A419" s="130">
        <v>205</v>
      </c>
      <c r="B419" s="39">
        <v>44825</v>
      </c>
      <c r="C419" s="7" t="s">
        <v>255</v>
      </c>
      <c r="D419" s="131" t="s">
        <v>280</v>
      </c>
      <c r="E419" s="133">
        <v>77000</v>
      </c>
      <c r="F419" s="55" t="s">
        <v>399</v>
      </c>
      <c r="G419" s="132" t="s">
        <v>394</v>
      </c>
      <c r="H419" s="132" t="s">
        <v>384</v>
      </c>
      <c r="I419" s="130" t="s">
        <v>904</v>
      </c>
      <c r="J419" s="254"/>
    </row>
    <row r="420" spans="1:10" ht="15.6" x14ac:dyDescent="0.3">
      <c r="A420" s="130">
        <v>206</v>
      </c>
      <c r="B420" s="39">
        <v>44825</v>
      </c>
      <c r="C420" s="7" t="s">
        <v>256</v>
      </c>
      <c r="D420" s="131" t="s">
        <v>281</v>
      </c>
      <c r="E420" s="139">
        <v>30000</v>
      </c>
      <c r="F420" s="130" t="s">
        <v>399</v>
      </c>
      <c r="G420" s="132" t="s">
        <v>395</v>
      </c>
      <c r="H420" s="132" t="s">
        <v>384</v>
      </c>
      <c r="I420" s="130" t="s">
        <v>904</v>
      </c>
      <c r="J420" s="254"/>
    </row>
    <row r="421" spans="1:10" ht="15.6" x14ac:dyDescent="0.3">
      <c r="A421" s="130">
        <v>207</v>
      </c>
      <c r="B421" s="39">
        <v>44825</v>
      </c>
      <c r="C421" s="7" t="s">
        <v>195</v>
      </c>
      <c r="D421" s="131" t="s">
        <v>281</v>
      </c>
      <c r="E421" s="42">
        <v>51500</v>
      </c>
      <c r="F421" s="130" t="s">
        <v>399</v>
      </c>
      <c r="G421" s="132" t="s">
        <v>395</v>
      </c>
      <c r="H421" s="132" t="s">
        <v>384</v>
      </c>
      <c r="I421" s="130" t="s">
        <v>904</v>
      </c>
      <c r="J421" s="254"/>
    </row>
    <row r="422" spans="1:10" ht="15.6" x14ac:dyDescent="0.3">
      <c r="A422" s="130">
        <v>208</v>
      </c>
      <c r="B422" s="39">
        <v>44825</v>
      </c>
      <c r="C422" s="7" t="s">
        <v>258</v>
      </c>
      <c r="D422" s="131" t="s">
        <v>281</v>
      </c>
      <c r="E422" s="42">
        <v>100000</v>
      </c>
      <c r="F422" s="130" t="s">
        <v>399</v>
      </c>
      <c r="G422" s="132" t="s">
        <v>392</v>
      </c>
      <c r="H422" s="132" t="s">
        <v>384</v>
      </c>
      <c r="I422" s="130" t="s">
        <v>904</v>
      </c>
      <c r="J422" s="254"/>
    </row>
    <row r="423" spans="1:10" ht="15.6" x14ac:dyDescent="0.3">
      <c r="A423" s="130">
        <v>209</v>
      </c>
      <c r="B423" s="39">
        <v>44825</v>
      </c>
      <c r="C423" s="7" t="s">
        <v>195</v>
      </c>
      <c r="D423" s="131" t="s">
        <v>281</v>
      </c>
      <c r="E423" s="42">
        <v>50000</v>
      </c>
      <c r="F423" s="130" t="s">
        <v>399</v>
      </c>
      <c r="G423" s="132" t="s">
        <v>395</v>
      </c>
      <c r="H423" s="132" t="s">
        <v>384</v>
      </c>
      <c r="I423" s="130" t="s">
        <v>904</v>
      </c>
      <c r="J423" s="254"/>
    </row>
    <row r="424" spans="1:10" ht="15.6" x14ac:dyDescent="0.3">
      <c r="A424" s="130">
        <v>210</v>
      </c>
      <c r="B424" s="39">
        <v>44825</v>
      </c>
      <c r="C424" s="7" t="s">
        <v>195</v>
      </c>
      <c r="D424" s="131" t="s">
        <v>281</v>
      </c>
      <c r="E424" s="42">
        <v>51000</v>
      </c>
      <c r="F424" s="130" t="s">
        <v>399</v>
      </c>
      <c r="G424" s="132" t="s">
        <v>395</v>
      </c>
      <c r="H424" s="132" t="s">
        <v>384</v>
      </c>
      <c r="I424" s="130" t="s">
        <v>904</v>
      </c>
      <c r="J424" s="254"/>
    </row>
    <row r="425" spans="1:10" ht="15.6" x14ac:dyDescent="0.3">
      <c r="A425" s="130">
        <v>211</v>
      </c>
      <c r="B425" s="39">
        <v>44825</v>
      </c>
      <c r="C425" s="7" t="s">
        <v>195</v>
      </c>
      <c r="D425" s="131" t="s">
        <v>281</v>
      </c>
      <c r="E425" s="42">
        <v>27500</v>
      </c>
      <c r="F425" s="130" t="s">
        <v>399</v>
      </c>
      <c r="G425" s="132" t="s">
        <v>395</v>
      </c>
      <c r="H425" s="132" t="s">
        <v>384</v>
      </c>
      <c r="I425" s="130" t="s">
        <v>904</v>
      </c>
      <c r="J425" s="254"/>
    </row>
    <row r="426" spans="1:10" ht="15.6" x14ac:dyDescent="0.3">
      <c r="A426" s="130">
        <v>212</v>
      </c>
      <c r="B426" s="39">
        <v>44825</v>
      </c>
      <c r="C426" s="7" t="s">
        <v>195</v>
      </c>
      <c r="D426" s="131" t="s">
        <v>281</v>
      </c>
      <c r="E426" s="42">
        <v>50000</v>
      </c>
      <c r="F426" s="130" t="s">
        <v>399</v>
      </c>
      <c r="G426" s="132" t="s">
        <v>395</v>
      </c>
      <c r="H426" s="132" t="s">
        <v>384</v>
      </c>
      <c r="I426" s="130" t="s">
        <v>904</v>
      </c>
      <c r="J426" s="254"/>
    </row>
    <row r="427" spans="1:10" ht="15.6" x14ac:dyDescent="0.3">
      <c r="A427" s="143">
        <v>1</v>
      </c>
      <c r="B427" s="39">
        <v>44825</v>
      </c>
      <c r="C427" s="7" t="s">
        <v>750</v>
      </c>
      <c r="D427" s="130" t="s">
        <v>279</v>
      </c>
      <c r="E427" s="144">
        <v>101500</v>
      </c>
      <c r="F427" s="55" t="s">
        <v>399</v>
      </c>
      <c r="G427" s="132" t="s">
        <v>405</v>
      </c>
      <c r="H427" s="132" t="s">
        <v>383</v>
      </c>
      <c r="I427" s="130" t="s">
        <v>904</v>
      </c>
      <c r="J427" s="254"/>
    </row>
    <row r="428" spans="1:10" ht="15.6" x14ac:dyDescent="0.3">
      <c r="A428" s="130">
        <v>34</v>
      </c>
      <c r="B428" s="39">
        <v>44825</v>
      </c>
      <c r="C428" s="7" t="s">
        <v>514</v>
      </c>
      <c r="D428" s="131" t="s">
        <v>498</v>
      </c>
      <c r="E428" s="138">
        <v>799332</v>
      </c>
      <c r="F428" s="55" t="s">
        <v>399</v>
      </c>
      <c r="G428" s="132" t="s">
        <v>408</v>
      </c>
      <c r="H428" s="132" t="s">
        <v>386</v>
      </c>
      <c r="I428" s="130" t="s">
        <v>904</v>
      </c>
      <c r="J428" s="254"/>
    </row>
    <row r="429" spans="1:10" ht="15.6" x14ac:dyDescent="0.3">
      <c r="A429" s="130">
        <v>35</v>
      </c>
      <c r="B429" s="39">
        <v>44825</v>
      </c>
      <c r="C429" s="7" t="s">
        <v>515</v>
      </c>
      <c r="D429" s="131" t="s">
        <v>498</v>
      </c>
      <c r="E429" s="138">
        <v>799332</v>
      </c>
      <c r="F429" s="55" t="s">
        <v>399</v>
      </c>
      <c r="G429" s="132" t="s">
        <v>408</v>
      </c>
      <c r="H429" s="132" t="s">
        <v>386</v>
      </c>
      <c r="I429" s="130" t="s">
        <v>904</v>
      </c>
      <c r="J429" s="254"/>
    </row>
    <row r="430" spans="1:10" ht="15.6" x14ac:dyDescent="0.3">
      <c r="A430" s="130">
        <v>36</v>
      </c>
      <c r="B430" s="39">
        <v>44825</v>
      </c>
      <c r="C430" s="7" t="s">
        <v>516</v>
      </c>
      <c r="D430" s="131" t="s">
        <v>498</v>
      </c>
      <c r="E430" s="138">
        <v>149000</v>
      </c>
      <c r="F430" s="55" t="s">
        <v>399</v>
      </c>
      <c r="G430" s="132" t="s">
        <v>395</v>
      </c>
      <c r="H430" s="132" t="s">
        <v>386</v>
      </c>
      <c r="I430" s="130" t="s">
        <v>904</v>
      </c>
      <c r="J430" s="254"/>
    </row>
    <row r="431" spans="1:10" ht="15.6" x14ac:dyDescent="0.3">
      <c r="A431" s="130">
        <v>37</v>
      </c>
      <c r="B431" s="39">
        <v>44825</v>
      </c>
      <c r="C431" s="7" t="s">
        <v>517</v>
      </c>
      <c r="D431" s="131" t="s">
        <v>498</v>
      </c>
      <c r="E431" s="138">
        <v>1588452</v>
      </c>
      <c r="F431" s="55" t="s">
        <v>399</v>
      </c>
      <c r="G431" s="132" t="s">
        <v>395</v>
      </c>
      <c r="H431" s="132" t="s">
        <v>386</v>
      </c>
      <c r="I431" s="130" t="s">
        <v>904</v>
      </c>
      <c r="J431" s="254"/>
    </row>
    <row r="432" spans="1:10" ht="15.6" x14ac:dyDescent="0.3">
      <c r="A432" s="130">
        <v>38</v>
      </c>
      <c r="B432" s="39">
        <v>44825</v>
      </c>
      <c r="C432" s="7" t="s">
        <v>518</v>
      </c>
      <c r="D432" s="131" t="s">
        <v>498</v>
      </c>
      <c r="E432" s="138">
        <v>293500</v>
      </c>
      <c r="F432" s="55" t="s">
        <v>399</v>
      </c>
      <c r="G432" s="132" t="s">
        <v>408</v>
      </c>
      <c r="H432" s="132" t="s">
        <v>386</v>
      </c>
      <c r="I432" s="130" t="s">
        <v>904</v>
      </c>
      <c r="J432" s="254"/>
    </row>
    <row r="433" spans="1:10" ht="15.6" x14ac:dyDescent="0.3">
      <c r="A433" s="130">
        <v>39</v>
      </c>
      <c r="B433" s="39">
        <v>44825</v>
      </c>
      <c r="C433" s="7" t="s">
        <v>519</v>
      </c>
      <c r="D433" s="131" t="s">
        <v>498</v>
      </c>
      <c r="E433" s="138">
        <v>16500</v>
      </c>
      <c r="F433" s="55" t="s">
        <v>399</v>
      </c>
      <c r="G433" s="132" t="s">
        <v>408</v>
      </c>
      <c r="H433" s="132" t="s">
        <v>386</v>
      </c>
      <c r="I433" s="130" t="s">
        <v>904</v>
      </c>
      <c r="J433" s="254"/>
    </row>
    <row r="434" spans="1:10" ht="15.6" x14ac:dyDescent="0.3">
      <c r="A434" s="130">
        <v>41</v>
      </c>
      <c r="B434" s="39">
        <v>44825</v>
      </c>
      <c r="C434" s="7" t="s">
        <v>520</v>
      </c>
      <c r="D434" s="131" t="s">
        <v>498</v>
      </c>
      <c r="E434" s="138">
        <v>268872</v>
      </c>
      <c r="F434" s="55" t="s">
        <v>399</v>
      </c>
      <c r="G434" s="132" t="s">
        <v>727</v>
      </c>
      <c r="H434" s="132" t="s">
        <v>386</v>
      </c>
      <c r="I434" s="130" t="s">
        <v>904</v>
      </c>
      <c r="J434" s="254"/>
    </row>
    <row r="435" spans="1:10" ht="15.6" hidden="1" x14ac:dyDescent="0.3">
      <c r="A435" s="130">
        <v>40</v>
      </c>
      <c r="B435" s="39">
        <v>44825</v>
      </c>
      <c r="C435" s="7" t="s">
        <v>518</v>
      </c>
      <c r="D435" s="131" t="s">
        <v>498</v>
      </c>
      <c r="E435" s="138">
        <v>230000</v>
      </c>
      <c r="F435" s="55"/>
      <c r="G435" s="132"/>
      <c r="H435" s="132" t="s">
        <v>386</v>
      </c>
      <c r="I435" s="130"/>
      <c r="J435" s="254"/>
    </row>
    <row r="436" spans="1:10" ht="15.6" x14ac:dyDescent="0.3">
      <c r="A436" s="130">
        <v>213</v>
      </c>
      <c r="B436" s="39">
        <v>44826</v>
      </c>
      <c r="C436" s="7" t="s">
        <v>259</v>
      </c>
      <c r="D436" s="131" t="s">
        <v>279</v>
      </c>
      <c r="E436" s="133">
        <v>365000</v>
      </c>
      <c r="F436" s="55" t="s">
        <v>399</v>
      </c>
      <c r="G436" s="132" t="s">
        <v>409</v>
      </c>
      <c r="H436" s="132" t="s">
        <v>384</v>
      </c>
      <c r="I436" s="130" t="s">
        <v>904</v>
      </c>
      <c r="J436" s="254"/>
    </row>
    <row r="437" spans="1:10" ht="15.6" x14ac:dyDescent="0.3">
      <c r="A437" s="130">
        <v>214</v>
      </c>
      <c r="B437" s="39">
        <v>44826</v>
      </c>
      <c r="C437" s="7" t="s">
        <v>245</v>
      </c>
      <c r="D437" s="131" t="s">
        <v>279</v>
      </c>
      <c r="E437" s="133">
        <v>195000</v>
      </c>
      <c r="F437" s="55" t="s">
        <v>399</v>
      </c>
      <c r="G437" s="132" t="s">
        <v>409</v>
      </c>
      <c r="H437" s="132" t="s">
        <v>384</v>
      </c>
      <c r="I437" s="130" t="s">
        <v>904</v>
      </c>
      <c r="J437" s="254"/>
    </row>
    <row r="438" spans="1:10" ht="15.6" x14ac:dyDescent="0.3">
      <c r="A438" s="130">
        <v>215</v>
      </c>
      <c r="B438" s="39">
        <v>44826</v>
      </c>
      <c r="C438" s="7" t="s">
        <v>260</v>
      </c>
      <c r="D438" s="131" t="s">
        <v>279</v>
      </c>
      <c r="E438" s="133">
        <v>60000</v>
      </c>
      <c r="F438" s="55" t="s">
        <v>399</v>
      </c>
      <c r="G438" s="132" t="s">
        <v>392</v>
      </c>
      <c r="H438" s="132" t="s">
        <v>384</v>
      </c>
      <c r="I438" s="130" t="s">
        <v>904</v>
      </c>
      <c r="J438" s="254"/>
    </row>
    <row r="439" spans="1:10" ht="15.6" x14ac:dyDescent="0.3">
      <c r="A439" s="130">
        <v>216</v>
      </c>
      <c r="B439" s="39">
        <v>44826</v>
      </c>
      <c r="C439" s="7" t="s">
        <v>261</v>
      </c>
      <c r="D439" s="131" t="s">
        <v>279</v>
      </c>
      <c r="E439" s="133">
        <v>150000</v>
      </c>
      <c r="F439" s="55" t="s">
        <v>399</v>
      </c>
      <c r="G439" s="132" t="s">
        <v>408</v>
      </c>
      <c r="H439" s="132" t="s">
        <v>384</v>
      </c>
      <c r="I439" s="130" t="s">
        <v>904</v>
      </c>
      <c r="J439" s="254"/>
    </row>
    <row r="440" spans="1:10" ht="15.6" x14ac:dyDescent="0.3">
      <c r="A440" s="130">
        <v>217</v>
      </c>
      <c r="B440" s="39">
        <v>44826</v>
      </c>
      <c r="C440" s="7" t="s">
        <v>241</v>
      </c>
      <c r="D440" s="131" t="s">
        <v>279</v>
      </c>
      <c r="E440" s="133">
        <v>50000</v>
      </c>
      <c r="F440" s="55" t="s">
        <v>399</v>
      </c>
      <c r="G440" s="132" t="s">
        <v>392</v>
      </c>
      <c r="H440" s="132" t="s">
        <v>384</v>
      </c>
      <c r="I440" s="130" t="s">
        <v>904</v>
      </c>
      <c r="J440" s="254"/>
    </row>
    <row r="441" spans="1:10" ht="15.6" x14ac:dyDescent="0.3">
      <c r="A441" s="130">
        <v>218</v>
      </c>
      <c r="B441" s="39">
        <v>44826</v>
      </c>
      <c r="C441" s="7" t="s">
        <v>246</v>
      </c>
      <c r="D441" s="131" t="s">
        <v>279</v>
      </c>
      <c r="E441" s="133">
        <v>100000</v>
      </c>
      <c r="F441" s="55" t="s">
        <v>399</v>
      </c>
      <c r="G441" s="132" t="s">
        <v>408</v>
      </c>
      <c r="H441" s="132" t="s">
        <v>384</v>
      </c>
      <c r="I441" s="130" t="s">
        <v>904</v>
      </c>
      <c r="J441" s="254"/>
    </row>
    <row r="442" spans="1:10" ht="15.6" x14ac:dyDescent="0.3">
      <c r="A442" s="130">
        <v>219</v>
      </c>
      <c r="B442" s="39">
        <v>44826</v>
      </c>
      <c r="C442" s="7" t="s">
        <v>262</v>
      </c>
      <c r="D442" s="131" t="s">
        <v>281</v>
      </c>
      <c r="E442" s="133">
        <v>104000</v>
      </c>
      <c r="F442" s="55" t="s">
        <v>399</v>
      </c>
      <c r="G442" s="132" t="s">
        <v>394</v>
      </c>
      <c r="H442" s="132" t="s">
        <v>384</v>
      </c>
      <c r="I442" s="130" t="s">
        <v>904</v>
      </c>
      <c r="J442" s="254"/>
    </row>
    <row r="443" spans="1:10" ht="15.6" x14ac:dyDescent="0.3">
      <c r="A443" s="130">
        <v>2</v>
      </c>
      <c r="B443" s="39">
        <v>44826</v>
      </c>
      <c r="C443" s="7" t="s">
        <v>179</v>
      </c>
      <c r="D443" s="130" t="s">
        <v>279</v>
      </c>
      <c r="E443" s="144">
        <v>182000</v>
      </c>
      <c r="F443" s="55" t="s">
        <v>399</v>
      </c>
      <c r="G443" s="132" t="s">
        <v>409</v>
      </c>
      <c r="H443" s="132" t="s">
        <v>383</v>
      </c>
      <c r="I443" s="130" t="s">
        <v>904</v>
      </c>
      <c r="J443" s="254"/>
    </row>
    <row r="444" spans="1:10" ht="15.6" x14ac:dyDescent="0.3">
      <c r="A444" s="130">
        <v>220</v>
      </c>
      <c r="B444" s="39">
        <v>44827</v>
      </c>
      <c r="C444" s="7" t="s">
        <v>263</v>
      </c>
      <c r="D444" s="131" t="s">
        <v>279</v>
      </c>
      <c r="E444" s="133">
        <v>38000</v>
      </c>
      <c r="F444" s="55" t="s">
        <v>399</v>
      </c>
      <c r="G444" s="132" t="s">
        <v>408</v>
      </c>
      <c r="H444" s="132" t="s">
        <v>384</v>
      </c>
      <c r="I444" s="130" t="s">
        <v>904</v>
      </c>
      <c r="J444" s="254"/>
    </row>
    <row r="445" spans="1:10" ht="15.6" x14ac:dyDescent="0.3">
      <c r="A445" s="130">
        <v>221</v>
      </c>
      <c r="B445" s="39">
        <v>44827</v>
      </c>
      <c r="C445" s="7" t="s">
        <v>263</v>
      </c>
      <c r="D445" s="131" t="s">
        <v>279</v>
      </c>
      <c r="E445" s="133">
        <v>52500</v>
      </c>
      <c r="F445" s="55" t="s">
        <v>399</v>
      </c>
      <c r="G445" s="132" t="s">
        <v>408</v>
      </c>
      <c r="H445" s="132" t="s">
        <v>384</v>
      </c>
      <c r="I445" s="130" t="s">
        <v>904</v>
      </c>
      <c r="J445" s="254"/>
    </row>
    <row r="446" spans="1:10" ht="15.6" x14ac:dyDescent="0.3">
      <c r="A446" s="130">
        <v>222</v>
      </c>
      <c r="B446" s="39">
        <v>44827</v>
      </c>
      <c r="C446" s="7" t="s">
        <v>595</v>
      </c>
      <c r="D446" s="131" t="s">
        <v>279</v>
      </c>
      <c r="E446" s="133">
        <v>200000</v>
      </c>
      <c r="F446" s="55" t="s">
        <v>399</v>
      </c>
      <c r="G446" s="132" t="s">
        <v>408</v>
      </c>
      <c r="H446" s="132" t="s">
        <v>384</v>
      </c>
      <c r="I446" s="130" t="s">
        <v>904</v>
      </c>
      <c r="J446" s="254"/>
    </row>
    <row r="447" spans="1:10" ht="15.6" x14ac:dyDescent="0.3">
      <c r="A447" s="130">
        <v>223</v>
      </c>
      <c r="B447" s="39">
        <v>44827</v>
      </c>
      <c r="C447" s="7" t="s">
        <v>265</v>
      </c>
      <c r="D447" s="131" t="s">
        <v>279</v>
      </c>
      <c r="E447" s="133">
        <v>102000</v>
      </c>
      <c r="F447" s="55" t="s">
        <v>399</v>
      </c>
      <c r="G447" s="132" t="s">
        <v>406</v>
      </c>
      <c r="H447" s="132" t="s">
        <v>384</v>
      </c>
      <c r="I447" s="130" t="s">
        <v>904</v>
      </c>
      <c r="J447" s="254"/>
    </row>
    <row r="448" spans="1:10" ht="15.6" x14ac:dyDescent="0.3">
      <c r="A448" s="130">
        <v>224</v>
      </c>
      <c r="B448" s="39">
        <v>44827</v>
      </c>
      <c r="C448" s="7" t="s">
        <v>266</v>
      </c>
      <c r="D448" s="131" t="s">
        <v>279</v>
      </c>
      <c r="E448" s="133">
        <v>50000</v>
      </c>
      <c r="F448" s="55" t="s">
        <v>399</v>
      </c>
      <c r="G448" s="132" t="s">
        <v>395</v>
      </c>
      <c r="H448" s="132" t="s">
        <v>384</v>
      </c>
      <c r="I448" s="130" t="s">
        <v>904</v>
      </c>
      <c r="J448" s="254"/>
    </row>
    <row r="449" spans="1:10" ht="15.6" x14ac:dyDescent="0.3">
      <c r="A449" s="130">
        <v>225</v>
      </c>
      <c r="B449" s="39">
        <v>44827</v>
      </c>
      <c r="C449" s="7" t="s">
        <v>241</v>
      </c>
      <c r="D449" s="131" t="s">
        <v>279</v>
      </c>
      <c r="E449" s="133">
        <v>100000</v>
      </c>
      <c r="F449" s="55" t="s">
        <v>399</v>
      </c>
      <c r="G449" s="132" t="s">
        <v>392</v>
      </c>
      <c r="H449" s="132" t="s">
        <v>384</v>
      </c>
      <c r="I449" s="130" t="s">
        <v>904</v>
      </c>
      <c r="J449" s="254"/>
    </row>
    <row r="450" spans="1:10" ht="15.6" x14ac:dyDescent="0.3">
      <c r="A450" s="130">
        <v>226</v>
      </c>
      <c r="B450" s="39">
        <v>44827</v>
      </c>
      <c r="C450" s="7" t="s">
        <v>242</v>
      </c>
      <c r="D450" s="131" t="s">
        <v>279</v>
      </c>
      <c r="E450" s="133">
        <v>50000</v>
      </c>
      <c r="F450" s="55" t="s">
        <v>399</v>
      </c>
      <c r="G450" s="132" t="s">
        <v>392</v>
      </c>
      <c r="H450" s="132" t="s">
        <v>384</v>
      </c>
      <c r="I450" s="130" t="s">
        <v>904</v>
      </c>
      <c r="J450" s="254"/>
    </row>
    <row r="451" spans="1:10" ht="15.6" x14ac:dyDescent="0.3">
      <c r="A451" s="130">
        <v>1234</v>
      </c>
      <c r="B451" s="39">
        <v>44827</v>
      </c>
      <c r="C451" s="7" t="s">
        <v>596</v>
      </c>
      <c r="D451" s="131">
        <v>128</v>
      </c>
      <c r="E451" s="133">
        <v>51500</v>
      </c>
      <c r="F451" s="55" t="s">
        <v>399</v>
      </c>
      <c r="G451" s="132" t="s">
        <v>395</v>
      </c>
      <c r="H451" s="132" t="s">
        <v>384</v>
      </c>
      <c r="I451" s="130" t="s">
        <v>904</v>
      </c>
      <c r="J451" s="255"/>
    </row>
    <row r="452" spans="1:10" ht="15.6" x14ac:dyDescent="0.3">
      <c r="A452" s="130">
        <v>19</v>
      </c>
      <c r="B452" s="39">
        <v>44827</v>
      </c>
      <c r="C452" s="7" t="s">
        <v>443</v>
      </c>
      <c r="D452" s="131" t="s">
        <v>319</v>
      </c>
      <c r="E452" s="137">
        <v>57000</v>
      </c>
      <c r="F452" s="55" t="s">
        <v>399</v>
      </c>
      <c r="G452" s="132" t="s">
        <v>428</v>
      </c>
      <c r="H452" s="132" t="s">
        <v>385</v>
      </c>
      <c r="I452" s="130" t="s">
        <v>904</v>
      </c>
      <c r="J452" s="254"/>
    </row>
    <row r="453" spans="1:10" ht="15.6" x14ac:dyDescent="0.3">
      <c r="A453" s="130">
        <v>21</v>
      </c>
      <c r="B453" s="39">
        <v>44827</v>
      </c>
      <c r="C453" s="7" t="s">
        <v>444</v>
      </c>
      <c r="D453" s="131" t="s">
        <v>319</v>
      </c>
      <c r="E453" s="137">
        <v>6000</v>
      </c>
      <c r="F453" s="55" t="s">
        <v>399</v>
      </c>
      <c r="G453" s="132" t="s">
        <v>395</v>
      </c>
      <c r="H453" s="132" t="s">
        <v>385</v>
      </c>
      <c r="I453" s="130" t="s">
        <v>904</v>
      </c>
      <c r="J453" s="254"/>
    </row>
    <row r="454" spans="1:10" ht="15.6" x14ac:dyDescent="0.3">
      <c r="A454" s="143">
        <v>3</v>
      </c>
      <c r="B454" s="39">
        <v>44827</v>
      </c>
      <c r="C454" s="7" t="s">
        <v>179</v>
      </c>
      <c r="D454" s="130" t="s">
        <v>279</v>
      </c>
      <c r="E454" s="144">
        <v>78000</v>
      </c>
      <c r="F454" s="55" t="s">
        <v>399</v>
      </c>
      <c r="G454" s="132" t="s">
        <v>409</v>
      </c>
      <c r="H454" s="132" t="s">
        <v>383</v>
      </c>
      <c r="I454" s="130" t="s">
        <v>904</v>
      </c>
      <c r="J454" s="255"/>
    </row>
    <row r="455" spans="1:10" ht="15.6" x14ac:dyDescent="0.3">
      <c r="A455" s="130">
        <v>4</v>
      </c>
      <c r="B455" s="39">
        <v>44827</v>
      </c>
      <c r="C455" s="7" t="s">
        <v>479</v>
      </c>
      <c r="D455" s="130" t="s">
        <v>319</v>
      </c>
      <c r="E455" s="144">
        <v>465500</v>
      </c>
      <c r="F455" s="55" t="s">
        <v>399</v>
      </c>
      <c r="G455" s="132" t="s">
        <v>394</v>
      </c>
      <c r="H455" s="132" t="s">
        <v>383</v>
      </c>
      <c r="I455" s="130" t="s">
        <v>904</v>
      </c>
      <c r="J455" s="255"/>
    </row>
    <row r="456" spans="1:10" ht="15.6" x14ac:dyDescent="0.3">
      <c r="A456" s="143">
        <v>5</v>
      </c>
      <c r="B456" s="39">
        <v>44827</v>
      </c>
      <c r="C456" s="7" t="s">
        <v>480</v>
      </c>
      <c r="D456" s="130" t="s">
        <v>319</v>
      </c>
      <c r="E456" s="144">
        <v>322200</v>
      </c>
      <c r="F456" s="55" t="s">
        <v>399</v>
      </c>
      <c r="G456" s="132" t="s">
        <v>396</v>
      </c>
      <c r="H456" s="132" t="s">
        <v>383</v>
      </c>
      <c r="I456" s="130" t="s">
        <v>904</v>
      </c>
      <c r="J456" s="254"/>
    </row>
    <row r="457" spans="1:10" ht="15.6" x14ac:dyDescent="0.3">
      <c r="A457" s="130">
        <v>6</v>
      </c>
      <c r="B457" s="39">
        <v>44827</v>
      </c>
      <c r="C457" s="7" t="s">
        <v>481</v>
      </c>
      <c r="D457" s="130" t="s">
        <v>319</v>
      </c>
      <c r="E457" s="144">
        <v>193890</v>
      </c>
      <c r="F457" s="55" t="s">
        <v>399</v>
      </c>
      <c r="G457" s="132" t="s">
        <v>396</v>
      </c>
      <c r="H457" s="132" t="s">
        <v>383</v>
      </c>
      <c r="I457" s="130" t="s">
        <v>904</v>
      </c>
      <c r="J457" s="254"/>
    </row>
    <row r="458" spans="1:10" ht="15.6" x14ac:dyDescent="0.3">
      <c r="A458" s="130">
        <v>42</v>
      </c>
      <c r="B458" s="39">
        <v>44827</v>
      </c>
      <c r="C458" s="7" t="s">
        <v>504</v>
      </c>
      <c r="D458" s="131" t="s">
        <v>498</v>
      </c>
      <c r="E458" s="138">
        <v>5003500</v>
      </c>
      <c r="F458" s="55" t="s">
        <v>399</v>
      </c>
      <c r="G458" s="132" t="s">
        <v>396</v>
      </c>
      <c r="H458" s="132" t="s">
        <v>386</v>
      </c>
      <c r="I458" s="130" t="s">
        <v>904</v>
      </c>
      <c r="J458" s="254"/>
    </row>
    <row r="459" spans="1:10" ht="15.6" hidden="1" x14ac:dyDescent="0.3">
      <c r="A459" s="130">
        <v>2</v>
      </c>
      <c r="B459" s="39">
        <v>44827</v>
      </c>
      <c r="C459" s="7" t="s">
        <v>730</v>
      </c>
      <c r="D459" s="130">
        <v>128</v>
      </c>
      <c r="E459" s="134">
        <v>50000</v>
      </c>
      <c r="F459" s="55"/>
      <c r="G459" s="132"/>
      <c r="H459" s="132" t="s">
        <v>384</v>
      </c>
      <c r="I459" s="130"/>
      <c r="J459" s="254"/>
    </row>
    <row r="460" spans="1:10" ht="15.6" x14ac:dyDescent="0.3">
      <c r="A460" s="130">
        <v>227</v>
      </c>
      <c r="B460" s="39">
        <v>44828</v>
      </c>
      <c r="C460" s="7" t="s">
        <v>242</v>
      </c>
      <c r="D460" s="131" t="s">
        <v>279</v>
      </c>
      <c r="E460" s="133">
        <v>50000</v>
      </c>
      <c r="F460" s="55" t="s">
        <v>399</v>
      </c>
      <c r="G460" s="132" t="s">
        <v>392</v>
      </c>
      <c r="H460" s="132" t="s">
        <v>384</v>
      </c>
      <c r="I460" s="130" t="s">
        <v>904</v>
      </c>
      <c r="J460" s="254"/>
    </row>
    <row r="461" spans="1:10" ht="15.6" x14ac:dyDescent="0.3">
      <c r="A461" s="130">
        <v>228</v>
      </c>
      <c r="B461" s="39">
        <v>44828</v>
      </c>
      <c r="C461" s="7" t="s">
        <v>267</v>
      </c>
      <c r="D461" s="131" t="s">
        <v>281</v>
      </c>
      <c r="E461" s="133">
        <v>100000</v>
      </c>
      <c r="F461" s="55" t="s">
        <v>399</v>
      </c>
      <c r="G461" s="132" t="s">
        <v>392</v>
      </c>
      <c r="H461" s="132" t="s">
        <v>384</v>
      </c>
      <c r="I461" s="130" t="s">
        <v>904</v>
      </c>
      <c r="J461" s="254"/>
    </row>
    <row r="462" spans="1:10" ht="15.6" x14ac:dyDescent="0.3">
      <c r="A462" s="143">
        <v>7</v>
      </c>
      <c r="B462" s="39">
        <v>44828</v>
      </c>
      <c r="C462" s="7" t="s">
        <v>482</v>
      </c>
      <c r="D462" s="130" t="s">
        <v>279</v>
      </c>
      <c r="E462" s="144">
        <v>200000</v>
      </c>
      <c r="F462" s="55" t="s">
        <v>399</v>
      </c>
      <c r="G462" s="132" t="s">
        <v>392</v>
      </c>
      <c r="H462" s="132" t="s">
        <v>383</v>
      </c>
      <c r="I462" s="130" t="s">
        <v>904</v>
      </c>
      <c r="J462" s="254"/>
    </row>
    <row r="463" spans="1:10" ht="15.6" x14ac:dyDescent="0.3">
      <c r="A463" s="130">
        <v>8</v>
      </c>
      <c r="B463" s="39">
        <v>44828</v>
      </c>
      <c r="C463" s="7" t="s">
        <v>483</v>
      </c>
      <c r="D463" s="130" t="s">
        <v>279</v>
      </c>
      <c r="E463" s="144">
        <v>100000</v>
      </c>
      <c r="F463" s="55" t="s">
        <v>399</v>
      </c>
      <c r="G463" s="132" t="s">
        <v>409</v>
      </c>
      <c r="H463" s="132" t="s">
        <v>383</v>
      </c>
      <c r="I463" s="130" t="s">
        <v>904</v>
      </c>
      <c r="J463" s="254"/>
    </row>
    <row r="464" spans="1:10" ht="15.6" x14ac:dyDescent="0.3">
      <c r="A464" s="130">
        <v>229</v>
      </c>
      <c r="B464" s="39">
        <v>44828</v>
      </c>
      <c r="C464" s="7" t="s">
        <v>195</v>
      </c>
      <c r="D464" s="131" t="s">
        <v>281</v>
      </c>
      <c r="E464" s="42">
        <v>50000</v>
      </c>
      <c r="F464" s="130" t="s">
        <v>399</v>
      </c>
      <c r="G464" s="132" t="s">
        <v>395</v>
      </c>
      <c r="H464" s="132" t="s">
        <v>384</v>
      </c>
      <c r="I464" s="130" t="s">
        <v>904</v>
      </c>
      <c r="J464" s="254"/>
    </row>
    <row r="465" spans="1:10" ht="15.6" x14ac:dyDescent="0.3">
      <c r="A465" s="130">
        <v>2</v>
      </c>
      <c r="B465" s="39">
        <v>44828</v>
      </c>
      <c r="C465" s="7" t="s">
        <v>731</v>
      </c>
      <c r="D465" s="130">
        <v>128</v>
      </c>
      <c r="E465" s="134">
        <v>50000</v>
      </c>
      <c r="F465" s="55" t="s">
        <v>399</v>
      </c>
      <c r="G465" s="132" t="s">
        <v>395</v>
      </c>
      <c r="H465" s="132" t="s">
        <v>384</v>
      </c>
      <c r="I465" s="130" t="s">
        <v>904</v>
      </c>
      <c r="J465" s="254"/>
    </row>
    <row r="466" spans="1:10" ht="15.6" x14ac:dyDescent="0.3">
      <c r="A466" s="130">
        <v>2</v>
      </c>
      <c r="B466" s="39">
        <v>44828</v>
      </c>
      <c r="C466" s="7" t="s">
        <v>126</v>
      </c>
      <c r="D466" s="130">
        <v>128</v>
      </c>
      <c r="E466" s="134">
        <v>50000</v>
      </c>
      <c r="F466" s="55" t="s">
        <v>399</v>
      </c>
      <c r="G466" s="132" t="s">
        <v>392</v>
      </c>
      <c r="H466" s="132" t="s">
        <v>384</v>
      </c>
      <c r="I466" s="130" t="s">
        <v>904</v>
      </c>
      <c r="J466" s="254"/>
    </row>
    <row r="467" spans="1:10" ht="15.6" x14ac:dyDescent="0.3">
      <c r="A467" s="130">
        <v>2</v>
      </c>
      <c r="B467" s="39">
        <v>44828</v>
      </c>
      <c r="C467" s="7" t="s">
        <v>241</v>
      </c>
      <c r="D467" s="130">
        <v>128</v>
      </c>
      <c r="E467" s="134">
        <v>90000</v>
      </c>
      <c r="F467" s="55" t="s">
        <v>399</v>
      </c>
      <c r="G467" s="132" t="s">
        <v>392</v>
      </c>
      <c r="H467" s="132" t="s">
        <v>384</v>
      </c>
      <c r="I467" s="130" t="s">
        <v>904</v>
      </c>
      <c r="J467" s="254"/>
    </row>
    <row r="468" spans="1:10" ht="15.6" x14ac:dyDescent="0.3">
      <c r="A468" s="143">
        <v>9</v>
      </c>
      <c r="B468" s="39">
        <v>44829</v>
      </c>
      <c r="C468" s="7" t="s">
        <v>484</v>
      </c>
      <c r="D468" s="130" t="s">
        <v>319</v>
      </c>
      <c r="E468" s="144">
        <v>3500000</v>
      </c>
      <c r="F468" s="55" t="s">
        <v>399</v>
      </c>
      <c r="G468" s="132" t="s">
        <v>405</v>
      </c>
      <c r="H468" s="132" t="s">
        <v>383</v>
      </c>
      <c r="I468" s="130" t="s">
        <v>904</v>
      </c>
      <c r="J468" s="254"/>
    </row>
    <row r="469" spans="1:10" ht="15.6" x14ac:dyDescent="0.3">
      <c r="A469" s="130">
        <v>10</v>
      </c>
      <c r="B469" s="39">
        <v>44829</v>
      </c>
      <c r="C469" s="7" t="s">
        <v>485</v>
      </c>
      <c r="D469" s="130" t="s">
        <v>319</v>
      </c>
      <c r="E469" s="144">
        <v>3800000</v>
      </c>
      <c r="F469" s="55" t="s">
        <v>399</v>
      </c>
      <c r="G469" s="132" t="s">
        <v>405</v>
      </c>
      <c r="H469" s="132" t="s">
        <v>383</v>
      </c>
      <c r="I469" s="130" t="s">
        <v>904</v>
      </c>
      <c r="J469" s="254"/>
    </row>
    <row r="470" spans="1:10" ht="15.6" x14ac:dyDescent="0.3">
      <c r="A470" s="130">
        <v>8</v>
      </c>
      <c r="B470" s="39">
        <v>44829</v>
      </c>
      <c r="C470" s="7" t="s">
        <v>492</v>
      </c>
      <c r="D470" s="131" t="s">
        <v>498</v>
      </c>
      <c r="E470" s="145">
        <v>707000</v>
      </c>
      <c r="F470" s="55" t="s">
        <v>399</v>
      </c>
      <c r="G470" s="132" t="s">
        <v>408</v>
      </c>
      <c r="H470" s="132" t="s">
        <v>386</v>
      </c>
      <c r="I470" s="130" t="s">
        <v>904</v>
      </c>
      <c r="J470" s="254"/>
    </row>
    <row r="471" spans="1:10" ht="15.6" x14ac:dyDescent="0.3">
      <c r="A471" s="130">
        <v>2</v>
      </c>
      <c r="B471" s="39">
        <v>44829</v>
      </c>
      <c r="C471" s="7" t="s">
        <v>732</v>
      </c>
      <c r="D471" s="130">
        <v>208</v>
      </c>
      <c r="E471" s="134">
        <v>100000</v>
      </c>
      <c r="F471" s="55" t="s">
        <v>399</v>
      </c>
      <c r="G471" s="132" t="s">
        <v>408</v>
      </c>
      <c r="H471" s="132" t="s">
        <v>384</v>
      </c>
      <c r="I471" s="130" t="s">
        <v>904</v>
      </c>
      <c r="J471" s="254"/>
    </row>
    <row r="472" spans="1:10" ht="15.6" x14ac:dyDescent="0.3">
      <c r="A472" s="130">
        <v>1</v>
      </c>
      <c r="B472" s="39">
        <v>44829</v>
      </c>
      <c r="C472" s="7" t="s">
        <v>646</v>
      </c>
      <c r="D472" s="130">
        <v>128</v>
      </c>
      <c r="E472" s="134">
        <v>100000</v>
      </c>
      <c r="F472" s="55" t="s">
        <v>399</v>
      </c>
      <c r="G472" s="132" t="s">
        <v>392</v>
      </c>
      <c r="H472" s="132" t="s">
        <v>384</v>
      </c>
      <c r="I472" s="130" t="s">
        <v>904</v>
      </c>
      <c r="J472" s="254"/>
    </row>
    <row r="473" spans="1:10" ht="15.6" x14ac:dyDescent="0.3">
      <c r="A473" s="130">
        <v>2</v>
      </c>
      <c r="B473" s="39">
        <v>44829</v>
      </c>
      <c r="C473" s="7" t="s">
        <v>1429</v>
      </c>
      <c r="D473" s="130">
        <v>208</v>
      </c>
      <c r="E473" s="134">
        <v>795000</v>
      </c>
      <c r="F473" s="55" t="s">
        <v>399</v>
      </c>
      <c r="G473" s="132" t="s">
        <v>397</v>
      </c>
      <c r="H473" s="132" t="s">
        <v>384</v>
      </c>
      <c r="I473" s="130" t="s">
        <v>904</v>
      </c>
      <c r="J473" s="254"/>
    </row>
    <row r="474" spans="1:10" ht="15.6" x14ac:dyDescent="0.3">
      <c r="A474" s="130">
        <v>2</v>
      </c>
      <c r="B474" s="39">
        <v>44829</v>
      </c>
      <c r="C474" s="7" t="s">
        <v>100</v>
      </c>
      <c r="D474" s="130">
        <v>208</v>
      </c>
      <c r="E474" s="134">
        <v>15000</v>
      </c>
      <c r="F474" s="55" t="s">
        <v>399</v>
      </c>
      <c r="G474" s="132" t="s">
        <v>394</v>
      </c>
      <c r="H474" s="132" t="s">
        <v>384</v>
      </c>
      <c r="I474" s="130" t="s">
        <v>904</v>
      </c>
      <c r="J474" s="254"/>
    </row>
    <row r="475" spans="1:10" ht="15.6" x14ac:dyDescent="0.3">
      <c r="A475" s="130">
        <v>24</v>
      </c>
      <c r="B475" s="39">
        <v>44830</v>
      </c>
      <c r="C475" s="7" t="s">
        <v>447</v>
      </c>
      <c r="D475" s="131" t="s">
        <v>319</v>
      </c>
      <c r="E475" s="137">
        <v>96700</v>
      </c>
      <c r="F475" s="55" t="s">
        <v>399</v>
      </c>
      <c r="G475" s="132" t="s">
        <v>398</v>
      </c>
      <c r="H475" s="132" t="s">
        <v>385</v>
      </c>
      <c r="I475" s="130" t="s">
        <v>904</v>
      </c>
      <c r="J475" s="254"/>
    </row>
    <row r="476" spans="1:10" ht="15.6" x14ac:dyDescent="0.3">
      <c r="A476" s="130">
        <v>22</v>
      </c>
      <c r="B476" s="39">
        <v>44830</v>
      </c>
      <c r="C476" s="7" t="s">
        <v>445</v>
      </c>
      <c r="D476" s="131" t="s">
        <v>319</v>
      </c>
      <c r="E476" s="137">
        <v>50000</v>
      </c>
      <c r="F476" s="55" t="s">
        <v>399</v>
      </c>
      <c r="G476" s="132" t="s">
        <v>395</v>
      </c>
      <c r="H476" s="132" t="s">
        <v>385</v>
      </c>
      <c r="I476" s="130" t="s">
        <v>904</v>
      </c>
      <c r="J476" s="254"/>
    </row>
    <row r="477" spans="1:10" ht="15.6" x14ac:dyDescent="0.3">
      <c r="A477" s="130">
        <v>25</v>
      </c>
      <c r="B477" s="39">
        <v>44830</v>
      </c>
      <c r="C477" s="7" t="s">
        <v>448</v>
      </c>
      <c r="D477" s="131" t="s">
        <v>319</v>
      </c>
      <c r="E477" s="137">
        <v>300000</v>
      </c>
      <c r="F477" s="55" t="s">
        <v>399</v>
      </c>
      <c r="G477" s="132" t="s">
        <v>408</v>
      </c>
      <c r="H477" s="132" t="s">
        <v>385</v>
      </c>
      <c r="I477" s="130" t="s">
        <v>904</v>
      </c>
      <c r="J477" s="254"/>
    </row>
    <row r="478" spans="1:10" ht="15.6" x14ac:dyDescent="0.3">
      <c r="A478" s="130">
        <v>23</v>
      </c>
      <c r="B478" s="39">
        <v>44830</v>
      </c>
      <c r="C478" s="7" t="s">
        <v>446</v>
      </c>
      <c r="D478" s="131" t="s">
        <v>319</v>
      </c>
      <c r="E478" s="137">
        <v>106500</v>
      </c>
      <c r="F478" s="55" t="s">
        <v>399</v>
      </c>
      <c r="G478" s="132" t="s">
        <v>395</v>
      </c>
      <c r="H478" s="132" t="s">
        <v>385</v>
      </c>
      <c r="I478" s="130" t="s">
        <v>904</v>
      </c>
      <c r="J478" s="254"/>
    </row>
    <row r="479" spans="1:10" ht="15.6" x14ac:dyDescent="0.3">
      <c r="A479" s="143">
        <v>11</v>
      </c>
      <c r="B479" s="39">
        <v>44830</v>
      </c>
      <c r="C479" s="7" t="s">
        <v>478</v>
      </c>
      <c r="D479" s="130" t="s">
        <v>279</v>
      </c>
      <c r="E479" s="144">
        <v>100000</v>
      </c>
      <c r="F479" s="55" t="s">
        <v>399</v>
      </c>
      <c r="G479" s="132" t="s">
        <v>395</v>
      </c>
      <c r="H479" s="132" t="s">
        <v>383</v>
      </c>
      <c r="I479" s="130" t="s">
        <v>904</v>
      </c>
      <c r="J479" s="254"/>
    </row>
    <row r="480" spans="1:10" ht="15.6" x14ac:dyDescent="0.3">
      <c r="A480" s="130">
        <v>2</v>
      </c>
      <c r="B480" s="39">
        <v>44830</v>
      </c>
      <c r="C480" s="7" t="s">
        <v>179</v>
      </c>
      <c r="D480" s="130">
        <v>208</v>
      </c>
      <c r="E480" s="134">
        <v>65000</v>
      </c>
      <c r="F480" s="55" t="s">
        <v>399</v>
      </c>
      <c r="G480" s="132" t="s">
        <v>409</v>
      </c>
      <c r="H480" s="132" t="s">
        <v>384</v>
      </c>
      <c r="I480" s="130" t="s">
        <v>904</v>
      </c>
      <c r="J480" s="254"/>
    </row>
    <row r="481" spans="1:10" ht="15.6" x14ac:dyDescent="0.3">
      <c r="A481" s="130">
        <v>3</v>
      </c>
      <c r="B481" s="39">
        <v>44830</v>
      </c>
      <c r="C481" s="7" t="s">
        <v>179</v>
      </c>
      <c r="D481" s="130" t="s">
        <v>279</v>
      </c>
      <c r="E481" s="134">
        <v>85000</v>
      </c>
      <c r="F481" s="55" t="s">
        <v>399</v>
      </c>
      <c r="G481" s="132" t="s">
        <v>409</v>
      </c>
      <c r="H481" s="132" t="s">
        <v>384</v>
      </c>
      <c r="I481" s="130" t="s">
        <v>904</v>
      </c>
      <c r="J481" s="254"/>
    </row>
    <row r="482" spans="1:10" ht="15.6" x14ac:dyDescent="0.3">
      <c r="A482" s="130">
        <v>43</v>
      </c>
      <c r="B482" s="39">
        <v>44830</v>
      </c>
      <c r="C482" s="7" t="s">
        <v>521</v>
      </c>
      <c r="D482" s="131" t="s">
        <v>498</v>
      </c>
      <c r="E482" s="138">
        <v>1504700</v>
      </c>
      <c r="F482" s="55" t="s">
        <v>399</v>
      </c>
      <c r="G482" s="132" t="s">
        <v>395</v>
      </c>
      <c r="H482" s="132" t="s">
        <v>386</v>
      </c>
      <c r="I482" s="130" t="s">
        <v>904</v>
      </c>
      <c r="J482" s="254"/>
    </row>
    <row r="483" spans="1:10" ht="15.6" x14ac:dyDescent="0.3">
      <c r="A483" s="130">
        <v>44</v>
      </c>
      <c r="B483" s="39">
        <v>44830</v>
      </c>
      <c r="C483" s="7" t="s">
        <v>522</v>
      </c>
      <c r="D483" s="131" t="s">
        <v>498</v>
      </c>
      <c r="E483" s="138">
        <v>174000</v>
      </c>
      <c r="F483" s="55" t="s">
        <v>399</v>
      </c>
      <c r="G483" s="132" t="s">
        <v>395</v>
      </c>
      <c r="H483" s="132" t="s">
        <v>386</v>
      </c>
      <c r="I483" s="130" t="s">
        <v>904</v>
      </c>
      <c r="J483" s="254"/>
    </row>
    <row r="484" spans="1:10" ht="15.6" x14ac:dyDescent="0.3">
      <c r="A484" s="130">
        <v>2</v>
      </c>
      <c r="B484" s="39">
        <v>44830</v>
      </c>
      <c r="C484" s="7" t="s">
        <v>618</v>
      </c>
      <c r="D484" s="131">
        <v>228</v>
      </c>
      <c r="E484" s="147">
        <v>50000</v>
      </c>
      <c r="F484" s="55" t="s">
        <v>399</v>
      </c>
      <c r="G484" s="132" t="s">
        <v>395</v>
      </c>
      <c r="H484" s="132" t="s">
        <v>384</v>
      </c>
      <c r="I484" s="130" t="s">
        <v>904</v>
      </c>
      <c r="J484" s="254"/>
    </row>
    <row r="485" spans="1:10" ht="15.6" x14ac:dyDescent="0.3">
      <c r="A485" s="130">
        <v>1</v>
      </c>
      <c r="B485" s="39">
        <v>44830</v>
      </c>
      <c r="C485" s="7" t="s">
        <v>735</v>
      </c>
      <c r="D485" s="130" t="s">
        <v>279</v>
      </c>
      <c r="E485" s="134">
        <v>50000</v>
      </c>
      <c r="F485" s="55" t="s">
        <v>399</v>
      </c>
      <c r="G485" s="132" t="s">
        <v>395</v>
      </c>
      <c r="H485" s="132" t="s">
        <v>384</v>
      </c>
      <c r="I485" s="130" t="s">
        <v>904</v>
      </c>
      <c r="J485" s="254"/>
    </row>
    <row r="486" spans="1:10" ht="15.6" x14ac:dyDescent="0.3">
      <c r="A486" s="130">
        <v>2</v>
      </c>
      <c r="B486" s="39">
        <v>44830</v>
      </c>
      <c r="C486" s="7" t="s">
        <v>241</v>
      </c>
      <c r="D486" s="130">
        <v>128</v>
      </c>
      <c r="E486" s="134">
        <v>100000</v>
      </c>
      <c r="F486" s="55" t="s">
        <v>399</v>
      </c>
      <c r="G486" s="132" t="s">
        <v>392</v>
      </c>
      <c r="H486" s="132" t="s">
        <v>384</v>
      </c>
      <c r="I486" s="130" t="s">
        <v>904</v>
      </c>
      <c r="J486" s="254"/>
    </row>
    <row r="487" spans="1:10" ht="15.6" x14ac:dyDescent="0.3">
      <c r="A487" s="130">
        <v>2</v>
      </c>
      <c r="B487" s="39">
        <v>44830</v>
      </c>
      <c r="C487" s="7" t="s">
        <v>209</v>
      </c>
      <c r="D487" s="130" t="s">
        <v>279</v>
      </c>
      <c r="E487" s="134">
        <v>60000</v>
      </c>
      <c r="F487" s="55" t="s">
        <v>399</v>
      </c>
      <c r="G487" s="132" t="s">
        <v>392</v>
      </c>
      <c r="H487" s="132" t="s">
        <v>384</v>
      </c>
      <c r="I487" s="130" t="s">
        <v>904</v>
      </c>
      <c r="J487" s="254"/>
    </row>
    <row r="488" spans="1:10" ht="15.6" x14ac:dyDescent="0.3">
      <c r="A488" s="130">
        <v>12</v>
      </c>
      <c r="B488" s="39">
        <v>44830</v>
      </c>
      <c r="C488" s="7" t="s">
        <v>486</v>
      </c>
      <c r="D488" s="130" t="s">
        <v>279</v>
      </c>
      <c r="E488" s="144">
        <v>246000</v>
      </c>
      <c r="F488" s="55" t="s">
        <v>399</v>
      </c>
      <c r="G488" s="132" t="s">
        <v>408</v>
      </c>
      <c r="H488" s="132" t="s">
        <v>383</v>
      </c>
      <c r="I488" s="130" t="s">
        <v>904</v>
      </c>
      <c r="J488" s="254"/>
    </row>
    <row r="489" spans="1:10" ht="15.6" x14ac:dyDescent="0.3">
      <c r="A489" s="130">
        <v>2</v>
      </c>
      <c r="B489" s="39">
        <v>44830</v>
      </c>
      <c r="C489" s="7" t="s">
        <v>100</v>
      </c>
      <c r="D489" s="130">
        <v>208</v>
      </c>
      <c r="E489" s="134">
        <v>12000</v>
      </c>
      <c r="F489" s="55" t="s">
        <v>399</v>
      </c>
      <c r="G489" s="132" t="s">
        <v>394</v>
      </c>
      <c r="H489" s="132" t="s">
        <v>384</v>
      </c>
      <c r="I489" s="130" t="s">
        <v>904</v>
      </c>
      <c r="J489" s="254"/>
    </row>
    <row r="490" spans="1:10" ht="15.6" x14ac:dyDescent="0.3">
      <c r="A490" s="130">
        <v>2</v>
      </c>
      <c r="B490" s="39">
        <v>44830</v>
      </c>
      <c r="C490" s="7" t="s">
        <v>733</v>
      </c>
      <c r="D490" s="130">
        <v>128</v>
      </c>
      <c r="E490" s="134">
        <v>94800</v>
      </c>
      <c r="F490" s="55" t="s">
        <v>399</v>
      </c>
      <c r="G490" s="132" t="s">
        <v>390</v>
      </c>
      <c r="H490" s="132" t="s">
        <v>384</v>
      </c>
      <c r="I490" s="130" t="s">
        <v>904</v>
      </c>
      <c r="J490" s="254"/>
    </row>
    <row r="491" spans="1:10" ht="15.6" x14ac:dyDescent="0.3">
      <c r="A491" s="130">
        <v>2</v>
      </c>
      <c r="B491" s="39">
        <v>44830</v>
      </c>
      <c r="C491" s="7" t="s">
        <v>734</v>
      </c>
      <c r="D491" s="130">
        <v>128</v>
      </c>
      <c r="E491" s="134">
        <v>15000</v>
      </c>
      <c r="F491" s="55" t="s">
        <v>399</v>
      </c>
      <c r="G491" s="132" t="s">
        <v>394</v>
      </c>
      <c r="H491" s="132" t="s">
        <v>384</v>
      </c>
      <c r="I491" s="130" t="s">
        <v>904</v>
      </c>
      <c r="J491" s="254"/>
    </row>
    <row r="492" spans="1:10" ht="15.6" x14ac:dyDescent="0.3">
      <c r="A492" s="130">
        <v>26</v>
      </c>
      <c r="B492" s="39">
        <v>44831</v>
      </c>
      <c r="C492" s="7" t="s">
        <v>728</v>
      </c>
      <c r="D492" s="131" t="s">
        <v>319</v>
      </c>
      <c r="E492" s="137">
        <v>93700</v>
      </c>
      <c r="F492" s="55" t="s">
        <v>399</v>
      </c>
      <c r="G492" s="132" t="s">
        <v>409</v>
      </c>
      <c r="H492" s="132" t="s">
        <v>385</v>
      </c>
      <c r="I492" s="130" t="s">
        <v>904</v>
      </c>
      <c r="J492" s="254"/>
    </row>
    <row r="493" spans="1:10" ht="15.6" x14ac:dyDescent="0.3">
      <c r="A493" s="130">
        <v>14</v>
      </c>
      <c r="B493" s="39">
        <v>44831</v>
      </c>
      <c r="C493" s="7" t="s">
        <v>179</v>
      </c>
      <c r="D493" s="130" t="s">
        <v>279</v>
      </c>
      <c r="E493" s="144">
        <v>96000</v>
      </c>
      <c r="F493" s="55" t="s">
        <v>399</v>
      </c>
      <c r="G493" s="132" t="s">
        <v>409</v>
      </c>
      <c r="H493" s="132" t="s">
        <v>383</v>
      </c>
      <c r="I493" s="130" t="s">
        <v>904</v>
      </c>
      <c r="J493" s="254"/>
    </row>
    <row r="494" spans="1:10" ht="15.6" x14ac:dyDescent="0.3">
      <c r="A494" s="130">
        <v>2</v>
      </c>
      <c r="B494" s="39">
        <v>44831</v>
      </c>
      <c r="C494" s="7" t="s">
        <v>749</v>
      </c>
      <c r="D494" s="130">
        <v>128</v>
      </c>
      <c r="E494" s="134">
        <v>32000</v>
      </c>
      <c r="F494" s="55" t="s">
        <v>399</v>
      </c>
      <c r="G494" s="132" t="s">
        <v>409</v>
      </c>
      <c r="H494" s="132" t="s">
        <v>384</v>
      </c>
      <c r="I494" s="130" t="s">
        <v>904</v>
      </c>
      <c r="J494" s="254"/>
    </row>
    <row r="495" spans="1:10" ht="15.6" x14ac:dyDescent="0.3">
      <c r="A495" s="130">
        <v>4</v>
      </c>
      <c r="B495" s="39">
        <v>44831</v>
      </c>
      <c r="C495" s="7" t="s">
        <v>245</v>
      </c>
      <c r="D495" s="130" t="s">
        <v>279</v>
      </c>
      <c r="E495" s="134">
        <v>205000</v>
      </c>
      <c r="F495" s="55" t="s">
        <v>399</v>
      </c>
      <c r="G495" s="132" t="s">
        <v>409</v>
      </c>
      <c r="H495" s="132" t="s">
        <v>384</v>
      </c>
      <c r="I495" s="130" t="s">
        <v>904</v>
      </c>
      <c r="J495" s="254"/>
    </row>
    <row r="496" spans="1:10" ht="15.6" x14ac:dyDescent="0.3">
      <c r="A496" s="130">
        <v>45</v>
      </c>
      <c r="B496" s="39">
        <v>44831</v>
      </c>
      <c r="C496" s="7" t="s">
        <v>523</v>
      </c>
      <c r="D496" s="131" t="s">
        <v>498</v>
      </c>
      <c r="E496" s="138">
        <v>108000</v>
      </c>
      <c r="F496" s="55" t="s">
        <v>399</v>
      </c>
      <c r="G496" s="132" t="s">
        <v>395</v>
      </c>
      <c r="H496" s="132" t="s">
        <v>386</v>
      </c>
      <c r="I496" s="130" t="s">
        <v>904</v>
      </c>
      <c r="J496" s="254"/>
    </row>
    <row r="497" spans="1:10" ht="15.6" x14ac:dyDescent="0.3">
      <c r="A497" s="143">
        <v>13</v>
      </c>
      <c r="B497" s="39">
        <v>44831</v>
      </c>
      <c r="C497" s="7" t="s">
        <v>487</v>
      </c>
      <c r="D497" s="130" t="s">
        <v>279</v>
      </c>
      <c r="E497" s="144">
        <v>300000</v>
      </c>
      <c r="F497" s="55" t="s">
        <v>399</v>
      </c>
      <c r="G497" s="132" t="s">
        <v>392</v>
      </c>
      <c r="H497" s="132" t="s">
        <v>383</v>
      </c>
      <c r="I497" s="130" t="s">
        <v>904</v>
      </c>
      <c r="J497" s="254"/>
    </row>
    <row r="498" spans="1:10" ht="15.6" x14ac:dyDescent="0.3">
      <c r="A498" s="130">
        <v>9</v>
      </c>
      <c r="B498" s="39">
        <v>44831</v>
      </c>
      <c r="C498" s="7" t="s">
        <v>735</v>
      </c>
      <c r="D498" s="130" t="s">
        <v>279</v>
      </c>
      <c r="E498" s="134">
        <v>50000</v>
      </c>
      <c r="F498" s="55" t="s">
        <v>399</v>
      </c>
      <c r="G498" s="132" t="s">
        <v>395</v>
      </c>
      <c r="H498" s="132" t="s">
        <v>384</v>
      </c>
      <c r="I498" s="130" t="s">
        <v>904</v>
      </c>
      <c r="J498" s="254"/>
    </row>
    <row r="499" spans="1:10" ht="15.6" x14ac:dyDescent="0.3">
      <c r="A499" s="130">
        <v>10</v>
      </c>
      <c r="B499" s="39">
        <v>44831</v>
      </c>
      <c r="C499" s="7" t="s">
        <v>739</v>
      </c>
      <c r="D499" s="130" t="s">
        <v>281</v>
      </c>
      <c r="E499" s="134">
        <v>50000</v>
      </c>
      <c r="F499" s="55" t="s">
        <v>399</v>
      </c>
      <c r="G499" s="132" t="s">
        <v>395</v>
      </c>
      <c r="H499" s="132" t="s">
        <v>384</v>
      </c>
      <c r="I499" s="130" t="s">
        <v>904</v>
      </c>
      <c r="J499" s="254"/>
    </row>
    <row r="500" spans="1:10" ht="15.6" x14ac:dyDescent="0.3">
      <c r="A500" s="130">
        <v>5</v>
      </c>
      <c r="B500" s="39">
        <v>44831</v>
      </c>
      <c r="C500" s="7" t="s">
        <v>209</v>
      </c>
      <c r="D500" s="130" t="s">
        <v>279</v>
      </c>
      <c r="E500" s="134">
        <v>60000</v>
      </c>
      <c r="F500" s="55" t="s">
        <v>399</v>
      </c>
      <c r="G500" s="132" t="s">
        <v>392</v>
      </c>
      <c r="H500" s="132" t="s">
        <v>384</v>
      </c>
      <c r="I500" s="130" t="s">
        <v>904</v>
      </c>
      <c r="J500" s="254"/>
    </row>
    <row r="501" spans="1:10" ht="15.6" x14ac:dyDescent="0.3">
      <c r="A501" s="130">
        <v>8</v>
      </c>
      <c r="B501" s="39">
        <v>44831</v>
      </c>
      <c r="C501" s="7" t="s">
        <v>738</v>
      </c>
      <c r="D501" s="130" t="s">
        <v>279</v>
      </c>
      <c r="E501" s="134">
        <v>50000</v>
      </c>
      <c r="F501" s="55" t="s">
        <v>399</v>
      </c>
      <c r="G501" s="132" t="s">
        <v>392</v>
      </c>
      <c r="H501" s="132" t="s">
        <v>384</v>
      </c>
      <c r="I501" s="130" t="s">
        <v>904</v>
      </c>
      <c r="J501" s="254"/>
    </row>
    <row r="502" spans="1:10" ht="15.6" x14ac:dyDescent="0.3">
      <c r="A502" s="130">
        <v>2</v>
      </c>
      <c r="B502" s="39">
        <v>44831</v>
      </c>
      <c r="C502" s="7" t="s">
        <v>748</v>
      </c>
      <c r="D502" s="130">
        <v>128</v>
      </c>
      <c r="E502" s="134">
        <v>150000</v>
      </c>
      <c r="F502" s="55" t="s">
        <v>399</v>
      </c>
      <c r="G502" s="132" t="s">
        <v>408</v>
      </c>
      <c r="H502" s="132" t="s">
        <v>384</v>
      </c>
      <c r="I502" s="130" t="s">
        <v>904</v>
      </c>
      <c r="J502" s="254"/>
    </row>
    <row r="503" spans="1:10" ht="15.6" x14ac:dyDescent="0.3">
      <c r="A503" s="130">
        <v>11</v>
      </c>
      <c r="B503" s="39">
        <v>44831</v>
      </c>
      <c r="C503" s="7" t="s">
        <v>740</v>
      </c>
      <c r="D503" s="130" t="s">
        <v>279</v>
      </c>
      <c r="E503" s="134">
        <v>50000</v>
      </c>
      <c r="F503" s="55" t="s">
        <v>399</v>
      </c>
      <c r="G503" s="132" t="s">
        <v>392</v>
      </c>
      <c r="H503" s="132" t="s">
        <v>384</v>
      </c>
      <c r="I503" s="130" t="s">
        <v>904</v>
      </c>
      <c r="J503" s="254"/>
    </row>
    <row r="504" spans="1:10" ht="15.6" x14ac:dyDescent="0.3">
      <c r="A504" s="130">
        <v>6</v>
      </c>
      <c r="B504" s="39">
        <v>44831</v>
      </c>
      <c r="C504" s="7" t="s">
        <v>736</v>
      </c>
      <c r="D504" s="130" t="s">
        <v>279</v>
      </c>
      <c r="E504" s="134">
        <v>100000</v>
      </c>
      <c r="F504" s="55" t="s">
        <v>399</v>
      </c>
      <c r="G504" s="132" t="s">
        <v>408</v>
      </c>
      <c r="H504" s="132" t="s">
        <v>384</v>
      </c>
      <c r="I504" s="130" t="s">
        <v>904</v>
      </c>
      <c r="J504" s="254"/>
    </row>
    <row r="505" spans="1:10" ht="15.6" x14ac:dyDescent="0.3">
      <c r="A505" s="130">
        <v>7</v>
      </c>
      <c r="B505" s="39">
        <v>44831</v>
      </c>
      <c r="C505" s="7" t="s">
        <v>737</v>
      </c>
      <c r="D505" s="130" t="s">
        <v>279</v>
      </c>
      <c r="E505" s="134">
        <v>200000</v>
      </c>
      <c r="F505" s="55" t="s">
        <v>399</v>
      </c>
      <c r="G505" s="132" t="s">
        <v>408</v>
      </c>
      <c r="H505" s="132" t="s">
        <v>384</v>
      </c>
      <c r="I505" s="130" t="s">
        <v>904</v>
      </c>
      <c r="J505" s="254"/>
    </row>
    <row r="506" spans="1:10" ht="15.6" x14ac:dyDescent="0.3">
      <c r="A506" s="130">
        <v>31</v>
      </c>
      <c r="B506" s="39">
        <v>44832</v>
      </c>
      <c r="C506" s="7" t="s">
        <v>449</v>
      </c>
      <c r="D506" s="131" t="s">
        <v>319</v>
      </c>
      <c r="E506" s="137">
        <v>60000</v>
      </c>
      <c r="F506" s="55" t="s">
        <v>399</v>
      </c>
      <c r="G506" s="132" t="s">
        <v>396</v>
      </c>
      <c r="H506" s="132" t="s">
        <v>385</v>
      </c>
      <c r="I506" s="130" t="s">
        <v>904</v>
      </c>
      <c r="J506" s="254"/>
    </row>
    <row r="507" spans="1:10" ht="15.6" x14ac:dyDescent="0.3">
      <c r="A507" s="130">
        <v>49</v>
      </c>
      <c r="B507" s="39">
        <v>44832</v>
      </c>
      <c r="C507" s="7" t="s">
        <v>525</v>
      </c>
      <c r="D507" s="131" t="s">
        <v>498</v>
      </c>
      <c r="E507" s="138">
        <v>285668</v>
      </c>
      <c r="F507" s="55" t="s">
        <v>399</v>
      </c>
      <c r="G507" s="132" t="s">
        <v>727</v>
      </c>
      <c r="H507" s="132" t="s">
        <v>386</v>
      </c>
      <c r="I507" s="130" t="s">
        <v>904</v>
      </c>
      <c r="J507" s="254"/>
    </row>
    <row r="508" spans="1:10" ht="15.6" x14ac:dyDescent="0.3">
      <c r="A508" s="130">
        <v>30</v>
      </c>
      <c r="B508" s="39">
        <v>44832</v>
      </c>
      <c r="C508" s="7" t="s">
        <v>432</v>
      </c>
      <c r="D508" s="131" t="s">
        <v>319</v>
      </c>
      <c r="E508" s="137">
        <v>195000</v>
      </c>
      <c r="F508" s="55" t="s">
        <v>399</v>
      </c>
      <c r="G508" s="132" t="s">
        <v>409</v>
      </c>
      <c r="H508" s="132" t="s">
        <v>385</v>
      </c>
      <c r="I508" s="130" t="s">
        <v>904</v>
      </c>
      <c r="J508" s="255"/>
    </row>
    <row r="509" spans="1:10" ht="15.6" x14ac:dyDescent="0.3">
      <c r="A509" s="130">
        <v>9</v>
      </c>
      <c r="B509" s="39">
        <v>44832</v>
      </c>
      <c r="C509" s="7" t="s">
        <v>493</v>
      </c>
      <c r="D509" s="131" t="s">
        <v>498</v>
      </c>
      <c r="E509" s="146">
        <v>168000</v>
      </c>
      <c r="F509" s="55" t="s">
        <v>399</v>
      </c>
      <c r="G509" s="132" t="s">
        <v>409</v>
      </c>
      <c r="H509" s="132" t="s">
        <v>386</v>
      </c>
      <c r="I509" s="130" t="s">
        <v>904</v>
      </c>
      <c r="J509" s="254"/>
    </row>
    <row r="510" spans="1:10" ht="15.6" x14ac:dyDescent="0.3">
      <c r="A510" s="130">
        <v>2</v>
      </c>
      <c r="B510" s="39">
        <v>44832</v>
      </c>
      <c r="C510" s="7" t="s">
        <v>699</v>
      </c>
      <c r="D510" s="130">
        <v>128</v>
      </c>
      <c r="E510" s="134">
        <v>50000</v>
      </c>
      <c r="F510" s="55" t="s">
        <v>399</v>
      </c>
      <c r="G510" s="132" t="s">
        <v>395</v>
      </c>
      <c r="H510" s="132" t="s">
        <v>384</v>
      </c>
      <c r="I510" s="130" t="s">
        <v>904</v>
      </c>
      <c r="J510" s="254"/>
    </row>
    <row r="511" spans="1:10" ht="15.6" x14ac:dyDescent="0.3">
      <c r="A511" s="130">
        <v>12</v>
      </c>
      <c r="B511" s="39">
        <v>44832</v>
      </c>
      <c r="C511" s="7" t="s">
        <v>741</v>
      </c>
      <c r="D511" s="130" t="s">
        <v>279</v>
      </c>
      <c r="E511" s="134">
        <v>200000</v>
      </c>
      <c r="F511" s="55" t="s">
        <v>399</v>
      </c>
      <c r="G511" s="132" t="s">
        <v>395</v>
      </c>
      <c r="H511" s="132" t="s">
        <v>384</v>
      </c>
      <c r="I511" s="130" t="s">
        <v>904</v>
      </c>
      <c r="J511" s="254"/>
    </row>
    <row r="512" spans="1:10" ht="15.6" x14ac:dyDescent="0.3">
      <c r="A512" s="135">
        <v>13</v>
      </c>
      <c r="B512" s="127">
        <v>44832</v>
      </c>
      <c r="C512" s="128" t="s">
        <v>742</v>
      </c>
      <c r="D512" s="135" t="s">
        <v>279</v>
      </c>
      <c r="E512" s="383">
        <v>200000</v>
      </c>
      <c r="F512" s="129" t="s">
        <v>399</v>
      </c>
      <c r="G512" s="136" t="s">
        <v>395</v>
      </c>
      <c r="H512" s="136" t="s">
        <v>384</v>
      </c>
      <c r="I512" s="135" t="s">
        <v>904</v>
      </c>
      <c r="J512" s="254"/>
    </row>
    <row r="513" spans="1:10" ht="15.6" x14ac:dyDescent="0.3">
      <c r="A513" s="130">
        <v>14</v>
      </c>
      <c r="B513" s="39">
        <v>44832</v>
      </c>
      <c r="C513" s="7" t="s">
        <v>743</v>
      </c>
      <c r="D513" s="130" t="s">
        <v>280</v>
      </c>
      <c r="E513" s="134">
        <v>50000</v>
      </c>
      <c r="F513" s="55" t="s">
        <v>399</v>
      </c>
      <c r="G513" s="132" t="s">
        <v>395</v>
      </c>
      <c r="H513" s="132" t="s">
        <v>384</v>
      </c>
      <c r="I513" s="130" t="s">
        <v>904</v>
      </c>
      <c r="J513" s="254"/>
    </row>
    <row r="514" spans="1:10" ht="15.6" x14ac:dyDescent="0.3">
      <c r="A514" s="130">
        <v>2</v>
      </c>
      <c r="B514" s="39">
        <v>44832</v>
      </c>
      <c r="C514" s="7" t="s">
        <v>193</v>
      </c>
      <c r="D514" s="130">
        <v>128</v>
      </c>
      <c r="E514" s="134">
        <v>200000</v>
      </c>
      <c r="F514" s="55" t="s">
        <v>399</v>
      </c>
      <c r="G514" s="132" t="s">
        <v>392</v>
      </c>
      <c r="H514" s="132" t="s">
        <v>384</v>
      </c>
      <c r="I514" s="130" t="s">
        <v>904</v>
      </c>
      <c r="J514" s="254"/>
    </row>
    <row r="515" spans="1:10" ht="15.6" x14ac:dyDescent="0.3">
      <c r="A515" s="130">
        <v>48</v>
      </c>
      <c r="B515" s="39">
        <v>44832</v>
      </c>
      <c r="C515" s="7" t="s">
        <v>524</v>
      </c>
      <c r="D515" s="131" t="s">
        <v>498</v>
      </c>
      <c r="E515" s="138">
        <v>162000</v>
      </c>
      <c r="F515" s="55" t="s">
        <v>399</v>
      </c>
      <c r="G515" s="132" t="s">
        <v>409</v>
      </c>
      <c r="H515" s="132" t="s">
        <v>386</v>
      </c>
      <c r="I515" s="130" t="s">
        <v>904</v>
      </c>
      <c r="J515" s="254"/>
    </row>
    <row r="516" spans="1:10" ht="15.6" x14ac:dyDescent="0.3">
      <c r="A516" s="130">
        <v>15</v>
      </c>
      <c r="B516" s="39">
        <v>44832</v>
      </c>
      <c r="C516" s="7" t="s">
        <v>744</v>
      </c>
      <c r="D516" s="130" t="s">
        <v>281</v>
      </c>
      <c r="E516" s="134">
        <v>100000</v>
      </c>
      <c r="F516" s="55" t="s">
        <v>399</v>
      </c>
      <c r="G516" s="132" t="s">
        <v>392</v>
      </c>
      <c r="H516" s="132" t="s">
        <v>384</v>
      </c>
      <c r="I516" s="130" t="s">
        <v>904</v>
      </c>
      <c r="J516" s="254"/>
    </row>
    <row r="517" spans="1:10" ht="15.6" x14ac:dyDescent="0.3">
      <c r="A517" s="130">
        <v>4</v>
      </c>
      <c r="B517" s="39">
        <v>44833</v>
      </c>
      <c r="C517" s="7" t="s">
        <v>620</v>
      </c>
      <c r="D517" s="131">
        <v>208</v>
      </c>
      <c r="E517" s="147">
        <v>240000</v>
      </c>
      <c r="F517" s="55" t="s">
        <v>399</v>
      </c>
      <c r="G517" s="132" t="s">
        <v>390</v>
      </c>
      <c r="H517" s="132" t="s">
        <v>384</v>
      </c>
      <c r="I517" s="130" t="s">
        <v>904</v>
      </c>
      <c r="J517" s="254"/>
    </row>
    <row r="518" spans="1:10" ht="15.6" x14ac:dyDescent="0.3">
      <c r="A518" s="130">
        <v>4</v>
      </c>
      <c r="B518" s="39">
        <v>44833</v>
      </c>
      <c r="C518" s="7" t="s">
        <v>698</v>
      </c>
      <c r="D518" s="130">
        <v>128</v>
      </c>
      <c r="E518" s="134">
        <v>100000</v>
      </c>
      <c r="F518" s="55" t="s">
        <v>399</v>
      </c>
      <c r="G518" s="132" t="s">
        <v>395</v>
      </c>
      <c r="H518" s="132" t="s">
        <v>384</v>
      </c>
      <c r="I518" s="130" t="s">
        <v>904</v>
      </c>
      <c r="J518" s="254"/>
    </row>
    <row r="519" spans="1:10" ht="15.6" x14ac:dyDescent="0.3">
      <c r="A519" s="130">
        <v>6</v>
      </c>
      <c r="B519" s="39">
        <v>44833</v>
      </c>
      <c r="C519" s="7" t="s">
        <v>699</v>
      </c>
      <c r="D519" s="130">
        <v>128</v>
      </c>
      <c r="E519" s="134">
        <v>50000</v>
      </c>
      <c r="F519" s="55" t="s">
        <v>399</v>
      </c>
      <c r="G519" s="132" t="s">
        <v>395</v>
      </c>
      <c r="H519" s="132" t="s">
        <v>384</v>
      </c>
      <c r="I519" s="130" t="s">
        <v>904</v>
      </c>
      <c r="J519" s="254"/>
    </row>
    <row r="520" spans="1:10" ht="15.6" x14ac:dyDescent="0.3">
      <c r="A520" s="130">
        <v>10</v>
      </c>
      <c r="B520" s="39">
        <v>44833</v>
      </c>
      <c r="C520" s="7" t="s">
        <v>494</v>
      </c>
      <c r="D520" s="131" t="s">
        <v>498</v>
      </c>
      <c r="E520" s="146">
        <v>177650</v>
      </c>
      <c r="F520" s="55" t="s">
        <v>399</v>
      </c>
      <c r="G520" s="132" t="s">
        <v>409</v>
      </c>
      <c r="H520" s="132" t="s">
        <v>386</v>
      </c>
      <c r="I520" s="130" t="s">
        <v>904</v>
      </c>
      <c r="J520" s="254"/>
    </row>
    <row r="521" spans="1:10" ht="15.6" x14ac:dyDescent="0.3">
      <c r="A521" s="130">
        <v>3</v>
      </c>
      <c r="B521" s="39">
        <v>44833</v>
      </c>
      <c r="C521" s="7" t="s">
        <v>696</v>
      </c>
      <c r="D521" s="130">
        <v>128</v>
      </c>
      <c r="E521" s="134">
        <v>100000</v>
      </c>
      <c r="F521" s="55" t="s">
        <v>399</v>
      </c>
      <c r="G521" s="132" t="s">
        <v>392</v>
      </c>
      <c r="H521" s="132" t="s">
        <v>384</v>
      </c>
      <c r="I521" s="130" t="s">
        <v>904</v>
      </c>
      <c r="J521" s="254"/>
    </row>
    <row r="522" spans="1:10" ht="15.6" x14ac:dyDescent="0.3">
      <c r="A522" s="130">
        <v>5</v>
      </c>
      <c r="B522" s="39">
        <v>44833</v>
      </c>
      <c r="C522" s="7" t="s">
        <v>697</v>
      </c>
      <c r="D522" s="130">
        <v>128</v>
      </c>
      <c r="E522" s="134">
        <v>100000</v>
      </c>
      <c r="F522" s="55" t="s">
        <v>399</v>
      </c>
      <c r="G522" s="132" t="s">
        <v>392</v>
      </c>
      <c r="H522" s="132" t="s">
        <v>384</v>
      </c>
      <c r="I522" s="130" t="s">
        <v>904</v>
      </c>
      <c r="J522" s="254"/>
    </row>
    <row r="523" spans="1:10" ht="15.6" x14ac:dyDescent="0.3">
      <c r="A523" s="130">
        <v>16</v>
      </c>
      <c r="B523" s="39">
        <v>44833</v>
      </c>
      <c r="C523" s="7" t="s">
        <v>102</v>
      </c>
      <c r="D523" s="130" t="s">
        <v>280</v>
      </c>
      <c r="E523" s="134">
        <v>210000</v>
      </c>
      <c r="F523" s="55" t="s">
        <v>399</v>
      </c>
      <c r="G523" s="132" t="s">
        <v>409</v>
      </c>
      <c r="H523" s="132" t="s">
        <v>384</v>
      </c>
      <c r="I523" s="130" t="s">
        <v>904</v>
      </c>
      <c r="J523" s="254"/>
    </row>
    <row r="524" spans="1:10" ht="15.6" x14ac:dyDescent="0.3">
      <c r="A524" s="130">
        <v>17</v>
      </c>
      <c r="B524" s="39">
        <v>44833</v>
      </c>
      <c r="C524" s="7" t="s">
        <v>745</v>
      </c>
      <c r="D524" s="130" t="s">
        <v>280</v>
      </c>
      <c r="E524" s="134">
        <v>20000</v>
      </c>
      <c r="F524" s="55" t="s">
        <v>399</v>
      </c>
      <c r="G524" s="132" t="s">
        <v>409</v>
      </c>
      <c r="H524" s="132" t="s">
        <v>384</v>
      </c>
      <c r="I524" s="130" t="s">
        <v>904</v>
      </c>
      <c r="J524" s="254"/>
    </row>
    <row r="525" spans="1:10" ht="15.6" x14ac:dyDescent="0.3">
      <c r="A525" s="130">
        <v>3</v>
      </c>
      <c r="B525" s="39">
        <v>44833</v>
      </c>
      <c r="C525" s="7" t="s">
        <v>619</v>
      </c>
      <c r="D525" s="131">
        <v>228</v>
      </c>
      <c r="E525" s="147">
        <v>50000</v>
      </c>
      <c r="F525" s="55" t="s">
        <v>399</v>
      </c>
      <c r="G525" s="132" t="s">
        <v>392</v>
      </c>
      <c r="H525" s="132" t="s">
        <v>384</v>
      </c>
      <c r="I525" s="130" t="s">
        <v>904</v>
      </c>
      <c r="J525" s="254"/>
    </row>
    <row r="526" spans="1:10" ht="15.6" x14ac:dyDescent="0.3">
      <c r="A526" s="130">
        <v>19</v>
      </c>
      <c r="B526" s="39">
        <v>44833</v>
      </c>
      <c r="C526" s="7" t="s">
        <v>747</v>
      </c>
      <c r="D526" s="130" t="s">
        <v>280</v>
      </c>
      <c r="E526" s="134">
        <v>200000</v>
      </c>
      <c r="F526" s="55" t="s">
        <v>399</v>
      </c>
      <c r="G526" s="132" t="s">
        <v>408</v>
      </c>
      <c r="H526" s="132" t="s">
        <v>384</v>
      </c>
      <c r="I526" s="130" t="s">
        <v>904</v>
      </c>
      <c r="J526" s="254"/>
    </row>
    <row r="527" spans="1:10" ht="15.6" x14ac:dyDescent="0.3">
      <c r="A527" s="130">
        <v>18</v>
      </c>
      <c r="B527" s="39">
        <v>44833</v>
      </c>
      <c r="C527" s="7" t="s">
        <v>746</v>
      </c>
      <c r="D527" s="130" t="s">
        <v>280</v>
      </c>
      <c r="E527" s="134">
        <v>60000</v>
      </c>
      <c r="F527" s="55" t="s">
        <v>399</v>
      </c>
      <c r="G527" s="132" t="s">
        <v>392</v>
      </c>
      <c r="H527" s="132" t="s">
        <v>384</v>
      </c>
      <c r="I527" s="130" t="s">
        <v>904</v>
      </c>
      <c r="J527" s="254"/>
    </row>
    <row r="528" spans="1:10" ht="15.6" x14ac:dyDescent="0.3">
      <c r="A528" s="130">
        <v>20</v>
      </c>
      <c r="B528" s="39">
        <v>44833</v>
      </c>
      <c r="C528" s="7" t="s">
        <v>102</v>
      </c>
      <c r="D528" s="130" t="s">
        <v>280</v>
      </c>
      <c r="E528" s="134">
        <v>60000</v>
      </c>
      <c r="F528" s="55" t="s">
        <v>399</v>
      </c>
      <c r="G528" s="132" t="s">
        <v>409</v>
      </c>
      <c r="H528" s="132" t="s">
        <v>384</v>
      </c>
      <c r="I528" s="130" t="s">
        <v>904</v>
      </c>
      <c r="J528" s="254"/>
    </row>
    <row r="529" spans="1:10" ht="15.6" x14ac:dyDescent="0.3">
      <c r="A529" s="130">
        <v>3</v>
      </c>
      <c r="B529" s="39">
        <v>44834</v>
      </c>
      <c r="C529" s="7" t="s">
        <v>451</v>
      </c>
      <c r="D529" s="131" t="s">
        <v>319</v>
      </c>
      <c r="E529" s="137">
        <v>142700</v>
      </c>
      <c r="F529" s="55" t="s">
        <v>399</v>
      </c>
      <c r="G529" s="132" t="s">
        <v>398</v>
      </c>
      <c r="H529" s="132" t="s">
        <v>385</v>
      </c>
      <c r="I529" s="130" t="s">
        <v>904</v>
      </c>
      <c r="J529" s="254"/>
    </row>
    <row r="530" spans="1:10" ht="15.6" x14ac:dyDescent="0.3">
      <c r="A530" s="130">
        <v>4</v>
      </c>
      <c r="B530" s="39">
        <v>44834</v>
      </c>
      <c r="C530" s="7" t="s">
        <v>452</v>
      </c>
      <c r="D530" s="131" t="s">
        <v>319</v>
      </c>
      <c r="E530" s="137">
        <v>76000</v>
      </c>
      <c r="F530" s="55" t="s">
        <v>399</v>
      </c>
      <c r="G530" s="132" t="s">
        <v>428</v>
      </c>
      <c r="H530" s="132" t="s">
        <v>385</v>
      </c>
      <c r="I530" s="130" t="s">
        <v>904</v>
      </c>
      <c r="J530" s="254"/>
    </row>
    <row r="531" spans="1:10" ht="15.6" x14ac:dyDescent="0.3">
      <c r="A531" s="130">
        <v>13</v>
      </c>
      <c r="B531" s="39">
        <v>44834</v>
      </c>
      <c r="C531" s="7" t="s">
        <v>496</v>
      </c>
      <c r="D531" s="131" t="s">
        <v>498</v>
      </c>
      <c r="E531" s="146">
        <v>800000</v>
      </c>
      <c r="F531" s="55" t="s">
        <v>399</v>
      </c>
      <c r="G531" s="132" t="s">
        <v>406</v>
      </c>
      <c r="H531" s="132" t="s">
        <v>386</v>
      </c>
      <c r="I531" s="130" t="s">
        <v>904</v>
      </c>
      <c r="J531" s="254"/>
    </row>
    <row r="532" spans="1:10" ht="15.6" x14ac:dyDescent="0.3">
      <c r="A532" s="130">
        <v>5</v>
      </c>
      <c r="B532" s="39">
        <v>44834</v>
      </c>
      <c r="C532" s="7" t="s">
        <v>621</v>
      </c>
      <c r="D532" s="130" t="s">
        <v>319</v>
      </c>
      <c r="E532" s="134">
        <v>8000</v>
      </c>
      <c r="F532" s="55" t="s">
        <v>399</v>
      </c>
      <c r="G532" s="132" t="s">
        <v>390</v>
      </c>
      <c r="H532" s="132" t="s">
        <v>384</v>
      </c>
      <c r="I532" s="130" t="s">
        <v>904</v>
      </c>
      <c r="J532" s="254"/>
    </row>
    <row r="533" spans="1:10" ht="15.6" x14ac:dyDescent="0.3">
      <c r="A533" s="130">
        <v>6</v>
      </c>
      <c r="B533" s="39">
        <v>44834</v>
      </c>
      <c r="C533" s="7" t="s">
        <v>622</v>
      </c>
      <c r="D533" s="130" t="s">
        <v>319</v>
      </c>
      <c r="E533" s="134">
        <v>15000</v>
      </c>
      <c r="F533" s="55" t="s">
        <v>399</v>
      </c>
      <c r="G533" s="132" t="s">
        <v>390</v>
      </c>
      <c r="H533" s="132" t="s">
        <v>384</v>
      </c>
      <c r="I533" s="130" t="s">
        <v>904</v>
      </c>
      <c r="J533" s="254"/>
    </row>
    <row r="534" spans="1:10" ht="15.6" x14ac:dyDescent="0.3">
      <c r="A534" s="130">
        <v>14</v>
      </c>
      <c r="B534" s="39">
        <v>44834</v>
      </c>
      <c r="C534" s="7" t="s">
        <v>497</v>
      </c>
      <c r="D534" s="131" t="s">
        <v>498</v>
      </c>
      <c r="E534" s="146">
        <v>3500000</v>
      </c>
      <c r="F534" s="55" t="s">
        <v>399</v>
      </c>
      <c r="G534" s="132" t="s">
        <v>395</v>
      </c>
      <c r="H534" s="132" t="s">
        <v>386</v>
      </c>
      <c r="I534" s="130" t="s">
        <v>904</v>
      </c>
      <c r="J534" s="254"/>
    </row>
    <row r="535" spans="1:10" ht="15.6" x14ac:dyDescent="0.3">
      <c r="A535" s="130">
        <v>8</v>
      </c>
      <c r="B535" s="39">
        <v>44834</v>
      </c>
      <c r="C535" s="7" t="s">
        <v>206</v>
      </c>
      <c r="D535" s="130">
        <v>128</v>
      </c>
      <c r="E535" s="134">
        <v>151500</v>
      </c>
      <c r="F535" s="55" t="s">
        <v>399</v>
      </c>
      <c r="G535" s="132" t="s">
        <v>395</v>
      </c>
      <c r="H535" s="132" t="s">
        <v>384</v>
      </c>
      <c r="I535" s="130" t="s">
        <v>904</v>
      </c>
      <c r="J535" s="254"/>
    </row>
    <row r="536" spans="1:10" ht="15.6" x14ac:dyDescent="0.3">
      <c r="A536" s="130">
        <v>7</v>
      </c>
      <c r="B536" s="39">
        <v>44834</v>
      </c>
      <c r="C536" s="7" t="s">
        <v>623</v>
      </c>
      <c r="D536" s="130" t="s">
        <v>279</v>
      </c>
      <c r="E536" s="134">
        <v>90000</v>
      </c>
      <c r="F536" s="55" t="s">
        <v>399</v>
      </c>
      <c r="G536" s="132" t="s">
        <v>408</v>
      </c>
      <c r="H536" s="132" t="s">
        <v>384</v>
      </c>
      <c r="I536" s="130" t="s">
        <v>904</v>
      </c>
      <c r="J536" s="254"/>
    </row>
    <row r="537" spans="1:10" ht="15.6" x14ac:dyDescent="0.3">
      <c r="A537" s="130">
        <v>9</v>
      </c>
      <c r="B537" s="39">
        <v>44834</v>
      </c>
      <c r="C537" s="7" t="s">
        <v>624</v>
      </c>
      <c r="D537" s="130" t="s">
        <v>279</v>
      </c>
      <c r="E537" s="134">
        <v>27500</v>
      </c>
      <c r="F537" s="55" t="s">
        <v>399</v>
      </c>
      <c r="G537" s="132" t="s">
        <v>395</v>
      </c>
      <c r="H537" s="132" t="s">
        <v>384</v>
      </c>
      <c r="I537" s="130" t="s">
        <v>904</v>
      </c>
      <c r="J537" s="254"/>
    </row>
    <row r="538" spans="1:10" ht="15.6" x14ac:dyDescent="0.3">
      <c r="A538" s="130">
        <v>11</v>
      </c>
      <c r="B538" s="39">
        <v>44834</v>
      </c>
      <c r="C538" s="7" t="s">
        <v>618</v>
      </c>
      <c r="D538" s="130" t="s">
        <v>281</v>
      </c>
      <c r="E538" s="134">
        <v>50000</v>
      </c>
      <c r="F538" s="55" t="s">
        <v>399</v>
      </c>
      <c r="G538" s="132" t="s">
        <v>395</v>
      </c>
      <c r="H538" s="132" t="s">
        <v>384</v>
      </c>
      <c r="I538" s="130" t="s">
        <v>904</v>
      </c>
      <c r="J538" s="254"/>
    </row>
    <row r="539" spans="1:10" ht="15.6" x14ac:dyDescent="0.3">
      <c r="A539" s="130">
        <v>2</v>
      </c>
      <c r="B539" s="39">
        <v>44834</v>
      </c>
      <c r="C539" s="7" t="s">
        <v>450</v>
      </c>
      <c r="D539" s="131" t="s">
        <v>319</v>
      </c>
      <c r="E539" s="137">
        <v>20000</v>
      </c>
      <c r="F539" s="55" t="s">
        <v>399</v>
      </c>
      <c r="G539" s="132" t="s">
        <v>392</v>
      </c>
      <c r="H539" s="132" t="s">
        <v>385</v>
      </c>
      <c r="I539" s="130" t="s">
        <v>904</v>
      </c>
      <c r="J539" s="254"/>
    </row>
    <row r="540" spans="1:10" ht="15.6" x14ac:dyDescent="0.3">
      <c r="A540" s="130">
        <v>13</v>
      </c>
      <c r="B540" s="39">
        <v>44834</v>
      </c>
      <c r="C540" s="7" t="s">
        <v>626</v>
      </c>
      <c r="D540" s="130" t="s">
        <v>319</v>
      </c>
      <c r="E540" s="134">
        <v>6000</v>
      </c>
      <c r="F540" s="55" t="s">
        <v>399</v>
      </c>
      <c r="G540" s="132" t="s">
        <v>395</v>
      </c>
      <c r="H540" s="132" t="s">
        <v>384</v>
      </c>
      <c r="I540" s="130" t="s">
        <v>904</v>
      </c>
      <c r="J540" s="254"/>
    </row>
    <row r="541" spans="1:10" ht="15.6" x14ac:dyDescent="0.3">
      <c r="A541" s="130">
        <v>14</v>
      </c>
      <c r="B541" s="39">
        <v>44834</v>
      </c>
      <c r="C541" s="7" t="s">
        <v>618</v>
      </c>
      <c r="D541" s="130" t="s">
        <v>281</v>
      </c>
      <c r="E541" s="134">
        <v>50000</v>
      </c>
      <c r="F541" s="55" t="s">
        <v>399</v>
      </c>
      <c r="G541" s="132" t="s">
        <v>395</v>
      </c>
      <c r="H541" s="132" t="s">
        <v>384</v>
      </c>
      <c r="I541" s="130" t="s">
        <v>904</v>
      </c>
      <c r="J541" s="254"/>
    </row>
    <row r="542" spans="1:10" ht="15.6" x14ac:dyDescent="0.3">
      <c r="A542" s="130">
        <v>7</v>
      </c>
      <c r="B542" s="39">
        <v>44834</v>
      </c>
      <c r="C542" s="7" t="s">
        <v>700</v>
      </c>
      <c r="D542" s="130">
        <v>128</v>
      </c>
      <c r="E542" s="134">
        <v>7000</v>
      </c>
      <c r="F542" s="55" t="s">
        <v>399</v>
      </c>
      <c r="G542" s="132" t="s">
        <v>395</v>
      </c>
      <c r="H542" s="132" t="s">
        <v>384</v>
      </c>
      <c r="I542" s="130" t="s">
        <v>904</v>
      </c>
      <c r="J542" s="254"/>
    </row>
    <row r="543" spans="1:10" ht="15.6" x14ac:dyDescent="0.3">
      <c r="A543" s="130">
        <v>10</v>
      </c>
      <c r="B543" s="39">
        <v>44834</v>
      </c>
      <c r="C543" s="7" t="s">
        <v>126</v>
      </c>
      <c r="D543" s="130" t="s">
        <v>279</v>
      </c>
      <c r="E543" s="134">
        <v>100000</v>
      </c>
      <c r="F543" s="55" t="s">
        <v>399</v>
      </c>
      <c r="G543" s="132" t="s">
        <v>392</v>
      </c>
      <c r="H543" s="132" t="s">
        <v>384</v>
      </c>
      <c r="I543" s="130" t="s">
        <v>904</v>
      </c>
      <c r="J543" s="254"/>
    </row>
    <row r="544" spans="1:10" ht="15.6" x14ac:dyDescent="0.3">
      <c r="A544" s="130">
        <v>11</v>
      </c>
      <c r="B544" s="39">
        <v>44834</v>
      </c>
      <c r="C544" s="7" t="s">
        <v>495</v>
      </c>
      <c r="D544" s="131" t="s">
        <v>498</v>
      </c>
      <c r="E544" s="146">
        <v>496650</v>
      </c>
      <c r="F544" s="55" t="s">
        <v>399</v>
      </c>
      <c r="G544" s="132" t="s">
        <v>409</v>
      </c>
      <c r="H544" s="132" t="s">
        <v>386</v>
      </c>
      <c r="I544" s="130" t="s">
        <v>904</v>
      </c>
      <c r="J544" s="254"/>
    </row>
    <row r="545" spans="1:10" ht="15.6" x14ac:dyDescent="0.3">
      <c r="A545" s="130">
        <v>12</v>
      </c>
      <c r="B545" s="39">
        <v>44834</v>
      </c>
      <c r="C545" s="7" t="s">
        <v>625</v>
      </c>
      <c r="D545" s="130" t="s">
        <v>281</v>
      </c>
      <c r="E545" s="134">
        <v>100000</v>
      </c>
      <c r="F545" s="55" t="s">
        <v>399</v>
      </c>
      <c r="G545" s="132" t="s">
        <v>392</v>
      </c>
      <c r="H545" s="132" t="s">
        <v>384</v>
      </c>
      <c r="I545" s="130" t="s">
        <v>904</v>
      </c>
      <c r="J545" s="254"/>
    </row>
    <row r="546" spans="1:10" ht="15.6" x14ac:dyDescent="0.3">
      <c r="A546" s="188">
        <v>8</v>
      </c>
      <c r="B546" s="168">
        <v>44834</v>
      </c>
      <c r="C546" s="169" t="s">
        <v>701</v>
      </c>
      <c r="D546" s="188">
        <v>128</v>
      </c>
      <c r="E546" s="384">
        <v>100000</v>
      </c>
      <c r="F546" s="220" t="s">
        <v>399</v>
      </c>
      <c r="G546" s="190" t="s">
        <v>408</v>
      </c>
      <c r="H546" s="190" t="s">
        <v>384</v>
      </c>
      <c r="I546" s="188" t="s">
        <v>904</v>
      </c>
      <c r="J546" s="254"/>
    </row>
    <row r="547" spans="1:10" ht="15.6" x14ac:dyDescent="0.3">
      <c r="A547" s="188">
        <v>12</v>
      </c>
      <c r="B547" s="168">
        <v>44834</v>
      </c>
      <c r="C547" s="169" t="s">
        <v>495</v>
      </c>
      <c r="D547" s="189" t="s">
        <v>498</v>
      </c>
      <c r="E547" s="382">
        <v>108900</v>
      </c>
      <c r="F547" s="220" t="s">
        <v>399</v>
      </c>
      <c r="G547" s="190" t="s">
        <v>409</v>
      </c>
      <c r="H547" s="190" t="s">
        <v>386</v>
      </c>
      <c r="I547" s="188" t="s">
        <v>904</v>
      </c>
      <c r="J547" s="254"/>
    </row>
    <row r="552" spans="1:10" x14ac:dyDescent="0.3">
      <c r="E552" s="327"/>
    </row>
    <row r="555" spans="1:10" x14ac:dyDescent="0.3">
      <c r="E555" s="326"/>
    </row>
  </sheetData>
  <pageMargins left="0.7" right="0.7" top="0.75" bottom="0.75" header="0.3" footer="0.3"/>
  <pageSetup paperSize="9" scale="54" fitToHeight="0" orientation="portrait" horizontalDpi="300" verticalDpi="30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1DBD-F612-4FA6-B958-0C53AA77CE35}">
  <dimension ref="A2:P363"/>
  <sheetViews>
    <sheetView zoomScale="85" zoomScaleNormal="85" workbookViewId="0">
      <selection activeCell="E5" sqref="E5"/>
    </sheetView>
  </sheetViews>
  <sheetFormatPr defaultRowHeight="14.4" x14ac:dyDescent="0.3"/>
  <cols>
    <col min="1" max="1" width="8.88671875" customWidth="1"/>
    <col min="2" max="2" width="19.109375" bestFit="1" customWidth="1"/>
    <col min="3" max="3" width="77.44140625" bestFit="1" customWidth="1"/>
    <col min="4" max="4" width="16.77734375" style="23" bestFit="1" customWidth="1"/>
    <col min="5" max="5" width="15.5546875" bestFit="1" customWidth="1"/>
    <col min="6" max="8" width="8.88671875" style="23"/>
    <col min="9" max="9" width="16.109375" bestFit="1" customWidth="1"/>
    <col min="12" max="12" width="14.21875" bestFit="1" customWidth="1"/>
  </cols>
  <sheetData>
    <row r="2" spans="1:12" x14ac:dyDescent="0.3">
      <c r="K2" s="76"/>
      <c r="L2" t="s">
        <v>410</v>
      </c>
    </row>
    <row r="4" spans="1:12" ht="15.6" x14ac:dyDescent="0.3">
      <c r="A4" s="56" t="s">
        <v>1</v>
      </c>
      <c r="B4" s="57" t="s">
        <v>2</v>
      </c>
      <c r="C4" s="58" t="s">
        <v>3</v>
      </c>
      <c r="D4" s="58" t="s">
        <v>278</v>
      </c>
      <c r="E4" s="59" t="s">
        <v>277</v>
      </c>
      <c r="F4" s="59" t="s">
        <v>275</v>
      </c>
      <c r="G4" s="59" t="s">
        <v>276</v>
      </c>
      <c r="H4" s="60" t="s">
        <v>382</v>
      </c>
      <c r="I4" s="59" t="s">
        <v>13</v>
      </c>
    </row>
    <row r="5" spans="1:12" ht="15.6" x14ac:dyDescent="0.3">
      <c r="A5" s="54">
        <v>1</v>
      </c>
      <c r="B5" s="61">
        <v>44835</v>
      </c>
      <c r="C5" s="15" t="s">
        <v>400</v>
      </c>
      <c r="D5" s="62" t="s">
        <v>319</v>
      </c>
      <c r="E5" s="63">
        <v>1400000</v>
      </c>
      <c r="F5" s="49" t="s">
        <v>403</v>
      </c>
      <c r="G5" s="49" t="s">
        <v>404</v>
      </c>
      <c r="H5" s="49" t="s">
        <v>383</v>
      </c>
      <c r="I5" s="251"/>
    </row>
    <row r="6" spans="1:12" ht="15.6" x14ac:dyDescent="0.3">
      <c r="A6" s="54">
        <v>2</v>
      </c>
      <c r="B6" s="61">
        <v>44835</v>
      </c>
      <c r="C6" s="15" t="s">
        <v>401</v>
      </c>
      <c r="D6" s="62" t="s">
        <v>319</v>
      </c>
      <c r="E6" s="64">
        <v>400000</v>
      </c>
      <c r="F6" s="65" t="s">
        <v>403</v>
      </c>
      <c r="G6" s="49" t="s">
        <v>406</v>
      </c>
      <c r="H6" s="49" t="s">
        <v>383</v>
      </c>
      <c r="I6" s="251"/>
    </row>
    <row r="7" spans="1:12" ht="15.6" x14ac:dyDescent="0.3">
      <c r="A7" s="54">
        <v>3</v>
      </c>
      <c r="B7" s="61">
        <v>44835</v>
      </c>
      <c r="C7" s="15" t="s">
        <v>402</v>
      </c>
      <c r="D7" s="62" t="s">
        <v>319</v>
      </c>
      <c r="E7" s="64">
        <v>460000</v>
      </c>
      <c r="F7" s="65" t="s">
        <v>403</v>
      </c>
      <c r="G7" s="49" t="s">
        <v>397</v>
      </c>
      <c r="H7" s="49" t="s">
        <v>383</v>
      </c>
      <c r="I7" s="251"/>
    </row>
    <row r="8" spans="1:12" ht="15.6" x14ac:dyDescent="0.3">
      <c r="A8" s="54">
        <v>4</v>
      </c>
      <c r="B8" s="61">
        <v>44835</v>
      </c>
      <c r="C8" s="15" t="s">
        <v>282</v>
      </c>
      <c r="D8" s="62" t="s">
        <v>279</v>
      </c>
      <c r="E8" s="63">
        <v>475000</v>
      </c>
      <c r="F8" s="49" t="s">
        <v>403</v>
      </c>
      <c r="G8" s="49" t="s">
        <v>408</v>
      </c>
      <c r="H8" s="49" t="s">
        <v>383</v>
      </c>
      <c r="I8" s="251"/>
    </row>
    <row r="9" spans="1:12" ht="15.6" x14ac:dyDescent="0.3">
      <c r="A9" s="54">
        <v>5</v>
      </c>
      <c r="B9" s="61">
        <v>44835</v>
      </c>
      <c r="C9" s="15" t="s">
        <v>283</v>
      </c>
      <c r="D9" s="62" t="s">
        <v>319</v>
      </c>
      <c r="E9" s="63">
        <v>55000</v>
      </c>
      <c r="F9" s="49" t="s">
        <v>403</v>
      </c>
      <c r="G9" s="49" t="s">
        <v>395</v>
      </c>
      <c r="H9" s="49" t="s">
        <v>383</v>
      </c>
      <c r="I9" s="251"/>
    </row>
    <row r="10" spans="1:12" ht="15.6" x14ac:dyDescent="0.3">
      <c r="A10" s="54">
        <v>18</v>
      </c>
      <c r="B10" s="72">
        <v>44835</v>
      </c>
      <c r="C10" s="73" t="s">
        <v>629</v>
      </c>
      <c r="D10" s="5" t="s">
        <v>280</v>
      </c>
      <c r="E10" s="87">
        <v>100000</v>
      </c>
      <c r="F10" s="65" t="s">
        <v>403</v>
      </c>
      <c r="G10" s="49" t="s">
        <v>408</v>
      </c>
      <c r="H10" s="49" t="s">
        <v>384</v>
      </c>
      <c r="I10" s="251"/>
    </row>
    <row r="11" spans="1:12" ht="15.6" x14ac:dyDescent="0.3">
      <c r="A11" s="54">
        <v>15</v>
      </c>
      <c r="B11" s="72">
        <v>44835</v>
      </c>
      <c r="C11" s="73" t="s">
        <v>217</v>
      </c>
      <c r="D11" s="5" t="s">
        <v>281</v>
      </c>
      <c r="E11" s="87">
        <v>72000</v>
      </c>
      <c r="F11" s="65" t="s">
        <v>403</v>
      </c>
      <c r="G11" s="49" t="s">
        <v>409</v>
      </c>
      <c r="H11" s="49" t="s">
        <v>384</v>
      </c>
      <c r="I11" s="251"/>
    </row>
    <row r="12" spans="1:12" ht="15.6" x14ac:dyDescent="0.3">
      <c r="A12" s="54">
        <v>19</v>
      </c>
      <c r="B12" s="72">
        <v>44835</v>
      </c>
      <c r="C12" s="73" t="s">
        <v>625</v>
      </c>
      <c r="D12" s="5" t="s">
        <v>281</v>
      </c>
      <c r="E12" s="87">
        <v>50000</v>
      </c>
      <c r="F12" s="65" t="s">
        <v>403</v>
      </c>
      <c r="G12" s="49" t="s">
        <v>392</v>
      </c>
      <c r="H12" s="49" t="s">
        <v>384</v>
      </c>
      <c r="I12" s="251"/>
    </row>
    <row r="13" spans="1:12" ht="15.6" x14ac:dyDescent="0.3">
      <c r="A13" s="54">
        <v>16</v>
      </c>
      <c r="B13" s="72">
        <v>44835</v>
      </c>
      <c r="C13" s="73" t="s">
        <v>627</v>
      </c>
      <c r="D13" s="5" t="s">
        <v>281</v>
      </c>
      <c r="E13" s="87">
        <v>50000</v>
      </c>
      <c r="F13" s="65" t="s">
        <v>403</v>
      </c>
      <c r="G13" s="49" t="s">
        <v>395</v>
      </c>
      <c r="H13" s="49" t="s">
        <v>384</v>
      </c>
      <c r="I13" s="251"/>
    </row>
    <row r="14" spans="1:12" ht="15.6" x14ac:dyDescent="0.3">
      <c r="A14" s="54">
        <v>12</v>
      </c>
      <c r="B14" s="72">
        <v>44835</v>
      </c>
      <c r="C14" s="73" t="s">
        <v>646</v>
      </c>
      <c r="D14" s="5">
        <v>128</v>
      </c>
      <c r="E14" s="87">
        <v>100000</v>
      </c>
      <c r="F14" s="65" t="s">
        <v>403</v>
      </c>
      <c r="G14" s="49" t="s">
        <v>392</v>
      </c>
      <c r="H14" s="49" t="s">
        <v>384</v>
      </c>
      <c r="I14" s="251"/>
    </row>
    <row r="15" spans="1:12" ht="15.6" x14ac:dyDescent="0.3">
      <c r="A15" s="54">
        <v>20</v>
      </c>
      <c r="B15" s="72">
        <v>44835</v>
      </c>
      <c r="C15" s="73" t="s">
        <v>206</v>
      </c>
      <c r="D15" s="5" t="s">
        <v>279</v>
      </c>
      <c r="E15" s="87">
        <v>50000</v>
      </c>
      <c r="F15" s="65" t="s">
        <v>403</v>
      </c>
      <c r="G15" s="49" t="s">
        <v>395</v>
      </c>
      <c r="H15" s="49" t="s">
        <v>384</v>
      </c>
      <c r="I15" s="251"/>
    </row>
    <row r="16" spans="1:12" ht="15.6" x14ac:dyDescent="0.3">
      <c r="A16" s="54">
        <v>9</v>
      </c>
      <c r="B16" s="72">
        <v>44835</v>
      </c>
      <c r="C16" s="73" t="s">
        <v>704</v>
      </c>
      <c r="D16" s="5">
        <v>128</v>
      </c>
      <c r="E16" s="87">
        <v>100000</v>
      </c>
      <c r="F16" s="65" t="s">
        <v>403</v>
      </c>
      <c r="G16" s="49" t="s">
        <v>395</v>
      </c>
      <c r="H16" s="49" t="s">
        <v>384</v>
      </c>
      <c r="I16" s="251"/>
    </row>
    <row r="17" spans="1:9" ht="15.6" x14ac:dyDescent="0.3">
      <c r="A17" s="54">
        <v>10</v>
      </c>
      <c r="B17" s="72">
        <v>44835</v>
      </c>
      <c r="C17" s="73" t="s">
        <v>699</v>
      </c>
      <c r="D17" s="5">
        <v>128</v>
      </c>
      <c r="E17" s="87">
        <v>50000</v>
      </c>
      <c r="F17" s="65" t="s">
        <v>403</v>
      </c>
      <c r="G17" s="49" t="s">
        <v>395</v>
      </c>
      <c r="H17" s="49" t="s">
        <v>384</v>
      </c>
      <c r="I17" s="251"/>
    </row>
    <row r="18" spans="1:9" ht="15.6" x14ac:dyDescent="0.3">
      <c r="A18" s="54">
        <v>17</v>
      </c>
      <c r="B18" s="72">
        <v>44835</v>
      </c>
      <c r="C18" s="73" t="s">
        <v>628</v>
      </c>
      <c r="D18" s="5" t="s">
        <v>280</v>
      </c>
      <c r="E18" s="87">
        <v>120000</v>
      </c>
      <c r="F18" s="65" t="s">
        <v>403</v>
      </c>
      <c r="G18" s="49" t="s">
        <v>390</v>
      </c>
      <c r="H18" s="49" t="s">
        <v>384</v>
      </c>
      <c r="I18" s="251"/>
    </row>
    <row r="19" spans="1:9" ht="15.6" x14ac:dyDescent="0.3">
      <c r="A19" s="54">
        <v>11</v>
      </c>
      <c r="B19" s="72">
        <v>44835</v>
      </c>
      <c r="C19" s="73" t="s">
        <v>695</v>
      </c>
      <c r="D19" s="5">
        <v>128</v>
      </c>
      <c r="E19" s="87">
        <v>30000</v>
      </c>
      <c r="F19" s="65" t="s">
        <v>403</v>
      </c>
      <c r="G19" s="49" t="s">
        <v>395</v>
      </c>
      <c r="H19" s="49" t="s">
        <v>384</v>
      </c>
      <c r="I19" s="251"/>
    </row>
    <row r="20" spans="1:9" ht="15.6" x14ac:dyDescent="0.3">
      <c r="A20" s="54">
        <v>13</v>
      </c>
      <c r="B20" s="72">
        <v>44835</v>
      </c>
      <c r="C20" s="73" t="s">
        <v>705</v>
      </c>
      <c r="D20" s="5" t="s">
        <v>319</v>
      </c>
      <c r="E20" s="87">
        <v>590000</v>
      </c>
      <c r="F20" s="65" t="s">
        <v>403</v>
      </c>
      <c r="G20" s="49" t="s">
        <v>398</v>
      </c>
      <c r="H20" s="49" t="s">
        <v>384</v>
      </c>
      <c r="I20" s="251"/>
    </row>
    <row r="21" spans="1:9" ht="15.6" x14ac:dyDescent="0.3">
      <c r="A21" s="54">
        <v>14</v>
      </c>
      <c r="B21" s="72">
        <v>44835</v>
      </c>
      <c r="C21" s="73" t="s">
        <v>706</v>
      </c>
      <c r="D21" s="5" t="s">
        <v>319</v>
      </c>
      <c r="E21" s="87">
        <v>274000</v>
      </c>
      <c r="F21" s="65" t="s">
        <v>403</v>
      </c>
      <c r="G21" s="49" t="s">
        <v>398</v>
      </c>
      <c r="H21" s="49" t="s">
        <v>384</v>
      </c>
      <c r="I21" s="251"/>
    </row>
    <row r="22" spans="1:9" ht="15.6" x14ac:dyDescent="0.3">
      <c r="A22" s="54">
        <v>18</v>
      </c>
      <c r="B22" s="72">
        <v>44836</v>
      </c>
      <c r="C22" s="73" t="s">
        <v>490</v>
      </c>
      <c r="D22" s="54" t="s">
        <v>319</v>
      </c>
      <c r="E22" s="89">
        <v>59100</v>
      </c>
      <c r="F22" s="65" t="s">
        <v>403</v>
      </c>
      <c r="G22" s="49" t="s">
        <v>409</v>
      </c>
      <c r="H22" s="49" t="s">
        <v>383</v>
      </c>
      <c r="I22" s="251"/>
    </row>
    <row r="23" spans="1:9" ht="15.6" x14ac:dyDescent="0.3">
      <c r="A23" s="88">
        <v>17</v>
      </c>
      <c r="B23" s="72">
        <v>44836</v>
      </c>
      <c r="C23" s="73" t="s">
        <v>489</v>
      </c>
      <c r="D23" s="54" t="s">
        <v>319</v>
      </c>
      <c r="E23" s="89">
        <v>300000</v>
      </c>
      <c r="F23" s="65" t="s">
        <v>403</v>
      </c>
      <c r="G23" s="49" t="s">
        <v>392</v>
      </c>
      <c r="H23" s="49" t="s">
        <v>383</v>
      </c>
      <c r="I23" s="251"/>
    </row>
    <row r="24" spans="1:9" ht="15.6" x14ac:dyDescent="0.3">
      <c r="A24" s="54">
        <v>21</v>
      </c>
      <c r="B24" s="72">
        <v>44836</v>
      </c>
      <c r="C24" s="73" t="s">
        <v>630</v>
      </c>
      <c r="D24" s="5" t="s">
        <v>280</v>
      </c>
      <c r="E24" s="87">
        <v>26200</v>
      </c>
      <c r="F24" s="65" t="s">
        <v>403</v>
      </c>
      <c r="G24" s="49" t="s">
        <v>392</v>
      </c>
      <c r="H24" s="49" t="s">
        <v>384</v>
      </c>
      <c r="I24" s="251"/>
    </row>
    <row r="25" spans="1:9" ht="15.6" x14ac:dyDescent="0.3">
      <c r="A25" s="54">
        <v>15</v>
      </c>
      <c r="B25" s="72">
        <v>44836</v>
      </c>
      <c r="C25" s="73" t="s">
        <v>702</v>
      </c>
      <c r="D25" s="5">
        <v>128</v>
      </c>
      <c r="E25" s="87">
        <v>100000</v>
      </c>
      <c r="F25" s="65" t="s">
        <v>403</v>
      </c>
      <c r="G25" s="49" t="s">
        <v>392</v>
      </c>
      <c r="H25" s="49" t="s">
        <v>384</v>
      </c>
      <c r="I25" s="251"/>
    </row>
    <row r="26" spans="1:9" ht="15.6" x14ac:dyDescent="0.3">
      <c r="A26" s="54">
        <v>16</v>
      </c>
      <c r="B26" s="72">
        <v>44836</v>
      </c>
      <c r="C26" s="73" t="s">
        <v>703</v>
      </c>
      <c r="D26" s="5">
        <v>128</v>
      </c>
      <c r="E26" s="87">
        <v>100000</v>
      </c>
      <c r="F26" s="65" t="s">
        <v>403</v>
      </c>
      <c r="G26" s="49" t="s">
        <v>392</v>
      </c>
      <c r="H26" s="49" t="s">
        <v>384</v>
      </c>
      <c r="I26" s="251"/>
    </row>
    <row r="27" spans="1:9" ht="15.6" x14ac:dyDescent="0.3">
      <c r="A27" s="54">
        <v>22</v>
      </c>
      <c r="B27" s="72">
        <v>44836</v>
      </c>
      <c r="C27" s="73" t="s">
        <v>631</v>
      </c>
      <c r="D27" s="5" t="s">
        <v>319</v>
      </c>
      <c r="E27" s="87">
        <v>100000</v>
      </c>
      <c r="F27" s="65" t="s">
        <v>403</v>
      </c>
      <c r="G27" s="49" t="s">
        <v>406</v>
      </c>
      <c r="H27" s="49" t="s">
        <v>384</v>
      </c>
      <c r="I27" s="251"/>
    </row>
    <row r="28" spans="1:9" ht="15.6" x14ac:dyDescent="0.3">
      <c r="A28" s="54">
        <v>6</v>
      </c>
      <c r="B28" s="61">
        <v>44837</v>
      </c>
      <c r="C28" s="15" t="s">
        <v>284</v>
      </c>
      <c r="D28" s="62" t="s">
        <v>319</v>
      </c>
      <c r="E28" s="63">
        <v>830000</v>
      </c>
      <c r="F28" s="49" t="s">
        <v>403</v>
      </c>
      <c r="G28" s="49" t="s">
        <v>408</v>
      </c>
      <c r="H28" s="49" t="s">
        <v>383</v>
      </c>
      <c r="I28" s="251"/>
    </row>
    <row r="29" spans="1:9" ht="15.6" x14ac:dyDescent="0.3">
      <c r="A29" s="54">
        <v>8</v>
      </c>
      <c r="B29" s="61">
        <v>44837</v>
      </c>
      <c r="C29" s="15" t="s">
        <v>286</v>
      </c>
      <c r="D29" s="62" t="s">
        <v>319</v>
      </c>
      <c r="E29" s="63">
        <v>182000</v>
      </c>
      <c r="F29" s="49" t="s">
        <v>403</v>
      </c>
      <c r="G29" s="49" t="s">
        <v>409</v>
      </c>
      <c r="H29" s="49" t="s">
        <v>383</v>
      </c>
      <c r="I29" s="251"/>
    </row>
    <row r="30" spans="1:9" ht="15.6" x14ac:dyDescent="0.3">
      <c r="A30" s="54">
        <v>9</v>
      </c>
      <c r="B30" s="61">
        <v>44837</v>
      </c>
      <c r="C30" s="15" t="s">
        <v>287</v>
      </c>
      <c r="D30" s="62" t="s">
        <v>319</v>
      </c>
      <c r="E30" s="63">
        <v>163248</v>
      </c>
      <c r="F30" s="49" t="s">
        <v>403</v>
      </c>
      <c r="G30" s="49" t="s">
        <v>409</v>
      </c>
      <c r="H30" s="49" t="s">
        <v>383</v>
      </c>
      <c r="I30" s="251"/>
    </row>
    <row r="31" spans="1:9" ht="15.6" x14ac:dyDescent="0.3">
      <c r="A31" s="54">
        <v>10</v>
      </c>
      <c r="B31" s="61">
        <v>44837</v>
      </c>
      <c r="C31" s="15" t="s">
        <v>288</v>
      </c>
      <c r="D31" s="62" t="s">
        <v>319</v>
      </c>
      <c r="E31" s="63">
        <v>118500</v>
      </c>
      <c r="F31" s="49" t="s">
        <v>403</v>
      </c>
      <c r="G31" s="49" t="s">
        <v>409</v>
      </c>
      <c r="H31" s="49" t="s">
        <v>383</v>
      </c>
      <c r="I31" s="251"/>
    </row>
    <row r="32" spans="1:9" ht="15.6" x14ac:dyDescent="0.3">
      <c r="A32" s="54">
        <v>22</v>
      </c>
      <c r="B32" s="72">
        <v>44837</v>
      </c>
      <c r="C32" s="73" t="s">
        <v>490</v>
      </c>
      <c r="D32" s="54" t="s">
        <v>319</v>
      </c>
      <c r="E32" s="89">
        <v>48000</v>
      </c>
      <c r="F32" s="65" t="s">
        <v>403</v>
      </c>
      <c r="G32" s="49" t="s">
        <v>409</v>
      </c>
      <c r="H32" s="49" t="s">
        <v>383</v>
      </c>
      <c r="I32" s="251"/>
    </row>
    <row r="33" spans="1:9" ht="15.6" x14ac:dyDescent="0.3">
      <c r="A33" s="88">
        <v>23</v>
      </c>
      <c r="B33" s="72">
        <v>44837</v>
      </c>
      <c r="C33" s="73" t="s">
        <v>490</v>
      </c>
      <c r="D33" s="54" t="s">
        <v>319</v>
      </c>
      <c r="E33" s="89">
        <v>98500</v>
      </c>
      <c r="F33" s="65" t="s">
        <v>403</v>
      </c>
      <c r="G33" s="49" t="s">
        <v>409</v>
      </c>
      <c r="H33" s="49" t="s">
        <v>383</v>
      </c>
      <c r="I33" s="251"/>
    </row>
    <row r="34" spans="1:9" ht="15.6" x14ac:dyDescent="0.3">
      <c r="A34" s="54">
        <v>7</v>
      </c>
      <c r="B34" s="61">
        <v>44837</v>
      </c>
      <c r="C34" s="15" t="s">
        <v>285</v>
      </c>
      <c r="D34" s="62" t="s">
        <v>319</v>
      </c>
      <c r="E34" s="63">
        <v>319600</v>
      </c>
      <c r="F34" s="49" t="s">
        <v>403</v>
      </c>
      <c r="G34" s="49" t="s">
        <v>408</v>
      </c>
      <c r="H34" s="49" t="s">
        <v>383</v>
      </c>
      <c r="I34" s="251"/>
    </row>
    <row r="35" spans="1:9" ht="15.6" x14ac:dyDescent="0.3">
      <c r="A35" s="54">
        <v>15</v>
      </c>
      <c r="B35" s="72">
        <v>44837</v>
      </c>
      <c r="C35" s="73" t="s">
        <v>751</v>
      </c>
      <c r="D35" s="62" t="s">
        <v>498</v>
      </c>
      <c r="E35" s="117">
        <v>276000</v>
      </c>
      <c r="F35" s="65" t="s">
        <v>403</v>
      </c>
      <c r="G35" s="49" t="s">
        <v>408</v>
      </c>
      <c r="H35" s="49" t="s">
        <v>386</v>
      </c>
      <c r="I35" s="251"/>
    </row>
    <row r="36" spans="1:9" ht="15.6" x14ac:dyDescent="0.3">
      <c r="A36" s="54">
        <v>16</v>
      </c>
      <c r="B36" s="72">
        <v>44837</v>
      </c>
      <c r="C36" s="73" t="s">
        <v>752</v>
      </c>
      <c r="D36" s="62" t="s">
        <v>498</v>
      </c>
      <c r="E36" s="117">
        <v>1502794</v>
      </c>
      <c r="F36" s="65" t="s">
        <v>403</v>
      </c>
      <c r="G36" s="49" t="s">
        <v>408</v>
      </c>
      <c r="H36" s="49" t="s">
        <v>386</v>
      </c>
      <c r="I36" s="251"/>
    </row>
    <row r="37" spans="1:9" ht="15.6" x14ac:dyDescent="0.3">
      <c r="A37" s="54">
        <v>17</v>
      </c>
      <c r="B37" s="72">
        <v>44837</v>
      </c>
      <c r="C37" s="73" t="s">
        <v>753</v>
      </c>
      <c r="D37" s="62" t="s">
        <v>498</v>
      </c>
      <c r="E37" s="117">
        <v>1537600</v>
      </c>
      <c r="F37" s="65" t="s">
        <v>403</v>
      </c>
      <c r="G37" s="49" t="s">
        <v>408</v>
      </c>
      <c r="H37" s="49" t="s">
        <v>386</v>
      </c>
      <c r="I37" s="251"/>
    </row>
    <row r="38" spans="1:9" ht="15.6" x14ac:dyDescent="0.3">
      <c r="A38" s="88">
        <v>21</v>
      </c>
      <c r="B38" s="72">
        <v>44837</v>
      </c>
      <c r="C38" s="73" t="s">
        <v>489</v>
      </c>
      <c r="D38" s="54" t="s">
        <v>319</v>
      </c>
      <c r="E38" s="89">
        <v>416800</v>
      </c>
      <c r="F38" s="65" t="s">
        <v>403</v>
      </c>
      <c r="G38" s="49" t="s">
        <v>392</v>
      </c>
      <c r="H38" s="49" t="s">
        <v>383</v>
      </c>
      <c r="I38" s="251"/>
    </row>
    <row r="39" spans="1:9" ht="15.6" x14ac:dyDescent="0.3">
      <c r="A39" s="88">
        <v>1</v>
      </c>
      <c r="B39" s="72">
        <v>44837</v>
      </c>
      <c r="C39" s="73" t="s">
        <v>1279</v>
      </c>
      <c r="D39" s="62" t="s">
        <v>498</v>
      </c>
      <c r="E39" s="64">
        <v>150000</v>
      </c>
      <c r="F39" s="65" t="s">
        <v>403</v>
      </c>
      <c r="G39" s="49" t="s">
        <v>408</v>
      </c>
      <c r="H39" s="49" t="s">
        <v>148</v>
      </c>
      <c r="I39" s="251"/>
    </row>
    <row r="40" spans="1:9" ht="15.6" x14ac:dyDescent="0.3">
      <c r="A40" s="54">
        <v>23</v>
      </c>
      <c r="B40" s="72">
        <v>44837</v>
      </c>
      <c r="C40" s="73" t="s">
        <v>646</v>
      </c>
      <c r="D40" s="5" t="s">
        <v>279</v>
      </c>
      <c r="E40" s="87">
        <v>50000</v>
      </c>
      <c r="F40" s="65" t="s">
        <v>403</v>
      </c>
      <c r="G40" s="49" t="s">
        <v>392</v>
      </c>
      <c r="H40" s="49" t="s">
        <v>384</v>
      </c>
      <c r="I40" s="251"/>
    </row>
    <row r="41" spans="1:9" ht="15.6" x14ac:dyDescent="0.3">
      <c r="A41" s="54">
        <v>20</v>
      </c>
      <c r="B41" s="72">
        <v>44837</v>
      </c>
      <c r="C41" s="73" t="s">
        <v>491</v>
      </c>
      <c r="D41" s="54" t="s">
        <v>319</v>
      </c>
      <c r="E41" s="89">
        <v>500000</v>
      </c>
      <c r="F41" s="65" t="s">
        <v>403</v>
      </c>
      <c r="G41" s="49" t="s">
        <v>395</v>
      </c>
      <c r="H41" s="49" t="s">
        <v>383</v>
      </c>
      <c r="I41" s="251"/>
    </row>
    <row r="42" spans="1:9" ht="15.6" x14ac:dyDescent="0.3">
      <c r="A42" s="54">
        <v>17</v>
      </c>
      <c r="B42" s="72">
        <v>44837</v>
      </c>
      <c r="C42" s="73" t="s">
        <v>707</v>
      </c>
      <c r="D42" s="5">
        <v>128</v>
      </c>
      <c r="E42" s="87">
        <v>19000</v>
      </c>
      <c r="F42" s="65" t="s">
        <v>403</v>
      </c>
      <c r="G42" s="49" t="s">
        <v>395</v>
      </c>
      <c r="H42" s="49" t="s">
        <v>384</v>
      </c>
      <c r="I42" s="251"/>
    </row>
    <row r="43" spans="1:9" ht="15.6" x14ac:dyDescent="0.3">
      <c r="A43" s="54">
        <v>5</v>
      </c>
      <c r="B43" s="72">
        <v>44837</v>
      </c>
      <c r="C43" s="73" t="s">
        <v>453</v>
      </c>
      <c r="D43" s="62" t="s">
        <v>319</v>
      </c>
      <c r="E43" s="86">
        <v>76000</v>
      </c>
      <c r="F43" s="65" t="s">
        <v>403</v>
      </c>
      <c r="G43" s="49" t="s">
        <v>395</v>
      </c>
      <c r="H43" s="49" t="s">
        <v>385</v>
      </c>
      <c r="I43" s="251"/>
    </row>
    <row r="44" spans="1:9" ht="17.399999999999999" customHeight="1" x14ac:dyDescent="0.3">
      <c r="A44" s="54">
        <v>24</v>
      </c>
      <c r="B44" s="72">
        <v>44837</v>
      </c>
      <c r="C44" s="73" t="s">
        <v>632</v>
      </c>
      <c r="D44" s="5" t="s">
        <v>279</v>
      </c>
      <c r="E44" s="87">
        <v>100000</v>
      </c>
      <c r="F44" s="65" t="s">
        <v>403</v>
      </c>
      <c r="G44" s="49" t="s">
        <v>397</v>
      </c>
      <c r="H44" s="49" t="s">
        <v>384</v>
      </c>
      <c r="I44" s="251"/>
    </row>
    <row r="45" spans="1:9" ht="15.6" x14ac:dyDescent="0.3">
      <c r="A45" s="54">
        <v>25</v>
      </c>
      <c r="B45" s="72">
        <v>44837</v>
      </c>
      <c r="C45" s="73" t="s">
        <v>633</v>
      </c>
      <c r="D45" s="5" t="s">
        <v>279</v>
      </c>
      <c r="E45" s="87">
        <v>110000</v>
      </c>
      <c r="F45" s="65" t="s">
        <v>403</v>
      </c>
      <c r="G45" s="49" t="s">
        <v>406</v>
      </c>
      <c r="H45" s="49" t="s">
        <v>384</v>
      </c>
      <c r="I45" s="251"/>
    </row>
    <row r="46" spans="1:9" ht="15.6" x14ac:dyDescent="0.3">
      <c r="A46" s="54">
        <v>18</v>
      </c>
      <c r="B46" s="72">
        <v>44838</v>
      </c>
      <c r="C46" s="73" t="s">
        <v>754</v>
      </c>
      <c r="D46" s="62" t="s">
        <v>498</v>
      </c>
      <c r="E46" s="117">
        <v>275880</v>
      </c>
      <c r="F46" s="65" t="s">
        <v>403</v>
      </c>
      <c r="G46" s="49" t="s">
        <v>408</v>
      </c>
      <c r="H46" s="49" t="s">
        <v>386</v>
      </c>
      <c r="I46" s="251"/>
    </row>
    <row r="47" spans="1:9" ht="15.6" x14ac:dyDescent="0.3">
      <c r="A47" s="54">
        <v>19</v>
      </c>
      <c r="B47" s="72">
        <v>44838</v>
      </c>
      <c r="C47" s="73" t="s">
        <v>755</v>
      </c>
      <c r="D47" s="62" t="s">
        <v>498</v>
      </c>
      <c r="E47" s="117">
        <v>1611720</v>
      </c>
      <c r="F47" s="65" t="s">
        <v>403</v>
      </c>
      <c r="G47" s="49" t="s">
        <v>408</v>
      </c>
      <c r="H47" s="49" t="s">
        <v>386</v>
      </c>
      <c r="I47" s="251"/>
    </row>
    <row r="48" spans="1:9" ht="15.6" x14ac:dyDescent="0.3">
      <c r="A48" s="54">
        <v>11</v>
      </c>
      <c r="B48" s="61">
        <v>44838</v>
      </c>
      <c r="C48" s="15" t="s">
        <v>289</v>
      </c>
      <c r="D48" s="62" t="s">
        <v>319</v>
      </c>
      <c r="E48" s="63">
        <v>200000</v>
      </c>
      <c r="F48" s="49" t="s">
        <v>403</v>
      </c>
      <c r="G48" s="49" t="s">
        <v>392</v>
      </c>
      <c r="H48" s="49" t="s">
        <v>383</v>
      </c>
      <c r="I48" s="251"/>
    </row>
    <row r="49" spans="1:9" ht="15.6" x14ac:dyDescent="0.3">
      <c r="A49" s="54">
        <v>13</v>
      </c>
      <c r="B49" s="61">
        <v>44838</v>
      </c>
      <c r="C49" s="15" t="s">
        <v>289</v>
      </c>
      <c r="D49" s="62" t="s">
        <v>319</v>
      </c>
      <c r="E49" s="64">
        <v>200000</v>
      </c>
      <c r="F49" s="49" t="s">
        <v>403</v>
      </c>
      <c r="G49" s="49" t="s">
        <v>392</v>
      </c>
      <c r="H49" s="49" t="s">
        <v>383</v>
      </c>
      <c r="I49" s="251"/>
    </row>
    <row r="50" spans="1:9" ht="15.6" x14ac:dyDescent="0.3">
      <c r="A50" s="54">
        <v>12</v>
      </c>
      <c r="B50" s="61">
        <v>44838</v>
      </c>
      <c r="C50" s="15" t="s">
        <v>411</v>
      </c>
      <c r="D50" s="62" t="s">
        <v>319</v>
      </c>
      <c r="E50" s="63">
        <v>200000</v>
      </c>
      <c r="F50" s="49" t="s">
        <v>403</v>
      </c>
      <c r="G50" s="49" t="s">
        <v>395</v>
      </c>
      <c r="H50" s="49" t="s">
        <v>383</v>
      </c>
      <c r="I50" s="251"/>
    </row>
    <row r="51" spans="1:9" ht="15.6" x14ac:dyDescent="0.3">
      <c r="A51" s="54">
        <v>26</v>
      </c>
      <c r="B51" s="72">
        <v>44838</v>
      </c>
      <c r="C51" s="73" t="s">
        <v>206</v>
      </c>
      <c r="D51" s="5" t="s">
        <v>279</v>
      </c>
      <c r="E51" s="87">
        <v>200000</v>
      </c>
      <c r="F51" s="65" t="s">
        <v>403</v>
      </c>
      <c r="G51" s="49" t="s">
        <v>395</v>
      </c>
      <c r="H51" s="49" t="s">
        <v>384</v>
      </c>
      <c r="I51" s="251"/>
    </row>
    <row r="52" spans="1:9" ht="15.6" x14ac:dyDescent="0.3">
      <c r="A52" s="54">
        <v>27</v>
      </c>
      <c r="B52" s="72">
        <v>44838</v>
      </c>
      <c r="C52" s="73" t="s">
        <v>634</v>
      </c>
      <c r="D52" s="5" t="s">
        <v>280</v>
      </c>
      <c r="E52" s="87">
        <v>50000</v>
      </c>
      <c r="F52" s="65" t="s">
        <v>403</v>
      </c>
      <c r="G52" s="49" t="s">
        <v>395</v>
      </c>
      <c r="H52" s="49" t="s">
        <v>384</v>
      </c>
      <c r="I52" s="251"/>
    </row>
    <row r="53" spans="1:9" ht="15.6" x14ac:dyDescent="0.3">
      <c r="A53" s="54">
        <v>28</v>
      </c>
      <c r="B53" s="72">
        <v>44838</v>
      </c>
      <c r="C53" s="73" t="s">
        <v>635</v>
      </c>
      <c r="D53" s="5" t="s">
        <v>281</v>
      </c>
      <c r="E53" s="87">
        <v>50400</v>
      </c>
      <c r="F53" s="65" t="s">
        <v>403</v>
      </c>
      <c r="G53" s="49" t="s">
        <v>398</v>
      </c>
      <c r="H53" s="49" t="s">
        <v>384</v>
      </c>
      <c r="I53" s="251"/>
    </row>
    <row r="54" spans="1:9" ht="15.6" x14ac:dyDescent="0.3">
      <c r="A54" s="54">
        <v>6</v>
      </c>
      <c r="B54" s="72">
        <v>44838</v>
      </c>
      <c r="C54" s="73" t="s">
        <v>454</v>
      </c>
      <c r="D54" s="62" t="s">
        <v>319</v>
      </c>
      <c r="E54" s="86">
        <v>30900</v>
      </c>
      <c r="F54" s="65" t="s">
        <v>403</v>
      </c>
      <c r="G54" s="49" t="s">
        <v>396</v>
      </c>
      <c r="H54" s="49" t="s">
        <v>385</v>
      </c>
      <c r="I54" s="251"/>
    </row>
    <row r="55" spans="1:9" ht="15.6" x14ac:dyDescent="0.3">
      <c r="A55" s="54">
        <v>19</v>
      </c>
      <c r="B55" s="61">
        <v>44839</v>
      </c>
      <c r="C55" s="15" t="s">
        <v>348</v>
      </c>
      <c r="D55" s="62" t="s">
        <v>319</v>
      </c>
      <c r="E55" s="66">
        <v>19600</v>
      </c>
      <c r="F55" s="49" t="s">
        <v>403</v>
      </c>
      <c r="G55" s="49" t="s">
        <v>398</v>
      </c>
      <c r="H55" s="49" t="s">
        <v>385</v>
      </c>
      <c r="I55" s="251"/>
    </row>
    <row r="56" spans="1:9" ht="15.6" x14ac:dyDescent="0.3">
      <c r="A56" s="54">
        <v>21</v>
      </c>
      <c r="B56" s="72">
        <v>44839</v>
      </c>
      <c r="C56" s="73" t="s">
        <v>757</v>
      </c>
      <c r="D56" s="62" t="s">
        <v>498</v>
      </c>
      <c r="E56" s="117">
        <v>235500</v>
      </c>
      <c r="F56" s="65" t="s">
        <v>403</v>
      </c>
      <c r="G56" s="49" t="s">
        <v>408</v>
      </c>
      <c r="H56" s="49" t="s">
        <v>386</v>
      </c>
      <c r="I56" s="251"/>
    </row>
    <row r="57" spans="1:9" ht="15.6" x14ac:dyDescent="0.3">
      <c r="A57" s="54">
        <v>29</v>
      </c>
      <c r="B57" s="72">
        <v>44839</v>
      </c>
      <c r="C57" s="73" t="s">
        <v>126</v>
      </c>
      <c r="D57" s="5" t="s">
        <v>279</v>
      </c>
      <c r="E57" s="87">
        <v>100000</v>
      </c>
      <c r="F57" s="65" t="s">
        <v>403</v>
      </c>
      <c r="G57" s="49" t="s">
        <v>392</v>
      </c>
      <c r="H57" s="49" t="s">
        <v>384</v>
      </c>
      <c r="I57" s="251"/>
    </row>
    <row r="58" spans="1:9" ht="15.6" x14ac:dyDescent="0.3">
      <c r="A58" s="54">
        <v>30</v>
      </c>
      <c r="B58" s="72">
        <v>44839</v>
      </c>
      <c r="C58" s="73" t="s">
        <v>647</v>
      </c>
      <c r="D58" s="5" t="s">
        <v>279</v>
      </c>
      <c r="E58" s="87">
        <v>79000</v>
      </c>
      <c r="F58" s="65" t="s">
        <v>403</v>
      </c>
      <c r="G58" s="49" t="s">
        <v>395</v>
      </c>
      <c r="H58" s="49" t="s">
        <v>384</v>
      </c>
      <c r="I58" s="251"/>
    </row>
    <row r="59" spans="1:9" ht="15.6" x14ac:dyDescent="0.3">
      <c r="A59" s="54">
        <v>31</v>
      </c>
      <c r="B59" s="72">
        <v>44839</v>
      </c>
      <c r="C59" s="73" t="s">
        <v>636</v>
      </c>
      <c r="D59" s="5" t="s">
        <v>319</v>
      </c>
      <c r="E59" s="87">
        <v>100000</v>
      </c>
      <c r="F59" s="65" t="s">
        <v>403</v>
      </c>
      <c r="G59" s="49" t="s">
        <v>395</v>
      </c>
      <c r="H59" s="49" t="s">
        <v>384</v>
      </c>
      <c r="I59" s="251"/>
    </row>
    <row r="60" spans="1:9" ht="15.6" x14ac:dyDescent="0.3">
      <c r="A60" s="54">
        <v>20</v>
      </c>
      <c r="B60" s="72">
        <v>44839</v>
      </c>
      <c r="C60" s="73" t="s">
        <v>756</v>
      </c>
      <c r="D60" s="62" t="s">
        <v>498</v>
      </c>
      <c r="E60" s="117">
        <v>1089000</v>
      </c>
      <c r="F60" s="65" t="s">
        <v>403</v>
      </c>
      <c r="G60" s="49" t="s">
        <v>396</v>
      </c>
      <c r="H60" s="49" t="s">
        <v>386</v>
      </c>
      <c r="I60" s="251"/>
    </row>
    <row r="61" spans="1:9" ht="15.6" x14ac:dyDescent="0.3">
      <c r="A61" s="54">
        <v>22</v>
      </c>
      <c r="B61" s="72">
        <v>44839</v>
      </c>
      <c r="C61" s="73" t="s">
        <v>430</v>
      </c>
      <c r="D61" s="62" t="s">
        <v>498</v>
      </c>
      <c r="E61" s="117">
        <v>284716</v>
      </c>
      <c r="F61" s="65" t="s">
        <v>403</v>
      </c>
      <c r="G61" s="49" t="s">
        <v>727</v>
      </c>
      <c r="H61" s="49" t="s">
        <v>386</v>
      </c>
      <c r="I61" s="251"/>
    </row>
    <row r="62" spans="1:9" ht="15.6" x14ac:dyDescent="0.3">
      <c r="A62" s="54">
        <v>15</v>
      </c>
      <c r="B62" s="61">
        <v>44840</v>
      </c>
      <c r="C62" s="15" t="s">
        <v>291</v>
      </c>
      <c r="D62" s="62" t="s">
        <v>319</v>
      </c>
      <c r="E62" s="63">
        <v>493000</v>
      </c>
      <c r="F62" s="49" t="s">
        <v>403</v>
      </c>
      <c r="G62" s="49" t="s">
        <v>396</v>
      </c>
      <c r="H62" s="49" t="s">
        <v>383</v>
      </c>
      <c r="I62" s="251"/>
    </row>
    <row r="63" spans="1:9" ht="15.6" x14ac:dyDescent="0.3">
      <c r="A63" s="54">
        <v>16</v>
      </c>
      <c r="B63" s="61">
        <v>44840</v>
      </c>
      <c r="C63" s="15" t="s">
        <v>292</v>
      </c>
      <c r="D63" s="62" t="s">
        <v>319</v>
      </c>
      <c r="E63" s="63">
        <v>22000</v>
      </c>
      <c r="F63" s="49" t="s">
        <v>403</v>
      </c>
      <c r="G63" s="49" t="s">
        <v>394</v>
      </c>
      <c r="H63" s="49" t="s">
        <v>383</v>
      </c>
      <c r="I63" s="251"/>
    </row>
    <row r="64" spans="1:9" ht="15.6" x14ac:dyDescent="0.3">
      <c r="A64" s="54">
        <v>22</v>
      </c>
      <c r="B64" s="61">
        <v>44840</v>
      </c>
      <c r="C64" s="15" t="s">
        <v>351</v>
      </c>
      <c r="D64" s="62" t="s">
        <v>319</v>
      </c>
      <c r="E64" s="66">
        <v>155000</v>
      </c>
      <c r="F64" s="49" t="s">
        <v>403</v>
      </c>
      <c r="G64" s="49" t="s">
        <v>396</v>
      </c>
      <c r="H64" s="49" t="s">
        <v>385</v>
      </c>
      <c r="I64" s="251"/>
    </row>
    <row r="65" spans="1:9" ht="15.6" x14ac:dyDescent="0.3">
      <c r="A65" s="54">
        <v>17</v>
      </c>
      <c r="B65" s="61">
        <v>44840</v>
      </c>
      <c r="C65" s="15" t="s">
        <v>293</v>
      </c>
      <c r="D65" s="62" t="s">
        <v>319</v>
      </c>
      <c r="E65" s="63">
        <v>36000</v>
      </c>
      <c r="F65" s="49" t="s">
        <v>403</v>
      </c>
      <c r="G65" s="49" t="s">
        <v>409</v>
      </c>
      <c r="H65" s="49" t="s">
        <v>383</v>
      </c>
      <c r="I65" s="251"/>
    </row>
    <row r="66" spans="1:9" ht="15.6" x14ac:dyDescent="0.3">
      <c r="A66" s="54">
        <v>18</v>
      </c>
      <c r="B66" s="61">
        <v>44840</v>
      </c>
      <c r="C66" s="15" t="s">
        <v>294</v>
      </c>
      <c r="D66" s="62" t="s">
        <v>319</v>
      </c>
      <c r="E66" s="63">
        <v>191000</v>
      </c>
      <c r="F66" s="49" t="s">
        <v>403</v>
      </c>
      <c r="G66" s="49" t="s">
        <v>409</v>
      </c>
      <c r="H66" s="49" t="s">
        <v>383</v>
      </c>
      <c r="I66" s="251"/>
    </row>
    <row r="67" spans="1:9" ht="15.6" x14ac:dyDescent="0.3">
      <c r="A67" s="54">
        <v>20</v>
      </c>
      <c r="B67" s="61">
        <v>44840</v>
      </c>
      <c r="C67" s="15" t="s">
        <v>349</v>
      </c>
      <c r="D67" s="62" t="s">
        <v>319</v>
      </c>
      <c r="E67" s="66">
        <v>163000</v>
      </c>
      <c r="F67" s="49" t="s">
        <v>403</v>
      </c>
      <c r="G67" s="49" t="s">
        <v>409</v>
      </c>
      <c r="H67" s="49" t="s">
        <v>385</v>
      </c>
      <c r="I67" s="251"/>
    </row>
    <row r="68" spans="1:9" ht="15.6" x14ac:dyDescent="0.3">
      <c r="A68" s="54">
        <v>1</v>
      </c>
      <c r="B68" s="72">
        <v>44840</v>
      </c>
      <c r="C68" s="73" t="s">
        <v>649</v>
      </c>
      <c r="D68" s="5" t="s">
        <v>281</v>
      </c>
      <c r="E68" s="87">
        <v>100000</v>
      </c>
      <c r="F68" s="65" t="s">
        <v>403</v>
      </c>
      <c r="G68" s="49" t="s">
        <v>408</v>
      </c>
      <c r="H68" s="49" t="s">
        <v>384</v>
      </c>
      <c r="I68" s="251"/>
    </row>
    <row r="69" spans="1:9" ht="15.6" x14ac:dyDescent="0.3">
      <c r="A69" s="54">
        <v>23</v>
      </c>
      <c r="B69" s="72">
        <v>44840</v>
      </c>
      <c r="C69" s="73" t="s">
        <v>758</v>
      </c>
      <c r="D69" s="62" t="s">
        <v>498</v>
      </c>
      <c r="E69" s="117">
        <v>1014200</v>
      </c>
      <c r="F69" s="65" t="s">
        <v>403</v>
      </c>
      <c r="G69" s="49" t="s">
        <v>408</v>
      </c>
      <c r="H69" s="49" t="s">
        <v>386</v>
      </c>
      <c r="I69" s="251"/>
    </row>
    <row r="70" spans="1:9" ht="15.6" x14ac:dyDescent="0.3">
      <c r="A70" s="54">
        <v>14</v>
      </c>
      <c r="B70" s="61">
        <v>44840</v>
      </c>
      <c r="C70" s="15" t="s">
        <v>290</v>
      </c>
      <c r="D70" s="62" t="s">
        <v>319</v>
      </c>
      <c r="E70" s="63">
        <v>300000</v>
      </c>
      <c r="F70" s="49" t="s">
        <v>403</v>
      </c>
      <c r="G70" s="49" t="s">
        <v>392</v>
      </c>
      <c r="H70" s="49" t="s">
        <v>383</v>
      </c>
      <c r="I70" s="251"/>
    </row>
    <row r="71" spans="1:9" ht="15.6" x14ac:dyDescent="0.3">
      <c r="A71" s="109">
        <v>32</v>
      </c>
      <c r="B71" s="110">
        <v>44840</v>
      </c>
      <c r="C71" s="111" t="s">
        <v>126</v>
      </c>
      <c r="D71" s="223" t="s">
        <v>279</v>
      </c>
      <c r="E71" s="107">
        <v>100000</v>
      </c>
      <c r="F71" s="112" t="s">
        <v>403</v>
      </c>
      <c r="G71" s="50" t="s">
        <v>392</v>
      </c>
      <c r="H71" s="50" t="s">
        <v>384</v>
      </c>
      <c r="I71" s="251"/>
    </row>
    <row r="72" spans="1:9" ht="15.6" x14ac:dyDescent="0.3">
      <c r="A72" s="54">
        <v>21</v>
      </c>
      <c r="B72" s="61">
        <v>44840</v>
      </c>
      <c r="C72" s="15" t="s">
        <v>350</v>
      </c>
      <c r="D72" s="62" t="s">
        <v>319</v>
      </c>
      <c r="E72" s="66">
        <v>250000</v>
      </c>
      <c r="F72" s="49" t="s">
        <v>403</v>
      </c>
      <c r="G72" s="49" t="s">
        <v>395</v>
      </c>
      <c r="H72" s="49" t="s">
        <v>385</v>
      </c>
      <c r="I72" s="275"/>
    </row>
    <row r="73" spans="1:9" ht="15.6" x14ac:dyDescent="0.3">
      <c r="A73" s="54">
        <v>33</v>
      </c>
      <c r="B73" s="72">
        <v>44840</v>
      </c>
      <c r="C73" s="73" t="s">
        <v>206</v>
      </c>
      <c r="D73" s="5" t="s">
        <v>279</v>
      </c>
      <c r="E73" s="87">
        <v>50000</v>
      </c>
      <c r="F73" s="65" t="s">
        <v>403</v>
      </c>
      <c r="G73" s="49" t="s">
        <v>395</v>
      </c>
      <c r="H73" s="49" t="s">
        <v>384</v>
      </c>
      <c r="I73" s="275"/>
    </row>
    <row r="74" spans="1:9" ht="15.6" x14ac:dyDescent="0.3">
      <c r="A74" s="98">
        <v>24</v>
      </c>
      <c r="B74" s="99">
        <v>44840</v>
      </c>
      <c r="C74" s="104" t="s">
        <v>759</v>
      </c>
      <c r="D74" s="222" t="s">
        <v>498</v>
      </c>
      <c r="E74" s="246">
        <v>500000</v>
      </c>
      <c r="F74" s="105" t="s">
        <v>403</v>
      </c>
      <c r="G74" s="102" t="s">
        <v>395</v>
      </c>
      <c r="H74" s="102" t="s">
        <v>386</v>
      </c>
      <c r="I74" s="251"/>
    </row>
    <row r="75" spans="1:9" ht="15.6" x14ac:dyDescent="0.3">
      <c r="A75" s="54">
        <v>23</v>
      </c>
      <c r="B75" s="61">
        <v>44841</v>
      </c>
      <c r="C75" s="15" t="s">
        <v>295</v>
      </c>
      <c r="D75" s="62" t="s">
        <v>319</v>
      </c>
      <c r="E75" s="63">
        <v>94000</v>
      </c>
      <c r="F75" s="49" t="s">
        <v>403</v>
      </c>
      <c r="G75" s="49" t="s">
        <v>409</v>
      </c>
      <c r="H75" s="49" t="s">
        <v>383</v>
      </c>
      <c r="I75" s="251"/>
    </row>
    <row r="76" spans="1:9" ht="15.6" x14ac:dyDescent="0.3">
      <c r="A76" s="54">
        <v>36</v>
      </c>
      <c r="B76" s="72">
        <v>44841</v>
      </c>
      <c r="C76" s="73" t="s">
        <v>638</v>
      </c>
      <c r="D76" s="5" t="s">
        <v>279</v>
      </c>
      <c r="E76" s="87">
        <v>82000</v>
      </c>
      <c r="F76" s="65" t="s">
        <v>403</v>
      </c>
      <c r="G76" s="49" t="s">
        <v>409</v>
      </c>
      <c r="H76" s="49" t="s">
        <v>384</v>
      </c>
      <c r="I76" s="251"/>
    </row>
    <row r="77" spans="1:9" ht="15.6" x14ac:dyDescent="0.3">
      <c r="A77" s="54">
        <v>34</v>
      </c>
      <c r="B77" s="72">
        <v>44841</v>
      </c>
      <c r="C77" s="73" t="s">
        <v>637</v>
      </c>
      <c r="D77" s="5" t="s">
        <v>279</v>
      </c>
      <c r="E77" s="87">
        <v>200000</v>
      </c>
      <c r="F77" s="65" t="s">
        <v>403</v>
      </c>
      <c r="G77" s="49" t="s">
        <v>408</v>
      </c>
      <c r="H77" s="49" t="s">
        <v>384</v>
      </c>
      <c r="I77" s="251"/>
    </row>
    <row r="78" spans="1:9" ht="15.6" x14ac:dyDescent="0.3">
      <c r="A78" s="54">
        <v>37</v>
      </c>
      <c r="B78" s="72">
        <v>44841</v>
      </c>
      <c r="C78" s="73" t="s">
        <v>639</v>
      </c>
      <c r="D78" s="5" t="s">
        <v>279</v>
      </c>
      <c r="E78" s="87">
        <v>111100</v>
      </c>
      <c r="F78" s="65" t="s">
        <v>403</v>
      </c>
      <c r="G78" s="49" t="s">
        <v>408</v>
      </c>
      <c r="H78" s="49" t="s">
        <v>384</v>
      </c>
      <c r="I78" s="251"/>
    </row>
    <row r="79" spans="1:9" ht="15.6" x14ac:dyDescent="0.3">
      <c r="A79" s="54">
        <v>26</v>
      </c>
      <c r="B79" s="72">
        <v>44841</v>
      </c>
      <c r="C79" s="73" t="s">
        <v>761</v>
      </c>
      <c r="D79" s="62" t="s">
        <v>498</v>
      </c>
      <c r="E79" s="117">
        <v>3260000</v>
      </c>
      <c r="F79" s="65" t="s">
        <v>403</v>
      </c>
      <c r="G79" s="49" t="s">
        <v>408</v>
      </c>
      <c r="H79" s="49" t="s">
        <v>386</v>
      </c>
      <c r="I79" s="251"/>
    </row>
    <row r="80" spans="1:9" ht="15.6" x14ac:dyDescent="0.3">
      <c r="A80" s="54">
        <v>35</v>
      </c>
      <c r="B80" s="72">
        <v>44841</v>
      </c>
      <c r="C80" s="73" t="s">
        <v>126</v>
      </c>
      <c r="D80" s="5" t="s">
        <v>279</v>
      </c>
      <c r="E80" s="87">
        <v>200000</v>
      </c>
      <c r="F80" s="65" t="s">
        <v>403</v>
      </c>
      <c r="G80" s="49" t="s">
        <v>392</v>
      </c>
      <c r="H80" s="49" t="s">
        <v>384</v>
      </c>
      <c r="I80" s="251"/>
    </row>
    <row r="81" spans="1:9" ht="15.6" x14ac:dyDescent="0.3">
      <c r="A81" s="54">
        <v>27</v>
      </c>
      <c r="B81" s="72">
        <v>44841</v>
      </c>
      <c r="C81" s="73" t="s">
        <v>762</v>
      </c>
      <c r="D81" s="62" t="s">
        <v>498</v>
      </c>
      <c r="E81" s="117">
        <v>7553248</v>
      </c>
      <c r="F81" s="65" t="s">
        <v>403</v>
      </c>
      <c r="G81" s="49" t="s">
        <v>408</v>
      </c>
      <c r="H81" s="49" t="s">
        <v>386</v>
      </c>
      <c r="I81" s="251"/>
    </row>
    <row r="82" spans="1:9" ht="15.6" x14ac:dyDescent="0.3">
      <c r="A82" s="54">
        <v>25</v>
      </c>
      <c r="B82" s="72">
        <v>44841</v>
      </c>
      <c r="C82" s="73" t="s">
        <v>760</v>
      </c>
      <c r="D82" s="62" t="s">
        <v>498</v>
      </c>
      <c r="E82" s="117">
        <v>500000</v>
      </c>
      <c r="F82" s="65" t="s">
        <v>403</v>
      </c>
      <c r="G82" s="49" t="s">
        <v>395</v>
      </c>
      <c r="H82" s="49" t="s">
        <v>386</v>
      </c>
      <c r="I82" s="251"/>
    </row>
    <row r="83" spans="1:9" ht="15.6" x14ac:dyDescent="0.3">
      <c r="A83" s="54">
        <v>25</v>
      </c>
      <c r="B83" s="61">
        <v>44842</v>
      </c>
      <c r="C83" s="15" t="s">
        <v>297</v>
      </c>
      <c r="D83" s="62" t="s">
        <v>319</v>
      </c>
      <c r="E83" s="63">
        <v>11700000</v>
      </c>
      <c r="F83" s="49" t="s">
        <v>403</v>
      </c>
      <c r="G83" s="49" t="s">
        <v>405</v>
      </c>
      <c r="H83" s="49" t="s">
        <v>383</v>
      </c>
      <c r="I83" s="251"/>
    </row>
    <row r="84" spans="1:9" ht="15.6" x14ac:dyDescent="0.3">
      <c r="A84" s="54">
        <v>26</v>
      </c>
      <c r="B84" s="61">
        <v>44842</v>
      </c>
      <c r="C84" s="15" t="s">
        <v>298</v>
      </c>
      <c r="D84" s="62" t="s">
        <v>319</v>
      </c>
      <c r="E84" s="63">
        <v>122000</v>
      </c>
      <c r="F84" s="49" t="s">
        <v>403</v>
      </c>
      <c r="G84" s="49" t="s">
        <v>409</v>
      </c>
      <c r="H84" s="49" t="s">
        <v>383</v>
      </c>
      <c r="I84" s="251"/>
    </row>
    <row r="85" spans="1:9" ht="15.6" hidden="1" x14ac:dyDescent="0.3">
      <c r="A85" s="54">
        <v>24</v>
      </c>
      <c r="B85" s="61">
        <v>44842</v>
      </c>
      <c r="C85" s="15" t="s">
        <v>296</v>
      </c>
      <c r="D85" s="62"/>
      <c r="E85" s="63">
        <v>0</v>
      </c>
      <c r="F85" s="49"/>
      <c r="G85" s="49"/>
      <c r="H85" s="49" t="s">
        <v>383</v>
      </c>
      <c r="I85" s="27"/>
    </row>
    <row r="86" spans="1:9" ht="15.6" x14ac:dyDescent="0.3">
      <c r="A86" s="54">
        <v>27</v>
      </c>
      <c r="B86" s="61">
        <v>44842</v>
      </c>
      <c r="C86" s="15" t="s">
        <v>299</v>
      </c>
      <c r="D86" s="62" t="s">
        <v>319</v>
      </c>
      <c r="E86" s="63">
        <v>200000</v>
      </c>
      <c r="F86" s="49" t="s">
        <v>403</v>
      </c>
      <c r="G86" s="49" t="s">
        <v>392</v>
      </c>
      <c r="H86" s="49" t="s">
        <v>383</v>
      </c>
      <c r="I86" s="251"/>
    </row>
    <row r="87" spans="1:9" ht="15.6" x14ac:dyDescent="0.3">
      <c r="A87" s="109">
        <v>28</v>
      </c>
      <c r="B87" s="110">
        <v>44842</v>
      </c>
      <c r="C87" s="111" t="s">
        <v>763</v>
      </c>
      <c r="D87" s="226" t="s">
        <v>498</v>
      </c>
      <c r="E87" s="270">
        <v>1794925</v>
      </c>
      <c r="F87" s="112" t="s">
        <v>403</v>
      </c>
      <c r="G87" s="50" t="s">
        <v>408</v>
      </c>
      <c r="H87" s="50" t="s">
        <v>386</v>
      </c>
      <c r="I87" s="251"/>
    </row>
    <row r="88" spans="1:9" ht="15.6" x14ac:dyDescent="0.3">
      <c r="A88" s="54">
        <v>2</v>
      </c>
      <c r="B88" s="72">
        <v>44842</v>
      </c>
      <c r="C88" s="73" t="s">
        <v>652</v>
      </c>
      <c r="D88" s="5" t="s">
        <v>279</v>
      </c>
      <c r="E88" s="87">
        <v>100000</v>
      </c>
      <c r="F88" s="65" t="s">
        <v>403</v>
      </c>
      <c r="G88" s="49" t="s">
        <v>392</v>
      </c>
      <c r="H88" s="49" t="s">
        <v>384</v>
      </c>
      <c r="I88" s="275"/>
    </row>
    <row r="89" spans="1:9" ht="15.6" x14ac:dyDescent="0.3">
      <c r="A89" s="171">
        <v>29</v>
      </c>
      <c r="B89" s="244">
        <v>44842</v>
      </c>
      <c r="C89" s="245" t="s">
        <v>763</v>
      </c>
      <c r="D89" s="242" t="s">
        <v>498</v>
      </c>
      <c r="E89" s="271">
        <v>1001250</v>
      </c>
      <c r="F89" s="243" t="s">
        <v>403</v>
      </c>
      <c r="G89" s="175" t="s">
        <v>408</v>
      </c>
      <c r="H89" s="175" t="s">
        <v>386</v>
      </c>
      <c r="I89" s="251"/>
    </row>
    <row r="90" spans="1:9" ht="15.6" x14ac:dyDescent="0.3">
      <c r="A90" s="54">
        <v>30</v>
      </c>
      <c r="B90" s="72">
        <v>44842</v>
      </c>
      <c r="C90" s="73" t="s">
        <v>763</v>
      </c>
      <c r="D90" s="62" t="s">
        <v>498</v>
      </c>
      <c r="E90" s="117">
        <v>307808</v>
      </c>
      <c r="F90" s="65" t="s">
        <v>403</v>
      </c>
      <c r="G90" s="49" t="s">
        <v>408</v>
      </c>
      <c r="H90" s="49" t="s">
        <v>386</v>
      </c>
      <c r="I90" s="275"/>
    </row>
    <row r="91" spans="1:9" ht="15.6" x14ac:dyDescent="0.3">
      <c r="A91" s="98">
        <v>38</v>
      </c>
      <c r="B91" s="99">
        <v>44842</v>
      </c>
      <c r="C91" s="104" t="s">
        <v>126</v>
      </c>
      <c r="D91" s="221" t="s">
        <v>279</v>
      </c>
      <c r="E91" s="106">
        <v>100000</v>
      </c>
      <c r="F91" s="102" t="s">
        <v>403</v>
      </c>
      <c r="G91" s="102" t="s">
        <v>392</v>
      </c>
      <c r="H91" s="102" t="s">
        <v>384</v>
      </c>
      <c r="I91" s="251"/>
    </row>
    <row r="92" spans="1:9" ht="15.6" x14ac:dyDescent="0.3">
      <c r="A92" s="54">
        <v>39</v>
      </c>
      <c r="B92" s="72">
        <v>44842</v>
      </c>
      <c r="C92" s="73" t="s">
        <v>640</v>
      </c>
      <c r="D92" s="5" t="s">
        <v>279</v>
      </c>
      <c r="E92" s="87">
        <v>23500</v>
      </c>
      <c r="F92" s="65" t="s">
        <v>403</v>
      </c>
      <c r="G92" s="49" t="s">
        <v>406</v>
      </c>
      <c r="H92" s="49" t="s">
        <v>384</v>
      </c>
      <c r="I92" s="251"/>
    </row>
    <row r="93" spans="1:9" ht="15.6" x14ac:dyDescent="0.3">
      <c r="A93" s="54">
        <v>28</v>
      </c>
      <c r="B93" s="61">
        <v>44843</v>
      </c>
      <c r="C93" s="15" t="s">
        <v>300</v>
      </c>
      <c r="D93" s="62" t="s">
        <v>319</v>
      </c>
      <c r="E93" s="63">
        <v>80000</v>
      </c>
      <c r="F93" s="49" t="s">
        <v>403</v>
      </c>
      <c r="G93" s="49" t="s">
        <v>405</v>
      </c>
      <c r="H93" s="49" t="s">
        <v>383</v>
      </c>
      <c r="I93" s="251"/>
    </row>
    <row r="94" spans="1:9" ht="15.6" x14ac:dyDescent="0.3">
      <c r="A94" s="54">
        <v>40</v>
      </c>
      <c r="B94" s="72">
        <v>44843</v>
      </c>
      <c r="C94" s="73" t="s">
        <v>641</v>
      </c>
      <c r="D94" s="5" t="s">
        <v>279</v>
      </c>
      <c r="E94" s="87">
        <v>100000</v>
      </c>
      <c r="F94" s="65" t="s">
        <v>403</v>
      </c>
      <c r="G94" s="49" t="s">
        <v>392</v>
      </c>
      <c r="H94" s="49" t="s">
        <v>384</v>
      </c>
      <c r="I94" s="251"/>
    </row>
    <row r="95" spans="1:9" ht="15.6" x14ac:dyDescent="0.3">
      <c r="A95" s="54">
        <v>3</v>
      </c>
      <c r="B95" s="72">
        <v>44843</v>
      </c>
      <c r="C95" s="73" t="s">
        <v>646</v>
      </c>
      <c r="D95" s="5" t="s">
        <v>279</v>
      </c>
      <c r="E95" s="87">
        <v>50000</v>
      </c>
      <c r="F95" s="65" t="s">
        <v>403</v>
      </c>
      <c r="G95" s="49" t="s">
        <v>392</v>
      </c>
      <c r="H95" s="49" t="s">
        <v>384</v>
      </c>
      <c r="I95" s="251"/>
    </row>
    <row r="96" spans="1:9" ht="15.6" x14ac:dyDescent="0.3">
      <c r="A96" s="54">
        <v>30</v>
      </c>
      <c r="B96" s="61">
        <v>44844</v>
      </c>
      <c r="C96" s="15" t="s">
        <v>352</v>
      </c>
      <c r="D96" s="62" t="s">
        <v>319</v>
      </c>
      <c r="E96" s="66">
        <v>57000</v>
      </c>
      <c r="F96" s="49" t="s">
        <v>403</v>
      </c>
      <c r="G96" s="49" t="s">
        <v>428</v>
      </c>
      <c r="H96" s="49" t="s">
        <v>385</v>
      </c>
      <c r="I96" s="251"/>
    </row>
    <row r="97" spans="1:9" ht="15.6" x14ac:dyDescent="0.3">
      <c r="A97" s="98">
        <v>42</v>
      </c>
      <c r="B97" s="99">
        <v>44844</v>
      </c>
      <c r="C97" s="104" t="s">
        <v>643</v>
      </c>
      <c r="D97" s="221" t="s">
        <v>279</v>
      </c>
      <c r="E97" s="106">
        <v>131500</v>
      </c>
      <c r="F97" s="105" t="s">
        <v>403</v>
      </c>
      <c r="G97" s="102" t="s">
        <v>409</v>
      </c>
      <c r="H97" s="102" t="s">
        <v>384</v>
      </c>
      <c r="I97" s="251"/>
    </row>
    <row r="98" spans="1:9" ht="15.6" x14ac:dyDescent="0.3">
      <c r="A98" s="54">
        <v>41</v>
      </c>
      <c r="B98" s="72">
        <v>44844</v>
      </c>
      <c r="C98" s="73" t="s">
        <v>642</v>
      </c>
      <c r="D98" s="5" t="s">
        <v>279</v>
      </c>
      <c r="E98" s="87">
        <v>200000</v>
      </c>
      <c r="F98" s="65" t="s">
        <v>403</v>
      </c>
      <c r="G98" s="49" t="s">
        <v>392</v>
      </c>
      <c r="H98" s="49" t="s">
        <v>384</v>
      </c>
      <c r="I98" s="251"/>
    </row>
    <row r="99" spans="1:9" ht="15.6" x14ac:dyDescent="0.3">
      <c r="A99" s="54">
        <v>29</v>
      </c>
      <c r="B99" s="61">
        <v>44844</v>
      </c>
      <c r="C99" s="15" t="s">
        <v>301</v>
      </c>
      <c r="D99" s="62" t="s">
        <v>319</v>
      </c>
      <c r="E99" s="63">
        <v>106100</v>
      </c>
      <c r="F99" s="49" t="s">
        <v>403</v>
      </c>
      <c r="G99" s="49" t="s">
        <v>408</v>
      </c>
      <c r="H99" s="49" t="s">
        <v>383</v>
      </c>
      <c r="I99" s="251"/>
    </row>
    <row r="100" spans="1:9" ht="15.6" x14ac:dyDescent="0.3">
      <c r="A100" s="54">
        <v>44</v>
      </c>
      <c r="B100" s="72">
        <v>44844</v>
      </c>
      <c r="C100" s="73" t="s">
        <v>645</v>
      </c>
      <c r="D100" s="5" t="s">
        <v>279</v>
      </c>
      <c r="E100" s="87">
        <v>200000</v>
      </c>
      <c r="F100" s="65" t="s">
        <v>403</v>
      </c>
      <c r="G100" s="49" t="s">
        <v>408</v>
      </c>
      <c r="H100" s="49" t="s">
        <v>384</v>
      </c>
      <c r="I100" s="251"/>
    </row>
    <row r="101" spans="1:9" ht="15.6" x14ac:dyDescent="0.3">
      <c r="A101" s="54">
        <v>43</v>
      </c>
      <c r="B101" s="72">
        <v>44844</v>
      </c>
      <c r="C101" s="73" t="s">
        <v>644</v>
      </c>
      <c r="D101" s="5" t="s">
        <v>279</v>
      </c>
      <c r="E101" s="87">
        <v>35000</v>
      </c>
      <c r="F101" s="65" t="s">
        <v>403</v>
      </c>
      <c r="G101" s="49" t="s">
        <v>395</v>
      </c>
      <c r="H101" s="49" t="s">
        <v>384</v>
      </c>
      <c r="I101" s="251"/>
    </row>
    <row r="102" spans="1:9" ht="15.6" x14ac:dyDescent="0.3">
      <c r="A102" s="109">
        <v>31</v>
      </c>
      <c r="B102" s="110">
        <v>44844</v>
      </c>
      <c r="C102" s="111" t="s">
        <v>764</v>
      </c>
      <c r="D102" s="226" t="s">
        <v>498</v>
      </c>
      <c r="E102" s="270">
        <v>194000</v>
      </c>
      <c r="F102" s="112" t="s">
        <v>403</v>
      </c>
      <c r="G102" s="50" t="s">
        <v>395</v>
      </c>
      <c r="H102" s="50" t="s">
        <v>386</v>
      </c>
      <c r="I102" s="251"/>
    </row>
    <row r="103" spans="1:9" ht="15.6" x14ac:dyDescent="0.3">
      <c r="A103" s="54">
        <v>32</v>
      </c>
      <c r="B103" s="72">
        <v>44844</v>
      </c>
      <c r="C103" s="73" t="s">
        <v>765</v>
      </c>
      <c r="D103" s="62" t="s">
        <v>498</v>
      </c>
      <c r="E103" s="117">
        <v>174500</v>
      </c>
      <c r="F103" s="65" t="s">
        <v>403</v>
      </c>
      <c r="G103" s="49" t="s">
        <v>408</v>
      </c>
      <c r="H103" s="49" t="s">
        <v>386</v>
      </c>
      <c r="I103" s="275"/>
    </row>
    <row r="104" spans="1:9" ht="15.6" x14ac:dyDescent="0.3">
      <c r="A104" s="98">
        <v>33</v>
      </c>
      <c r="B104" s="99">
        <v>44844</v>
      </c>
      <c r="C104" s="104" t="s">
        <v>765</v>
      </c>
      <c r="D104" s="222" t="s">
        <v>498</v>
      </c>
      <c r="E104" s="246">
        <v>83050</v>
      </c>
      <c r="F104" s="105" t="s">
        <v>403</v>
      </c>
      <c r="G104" s="102" t="s">
        <v>408</v>
      </c>
      <c r="H104" s="102" t="s">
        <v>386</v>
      </c>
      <c r="I104" s="251"/>
    </row>
    <row r="105" spans="1:9" ht="15.6" x14ac:dyDescent="0.3">
      <c r="A105" s="98">
        <v>34</v>
      </c>
      <c r="B105" s="99">
        <v>44844</v>
      </c>
      <c r="C105" s="104" t="s">
        <v>765</v>
      </c>
      <c r="D105" s="222" t="s">
        <v>498</v>
      </c>
      <c r="E105" s="246">
        <v>1148070</v>
      </c>
      <c r="F105" s="105" t="s">
        <v>403</v>
      </c>
      <c r="G105" s="102" t="s">
        <v>408</v>
      </c>
      <c r="H105" s="102" t="s">
        <v>386</v>
      </c>
      <c r="I105" s="251"/>
    </row>
    <row r="106" spans="1:9" ht="15.6" x14ac:dyDescent="0.3">
      <c r="A106" s="109">
        <v>35</v>
      </c>
      <c r="B106" s="110">
        <v>44844</v>
      </c>
      <c r="C106" s="111" t="s">
        <v>765</v>
      </c>
      <c r="D106" s="226" t="s">
        <v>498</v>
      </c>
      <c r="E106" s="270">
        <v>1539450</v>
      </c>
      <c r="F106" s="112" t="s">
        <v>403</v>
      </c>
      <c r="G106" s="50" t="s">
        <v>408</v>
      </c>
      <c r="H106" s="50" t="s">
        <v>386</v>
      </c>
      <c r="I106" s="251"/>
    </row>
    <row r="107" spans="1:9" ht="15.6" x14ac:dyDescent="0.3">
      <c r="A107" s="54">
        <v>32</v>
      </c>
      <c r="B107" s="61">
        <v>44845</v>
      </c>
      <c r="C107" s="15" t="s">
        <v>353</v>
      </c>
      <c r="D107" s="62" t="s">
        <v>319</v>
      </c>
      <c r="E107" s="66">
        <v>137200</v>
      </c>
      <c r="F107" s="49" t="s">
        <v>403</v>
      </c>
      <c r="G107" s="49" t="s">
        <v>409</v>
      </c>
      <c r="H107" s="49" t="s">
        <v>385</v>
      </c>
      <c r="I107" s="275"/>
    </row>
    <row r="108" spans="1:9" ht="15.6" x14ac:dyDescent="0.3">
      <c r="A108" s="98">
        <v>33</v>
      </c>
      <c r="B108" s="237">
        <v>44845</v>
      </c>
      <c r="C108" s="238" t="s">
        <v>349</v>
      </c>
      <c r="D108" s="222" t="s">
        <v>319</v>
      </c>
      <c r="E108" s="101">
        <v>205000</v>
      </c>
      <c r="F108" s="102" t="s">
        <v>403</v>
      </c>
      <c r="G108" s="102" t="s">
        <v>409</v>
      </c>
      <c r="H108" s="102" t="s">
        <v>385</v>
      </c>
      <c r="I108" s="251"/>
    </row>
    <row r="109" spans="1:9" ht="15.6" x14ac:dyDescent="0.3">
      <c r="A109" s="54">
        <v>45</v>
      </c>
      <c r="B109" s="72">
        <v>44845</v>
      </c>
      <c r="C109" s="73" t="s">
        <v>648</v>
      </c>
      <c r="D109" s="5" t="s">
        <v>279</v>
      </c>
      <c r="E109" s="87">
        <v>50000</v>
      </c>
      <c r="F109" s="65" t="s">
        <v>403</v>
      </c>
      <c r="G109" s="49" t="s">
        <v>392</v>
      </c>
      <c r="H109" s="49" t="s">
        <v>384</v>
      </c>
      <c r="I109" s="251"/>
    </row>
    <row r="110" spans="1:9" ht="15.6" x14ac:dyDescent="0.3">
      <c r="A110" s="54">
        <v>4</v>
      </c>
      <c r="B110" s="72">
        <v>44845</v>
      </c>
      <c r="C110" s="73" t="s">
        <v>650</v>
      </c>
      <c r="D110" s="5" t="s">
        <v>279</v>
      </c>
      <c r="E110" s="87">
        <v>80000</v>
      </c>
      <c r="F110" s="65" t="s">
        <v>403</v>
      </c>
      <c r="G110" s="49" t="s">
        <v>392</v>
      </c>
      <c r="H110" s="49" t="s">
        <v>384</v>
      </c>
      <c r="I110" s="251"/>
    </row>
    <row r="111" spans="1:9" ht="15.6" x14ac:dyDescent="0.3">
      <c r="A111" s="54">
        <v>5</v>
      </c>
      <c r="B111" s="72">
        <v>44845</v>
      </c>
      <c r="C111" s="73" t="s">
        <v>651</v>
      </c>
      <c r="D111" s="5" t="s">
        <v>319</v>
      </c>
      <c r="E111" s="87">
        <v>100000</v>
      </c>
      <c r="F111" s="65" t="s">
        <v>403</v>
      </c>
      <c r="G111" s="49" t="s">
        <v>392</v>
      </c>
      <c r="H111" s="49" t="s">
        <v>384</v>
      </c>
      <c r="I111" s="251"/>
    </row>
    <row r="112" spans="1:9" ht="15.6" x14ac:dyDescent="0.3">
      <c r="A112" s="54">
        <v>6</v>
      </c>
      <c r="B112" s="72">
        <v>44845</v>
      </c>
      <c r="C112" s="73" t="s">
        <v>657</v>
      </c>
      <c r="D112" s="5" t="s">
        <v>319</v>
      </c>
      <c r="E112" s="87">
        <v>100000</v>
      </c>
      <c r="F112" s="65" t="s">
        <v>403</v>
      </c>
      <c r="G112" s="49" t="s">
        <v>395</v>
      </c>
      <c r="H112" s="49" t="s">
        <v>384</v>
      </c>
      <c r="I112" s="251"/>
    </row>
    <row r="113" spans="1:9" ht="15.6" x14ac:dyDescent="0.3">
      <c r="A113" s="54">
        <v>36</v>
      </c>
      <c r="B113" s="72">
        <v>44845</v>
      </c>
      <c r="C113" s="73" t="s">
        <v>766</v>
      </c>
      <c r="D113" s="62" t="s">
        <v>498</v>
      </c>
      <c r="E113" s="117">
        <v>7200000</v>
      </c>
      <c r="F113" s="65" t="s">
        <v>403</v>
      </c>
      <c r="G113" s="49" t="s">
        <v>395</v>
      </c>
      <c r="H113" s="49" t="s">
        <v>386</v>
      </c>
      <c r="I113" s="251"/>
    </row>
    <row r="114" spans="1:9" ht="15.6" x14ac:dyDescent="0.3">
      <c r="A114" s="54">
        <v>38</v>
      </c>
      <c r="B114" s="72">
        <v>44845</v>
      </c>
      <c r="C114" s="73" t="s">
        <v>767</v>
      </c>
      <c r="D114" s="62" t="s">
        <v>498</v>
      </c>
      <c r="E114" s="117">
        <v>279000</v>
      </c>
      <c r="F114" s="65" t="s">
        <v>403</v>
      </c>
      <c r="G114" s="49" t="s">
        <v>395</v>
      </c>
      <c r="H114" s="49" t="s">
        <v>386</v>
      </c>
      <c r="I114" s="251"/>
    </row>
    <row r="115" spans="1:9" ht="15.6" x14ac:dyDescent="0.3">
      <c r="A115" s="54">
        <v>37</v>
      </c>
      <c r="B115" s="72">
        <v>44845</v>
      </c>
      <c r="C115" s="73" t="s">
        <v>765</v>
      </c>
      <c r="D115" s="62" t="s">
        <v>498</v>
      </c>
      <c r="E115" s="117">
        <v>1180300</v>
      </c>
      <c r="F115" s="65" t="s">
        <v>403</v>
      </c>
      <c r="G115" s="49" t="s">
        <v>408</v>
      </c>
      <c r="H115" s="49" t="s">
        <v>386</v>
      </c>
      <c r="I115" s="251"/>
    </row>
    <row r="116" spans="1:9" ht="15.6" x14ac:dyDescent="0.3">
      <c r="A116" s="54">
        <v>31</v>
      </c>
      <c r="B116" s="61">
        <v>44845</v>
      </c>
      <c r="C116" s="15" t="s">
        <v>302</v>
      </c>
      <c r="D116" s="62" t="s">
        <v>319</v>
      </c>
      <c r="E116" s="63">
        <v>67000</v>
      </c>
      <c r="F116" s="49" t="s">
        <v>403</v>
      </c>
      <c r="G116" s="49" t="s">
        <v>409</v>
      </c>
      <c r="H116" s="49" t="s">
        <v>383</v>
      </c>
      <c r="I116" s="27"/>
    </row>
    <row r="117" spans="1:9" ht="15.6" x14ac:dyDescent="0.3">
      <c r="A117" s="54">
        <v>36</v>
      </c>
      <c r="B117" s="61">
        <v>44846</v>
      </c>
      <c r="C117" s="15" t="s">
        <v>354</v>
      </c>
      <c r="D117" s="62" t="s">
        <v>319</v>
      </c>
      <c r="E117" s="66">
        <v>14000</v>
      </c>
      <c r="F117" s="49" t="s">
        <v>403</v>
      </c>
      <c r="G117" s="49" t="s">
        <v>394</v>
      </c>
      <c r="H117" s="49" t="s">
        <v>385</v>
      </c>
      <c r="I117" s="251"/>
    </row>
    <row r="118" spans="1:9" ht="15.6" x14ac:dyDescent="0.3">
      <c r="A118" s="54">
        <v>11</v>
      </c>
      <c r="B118" s="72">
        <v>44846</v>
      </c>
      <c r="C118" s="73" t="s">
        <v>659</v>
      </c>
      <c r="D118" s="5" t="s">
        <v>319</v>
      </c>
      <c r="E118" s="87">
        <v>87000</v>
      </c>
      <c r="F118" s="65" t="s">
        <v>403</v>
      </c>
      <c r="G118" s="49" t="s">
        <v>409</v>
      </c>
      <c r="H118" s="49" t="s">
        <v>384</v>
      </c>
      <c r="I118" s="251"/>
    </row>
    <row r="119" spans="1:9" ht="15.6" x14ac:dyDescent="0.3">
      <c r="A119" s="98">
        <v>13</v>
      </c>
      <c r="B119" s="99">
        <v>44846</v>
      </c>
      <c r="C119" s="104" t="s">
        <v>1278</v>
      </c>
      <c r="D119" s="221" t="s">
        <v>319</v>
      </c>
      <c r="E119" s="106">
        <v>112000</v>
      </c>
      <c r="F119" s="105" t="s">
        <v>403</v>
      </c>
      <c r="G119" s="102" t="s">
        <v>409</v>
      </c>
      <c r="H119" s="102" t="s">
        <v>384</v>
      </c>
      <c r="I119" s="251"/>
    </row>
    <row r="120" spans="1:9" ht="15.6" x14ac:dyDescent="0.3">
      <c r="A120" s="54">
        <v>2</v>
      </c>
      <c r="B120" s="72">
        <v>44846</v>
      </c>
      <c r="C120" s="73" t="s">
        <v>1280</v>
      </c>
      <c r="D120" s="62" t="s">
        <v>498</v>
      </c>
      <c r="E120" s="191">
        <v>46200</v>
      </c>
      <c r="F120" s="105" t="s">
        <v>403</v>
      </c>
      <c r="G120" s="102" t="s">
        <v>409</v>
      </c>
      <c r="H120" s="49" t="s">
        <v>386</v>
      </c>
      <c r="I120" s="251"/>
    </row>
    <row r="121" spans="1:9" ht="15.6" x14ac:dyDescent="0.3">
      <c r="A121" s="54">
        <v>7</v>
      </c>
      <c r="B121" s="72">
        <v>44846</v>
      </c>
      <c r="C121" s="73" t="s">
        <v>654</v>
      </c>
      <c r="D121" s="5" t="s">
        <v>319</v>
      </c>
      <c r="E121" s="87">
        <v>100000</v>
      </c>
      <c r="F121" s="65" t="s">
        <v>403</v>
      </c>
      <c r="G121" s="49" t="s">
        <v>392</v>
      </c>
      <c r="H121" s="49" t="s">
        <v>384</v>
      </c>
      <c r="I121" s="251"/>
    </row>
    <row r="122" spans="1:9" ht="15.6" x14ac:dyDescent="0.3">
      <c r="A122" s="54">
        <v>8</v>
      </c>
      <c r="B122" s="72">
        <v>44846</v>
      </c>
      <c r="C122" s="73" t="s">
        <v>653</v>
      </c>
      <c r="D122" s="5" t="s">
        <v>319</v>
      </c>
      <c r="E122" s="87">
        <v>150000</v>
      </c>
      <c r="F122" s="65" t="s">
        <v>403</v>
      </c>
      <c r="G122" s="49" t="s">
        <v>392</v>
      </c>
      <c r="H122" s="49" t="s">
        <v>384</v>
      </c>
      <c r="I122" s="251"/>
    </row>
    <row r="123" spans="1:9" ht="15.6" x14ac:dyDescent="0.3">
      <c r="A123" s="54">
        <v>9</v>
      </c>
      <c r="B123" s="72">
        <v>44846</v>
      </c>
      <c r="C123" s="73" t="s">
        <v>655</v>
      </c>
      <c r="D123" s="5" t="s">
        <v>319</v>
      </c>
      <c r="E123" s="87">
        <v>100000</v>
      </c>
      <c r="F123" s="65" t="s">
        <v>403</v>
      </c>
      <c r="G123" s="49" t="s">
        <v>392</v>
      </c>
      <c r="H123" s="49" t="s">
        <v>384</v>
      </c>
      <c r="I123" s="251"/>
    </row>
    <row r="124" spans="1:9" ht="15.6" x14ac:dyDescent="0.3">
      <c r="A124" s="54">
        <v>10</v>
      </c>
      <c r="B124" s="72">
        <v>44846</v>
      </c>
      <c r="C124" s="73" t="s">
        <v>656</v>
      </c>
      <c r="D124" s="5" t="s">
        <v>319</v>
      </c>
      <c r="E124" s="87">
        <v>50000</v>
      </c>
      <c r="F124" s="65" t="s">
        <v>403</v>
      </c>
      <c r="G124" s="49" t="s">
        <v>395</v>
      </c>
      <c r="H124" s="49" t="s">
        <v>384</v>
      </c>
      <c r="I124" s="251"/>
    </row>
    <row r="125" spans="1:9" ht="15.6" x14ac:dyDescent="0.3">
      <c r="A125" s="54">
        <v>34</v>
      </c>
      <c r="B125" s="61">
        <v>44846</v>
      </c>
      <c r="C125" s="15" t="s">
        <v>303</v>
      </c>
      <c r="D125" s="62" t="s">
        <v>319</v>
      </c>
      <c r="E125" s="63">
        <v>176500</v>
      </c>
      <c r="F125" s="49" t="s">
        <v>403</v>
      </c>
      <c r="G125" s="49" t="s">
        <v>408</v>
      </c>
      <c r="H125" s="49" t="s">
        <v>383</v>
      </c>
      <c r="I125" s="251"/>
    </row>
    <row r="126" spans="1:9" ht="15.6" x14ac:dyDescent="0.3">
      <c r="A126" s="54">
        <v>35</v>
      </c>
      <c r="B126" s="61">
        <v>44846</v>
      </c>
      <c r="C126" s="15" t="s">
        <v>303</v>
      </c>
      <c r="D126" s="62" t="s">
        <v>319</v>
      </c>
      <c r="E126" s="63">
        <v>166500</v>
      </c>
      <c r="F126" s="49" t="s">
        <v>403</v>
      </c>
      <c r="G126" s="49" t="s">
        <v>408</v>
      </c>
      <c r="H126" s="49" t="s">
        <v>383</v>
      </c>
      <c r="I126" s="251"/>
    </row>
    <row r="127" spans="1:9" ht="15.6" x14ac:dyDescent="0.3">
      <c r="A127" s="54">
        <v>12</v>
      </c>
      <c r="B127" s="72">
        <v>44846</v>
      </c>
      <c r="C127" s="73" t="s">
        <v>660</v>
      </c>
      <c r="D127" s="5" t="s">
        <v>319</v>
      </c>
      <c r="E127" s="87">
        <v>100000</v>
      </c>
      <c r="F127" s="65" t="s">
        <v>403</v>
      </c>
      <c r="G127" s="49" t="s">
        <v>408</v>
      </c>
      <c r="H127" s="49" t="s">
        <v>384</v>
      </c>
      <c r="I127" s="251"/>
    </row>
    <row r="128" spans="1:9" ht="15.6" x14ac:dyDescent="0.3">
      <c r="A128" s="54">
        <v>39</v>
      </c>
      <c r="B128" s="61">
        <v>44847</v>
      </c>
      <c r="C128" s="15" t="s">
        <v>355</v>
      </c>
      <c r="D128" s="62" t="s">
        <v>319</v>
      </c>
      <c r="E128" s="66">
        <v>26000</v>
      </c>
      <c r="F128" s="49" t="s">
        <v>403</v>
      </c>
      <c r="G128" s="49" t="s">
        <v>394</v>
      </c>
      <c r="H128" s="49" t="s">
        <v>385</v>
      </c>
      <c r="I128" s="251"/>
    </row>
    <row r="129" spans="1:9" ht="15.6" x14ac:dyDescent="0.3">
      <c r="A129" s="54">
        <v>38</v>
      </c>
      <c r="B129" s="61">
        <v>44847</v>
      </c>
      <c r="C129" s="15" t="s">
        <v>305</v>
      </c>
      <c r="D129" s="62" t="s">
        <v>319</v>
      </c>
      <c r="E129" s="63">
        <v>300000</v>
      </c>
      <c r="F129" s="49" t="s">
        <v>403</v>
      </c>
      <c r="G129" s="49" t="s">
        <v>392</v>
      </c>
      <c r="H129" s="49" t="s">
        <v>383</v>
      </c>
      <c r="I129" s="251"/>
    </row>
    <row r="130" spans="1:9" ht="15.6" x14ac:dyDescent="0.3">
      <c r="A130" s="54">
        <v>15</v>
      </c>
      <c r="B130" s="72">
        <v>44847</v>
      </c>
      <c r="C130" s="73" t="s">
        <v>654</v>
      </c>
      <c r="D130" s="5" t="s">
        <v>319</v>
      </c>
      <c r="E130" s="87">
        <v>50000</v>
      </c>
      <c r="F130" s="65" t="s">
        <v>403</v>
      </c>
      <c r="G130" s="49" t="s">
        <v>392</v>
      </c>
      <c r="H130" s="49" t="s">
        <v>384</v>
      </c>
      <c r="I130" s="251"/>
    </row>
    <row r="131" spans="1:9" ht="15.6" x14ac:dyDescent="0.3">
      <c r="A131" s="54">
        <v>16</v>
      </c>
      <c r="B131" s="72">
        <v>44847</v>
      </c>
      <c r="C131" s="73" t="s">
        <v>663</v>
      </c>
      <c r="D131" s="5" t="s">
        <v>319</v>
      </c>
      <c r="E131" s="87">
        <v>50000</v>
      </c>
      <c r="F131" s="65" t="s">
        <v>403</v>
      </c>
      <c r="G131" s="49" t="s">
        <v>392</v>
      </c>
      <c r="H131" s="49" t="s">
        <v>384</v>
      </c>
      <c r="I131" s="251"/>
    </row>
    <row r="132" spans="1:9" ht="15.6" x14ac:dyDescent="0.3">
      <c r="A132" s="54">
        <v>17</v>
      </c>
      <c r="B132" s="72">
        <v>44847</v>
      </c>
      <c r="C132" s="73" t="s">
        <v>662</v>
      </c>
      <c r="D132" s="5" t="s">
        <v>319</v>
      </c>
      <c r="E132" s="87">
        <v>50000</v>
      </c>
      <c r="F132" s="65" t="s">
        <v>403</v>
      </c>
      <c r="G132" s="49" t="s">
        <v>392</v>
      </c>
      <c r="H132" s="49" t="s">
        <v>384</v>
      </c>
      <c r="I132" s="251"/>
    </row>
    <row r="133" spans="1:9" ht="15.6" x14ac:dyDescent="0.3">
      <c r="A133" s="54">
        <v>19</v>
      </c>
      <c r="B133" s="72">
        <v>44847</v>
      </c>
      <c r="C133" s="73" t="s">
        <v>674</v>
      </c>
      <c r="D133" s="5" t="s">
        <v>319</v>
      </c>
      <c r="E133" s="87">
        <v>50000</v>
      </c>
      <c r="F133" s="65" t="s">
        <v>403</v>
      </c>
      <c r="G133" s="49" t="s">
        <v>392</v>
      </c>
      <c r="H133" s="49" t="s">
        <v>384</v>
      </c>
      <c r="I133" s="251"/>
    </row>
    <row r="134" spans="1:9" ht="15.6" x14ac:dyDescent="0.3">
      <c r="A134" s="256">
        <v>21</v>
      </c>
      <c r="B134" s="257">
        <v>44847</v>
      </c>
      <c r="C134" s="260" t="s">
        <v>1277</v>
      </c>
      <c r="D134" s="263" t="s">
        <v>319</v>
      </c>
      <c r="E134" s="266">
        <v>50000</v>
      </c>
      <c r="F134" s="273" t="s">
        <v>403</v>
      </c>
      <c r="G134" s="274" t="s">
        <v>392</v>
      </c>
      <c r="H134" s="274" t="s">
        <v>384</v>
      </c>
      <c r="I134" s="251"/>
    </row>
    <row r="135" spans="1:9" ht="15.6" x14ac:dyDescent="0.3">
      <c r="A135" s="54">
        <v>22</v>
      </c>
      <c r="B135" s="72">
        <v>44847</v>
      </c>
      <c r="C135" s="73" t="s">
        <v>675</v>
      </c>
      <c r="D135" s="5" t="s">
        <v>319</v>
      </c>
      <c r="E135" s="87">
        <v>102000</v>
      </c>
      <c r="F135" s="65" t="s">
        <v>403</v>
      </c>
      <c r="G135" s="49" t="s">
        <v>405</v>
      </c>
      <c r="H135" s="49" t="s">
        <v>384</v>
      </c>
      <c r="I135" s="251"/>
    </row>
    <row r="136" spans="1:9" ht="15.6" x14ac:dyDescent="0.3">
      <c r="A136" s="54">
        <v>14</v>
      </c>
      <c r="B136" s="72">
        <v>44847</v>
      </c>
      <c r="C136" s="73" t="s">
        <v>658</v>
      </c>
      <c r="D136" s="5" t="s">
        <v>319</v>
      </c>
      <c r="E136" s="87">
        <v>50000</v>
      </c>
      <c r="F136" s="65" t="s">
        <v>403</v>
      </c>
      <c r="G136" s="49" t="s">
        <v>395</v>
      </c>
      <c r="H136" s="49" t="s">
        <v>384</v>
      </c>
      <c r="I136" s="251"/>
    </row>
    <row r="137" spans="1:9" ht="15.6" x14ac:dyDescent="0.3">
      <c r="A137" s="54">
        <v>18</v>
      </c>
      <c r="B137" s="72">
        <v>44847</v>
      </c>
      <c r="C137" s="73" t="s">
        <v>661</v>
      </c>
      <c r="D137" s="5" t="s">
        <v>319</v>
      </c>
      <c r="E137" s="87">
        <v>51500</v>
      </c>
      <c r="F137" s="65" t="s">
        <v>403</v>
      </c>
      <c r="G137" s="49" t="s">
        <v>395</v>
      </c>
      <c r="H137" s="49" t="s">
        <v>384</v>
      </c>
      <c r="I137" s="251"/>
    </row>
    <row r="138" spans="1:9" ht="15.6" x14ac:dyDescent="0.3">
      <c r="A138" s="54">
        <v>20</v>
      </c>
      <c r="B138" s="72">
        <v>44847</v>
      </c>
      <c r="C138" s="73" t="s">
        <v>683</v>
      </c>
      <c r="D138" s="5" t="s">
        <v>319</v>
      </c>
      <c r="E138" s="87">
        <v>51500</v>
      </c>
      <c r="F138" s="65" t="s">
        <v>403</v>
      </c>
      <c r="G138" s="49" t="s">
        <v>395</v>
      </c>
      <c r="H138" s="49" t="s">
        <v>384</v>
      </c>
      <c r="I138" s="251"/>
    </row>
    <row r="139" spans="1:9" ht="15.6" x14ac:dyDescent="0.3">
      <c r="A139" s="109">
        <v>37</v>
      </c>
      <c r="B139" s="227">
        <v>44847</v>
      </c>
      <c r="C139" s="228" t="s">
        <v>304</v>
      </c>
      <c r="D139" s="226" t="s">
        <v>319</v>
      </c>
      <c r="E139" s="250">
        <v>468000</v>
      </c>
      <c r="F139" s="50" t="s">
        <v>403</v>
      </c>
      <c r="G139" s="50" t="s">
        <v>408</v>
      </c>
      <c r="H139" s="50" t="s">
        <v>383</v>
      </c>
      <c r="I139" s="251"/>
    </row>
    <row r="140" spans="1:9" ht="15.6" x14ac:dyDescent="0.3">
      <c r="A140" s="54">
        <v>23</v>
      </c>
      <c r="B140" s="72">
        <v>44847</v>
      </c>
      <c r="C140" s="73" t="s">
        <v>708</v>
      </c>
      <c r="D140" s="5" t="s">
        <v>280</v>
      </c>
      <c r="E140" s="87">
        <v>250000</v>
      </c>
      <c r="F140" s="65" t="s">
        <v>403</v>
      </c>
      <c r="G140" s="49" t="s">
        <v>408</v>
      </c>
      <c r="H140" s="49" t="s">
        <v>384</v>
      </c>
      <c r="I140" s="275"/>
    </row>
    <row r="141" spans="1:9" ht="31.2" x14ac:dyDescent="0.3">
      <c r="A141" s="98">
        <v>40</v>
      </c>
      <c r="B141" s="259">
        <v>44847</v>
      </c>
      <c r="C141" s="261" t="s">
        <v>1446</v>
      </c>
      <c r="D141" s="222">
        <v>208</v>
      </c>
      <c r="E141" s="103">
        <v>1923000</v>
      </c>
      <c r="F141" s="102" t="s">
        <v>403</v>
      </c>
      <c r="G141" s="102" t="s">
        <v>1061</v>
      </c>
      <c r="H141" s="102" t="s">
        <v>386</v>
      </c>
      <c r="I141" s="27"/>
    </row>
    <row r="142" spans="1:9" ht="15.6" x14ac:dyDescent="0.3">
      <c r="A142" s="54">
        <v>41</v>
      </c>
      <c r="B142" s="85">
        <v>44847</v>
      </c>
      <c r="C142" s="68" t="s">
        <v>372</v>
      </c>
      <c r="D142" s="62">
        <v>208</v>
      </c>
      <c r="E142" s="69">
        <v>2000000</v>
      </c>
      <c r="F142" s="49" t="s">
        <v>403</v>
      </c>
      <c r="G142" s="49" t="s">
        <v>1061</v>
      </c>
      <c r="H142" s="49" t="s">
        <v>386</v>
      </c>
      <c r="I142" s="27"/>
    </row>
    <row r="143" spans="1:9" ht="15.6" x14ac:dyDescent="0.3">
      <c r="A143" s="54">
        <v>42</v>
      </c>
      <c r="B143" s="61">
        <v>44848</v>
      </c>
      <c r="C143" s="15" t="s">
        <v>412</v>
      </c>
      <c r="D143" s="62" t="s">
        <v>319</v>
      </c>
      <c r="E143" s="63">
        <v>327200</v>
      </c>
      <c r="F143" s="49" t="s">
        <v>403</v>
      </c>
      <c r="G143" s="54" t="s">
        <v>405</v>
      </c>
      <c r="H143" s="49" t="s">
        <v>383</v>
      </c>
      <c r="I143" s="251"/>
    </row>
    <row r="144" spans="1:9" ht="15.6" x14ac:dyDescent="0.3">
      <c r="A144" s="109">
        <v>30</v>
      </c>
      <c r="B144" s="110">
        <v>44848</v>
      </c>
      <c r="C144" s="111" t="s">
        <v>686</v>
      </c>
      <c r="D144" s="223" t="s">
        <v>319</v>
      </c>
      <c r="E144" s="107">
        <v>75000</v>
      </c>
      <c r="F144" s="112" t="s">
        <v>403</v>
      </c>
      <c r="G144" s="50" t="s">
        <v>409</v>
      </c>
      <c r="H144" s="50" t="s">
        <v>384</v>
      </c>
      <c r="I144" s="251"/>
    </row>
    <row r="145" spans="1:9" ht="15.6" x14ac:dyDescent="0.3">
      <c r="A145" s="54">
        <v>24</v>
      </c>
      <c r="B145" s="72">
        <v>44848</v>
      </c>
      <c r="C145" s="73" t="s">
        <v>668</v>
      </c>
      <c r="D145" s="5" t="s">
        <v>279</v>
      </c>
      <c r="E145" s="87">
        <v>100000</v>
      </c>
      <c r="F145" s="65" t="s">
        <v>403</v>
      </c>
      <c r="G145" s="49" t="s">
        <v>392</v>
      </c>
      <c r="H145" s="49" t="s">
        <v>384</v>
      </c>
      <c r="I145" s="275"/>
    </row>
    <row r="146" spans="1:9" ht="15.6" x14ac:dyDescent="0.3">
      <c r="A146" s="98">
        <v>26</v>
      </c>
      <c r="B146" s="99">
        <v>44848</v>
      </c>
      <c r="C146" s="104" t="s">
        <v>669</v>
      </c>
      <c r="D146" s="221" t="s">
        <v>279</v>
      </c>
      <c r="E146" s="106">
        <v>200000</v>
      </c>
      <c r="F146" s="105" t="s">
        <v>403</v>
      </c>
      <c r="G146" s="102" t="s">
        <v>392</v>
      </c>
      <c r="H146" s="102" t="s">
        <v>384</v>
      </c>
      <c r="I146" s="251"/>
    </row>
    <row r="147" spans="1:9" ht="15.6" x14ac:dyDescent="0.3">
      <c r="A147" s="98">
        <v>25</v>
      </c>
      <c r="B147" s="99">
        <v>44848</v>
      </c>
      <c r="C147" s="104" t="s">
        <v>667</v>
      </c>
      <c r="D147" s="221" t="s">
        <v>279</v>
      </c>
      <c r="E147" s="106">
        <v>50000</v>
      </c>
      <c r="F147" s="105" t="s">
        <v>403</v>
      </c>
      <c r="G147" s="102" t="s">
        <v>395</v>
      </c>
      <c r="H147" s="102" t="s">
        <v>384</v>
      </c>
      <c r="I147" s="251"/>
    </row>
    <row r="148" spans="1:9" ht="15.6" x14ac:dyDescent="0.3">
      <c r="A148" s="54">
        <v>27</v>
      </c>
      <c r="B148" s="72">
        <v>44848</v>
      </c>
      <c r="C148" s="73" t="s">
        <v>666</v>
      </c>
      <c r="D148" s="5" t="s">
        <v>279</v>
      </c>
      <c r="E148" s="87">
        <v>50000</v>
      </c>
      <c r="F148" s="65" t="s">
        <v>403</v>
      </c>
      <c r="G148" s="49" t="s">
        <v>395</v>
      </c>
      <c r="H148" s="49" t="s">
        <v>384</v>
      </c>
      <c r="I148" s="251"/>
    </row>
    <row r="149" spans="1:9" ht="15.6" x14ac:dyDescent="0.3">
      <c r="A149" s="54">
        <v>28</v>
      </c>
      <c r="B149" s="72">
        <v>44848</v>
      </c>
      <c r="C149" s="73" t="s">
        <v>664</v>
      </c>
      <c r="D149" s="5" t="s">
        <v>280</v>
      </c>
      <c r="E149" s="87">
        <v>50000</v>
      </c>
      <c r="F149" s="65" t="s">
        <v>403</v>
      </c>
      <c r="G149" s="49" t="s">
        <v>395</v>
      </c>
      <c r="H149" s="49" t="s">
        <v>384</v>
      </c>
      <c r="I149" s="251"/>
    </row>
    <row r="150" spans="1:9" ht="15.6" x14ac:dyDescent="0.3">
      <c r="A150" s="109">
        <v>29</v>
      </c>
      <c r="B150" s="110">
        <v>44848</v>
      </c>
      <c r="C150" s="111" t="s">
        <v>665</v>
      </c>
      <c r="D150" s="223" t="s">
        <v>280</v>
      </c>
      <c r="E150" s="107">
        <v>50000</v>
      </c>
      <c r="F150" s="112" t="s">
        <v>403</v>
      </c>
      <c r="G150" s="50" t="s">
        <v>395</v>
      </c>
      <c r="H150" s="50" t="s">
        <v>384</v>
      </c>
      <c r="I150" s="251"/>
    </row>
    <row r="151" spans="1:9" ht="15.6" x14ac:dyDescent="0.3">
      <c r="A151" s="54">
        <v>43</v>
      </c>
      <c r="B151" s="85">
        <v>44848</v>
      </c>
      <c r="C151" s="15" t="s">
        <v>1445</v>
      </c>
      <c r="D151" s="62"/>
      <c r="E151" s="69">
        <v>2871380</v>
      </c>
      <c r="F151" s="49" t="s">
        <v>403</v>
      </c>
      <c r="G151" s="49" t="s">
        <v>1126</v>
      </c>
      <c r="H151" s="49" t="s">
        <v>386</v>
      </c>
      <c r="I151" s="10"/>
    </row>
    <row r="152" spans="1:9" ht="15.6" x14ac:dyDescent="0.3">
      <c r="A152" s="54">
        <v>44</v>
      </c>
      <c r="B152" s="85">
        <v>44848</v>
      </c>
      <c r="C152" s="15" t="s">
        <v>1443</v>
      </c>
      <c r="D152" s="62"/>
      <c r="E152" s="69">
        <v>1252500</v>
      </c>
      <c r="F152" s="49" t="s">
        <v>403</v>
      </c>
      <c r="G152" s="49" t="s">
        <v>1444</v>
      </c>
      <c r="H152" s="49" t="s">
        <v>386</v>
      </c>
      <c r="I152" s="10"/>
    </row>
    <row r="153" spans="1:9" ht="15.6" hidden="1" x14ac:dyDescent="0.3">
      <c r="A153" s="54">
        <v>45</v>
      </c>
      <c r="B153" s="85">
        <v>44848</v>
      </c>
      <c r="C153" s="70" t="s">
        <v>373</v>
      </c>
      <c r="D153" s="62"/>
      <c r="E153" s="69">
        <v>4374920</v>
      </c>
      <c r="F153" s="49"/>
      <c r="G153" s="49"/>
      <c r="H153" s="49" t="s">
        <v>386</v>
      </c>
      <c r="I153" s="277" t="s">
        <v>1433</v>
      </c>
    </row>
    <row r="154" spans="1:9" ht="31.2" x14ac:dyDescent="0.3">
      <c r="A154" s="54">
        <v>46</v>
      </c>
      <c r="B154" s="85">
        <v>44848</v>
      </c>
      <c r="C154" s="71" t="s">
        <v>1447</v>
      </c>
      <c r="D154" s="62">
        <v>208</v>
      </c>
      <c r="E154" s="252">
        <v>300000</v>
      </c>
      <c r="F154" s="49" t="s">
        <v>403</v>
      </c>
      <c r="G154" s="49" t="s">
        <v>1061</v>
      </c>
      <c r="H154" s="49" t="s">
        <v>386</v>
      </c>
      <c r="I154" s="10"/>
    </row>
    <row r="155" spans="1:9" ht="15.6" x14ac:dyDescent="0.3">
      <c r="A155" s="54">
        <v>4</v>
      </c>
      <c r="B155" s="72">
        <v>44849</v>
      </c>
      <c r="C155" s="73" t="s">
        <v>599</v>
      </c>
      <c r="D155" s="5" t="s">
        <v>280</v>
      </c>
      <c r="E155" s="97">
        <v>80000</v>
      </c>
      <c r="F155" s="65" t="s">
        <v>403</v>
      </c>
      <c r="G155" s="49" t="s">
        <v>409</v>
      </c>
      <c r="H155" s="49" t="s">
        <v>384</v>
      </c>
      <c r="I155" s="275"/>
    </row>
    <row r="156" spans="1:9" ht="15.6" x14ac:dyDescent="0.3">
      <c r="A156" s="54">
        <v>34</v>
      </c>
      <c r="B156" s="72">
        <v>44849</v>
      </c>
      <c r="C156" s="73" t="s">
        <v>684</v>
      </c>
      <c r="D156" s="5" t="s">
        <v>279</v>
      </c>
      <c r="E156" s="87">
        <v>88000</v>
      </c>
      <c r="F156" s="65" t="s">
        <v>403</v>
      </c>
      <c r="G156" s="49" t="s">
        <v>409</v>
      </c>
      <c r="H156" s="49" t="s">
        <v>384</v>
      </c>
      <c r="I156" s="275"/>
    </row>
    <row r="157" spans="1:9" ht="15.6" x14ac:dyDescent="0.3">
      <c r="A157" s="54">
        <v>36</v>
      </c>
      <c r="B157" s="72">
        <v>44849</v>
      </c>
      <c r="C157" s="73" t="s">
        <v>672</v>
      </c>
      <c r="D157" s="5" t="s">
        <v>280</v>
      </c>
      <c r="E157" s="87">
        <v>95000</v>
      </c>
      <c r="F157" s="65" t="s">
        <v>403</v>
      </c>
      <c r="G157" s="49" t="s">
        <v>409</v>
      </c>
      <c r="H157" s="49" t="s">
        <v>384</v>
      </c>
      <c r="I157" s="275"/>
    </row>
    <row r="158" spans="1:9" ht="15.6" x14ac:dyDescent="0.3">
      <c r="A158" s="98">
        <v>39</v>
      </c>
      <c r="B158" s="99">
        <v>44849</v>
      </c>
      <c r="C158" s="104" t="s">
        <v>685</v>
      </c>
      <c r="D158" s="221" t="s">
        <v>280</v>
      </c>
      <c r="E158" s="106">
        <v>33000</v>
      </c>
      <c r="F158" s="105" t="s">
        <v>403</v>
      </c>
      <c r="G158" s="102" t="s">
        <v>409</v>
      </c>
      <c r="H158" s="102" t="s">
        <v>384</v>
      </c>
      <c r="I158" s="251"/>
    </row>
    <row r="159" spans="1:9" ht="15.6" x14ac:dyDescent="0.3">
      <c r="A159" s="54">
        <v>41</v>
      </c>
      <c r="B159" s="72">
        <v>44849</v>
      </c>
      <c r="C159" s="73" t="s">
        <v>679</v>
      </c>
      <c r="D159" s="5" t="s">
        <v>319</v>
      </c>
      <c r="E159" s="87">
        <v>25000</v>
      </c>
      <c r="F159" s="65" t="s">
        <v>403</v>
      </c>
      <c r="G159" s="49" t="s">
        <v>409</v>
      </c>
      <c r="H159" s="49" t="s">
        <v>384</v>
      </c>
      <c r="I159" s="251"/>
    </row>
    <row r="160" spans="1:9" ht="15.6" x14ac:dyDescent="0.3">
      <c r="A160" s="54">
        <v>48</v>
      </c>
      <c r="B160" s="72">
        <v>44849</v>
      </c>
      <c r="C160" s="8" t="s">
        <v>320</v>
      </c>
      <c r="D160" s="62" t="s">
        <v>319</v>
      </c>
      <c r="E160" s="66">
        <v>100000</v>
      </c>
      <c r="F160" s="49" t="s">
        <v>403</v>
      </c>
      <c r="G160" s="49" t="s">
        <v>392</v>
      </c>
      <c r="H160" s="49" t="s">
        <v>384</v>
      </c>
      <c r="I160" s="251"/>
    </row>
    <row r="161" spans="1:9" ht="15.6" x14ac:dyDescent="0.3">
      <c r="A161" s="109">
        <v>32</v>
      </c>
      <c r="B161" s="110">
        <v>44849</v>
      </c>
      <c r="C161" s="111" t="s">
        <v>677</v>
      </c>
      <c r="D161" s="223" t="s">
        <v>279</v>
      </c>
      <c r="E161" s="107">
        <v>150000</v>
      </c>
      <c r="F161" s="112" t="s">
        <v>403</v>
      </c>
      <c r="G161" s="50" t="s">
        <v>392</v>
      </c>
      <c r="H161" s="50" t="s">
        <v>384</v>
      </c>
      <c r="I161" s="251"/>
    </row>
    <row r="162" spans="1:9" ht="15.6" x14ac:dyDescent="0.3">
      <c r="A162" s="54">
        <v>33</v>
      </c>
      <c r="B162" s="72">
        <v>44849</v>
      </c>
      <c r="C162" s="73" t="s">
        <v>678</v>
      </c>
      <c r="D162" s="5" t="s">
        <v>279</v>
      </c>
      <c r="E162" s="87">
        <v>20000</v>
      </c>
      <c r="F162" s="65" t="s">
        <v>403</v>
      </c>
      <c r="G162" s="49" t="s">
        <v>394</v>
      </c>
      <c r="H162" s="49" t="s">
        <v>384</v>
      </c>
      <c r="I162" s="275"/>
    </row>
    <row r="163" spans="1:9" ht="15.6" x14ac:dyDescent="0.3">
      <c r="A163" s="98">
        <v>38</v>
      </c>
      <c r="B163" s="99">
        <v>44849</v>
      </c>
      <c r="C163" s="104" t="s">
        <v>673</v>
      </c>
      <c r="D163" s="221" t="s">
        <v>280</v>
      </c>
      <c r="E163" s="106">
        <v>25000</v>
      </c>
      <c r="F163" s="105" t="s">
        <v>403</v>
      </c>
      <c r="G163" s="102" t="s">
        <v>390</v>
      </c>
      <c r="H163" s="102" t="s">
        <v>384</v>
      </c>
      <c r="I163" s="276"/>
    </row>
    <row r="164" spans="1:9" ht="15.6" x14ac:dyDescent="0.3">
      <c r="A164" s="98">
        <v>42</v>
      </c>
      <c r="B164" s="99">
        <v>44849</v>
      </c>
      <c r="C164" s="104" t="s">
        <v>680</v>
      </c>
      <c r="D164" s="221" t="s">
        <v>319</v>
      </c>
      <c r="E164" s="106">
        <v>80000</v>
      </c>
      <c r="F164" s="105" t="s">
        <v>403</v>
      </c>
      <c r="G164" s="102" t="s">
        <v>394</v>
      </c>
      <c r="H164" s="102" t="s">
        <v>384</v>
      </c>
      <c r="I164" s="251"/>
    </row>
    <row r="165" spans="1:9" ht="15.6" x14ac:dyDescent="0.3">
      <c r="A165" s="54">
        <v>44</v>
      </c>
      <c r="B165" s="72">
        <v>44849</v>
      </c>
      <c r="C165" s="73" t="s">
        <v>682</v>
      </c>
      <c r="D165" s="5" t="s">
        <v>319</v>
      </c>
      <c r="E165" s="87">
        <v>200000</v>
      </c>
      <c r="F165" s="65" t="s">
        <v>403</v>
      </c>
      <c r="G165" s="49" t="s">
        <v>392</v>
      </c>
      <c r="H165" s="49" t="s">
        <v>384</v>
      </c>
      <c r="I165" s="251"/>
    </row>
    <row r="166" spans="1:9" ht="15.6" x14ac:dyDescent="0.3">
      <c r="A166" s="54">
        <v>6</v>
      </c>
      <c r="B166" s="72">
        <v>44849</v>
      </c>
      <c r="C166" s="73" t="s">
        <v>603</v>
      </c>
      <c r="D166" s="5" t="s">
        <v>280</v>
      </c>
      <c r="E166" s="97">
        <v>1000000</v>
      </c>
      <c r="F166" s="65" t="s">
        <v>403</v>
      </c>
      <c r="G166" s="49" t="s">
        <v>408</v>
      </c>
      <c r="H166" s="49" t="s">
        <v>384</v>
      </c>
      <c r="I166" s="251"/>
    </row>
    <row r="167" spans="1:9" ht="15.6" x14ac:dyDescent="0.3">
      <c r="A167" s="54">
        <v>7</v>
      </c>
      <c r="B167" s="72">
        <v>44849</v>
      </c>
      <c r="C167" s="73" t="s">
        <v>604</v>
      </c>
      <c r="D167" s="5" t="s">
        <v>280</v>
      </c>
      <c r="E167" s="97">
        <v>500000</v>
      </c>
      <c r="F167" s="65" t="s">
        <v>403</v>
      </c>
      <c r="G167" s="49" t="s">
        <v>408</v>
      </c>
      <c r="H167" s="49" t="s">
        <v>384</v>
      </c>
      <c r="I167" s="251"/>
    </row>
    <row r="168" spans="1:9" ht="15.6" x14ac:dyDescent="0.3">
      <c r="A168" s="54">
        <v>8</v>
      </c>
      <c r="B168" s="72">
        <v>44849</v>
      </c>
      <c r="C168" s="73" t="s">
        <v>605</v>
      </c>
      <c r="D168" s="5" t="s">
        <v>280</v>
      </c>
      <c r="E168" s="97">
        <v>500000</v>
      </c>
      <c r="F168" s="65" t="s">
        <v>403</v>
      </c>
      <c r="G168" s="49" t="s">
        <v>408</v>
      </c>
      <c r="H168" s="49" t="s">
        <v>384</v>
      </c>
      <c r="I168" s="251"/>
    </row>
    <row r="169" spans="1:9" ht="15.6" x14ac:dyDescent="0.3">
      <c r="A169" s="54">
        <v>9</v>
      </c>
      <c r="B169" s="72">
        <v>44849</v>
      </c>
      <c r="C169" s="73" t="s">
        <v>606</v>
      </c>
      <c r="D169" s="5" t="s">
        <v>280</v>
      </c>
      <c r="E169" s="97">
        <v>500000</v>
      </c>
      <c r="F169" s="65" t="s">
        <v>403</v>
      </c>
      <c r="G169" s="49" t="s">
        <v>408</v>
      </c>
      <c r="H169" s="49" t="s">
        <v>384</v>
      </c>
      <c r="I169" s="251"/>
    </row>
    <row r="170" spans="1:9" ht="15.6" x14ac:dyDescent="0.3">
      <c r="A170" s="54">
        <v>10</v>
      </c>
      <c r="B170" s="72">
        <v>44849</v>
      </c>
      <c r="C170" s="73" t="s">
        <v>607</v>
      </c>
      <c r="D170" s="5" t="s">
        <v>280</v>
      </c>
      <c r="E170" s="97">
        <v>1000000</v>
      </c>
      <c r="F170" s="65" t="s">
        <v>403</v>
      </c>
      <c r="G170" s="49" t="s">
        <v>408</v>
      </c>
      <c r="H170" s="49" t="s">
        <v>384</v>
      </c>
      <c r="I170" s="251"/>
    </row>
    <row r="171" spans="1:9" ht="15.6" x14ac:dyDescent="0.3">
      <c r="A171" s="54">
        <v>49</v>
      </c>
      <c r="B171" s="72">
        <v>44849</v>
      </c>
      <c r="C171" s="8" t="s">
        <v>321</v>
      </c>
      <c r="D171" s="62" t="s">
        <v>319</v>
      </c>
      <c r="E171" s="66">
        <v>50000</v>
      </c>
      <c r="F171" s="49" t="s">
        <v>403</v>
      </c>
      <c r="G171" s="49" t="s">
        <v>395</v>
      </c>
      <c r="H171" s="49" t="s">
        <v>384</v>
      </c>
      <c r="I171" s="251"/>
    </row>
    <row r="172" spans="1:9" ht="15.6" x14ac:dyDescent="0.3">
      <c r="A172" s="54">
        <v>31</v>
      </c>
      <c r="B172" s="72">
        <v>44849</v>
      </c>
      <c r="C172" s="73" t="s">
        <v>676</v>
      </c>
      <c r="D172" s="5" t="s">
        <v>279</v>
      </c>
      <c r="E172" s="87">
        <v>100000</v>
      </c>
      <c r="F172" s="65" t="s">
        <v>403</v>
      </c>
      <c r="G172" s="49" t="s">
        <v>395</v>
      </c>
      <c r="H172" s="49" t="s">
        <v>384</v>
      </c>
      <c r="I172" s="251"/>
    </row>
    <row r="173" spans="1:9" ht="15.6" x14ac:dyDescent="0.3">
      <c r="A173" s="54">
        <v>11</v>
      </c>
      <c r="B173" s="72">
        <v>44849</v>
      </c>
      <c r="C173" s="73" t="s">
        <v>608</v>
      </c>
      <c r="D173" s="5" t="s">
        <v>280</v>
      </c>
      <c r="E173" s="97">
        <v>500000</v>
      </c>
      <c r="F173" s="65" t="s">
        <v>403</v>
      </c>
      <c r="G173" s="49" t="s">
        <v>408</v>
      </c>
      <c r="H173" s="49" t="s">
        <v>384</v>
      </c>
      <c r="I173" s="251"/>
    </row>
    <row r="174" spans="1:9" ht="15.6" x14ac:dyDescent="0.3">
      <c r="A174" s="54">
        <v>35</v>
      </c>
      <c r="B174" s="72">
        <v>44849</v>
      </c>
      <c r="C174" s="73" t="s">
        <v>670</v>
      </c>
      <c r="D174" s="5" t="s">
        <v>319</v>
      </c>
      <c r="E174" s="87">
        <v>50000</v>
      </c>
      <c r="F174" s="65" t="s">
        <v>403</v>
      </c>
      <c r="G174" s="49" t="s">
        <v>395</v>
      </c>
      <c r="H174" s="49" t="s">
        <v>384</v>
      </c>
      <c r="I174" s="251"/>
    </row>
    <row r="175" spans="1:9" ht="15.6" x14ac:dyDescent="0.3">
      <c r="A175" s="54">
        <v>50</v>
      </c>
      <c r="B175" s="85">
        <v>44849</v>
      </c>
      <c r="C175" s="71" t="s">
        <v>374</v>
      </c>
      <c r="D175" s="62">
        <v>208.12799999999999</v>
      </c>
      <c r="E175" s="69">
        <v>900000</v>
      </c>
      <c r="F175" s="49" t="s">
        <v>403</v>
      </c>
      <c r="G175" s="49" t="s">
        <v>1061</v>
      </c>
      <c r="H175" s="49" t="s">
        <v>386</v>
      </c>
      <c r="I175" s="27"/>
    </row>
    <row r="176" spans="1:9" ht="15.6" x14ac:dyDescent="0.3">
      <c r="A176" s="54">
        <v>47</v>
      </c>
      <c r="B176" s="61">
        <v>44849</v>
      </c>
      <c r="C176" s="15" t="s">
        <v>306</v>
      </c>
      <c r="D176" s="62" t="s">
        <v>319</v>
      </c>
      <c r="E176" s="63">
        <v>180000</v>
      </c>
      <c r="F176" s="49" t="s">
        <v>403</v>
      </c>
      <c r="G176" s="49" t="s">
        <v>408</v>
      </c>
      <c r="H176" s="49" t="s">
        <v>383</v>
      </c>
      <c r="I176" s="251"/>
    </row>
    <row r="177" spans="1:9" ht="15.6" x14ac:dyDescent="0.3">
      <c r="A177" s="54">
        <v>2</v>
      </c>
      <c r="B177" s="72">
        <v>44849</v>
      </c>
      <c r="C177" s="73" t="s">
        <v>597</v>
      </c>
      <c r="D177" s="5" t="s">
        <v>280</v>
      </c>
      <c r="E177" s="97">
        <v>156000</v>
      </c>
      <c r="F177" s="65" t="s">
        <v>403</v>
      </c>
      <c r="G177" s="49" t="s">
        <v>408</v>
      </c>
      <c r="H177" s="49" t="s">
        <v>384</v>
      </c>
      <c r="I177" s="251"/>
    </row>
    <row r="178" spans="1:9" ht="15.6" x14ac:dyDescent="0.3">
      <c r="A178" s="54">
        <v>3</v>
      </c>
      <c r="B178" s="72">
        <v>44849</v>
      </c>
      <c r="C178" s="73" t="s">
        <v>598</v>
      </c>
      <c r="D178" s="5" t="s">
        <v>280</v>
      </c>
      <c r="E178" s="97">
        <v>40000</v>
      </c>
      <c r="F178" s="65" t="s">
        <v>403</v>
      </c>
      <c r="G178" s="49" t="s">
        <v>408</v>
      </c>
      <c r="H178" s="49" t="s">
        <v>384</v>
      </c>
      <c r="I178" s="251"/>
    </row>
    <row r="179" spans="1:9" ht="15.6" x14ac:dyDescent="0.3">
      <c r="A179" s="54">
        <v>37</v>
      </c>
      <c r="B179" s="72">
        <v>44849</v>
      </c>
      <c r="C179" s="73" t="s">
        <v>671</v>
      </c>
      <c r="D179" s="5" t="s">
        <v>319</v>
      </c>
      <c r="E179" s="87">
        <v>6000</v>
      </c>
      <c r="F179" s="65" t="s">
        <v>403</v>
      </c>
      <c r="G179" s="49" t="s">
        <v>395</v>
      </c>
      <c r="H179" s="49" t="s">
        <v>384</v>
      </c>
      <c r="I179" s="251"/>
    </row>
    <row r="180" spans="1:9" ht="15.6" x14ac:dyDescent="0.3">
      <c r="A180" s="54">
        <v>5</v>
      </c>
      <c r="B180" s="72">
        <v>44849</v>
      </c>
      <c r="C180" s="73" t="s">
        <v>600</v>
      </c>
      <c r="D180" s="5" t="s">
        <v>280</v>
      </c>
      <c r="E180" s="97">
        <v>500000</v>
      </c>
      <c r="F180" s="65" t="s">
        <v>403</v>
      </c>
      <c r="G180" s="49" t="s">
        <v>408</v>
      </c>
      <c r="H180" s="49" t="s">
        <v>384</v>
      </c>
      <c r="I180" s="251"/>
    </row>
    <row r="181" spans="1:9" ht="15.6" x14ac:dyDescent="0.3">
      <c r="A181" s="54">
        <v>43</v>
      </c>
      <c r="B181" s="72">
        <v>44849</v>
      </c>
      <c r="C181" s="73" t="s">
        <v>681</v>
      </c>
      <c r="D181" s="5" t="s">
        <v>319</v>
      </c>
      <c r="E181" s="87">
        <v>500000</v>
      </c>
      <c r="F181" s="65" t="s">
        <v>403</v>
      </c>
      <c r="G181" s="49" t="s">
        <v>395</v>
      </c>
      <c r="H181" s="49" t="s">
        <v>384</v>
      </c>
      <c r="I181" s="251"/>
    </row>
    <row r="182" spans="1:9" ht="15.6" x14ac:dyDescent="0.3">
      <c r="A182" s="54">
        <v>40</v>
      </c>
      <c r="B182" s="72">
        <v>44849</v>
      </c>
      <c r="C182" s="73" t="s">
        <v>709</v>
      </c>
      <c r="D182" s="5" t="s">
        <v>280</v>
      </c>
      <c r="E182" s="87">
        <v>190000</v>
      </c>
      <c r="F182" s="65" t="s">
        <v>403</v>
      </c>
      <c r="G182" s="49" t="s">
        <v>409</v>
      </c>
      <c r="H182" s="49" t="s">
        <v>384</v>
      </c>
      <c r="I182" s="251"/>
    </row>
    <row r="183" spans="1:9" ht="15.6" x14ac:dyDescent="0.3">
      <c r="A183" s="54">
        <v>3</v>
      </c>
      <c r="B183" s="72">
        <v>44849</v>
      </c>
      <c r="C183" s="73" t="s">
        <v>1281</v>
      </c>
      <c r="D183" s="62" t="s">
        <v>498</v>
      </c>
      <c r="E183" s="191">
        <v>273004</v>
      </c>
      <c r="F183" s="65" t="s">
        <v>403</v>
      </c>
      <c r="G183" s="49" t="s">
        <v>408</v>
      </c>
      <c r="H183" s="49" t="s">
        <v>386</v>
      </c>
      <c r="I183" s="251"/>
    </row>
    <row r="184" spans="1:9" ht="15.6" x14ac:dyDescent="0.3">
      <c r="A184" s="54">
        <v>5</v>
      </c>
      <c r="B184" s="72">
        <v>44849</v>
      </c>
      <c r="C184" s="73" t="s">
        <v>1283</v>
      </c>
      <c r="D184" s="62" t="s">
        <v>498</v>
      </c>
      <c r="E184" s="191">
        <v>200000</v>
      </c>
      <c r="F184" s="65" t="s">
        <v>403</v>
      </c>
      <c r="G184" s="49" t="s">
        <v>392</v>
      </c>
      <c r="H184" s="49" t="s">
        <v>386</v>
      </c>
      <c r="I184" s="251"/>
    </row>
    <row r="185" spans="1:9" ht="15.6" x14ac:dyDescent="0.3">
      <c r="A185" s="98">
        <v>4</v>
      </c>
      <c r="B185" s="99">
        <v>44849</v>
      </c>
      <c r="C185" s="104" t="s">
        <v>1282</v>
      </c>
      <c r="D185" s="222" t="s">
        <v>498</v>
      </c>
      <c r="E185" s="269">
        <v>854000</v>
      </c>
      <c r="F185" s="105" t="s">
        <v>403</v>
      </c>
      <c r="G185" s="102" t="s">
        <v>408</v>
      </c>
      <c r="H185" s="102" t="s">
        <v>386</v>
      </c>
      <c r="I185" s="251"/>
    </row>
    <row r="186" spans="1:9" ht="15.6" x14ac:dyDescent="0.3">
      <c r="A186" s="54">
        <v>51</v>
      </c>
      <c r="B186" s="61">
        <v>44850</v>
      </c>
      <c r="C186" s="15" t="s">
        <v>307</v>
      </c>
      <c r="D186" s="62" t="s">
        <v>319</v>
      </c>
      <c r="E186" s="63">
        <v>300000</v>
      </c>
      <c r="F186" s="49" t="s">
        <v>407</v>
      </c>
      <c r="G186" s="49" t="s">
        <v>395</v>
      </c>
      <c r="H186" s="49" t="s">
        <v>383</v>
      </c>
      <c r="I186" s="251"/>
    </row>
    <row r="187" spans="1:9" ht="15.6" x14ac:dyDescent="0.3">
      <c r="A187" s="54">
        <v>52</v>
      </c>
      <c r="B187" s="61">
        <v>44850</v>
      </c>
      <c r="C187" s="15" t="s">
        <v>356</v>
      </c>
      <c r="D187" s="62" t="s">
        <v>319</v>
      </c>
      <c r="E187" s="66">
        <v>11000</v>
      </c>
      <c r="F187" s="49" t="s">
        <v>407</v>
      </c>
      <c r="G187" s="49" t="s">
        <v>396</v>
      </c>
      <c r="H187" s="49" t="s">
        <v>385</v>
      </c>
      <c r="I187" s="251"/>
    </row>
    <row r="188" spans="1:9" ht="15.6" x14ac:dyDescent="0.3">
      <c r="A188" s="54">
        <v>53</v>
      </c>
      <c r="B188" s="61">
        <v>44850</v>
      </c>
      <c r="C188" s="15" t="s">
        <v>357</v>
      </c>
      <c r="D188" s="62" t="s">
        <v>319</v>
      </c>
      <c r="E188" s="66">
        <v>10000</v>
      </c>
      <c r="F188" s="49" t="s">
        <v>407</v>
      </c>
      <c r="G188" s="49" t="s">
        <v>396</v>
      </c>
      <c r="H188" s="49" t="s">
        <v>385</v>
      </c>
      <c r="I188" s="251"/>
    </row>
    <row r="189" spans="1:9" ht="15.6" x14ac:dyDescent="0.3">
      <c r="A189" s="54">
        <v>45</v>
      </c>
      <c r="B189" s="72">
        <v>44850</v>
      </c>
      <c r="C189" s="73" t="s">
        <v>691</v>
      </c>
      <c r="D189" s="5" t="s">
        <v>279</v>
      </c>
      <c r="E189" s="87">
        <v>200000</v>
      </c>
      <c r="F189" s="65" t="s">
        <v>407</v>
      </c>
      <c r="G189" s="49" t="s">
        <v>408</v>
      </c>
      <c r="H189" s="49" t="s">
        <v>384</v>
      </c>
      <c r="I189" s="251"/>
    </row>
    <row r="190" spans="1:9" ht="15.6" x14ac:dyDescent="0.3">
      <c r="A190" s="54">
        <v>47</v>
      </c>
      <c r="B190" s="72">
        <v>44850</v>
      </c>
      <c r="C190" s="73" t="s">
        <v>690</v>
      </c>
      <c r="D190" s="5" t="s">
        <v>279</v>
      </c>
      <c r="E190" s="87">
        <v>50000</v>
      </c>
      <c r="F190" s="65" t="s">
        <v>407</v>
      </c>
      <c r="G190" s="49" t="s">
        <v>408</v>
      </c>
      <c r="H190" s="49" t="s">
        <v>384</v>
      </c>
      <c r="I190" s="251"/>
    </row>
    <row r="191" spans="1:9" ht="15.6" x14ac:dyDescent="0.3">
      <c r="A191" s="54">
        <v>12</v>
      </c>
      <c r="B191" s="72">
        <v>44850</v>
      </c>
      <c r="C191" s="73" t="s">
        <v>599</v>
      </c>
      <c r="D191" s="54" t="s">
        <v>280</v>
      </c>
      <c r="E191" s="86">
        <v>416000</v>
      </c>
      <c r="F191" s="65" t="s">
        <v>407</v>
      </c>
      <c r="G191" s="49" t="s">
        <v>409</v>
      </c>
      <c r="H191" s="49" t="s">
        <v>384</v>
      </c>
      <c r="I191" s="251"/>
    </row>
    <row r="192" spans="1:9" ht="15.6" x14ac:dyDescent="0.3">
      <c r="A192" s="54">
        <v>46</v>
      </c>
      <c r="B192" s="72">
        <v>44850</v>
      </c>
      <c r="C192" s="73" t="s">
        <v>694</v>
      </c>
      <c r="D192" s="5" t="s">
        <v>279</v>
      </c>
      <c r="E192" s="87">
        <v>90000</v>
      </c>
      <c r="F192" s="65" t="s">
        <v>407</v>
      </c>
      <c r="G192" s="49" t="s">
        <v>409</v>
      </c>
      <c r="H192" s="49" t="s">
        <v>384</v>
      </c>
      <c r="I192" s="251"/>
    </row>
    <row r="193" spans="1:9" ht="15.6" x14ac:dyDescent="0.3">
      <c r="A193" s="54">
        <v>48</v>
      </c>
      <c r="B193" s="72">
        <v>44850</v>
      </c>
      <c r="C193" s="73" t="s">
        <v>695</v>
      </c>
      <c r="D193" s="5" t="s">
        <v>279</v>
      </c>
      <c r="E193" s="87">
        <v>35000</v>
      </c>
      <c r="F193" s="65" t="s">
        <v>407</v>
      </c>
      <c r="G193" s="49" t="s">
        <v>395</v>
      </c>
      <c r="H193" s="49" t="s">
        <v>384</v>
      </c>
      <c r="I193" s="251"/>
    </row>
    <row r="194" spans="1:9" ht="15.6" x14ac:dyDescent="0.3">
      <c r="A194" s="54">
        <v>49</v>
      </c>
      <c r="B194" s="72">
        <v>44850</v>
      </c>
      <c r="C194" s="73" t="s">
        <v>692</v>
      </c>
      <c r="D194" s="5" t="s">
        <v>280</v>
      </c>
      <c r="E194" s="87">
        <v>100000</v>
      </c>
      <c r="F194" s="65" t="s">
        <v>407</v>
      </c>
      <c r="G194" s="49" t="s">
        <v>392</v>
      </c>
      <c r="H194" s="49" t="s">
        <v>384</v>
      </c>
      <c r="I194" s="251"/>
    </row>
    <row r="195" spans="1:9" ht="15.6" x14ac:dyDescent="0.3">
      <c r="A195" s="54">
        <v>83</v>
      </c>
      <c r="B195" s="61">
        <v>44851</v>
      </c>
      <c r="C195" s="15" t="s">
        <v>360</v>
      </c>
      <c r="D195" s="62" t="s">
        <v>319</v>
      </c>
      <c r="E195" s="66">
        <v>95000</v>
      </c>
      <c r="F195" s="49" t="s">
        <v>407</v>
      </c>
      <c r="G195" s="49" t="s">
        <v>428</v>
      </c>
      <c r="H195" s="49" t="s">
        <v>385</v>
      </c>
      <c r="I195" s="251"/>
    </row>
    <row r="196" spans="1:9" ht="15.6" x14ac:dyDescent="0.3">
      <c r="A196" s="54">
        <v>55</v>
      </c>
      <c r="B196" s="85">
        <v>44851</v>
      </c>
      <c r="C196" s="70" t="s">
        <v>1435</v>
      </c>
      <c r="D196" s="62">
        <v>128</v>
      </c>
      <c r="E196" s="69">
        <v>2446400</v>
      </c>
      <c r="F196" s="49" t="s">
        <v>407</v>
      </c>
      <c r="G196" s="49" t="s">
        <v>408</v>
      </c>
      <c r="H196" s="49" t="s">
        <v>386</v>
      </c>
      <c r="I196" s="251"/>
    </row>
    <row r="197" spans="1:9" ht="15.6" x14ac:dyDescent="0.3">
      <c r="A197" s="54">
        <v>56</v>
      </c>
      <c r="B197" s="85">
        <v>44851</v>
      </c>
      <c r="C197" s="70" t="s">
        <v>1435</v>
      </c>
      <c r="D197" s="62">
        <v>128</v>
      </c>
      <c r="E197" s="69">
        <v>247500</v>
      </c>
      <c r="F197" s="49" t="s">
        <v>407</v>
      </c>
      <c r="G197" s="49" t="s">
        <v>408</v>
      </c>
      <c r="H197" s="49" t="s">
        <v>386</v>
      </c>
      <c r="I197" s="251"/>
    </row>
    <row r="198" spans="1:9" ht="15.6" x14ac:dyDescent="0.3">
      <c r="A198" s="54">
        <v>57</v>
      </c>
      <c r="B198" s="85">
        <v>44851</v>
      </c>
      <c r="C198" s="70" t="s">
        <v>1436</v>
      </c>
      <c r="D198" s="62"/>
      <c r="E198" s="69">
        <v>1000000</v>
      </c>
      <c r="F198" s="49" t="s">
        <v>407</v>
      </c>
      <c r="G198" s="49" t="s">
        <v>408</v>
      </c>
      <c r="H198" s="49" t="s">
        <v>386</v>
      </c>
      <c r="I198" s="251"/>
    </row>
    <row r="199" spans="1:9" ht="15.6" x14ac:dyDescent="0.3">
      <c r="A199" s="54">
        <v>54</v>
      </c>
      <c r="B199" s="61">
        <v>44851</v>
      </c>
      <c r="C199" s="15" t="s">
        <v>358</v>
      </c>
      <c r="D199" s="62" t="s">
        <v>319</v>
      </c>
      <c r="E199" s="66">
        <v>38400</v>
      </c>
      <c r="F199" s="49" t="s">
        <v>407</v>
      </c>
      <c r="G199" s="49" t="s">
        <v>409</v>
      </c>
      <c r="H199" s="49" t="s">
        <v>385</v>
      </c>
      <c r="I199" s="251"/>
    </row>
    <row r="200" spans="1:9" ht="15.6" x14ac:dyDescent="0.3">
      <c r="A200" s="54">
        <v>50</v>
      </c>
      <c r="B200" s="72">
        <v>44851</v>
      </c>
      <c r="C200" s="73" t="s">
        <v>688</v>
      </c>
      <c r="D200" s="5" t="s">
        <v>319</v>
      </c>
      <c r="E200" s="87">
        <v>21000</v>
      </c>
      <c r="F200" s="65" t="s">
        <v>407</v>
      </c>
      <c r="G200" s="49" t="s">
        <v>395</v>
      </c>
      <c r="H200" s="49" t="s">
        <v>384</v>
      </c>
      <c r="I200" s="251"/>
    </row>
    <row r="201" spans="1:9" ht="15.6" x14ac:dyDescent="0.3">
      <c r="A201" s="54">
        <v>51</v>
      </c>
      <c r="B201" s="72">
        <v>44851</v>
      </c>
      <c r="C201" s="73" t="s">
        <v>689</v>
      </c>
      <c r="D201" s="5" t="s">
        <v>319</v>
      </c>
      <c r="E201" s="87">
        <v>5000</v>
      </c>
      <c r="F201" s="65" t="s">
        <v>407</v>
      </c>
      <c r="G201" s="49" t="s">
        <v>395</v>
      </c>
      <c r="H201" s="49" t="s">
        <v>384</v>
      </c>
      <c r="I201" s="251"/>
    </row>
    <row r="202" spans="1:9" ht="15.6" x14ac:dyDescent="0.3">
      <c r="A202" s="54">
        <v>52</v>
      </c>
      <c r="B202" s="72">
        <v>44851</v>
      </c>
      <c r="C202" s="73" t="s">
        <v>687</v>
      </c>
      <c r="D202" s="5" t="s">
        <v>319</v>
      </c>
      <c r="E202" s="87">
        <v>100000</v>
      </c>
      <c r="F202" s="65" t="s">
        <v>407</v>
      </c>
      <c r="G202" s="49" t="s">
        <v>392</v>
      </c>
      <c r="H202" s="49" t="s">
        <v>384</v>
      </c>
      <c r="I202" s="251"/>
    </row>
    <row r="203" spans="1:9" ht="15.6" x14ac:dyDescent="0.3">
      <c r="A203" s="54">
        <v>59</v>
      </c>
      <c r="B203" s="61">
        <v>44852</v>
      </c>
      <c r="C203" s="15" t="s">
        <v>309</v>
      </c>
      <c r="D203" s="62" t="s">
        <v>280</v>
      </c>
      <c r="E203" s="63">
        <v>3240000</v>
      </c>
      <c r="F203" s="49" t="s">
        <v>407</v>
      </c>
      <c r="G203" s="54" t="s">
        <v>394</v>
      </c>
      <c r="H203" s="49" t="s">
        <v>383</v>
      </c>
      <c r="I203" s="251"/>
    </row>
    <row r="204" spans="1:9" ht="15.6" x14ac:dyDescent="0.3">
      <c r="A204" s="54">
        <v>65</v>
      </c>
      <c r="B204" s="61">
        <v>44852</v>
      </c>
      <c r="C204" s="15" t="s">
        <v>359</v>
      </c>
      <c r="D204" s="62" t="s">
        <v>319</v>
      </c>
      <c r="E204" s="66">
        <v>20000</v>
      </c>
      <c r="F204" s="65" t="s">
        <v>407</v>
      </c>
      <c r="G204" s="49" t="s">
        <v>398</v>
      </c>
      <c r="H204" s="49" t="s">
        <v>385</v>
      </c>
      <c r="I204" s="251"/>
    </row>
    <row r="205" spans="1:9" ht="15.6" x14ac:dyDescent="0.3">
      <c r="A205" s="54">
        <v>63</v>
      </c>
      <c r="B205" s="72">
        <v>44852</v>
      </c>
      <c r="C205" s="8" t="s">
        <v>325</v>
      </c>
      <c r="D205" s="62" t="s">
        <v>319</v>
      </c>
      <c r="E205" s="66">
        <v>31000</v>
      </c>
      <c r="F205" s="49" t="s">
        <v>407</v>
      </c>
      <c r="G205" s="49" t="s">
        <v>408</v>
      </c>
      <c r="H205" s="49" t="s">
        <v>384</v>
      </c>
      <c r="I205" s="251"/>
    </row>
    <row r="206" spans="1:9" ht="15.6" x14ac:dyDescent="0.3">
      <c r="A206" s="54">
        <v>14</v>
      </c>
      <c r="B206" s="72">
        <v>44852</v>
      </c>
      <c r="C206" s="73" t="s">
        <v>609</v>
      </c>
      <c r="D206" s="54" t="s">
        <v>279</v>
      </c>
      <c r="E206" s="86">
        <v>1000000</v>
      </c>
      <c r="F206" s="65" t="s">
        <v>407</v>
      </c>
      <c r="G206" s="49" t="s">
        <v>408</v>
      </c>
      <c r="H206" s="49" t="s">
        <v>384</v>
      </c>
      <c r="I206" s="251"/>
    </row>
    <row r="207" spans="1:9" ht="15.6" x14ac:dyDescent="0.3">
      <c r="A207" s="54">
        <v>15</v>
      </c>
      <c r="B207" s="72">
        <v>44852</v>
      </c>
      <c r="C207" s="73" t="s">
        <v>610</v>
      </c>
      <c r="D207" s="54" t="s">
        <v>279</v>
      </c>
      <c r="E207" s="86">
        <v>500000</v>
      </c>
      <c r="F207" s="65" t="s">
        <v>407</v>
      </c>
      <c r="G207" s="49" t="s">
        <v>408</v>
      </c>
      <c r="H207" s="49" t="s">
        <v>384</v>
      </c>
      <c r="I207" s="251"/>
    </row>
    <row r="208" spans="1:9" ht="15.6" x14ac:dyDescent="0.3">
      <c r="A208" s="109">
        <v>16</v>
      </c>
      <c r="B208" s="110">
        <v>44852</v>
      </c>
      <c r="C208" s="111" t="s">
        <v>611</v>
      </c>
      <c r="D208" s="109" t="s">
        <v>279</v>
      </c>
      <c r="E208" s="268">
        <v>500000</v>
      </c>
      <c r="F208" s="112" t="s">
        <v>407</v>
      </c>
      <c r="G208" s="50" t="s">
        <v>408</v>
      </c>
      <c r="H208" s="50" t="s">
        <v>384</v>
      </c>
      <c r="I208" s="251"/>
    </row>
    <row r="209" spans="1:9" ht="15.6" x14ac:dyDescent="0.3">
      <c r="A209" s="54">
        <v>17</v>
      </c>
      <c r="B209" s="72">
        <v>44852</v>
      </c>
      <c r="C209" s="73" t="s">
        <v>612</v>
      </c>
      <c r="D209" s="54" t="s">
        <v>279</v>
      </c>
      <c r="E209" s="86">
        <v>1000000</v>
      </c>
      <c r="F209" s="65" t="s">
        <v>407</v>
      </c>
      <c r="G209" s="49" t="s">
        <v>408</v>
      </c>
      <c r="H209" s="49" t="s">
        <v>384</v>
      </c>
      <c r="I209" s="251"/>
    </row>
    <row r="210" spans="1:9" ht="15.6" x14ac:dyDescent="0.3">
      <c r="A210" s="98">
        <v>18</v>
      </c>
      <c r="B210" s="99">
        <v>44852</v>
      </c>
      <c r="C210" s="104" t="s">
        <v>613</v>
      </c>
      <c r="D210" s="98" t="s">
        <v>279</v>
      </c>
      <c r="E210" s="248">
        <v>1000000</v>
      </c>
      <c r="F210" s="105" t="s">
        <v>407</v>
      </c>
      <c r="G210" s="102" t="s">
        <v>408</v>
      </c>
      <c r="H210" s="102" t="s">
        <v>384</v>
      </c>
      <c r="I210" s="251"/>
    </row>
    <row r="211" spans="1:9" ht="15.6" hidden="1" x14ac:dyDescent="0.3">
      <c r="A211" s="54">
        <v>58</v>
      </c>
      <c r="B211" s="61">
        <v>44852</v>
      </c>
      <c r="C211" s="15" t="s">
        <v>308</v>
      </c>
      <c r="D211" s="62"/>
      <c r="E211" s="63">
        <v>0</v>
      </c>
      <c r="F211" s="49"/>
      <c r="G211" s="49"/>
      <c r="H211" s="49" t="s">
        <v>383</v>
      </c>
      <c r="I211" s="27"/>
    </row>
    <row r="212" spans="1:9" ht="15.6" x14ac:dyDescent="0.3">
      <c r="A212" s="109">
        <v>66</v>
      </c>
      <c r="B212" s="258">
        <v>44852</v>
      </c>
      <c r="C212" s="228" t="s">
        <v>1437</v>
      </c>
      <c r="D212" s="226"/>
      <c r="E212" s="236">
        <v>1901860</v>
      </c>
      <c r="F212" s="49" t="s">
        <v>407</v>
      </c>
      <c r="G212" s="49" t="s">
        <v>388</v>
      </c>
      <c r="H212" s="50" t="s">
        <v>386</v>
      </c>
      <c r="I212" s="251"/>
    </row>
    <row r="213" spans="1:9" ht="15.6" x14ac:dyDescent="0.3">
      <c r="A213" s="54">
        <v>67</v>
      </c>
      <c r="B213" s="85">
        <v>44852</v>
      </c>
      <c r="C213" s="70" t="s">
        <v>1438</v>
      </c>
      <c r="D213" s="62">
        <v>128</v>
      </c>
      <c r="E213" s="69">
        <v>5502500</v>
      </c>
      <c r="F213" s="49" t="s">
        <v>407</v>
      </c>
      <c r="G213" s="49" t="s">
        <v>1061</v>
      </c>
      <c r="H213" s="49" t="s">
        <v>386</v>
      </c>
      <c r="I213" s="275"/>
    </row>
    <row r="214" spans="1:9" ht="15.6" x14ac:dyDescent="0.3">
      <c r="A214" s="98">
        <v>61</v>
      </c>
      <c r="B214" s="99">
        <v>44852</v>
      </c>
      <c r="C214" s="100" t="s">
        <v>323</v>
      </c>
      <c r="D214" s="222" t="s">
        <v>279</v>
      </c>
      <c r="E214" s="101">
        <v>26000</v>
      </c>
      <c r="F214" s="102" t="s">
        <v>407</v>
      </c>
      <c r="G214" s="102" t="s">
        <v>409</v>
      </c>
      <c r="H214" s="102" t="s">
        <v>384</v>
      </c>
      <c r="I214" s="251"/>
    </row>
    <row r="215" spans="1:9" ht="15.6" x14ac:dyDescent="0.3">
      <c r="A215" s="109">
        <v>13</v>
      </c>
      <c r="B215" s="110">
        <v>44852</v>
      </c>
      <c r="C215" s="111" t="s">
        <v>601</v>
      </c>
      <c r="D215" s="109" t="s">
        <v>319</v>
      </c>
      <c r="E215" s="268">
        <v>88000</v>
      </c>
      <c r="F215" s="112" t="s">
        <v>407</v>
      </c>
      <c r="G215" s="50" t="s">
        <v>409</v>
      </c>
      <c r="H215" s="50" t="s">
        <v>384</v>
      </c>
      <c r="I215" s="251"/>
    </row>
    <row r="216" spans="1:9" ht="15.6" x14ac:dyDescent="0.3">
      <c r="A216" s="54">
        <v>6</v>
      </c>
      <c r="B216" s="72">
        <v>44852</v>
      </c>
      <c r="C216" s="73" t="s">
        <v>1299</v>
      </c>
      <c r="D216" s="62" t="s">
        <v>498</v>
      </c>
      <c r="E216" s="191">
        <v>406934</v>
      </c>
      <c r="F216" s="65" t="s">
        <v>407</v>
      </c>
      <c r="G216" s="49" t="s">
        <v>408</v>
      </c>
      <c r="H216" s="49" t="s">
        <v>386</v>
      </c>
      <c r="I216" s="275"/>
    </row>
    <row r="217" spans="1:9" ht="15.6" x14ac:dyDescent="0.3">
      <c r="A217" s="54">
        <v>7</v>
      </c>
      <c r="B217" s="72">
        <v>44852</v>
      </c>
      <c r="C217" s="73" t="s">
        <v>1299</v>
      </c>
      <c r="D217" s="62" t="s">
        <v>498</v>
      </c>
      <c r="E217" s="191">
        <v>392700</v>
      </c>
      <c r="F217" s="65" t="s">
        <v>407</v>
      </c>
      <c r="G217" s="49" t="s">
        <v>408</v>
      </c>
      <c r="H217" s="49" t="s">
        <v>386</v>
      </c>
      <c r="I217" s="275"/>
    </row>
    <row r="218" spans="1:9" ht="15.6" x14ac:dyDescent="0.3">
      <c r="A218" s="54">
        <v>60</v>
      </c>
      <c r="B218" s="72">
        <v>44852</v>
      </c>
      <c r="C218" s="8" t="s">
        <v>322</v>
      </c>
      <c r="D218" s="62" t="s">
        <v>279</v>
      </c>
      <c r="E218" s="66">
        <v>50000</v>
      </c>
      <c r="F218" s="49" t="s">
        <v>407</v>
      </c>
      <c r="G218" s="49" t="s">
        <v>395</v>
      </c>
      <c r="H218" s="49" t="s">
        <v>384</v>
      </c>
      <c r="I218" s="275"/>
    </row>
    <row r="219" spans="1:9" ht="15.6" x14ac:dyDescent="0.3">
      <c r="A219" s="54">
        <v>62</v>
      </c>
      <c r="B219" s="72">
        <v>44852</v>
      </c>
      <c r="C219" s="8" t="s">
        <v>324</v>
      </c>
      <c r="D219" s="62" t="s">
        <v>279</v>
      </c>
      <c r="E219" s="66">
        <v>14000</v>
      </c>
      <c r="F219" s="49" t="s">
        <v>407</v>
      </c>
      <c r="G219" s="49" t="s">
        <v>394</v>
      </c>
      <c r="H219" s="49" t="s">
        <v>384</v>
      </c>
      <c r="I219" s="275"/>
    </row>
    <row r="220" spans="1:9" ht="15.6" x14ac:dyDescent="0.3">
      <c r="A220" s="54">
        <v>19</v>
      </c>
      <c r="B220" s="72">
        <v>44852</v>
      </c>
      <c r="C220" s="73" t="s">
        <v>614</v>
      </c>
      <c r="D220" s="54" t="s">
        <v>279</v>
      </c>
      <c r="E220" s="86">
        <v>168000</v>
      </c>
      <c r="F220" s="65" t="s">
        <v>407</v>
      </c>
      <c r="G220" s="49" t="s">
        <v>408</v>
      </c>
      <c r="H220" s="49" t="s">
        <v>384</v>
      </c>
      <c r="I220" s="275"/>
    </row>
    <row r="221" spans="1:9" ht="15.6" x14ac:dyDescent="0.3">
      <c r="A221" s="54">
        <v>64</v>
      </c>
      <c r="B221" s="72">
        <v>44852</v>
      </c>
      <c r="C221" s="8" t="s">
        <v>326</v>
      </c>
      <c r="D221" s="62" t="s">
        <v>279</v>
      </c>
      <c r="E221" s="66">
        <v>100000</v>
      </c>
      <c r="F221" s="49" t="s">
        <v>407</v>
      </c>
      <c r="G221" s="49" t="s">
        <v>392</v>
      </c>
      <c r="H221" s="49" t="s">
        <v>384</v>
      </c>
      <c r="I221" s="275"/>
    </row>
    <row r="222" spans="1:9" ht="15.6" x14ac:dyDescent="0.3">
      <c r="A222" s="98">
        <v>53</v>
      </c>
      <c r="B222" s="99">
        <v>44852</v>
      </c>
      <c r="C222" s="104" t="s">
        <v>693</v>
      </c>
      <c r="D222" s="221" t="s">
        <v>280</v>
      </c>
      <c r="E222" s="106">
        <v>100000</v>
      </c>
      <c r="F222" s="105" t="s">
        <v>407</v>
      </c>
      <c r="G222" s="102" t="s">
        <v>392</v>
      </c>
      <c r="H222" s="102" t="s">
        <v>384</v>
      </c>
      <c r="I222" s="251"/>
    </row>
    <row r="223" spans="1:9" ht="15.6" x14ac:dyDescent="0.3">
      <c r="A223" s="54">
        <v>70</v>
      </c>
      <c r="B223" s="61">
        <v>44853</v>
      </c>
      <c r="C223" s="15" t="s">
        <v>299</v>
      </c>
      <c r="D223" s="62" t="s">
        <v>319</v>
      </c>
      <c r="E223" s="63">
        <v>300000</v>
      </c>
      <c r="F223" s="49" t="s">
        <v>407</v>
      </c>
      <c r="G223" s="49" t="s">
        <v>392</v>
      </c>
      <c r="H223" s="49" t="s">
        <v>383</v>
      </c>
      <c r="I223" s="251"/>
    </row>
    <row r="224" spans="1:9" ht="15.6" x14ac:dyDescent="0.3">
      <c r="A224" s="54">
        <v>85</v>
      </c>
      <c r="B224" s="67">
        <v>44853</v>
      </c>
      <c r="C224" s="70" t="s">
        <v>376</v>
      </c>
      <c r="D224" s="62"/>
      <c r="E224" s="69">
        <v>811000</v>
      </c>
      <c r="F224" s="65" t="s">
        <v>407</v>
      </c>
      <c r="G224" s="49" t="s">
        <v>390</v>
      </c>
      <c r="H224" s="49" t="s">
        <v>386</v>
      </c>
      <c r="I224" s="251"/>
    </row>
    <row r="225" spans="1:9" ht="15.6" x14ac:dyDescent="0.3">
      <c r="A225" s="109">
        <v>87</v>
      </c>
      <c r="B225" s="234">
        <v>44853</v>
      </c>
      <c r="C225" s="235" t="s">
        <v>376</v>
      </c>
      <c r="D225" s="226"/>
      <c r="E225" s="236">
        <v>3194100</v>
      </c>
      <c r="F225" s="112" t="s">
        <v>407</v>
      </c>
      <c r="G225" s="50" t="s">
        <v>390</v>
      </c>
      <c r="H225" s="50" t="s">
        <v>386</v>
      </c>
      <c r="I225" s="251"/>
    </row>
    <row r="226" spans="1:9" ht="15.6" x14ac:dyDescent="0.3">
      <c r="A226" s="54">
        <v>88</v>
      </c>
      <c r="B226" s="67">
        <v>44853</v>
      </c>
      <c r="C226" s="70" t="s">
        <v>376</v>
      </c>
      <c r="D226" s="62"/>
      <c r="E226" s="69">
        <v>8959000</v>
      </c>
      <c r="F226" s="65" t="s">
        <v>407</v>
      </c>
      <c r="G226" s="49" t="s">
        <v>414</v>
      </c>
      <c r="H226" s="49" t="s">
        <v>386</v>
      </c>
      <c r="I226" s="275"/>
    </row>
    <row r="227" spans="1:9" ht="15.6" x14ac:dyDescent="0.3">
      <c r="A227" s="54">
        <v>75</v>
      </c>
      <c r="B227" s="72">
        <v>44853</v>
      </c>
      <c r="C227" s="8" t="s">
        <v>329</v>
      </c>
      <c r="D227" s="62" t="s">
        <v>279</v>
      </c>
      <c r="E227" s="66">
        <v>30000</v>
      </c>
      <c r="F227" s="49" t="s">
        <v>407</v>
      </c>
      <c r="G227" s="49" t="s">
        <v>409</v>
      </c>
      <c r="H227" s="49" t="s">
        <v>384</v>
      </c>
      <c r="I227" s="275"/>
    </row>
    <row r="228" spans="1:9" ht="15.6" x14ac:dyDescent="0.3">
      <c r="A228" s="98">
        <v>82</v>
      </c>
      <c r="B228" s="99">
        <v>44853</v>
      </c>
      <c r="C228" s="100" t="s">
        <v>334</v>
      </c>
      <c r="D228" s="222" t="s">
        <v>319</v>
      </c>
      <c r="E228" s="101">
        <v>57000</v>
      </c>
      <c r="F228" s="102" t="s">
        <v>407</v>
      </c>
      <c r="G228" s="102" t="s">
        <v>409</v>
      </c>
      <c r="H228" s="102" t="s">
        <v>384</v>
      </c>
      <c r="I228" s="251"/>
    </row>
    <row r="229" spans="1:9" ht="15.6" x14ac:dyDescent="0.3">
      <c r="A229" s="116">
        <v>6</v>
      </c>
      <c r="B229" s="110">
        <v>44853</v>
      </c>
      <c r="C229" s="111" t="s">
        <v>720</v>
      </c>
      <c r="D229" s="223" t="s">
        <v>279</v>
      </c>
      <c r="E229" s="272">
        <v>200000</v>
      </c>
      <c r="F229" s="112" t="s">
        <v>407</v>
      </c>
      <c r="G229" s="50" t="s">
        <v>409</v>
      </c>
      <c r="H229" s="50" t="s">
        <v>384</v>
      </c>
      <c r="I229" s="251"/>
    </row>
    <row r="230" spans="1:9" ht="15.6" x14ac:dyDescent="0.3">
      <c r="A230" s="54">
        <v>68</v>
      </c>
      <c r="B230" s="61">
        <v>44853</v>
      </c>
      <c r="C230" s="15" t="s">
        <v>1432</v>
      </c>
      <c r="D230" s="62" t="s">
        <v>319</v>
      </c>
      <c r="E230" s="63">
        <v>208000</v>
      </c>
      <c r="F230" s="49" t="s">
        <v>407</v>
      </c>
      <c r="G230" s="49" t="s">
        <v>408</v>
      </c>
      <c r="H230" s="49" t="s">
        <v>383</v>
      </c>
      <c r="I230" s="275"/>
    </row>
    <row r="231" spans="1:9" ht="15.6" x14ac:dyDescent="0.3">
      <c r="A231" s="98">
        <v>69</v>
      </c>
      <c r="B231" s="237">
        <v>44853</v>
      </c>
      <c r="C231" s="238" t="s">
        <v>1432</v>
      </c>
      <c r="D231" s="222" t="s">
        <v>319</v>
      </c>
      <c r="E231" s="239">
        <v>160545</v>
      </c>
      <c r="F231" s="102" t="s">
        <v>407</v>
      </c>
      <c r="G231" s="102" t="s">
        <v>408</v>
      </c>
      <c r="H231" s="102" t="s">
        <v>383</v>
      </c>
      <c r="I231" s="251"/>
    </row>
    <row r="232" spans="1:9" ht="15.6" x14ac:dyDescent="0.3">
      <c r="A232" s="109">
        <v>84</v>
      </c>
      <c r="B232" s="234">
        <v>44853</v>
      </c>
      <c r="C232" s="235" t="s">
        <v>375</v>
      </c>
      <c r="D232" s="226"/>
      <c r="E232" s="236">
        <v>146000</v>
      </c>
      <c r="F232" s="112" t="s">
        <v>407</v>
      </c>
      <c r="G232" s="50" t="s">
        <v>408</v>
      </c>
      <c r="H232" s="50" t="s">
        <v>386</v>
      </c>
      <c r="I232" s="251"/>
    </row>
    <row r="233" spans="1:9" ht="15.6" x14ac:dyDescent="0.3">
      <c r="A233" s="54">
        <v>86</v>
      </c>
      <c r="B233" s="67">
        <v>44853</v>
      </c>
      <c r="C233" s="70" t="s">
        <v>377</v>
      </c>
      <c r="D233" s="62"/>
      <c r="E233" s="69">
        <v>391600</v>
      </c>
      <c r="F233" s="65" t="s">
        <v>407</v>
      </c>
      <c r="G233" s="49" t="s">
        <v>408</v>
      </c>
      <c r="H233" s="49" t="s">
        <v>386</v>
      </c>
      <c r="I233" s="275"/>
    </row>
    <row r="234" spans="1:9" ht="15.6" x14ac:dyDescent="0.3">
      <c r="A234" s="171">
        <v>76</v>
      </c>
      <c r="B234" s="244">
        <v>44853</v>
      </c>
      <c r="C234" s="183" t="s">
        <v>413</v>
      </c>
      <c r="D234" s="224" t="s">
        <v>279</v>
      </c>
      <c r="E234" s="115">
        <v>300000</v>
      </c>
      <c r="F234" s="175" t="s">
        <v>407</v>
      </c>
      <c r="G234" s="175" t="s">
        <v>408</v>
      </c>
      <c r="H234" s="175" t="s">
        <v>384</v>
      </c>
      <c r="I234" s="251"/>
    </row>
    <row r="235" spans="1:9" ht="15.6" x14ac:dyDescent="0.3">
      <c r="A235" s="109">
        <v>77</v>
      </c>
      <c r="B235" s="110">
        <v>44853</v>
      </c>
      <c r="C235" s="111" t="s">
        <v>415</v>
      </c>
      <c r="D235" s="226" t="s">
        <v>279</v>
      </c>
      <c r="E235" s="229">
        <v>60000</v>
      </c>
      <c r="F235" s="50" t="s">
        <v>407</v>
      </c>
      <c r="G235" s="50" t="s">
        <v>408</v>
      </c>
      <c r="H235" s="50" t="s">
        <v>384</v>
      </c>
      <c r="I235" s="251"/>
    </row>
    <row r="236" spans="1:9" ht="15.6" x14ac:dyDescent="0.3">
      <c r="A236" s="54">
        <v>71</v>
      </c>
      <c r="B236" s="72">
        <v>44853</v>
      </c>
      <c r="C236" s="8" t="s">
        <v>416</v>
      </c>
      <c r="D236" s="62" t="s">
        <v>279</v>
      </c>
      <c r="E236" s="66">
        <v>100000</v>
      </c>
      <c r="F236" s="49" t="s">
        <v>407</v>
      </c>
      <c r="G236" s="49" t="s">
        <v>392</v>
      </c>
      <c r="H236" s="49" t="s">
        <v>384</v>
      </c>
      <c r="I236" s="275"/>
    </row>
    <row r="237" spans="1:9" ht="15.6" x14ac:dyDescent="0.3">
      <c r="A237" s="98">
        <v>72</v>
      </c>
      <c r="B237" s="99">
        <v>44853</v>
      </c>
      <c r="C237" s="100" t="s">
        <v>417</v>
      </c>
      <c r="D237" s="224" t="s">
        <v>319</v>
      </c>
      <c r="E237" s="115">
        <v>50000</v>
      </c>
      <c r="F237" s="102" t="s">
        <v>407</v>
      </c>
      <c r="G237" s="102" t="s">
        <v>395</v>
      </c>
      <c r="H237" s="102" t="s">
        <v>384</v>
      </c>
      <c r="I237" s="251"/>
    </row>
    <row r="238" spans="1:9" ht="15.6" x14ac:dyDescent="0.3">
      <c r="A238" s="54">
        <v>74</v>
      </c>
      <c r="B238" s="72">
        <v>44853</v>
      </c>
      <c r="C238" s="8" t="s">
        <v>328</v>
      </c>
      <c r="D238" s="224" t="s">
        <v>279</v>
      </c>
      <c r="E238" s="115">
        <v>35000</v>
      </c>
      <c r="F238" s="49" t="s">
        <v>407</v>
      </c>
      <c r="G238" s="49" t="s">
        <v>390</v>
      </c>
      <c r="H238" s="49" t="s">
        <v>384</v>
      </c>
      <c r="I238" s="251"/>
    </row>
    <row r="239" spans="1:9" ht="15.6" x14ac:dyDescent="0.3">
      <c r="A239" s="54">
        <v>80</v>
      </c>
      <c r="B239" s="72">
        <v>44853</v>
      </c>
      <c r="C239" s="8" t="s">
        <v>332</v>
      </c>
      <c r="D239" s="224" t="s">
        <v>319</v>
      </c>
      <c r="E239" s="115">
        <v>50000</v>
      </c>
      <c r="F239" s="49" t="s">
        <v>407</v>
      </c>
      <c r="G239" s="49" t="s">
        <v>408</v>
      </c>
      <c r="H239" s="49" t="s">
        <v>384</v>
      </c>
      <c r="I239" s="251"/>
    </row>
    <row r="240" spans="1:9" ht="15.6" x14ac:dyDescent="0.3">
      <c r="A240" s="54">
        <v>20</v>
      </c>
      <c r="B240" s="72">
        <v>44853</v>
      </c>
      <c r="C240" s="73" t="s">
        <v>615</v>
      </c>
      <c r="D240" s="23" t="s">
        <v>279</v>
      </c>
      <c r="E240" s="114">
        <v>500000</v>
      </c>
      <c r="F240" s="65" t="s">
        <v>407</v>
      </c>
      <c r="G240" s="49" t="s">
        <v>408</v>
      </c>
      <c r="H240" s="49" t="s">
        <v>384</v>
      </c>
      <c r="I240" s="251"/>
    </row>
    <row r="241" spans="1:9" ht="15.6" x14ac:dyDescent="0.3">
      <c r="A241" s="54">
        <v>78</v>
      </c>
      <c r="B241" s="72">
        <v>44853</v>
      </c>
      <c r="C241" s="8" t="s">
        <v>330</v>
      </c>
      <c r="D241" s="224" t="s">
        <v>279</v>
      </c>
      <c r="E241" s="115">
        <v>53000</v>
      </c>
      <c r="F241" s="49" t="s">
        <v>407</v>
      </c>
      <c r="G241" s="49" t="s">
        <v>406</v>
      </c>
      <c r="H241" s="49" t="s">
        <v>384</v>
      </c>
      <c r="I241" s="251"/>
    </row>
    <row r="242" spans="1:9" ht="15.6" x14ac:dyDescent="0.3">
      <c r="A242" s="54">
        <v>79</v>
      </c>
      <c r="B242" s="72">
        <v>44853</v>
      </c>
      <c r="C242" s="8" t="s">
        <v>331</v>
      </c>
      <c r="D242" s="224" t="s">
        <v>319</v>
      </c>
      <c r="E242" s="115">
        <v>30000</v>
      </c>
      <c r="F242" s="49" t="s">
        <v>407</v>
      </c>
      <c r="G242" s="49" t="s">
        <v>390</v>
      </c>
      <c r="H242" s="49" t="s">
        <v>384</v>
      </c>
      <c r="I242" s="251"/>
    </row>
    <row r="243" spans="1:9" ht="15.6" x14ac:dyDescent="0.3">
      <c r="A243" s="88">
        <v>2</v>
      </c>
      <c r="B243" s="72">
        <v>44853</v>
      </c>
      <c r="C243" s="73" t="s">
        <v>710</v>
      </c>
      <c r="D243" s="23" t="s">
        <v>279</v>
      </c>
      <c r="E243" s="114">
        <v>400000</v>
      </c>
      <c r="F243" s="65" t="s">
        <v>407</v>
      </c>
      <c r="G243" s="49" t="s">
        <v>408</v>
      </c>
      <c r="H243" s="49" t="s">
        <v>384</v>
      </c>
      <c r="I243" s="251"/>
    </row>
    <row r="244" spans="1:9" ht="15.6" x14ac:dyDescent="0.3">
      <c r="A244" s="54">
        <v>81</v>
      </c>
      <c r="B244" s="72">
        <v>44853</v>
      </c>
      <c r="C244" s="8" t="s">
        <v>333</v>
      </c>
      <c r="D244" s="224" t="s">
        <v>319</v>
      </c>
      <c r="E244" s="115">
        <v>200000</v>
      </c>
      <c r="F244" s="49" t="s">
        <v>407</v>
      </c>
      <c r="G244" s="49" t="s">
        <v>392</v>
      </c>
      <c r="H244" s="49" t="s">
        <v>384</v>
      </c>
      <c r="I244" s="251"/>
    </row>
    <row r="245" spans="1:9" ht="15.6" x14ac:dyDescent="0.3">
      <c r="A245" s="54">
        <v>3</v>
      </c>
      <c r="B245" s="72">
        <v>44853</v>
      </c>
      <c r="C245" s="73" t="s">
        <v>711</v>
      </c>
      <c r="D245" s="23" t="s">
        <v>279</v>
      </c>
      <c r="E245" s="114">
        <v>600000</v>
      </c>
      <c r="F245" s="65" t="s">
        <v>407</v>
      </c>
      <c r="G245" s="49" t="s">
        <v>408</v>
      </c>
      <c r="H245" s="49" t="s">
        <v>384</v>
      </c>
      <c r="I245" s="251"/>
    </row>
    <row r="246" spans="1:9" ht="15.6" x14ac:dyDescent="0.3">
      <c r="A246" s="54">
        <v>21</v>
      </c>
      <c r="B246" s="72">
        <v>44853</v>
      </c>
      <c r="C246" s="73" t="s">
        <v>616</v>
      </c>
      <c r="D246" s="23" t="s">
        <v>279</v>
      </c>
      <c r="E246" s="114">
        <v>500000</v>
      </c>
      <c r="F246" s="65" t="s">
        <v>407</v>
      </c>
      <c r="G246" s="49" t="s">
        <v>390</v>
      </c>
      <c r="H246" s="49" t="s">
        <v>384</v>
      </c>
      <c r="I246" s="251"/>
    </row>
    <row r="247" spans="1:9" ht="15.6" x14ac:dyDescent="0.3">
      <c r="A247" s="54">
        <v>73</v>
      </c>
      <c r="B247" s="72">
        <v>44853</v>
      </c>
      <c r="C247" s="8" t="s">
        <v>327</v>
      </c>
      <c r="D247" s="224" t="s">
        <v>319</v>
      </c>
      <c r="E247" s="115">
        <v>100000</v>
      </c>
      <c r="F247" s="49" t="s">
        <v>407</v>
      </c>
      <c r="G247" s="49" t="s">
        <v>392</v>
      </c>
      <c r="H247" s="49" t="s">
        <v>384</v>
      </c>
      <c r="I247" s="251"/>
    </row>
    <row r="248" spans="1:9" ht="15.6" x14ac:dyDescent="0.3">
      <c r="A248" s="88">
        <v>4</v>
      </c>
      <c r="B248" s="72">
        <v>44853</v>
      </c>
      <c r="C248" s="73" t="s">
        <v>712</v>
      </c>
      <c r="D248" s="23" t="s">
        <v>279</v>
      </c>
      <c r="E248" s="114">
        <v>200000</v>
      </c>
      <c r="F248" s="65" t="s">
        <v>407</v>
      </c>
      <c r="G248" s="49" t="s">
        <v>408</v>
      </c>
      <c r="H248" s="49" t="s">
        <v>384</v>
      </c>
      <c r="I248" s="251"/>
    </row>
    <row r="249" spans="1:9" ht="15.6" x14ac:dyDescent="0.3">
      <c r="A249" s="54">
        <v>5</v>
      </c>
      <c r="B249" s="72">
        <v>44853</v>
      </c>
      <c r="C249" s="73" t="s">
        <v>719</v>
      </c>
      <c r="D249" s="23" t="s">
        <v>279</v>
      </c>
      <c r="E249" s="114">
        <v>200000</v>
      </c>
      <c r="F249" s="65" t="s">
        <v>407</v>
      </c>
      <c r="G249" s="49" t="s">
        <v>408</v>
      </c>
      <c r="H249" s="49" t="s">
        <v>384</v>
      </c>
      <c r="I249" s="251"/>
    </row>
    <row r="250" spans="1:9" ht="15.6" x14ac:dyDescent="0.3">
      <c r="A250" s="109">
        <v>89</v>
      </c>
      <c r="B250" s="227">
        <v>44854</v>
      </c>
      <c r="C250" s="228" t="s">
        <v>310</v>
      </c>
      <c r="D250" s="224" t="s">
        <v>279</v>
      </c>
      <c r="E250" s="247">
        <v>200000</v>
      </c>
      <c r="F250" s="50" t="s">
        <v>407</v>
      </c>
      <c r="G250" s="50" t="s">
        <v>395</v>
      </c>
      <c r="H250" s="50" t="s">
        <v>383</v>
      </c>
      <c r="I250" s="251"/>
    </row>
    <row r="251" spans="1:9" ht="15.6" x14ac:dyDescent="0.3">
      <c r="A251" s="54">
        <v>102</v>
      </c>
      <c r="B251" s="67">
        <v>44854</v>
      </c>
      <c r="C251" s="70" t="s">
        <v>379</v>
      </c>
      <c r="D251" s="62"/>
      <c r="E251" s="69">
        <v>295800</v>
      </c>
      <c r="F251" s="65" t="s">
        <v>407</v>
      </c>
      <c r="G251" s="49" t="s">
        <v>727</v>
      </c>
      <c r="H251" s="49" t="s">
        <v>386</v>
      </c>
      <c r="I251" s="251"/>
    </row>
    <row r="252" spans="1:9" ht="15.6" x14ac:dyDescent="0.3">
      <c r="A252" s="98">
        <v>90</v>
      </c>
      <c r="B252" s="237">
        <v>44854</v>
      </c>
      <c r="C252" s="238" t="s">
        <v>311</v>
      </c>
      <c r="D252" s="224" t="s">
        <v>279</v>
      </c>
      <c r="E252" s="247">
        <v>134600</v>
      </c>
      <c r="F252" s="102" t="s">
        <v>407</v>
      </c>
      <c r="G252" s="102" t="s">
        <v>409</v>
      </c>
      <c r="H252" s="102" t="s">
        <v>383</v>
      </c>
      <c r="I252" s="251"/>
    </row>
    <row r="253" spans="1:9" ht="15.6" x14ac:dyDescent="0.3">
      <c r="A253" s="54">
        <v>101</v>
      </c>
      <c r="B253" s="67">
        <v>44854</v>
      </c>
      <c r="C253" s="70" t="s">
        <v>378</v>
      </c>
      <c r="D253" s="224">
        <v>128</v>
      </c>
      <c r="E253" s="267">
        <v>188000</v>
      </c>
      <c r="F253" s="54" t="s">
        <v>407</v>
      </c>
      <c r="G253" s="49" t="s">
        <v>409</v>
      </c>
      <c r="H253" s="49" t="s">
        <v>386</v>
      </c>
      <c r="I253" s="251"/>
    </row>
    <row r="254" spans="1:9" ht="15.6" x14ac:dyDescent="0.3">
      <c r="A254" s="109">
        <v>94</v>
      </c>
      <c r="B254" s="110">
        <v>44854</v>
      </c>
      <c r="C254" s="113" t="s">
        <v>337</v>
      </c>
      <c r="D254" s="224" t="s">
        <v>279</v>
      </c>
      <c r="E254" s="115">
        <v>180000</v>
      </c>
      <c r="F254" s="50" t="s">
        <v>407</v>
      </c>
      <c r="G254" s="50" t="s">
        <v>409</v>
      </c>
      <c r="H254" s="50" t="s">
        <v>384</v>
      </c>
      <c r="I254" s="251"/>
    </row>
    <row r="255" spans="1:9" ht="15.6" x14ac:dyDescent="0.3">
      <c r="A255" s="54">
        <v>93</v>
      </c>
      <c r="B255" s="72">
        <v>44854</v>
      </c>
      <c r="C255" s="8" t="s">
        <v>336</v>
      </c>
      <c r="D255" s="62" t="s">
        <v>319</v>
      </c>
      <c r="E255" s="66">
        <v>51500</v>
      </c>
      <c r="F255" s="49" t="s">
        <v>407</v>
      </c>
      <c r="G255" s="49" t="s">
        <v>395</v>
      </c>
      <c r="H255" s="49" t="s">
        <v>384</v>
      </c>
      <c r="I255" s="275"/>
    </row>
    <row r="256" spans="1:9" ht="15.6" x14ac:dyDescent="0.3">
      <c r="A256" s="54">
        <v>96</v>
      </c>
      <c r="B256" s="72">
        <v>44854</v>
      </c>
      <c r="C256" s="73" t="s">
        <v>339</v>
      </c>
      <c r="D256" s="62" t="s">
        <v>279</v>
      </c>
      <c r="E256" s="66">
        <v>21000</v>
      </c>
      <c r="F256" s="54" t="s">
        <v>407</v>
      </c>
      <c r="G256" s="49" t="s">
        <v>409</v>
      </c>
      <c r="H256" s="49" t="s">
        <v>384</v>
      </c>
      <c r="I256" s="275"/>
    </row>
    <row r="257" spans="1:9" ht="15.6" x14ac:dyDescent="0.3">
      <c r="A257" s="54">
        <v>95</v>
      </c>
      <c r="B257" s="72">
        <v>44854</v>
      </c>
      <c r="C257" s="73" t="s">
        <v>338</v>
      </c>
      <c r="D257" s="62" t="s">
        <v>279</v>
      </c>
      <c r="E257" s="66">
        <v>82000</v>
      </c>
      <c r="F257" s="49" t="s">
        <v>407</v>
      </c>
      <c r="G257" s="49" t="s">
        <v>414</v>
      </c>
      <c r="H257" s="49" t="s">
        <v>384</v>
      </c>
      <c r="I257" s="275"/>
    </row>
    <row r="258" spans="1:9" ht="15.6" x14ac:dyDescent="0.3">
      <c r="A258" s="98">
        <v>9</v>
      </c>
      <c r="B258" s="99">
        <v>44854</v>
      </c>
      <c r="C258" s="104" t="s">
        <v>721</v>
      </c>
      <c r="D258" s="23" t="s">
        <v>279</v>
      </c>
      <c r="E258" s="114">
        <v>180000</v>
      </c>
      <c r="F258" s="105" t="s">
        <v>407</v>
      </c>
      <c r="G258" s="102" t="s">
        <v>409</v>
      </c>
      <c r="H258" s="102" t="s">
        <v>384</v>
      </c>
      <c r="I258" s="251"/>
    </row>
    <row r="259" spans="1:9" ht="15.6" x14ac:dyDescent="0.3">
      <c r="A259" s="54">
        <v>97</v>
      </c>
      <c r="B259" s="72">
        <v>44854</v>
      </c>
      <c r="C259" s="73" t="s">
        <v>1077</v>
      </c>
      <c r="D259" s="224" t="s">
        <v>280</v>
      </c>
      <c r="E259" s="115">
        <v>100000</v>
      </c>
      <c r="F259" s="49" t="s">
        <v>407</v>
      </c>
      <c r="G259" s="49" t="s">
        <v>392</v>
      </c>
      <c r="H259" s="49" t="s">
        <v>384</v>
      </c>
      <c r="I259" s="251"/>
    </row>
    <row r="260" spans="1:9" ht="15.6" hidden="1" x14ac:dyDescent="0.3">
      <c r="A260" s="109">
        <v>92</v>
      </c>
      <c r="B260" s="110">
        <v>44854</v>
      </c>
      <c r="C260" s="113" t="s">
        <v>335</v>
      </c>
      <c r="D260" s="224" t="s">
        <v>319</v>
      </c>
      <c r="E260" s="115">
        <v>260000</v>
      </c>
      <c r="F260" s="50"/>
      <c r="G260" s="50"/>
      <c r="H260" s="50" t="s">
        <v>384</v>
      </c>
      <c r="I260" s="27"/>
    </row>
    <row r="261" spans="1:9" ht="15.6" x14ac:dyDescent="0.3">
      <c r="A261" s="54">
        <v>99</v>
      </c>
      <c r="B261" s="67">
        <v>44854</v>
      </c>
      <c r="C261" s="70" t="s">
        <v>375</v>
      </c>
      <c r="D261" s="62"/>
      <c r="E261" s="69">
        <v>184000</v>
      </c>
      <c r="F261" s="65" t="s">
        <v>407</v>
      </c>
      <c r="G261" s="49" t="s">
        <v>408</v>
      </c>
      <c r="H261" s="49" t="s">
        <v>386</v>
      </c>
      <c r="I261" s="275"/>
    </row>
    <row r="262" spans="1:9" ht="15.6" x14ac:dyDescent="0.3">
      <c r="A262" s="171">
        <v>103</v>
      </c>
      <c r="B262" s="240">
        <v>44854</v>
      </c>
      <c r="C262" s="241" t="s">
        <v>377</v>
      </c>
      <c r="D262" s="224"/>
      <c r="E262" s="267">
        <v>238700</v>
      </c>
      <c r="F262" s="243" t="s">
        <v>407</v>
      </c>
      <c r="G262" s="175" t="s">
        <v>408</v>
      </c>
      <c r="H262" s="175" t="s">
        <v>386</v>
      </c>
      <c r="I262" s="251"/>
    </row>
    <row r="263" spans="1:9" ht="15.6" x14ac:dyDescent="0.3">
      <c r="A263" s="54">
        <v>91</v>
      </c>
      <c r="B263" s="72">
        <v>44854</v>
      </c>
      <c r="C263" s="8" t="s">
        <v>418</v>
      </c>
      <c r="D263" s="62" t="s">
        <v>319</v>
      </c>
      <c r="E263" s="66">
        <v>150000</v>
      </c>
      <c r="F263" s="49" t="s">
        <v>407</v>
      </c>
      <c r="G263" s="49" t="s">
        <v>392</v>
      </c>
      <c r="H263" s="49" t="s">
        <v>384</v>
      </c>
      <c r="I263" s="251"/>
    </row>
    <row r="264" spans="1:9" ht="15.6" x14ac:dyDescent="0.3">
      <c r="A264" s="98">
        <v>7</v>
      </c>
      <c r="B264" s="99">
        <v>44854</v>
      </c>
      <c r="C264" s="104" t="s">
        <v>711</v>
      </c>
      <c r="D264" s="23" t="s">
        <v>279</v>
      </c>
      <c r="E264" s="114">
        <v>500000</v>
      </c>
      <c r="F264" s="105" t="s">
        <v>407</v>
      </c>
      <c r="G264" s="102" t="s">
        <v>408</v>
      </c>
      <c r="H264" s="102" t="s">
        <v>384</v>
      </c>
      <c r="I264" s="251"/>
    </row>
    <row r="265" spans="1:9" ht="15.6" x14ac:dyDescent="0.3">
      <c r="A265" s="88">
        <v>8</v>
      </c>
      <c r="B265" s="72">
        <v>44854</v>
      </c>
      <c r="C265" s="73" t="s">
        <v>722</v>
      </c>
      <c r="D265" s="23" t="s">
        <v>279</v>
      </c>
      <c r="E265" s="114">
        <v>500000</v>
      </c>
      <c r="F265" s="65" t="s">
        <v>407</v>
      </c>
      <c r="G265" s="49" t="s">
        <v>408</v>
      </c>
      <c r="H265" s="49" t="s">
        <v>384</v>
      </c>
      <c r="I265" s="251"/>
    </row>
    <row r="266" spans="1:9" ht="15.6" x14ac:dyDescent="0.3">
      <c r="A266" s="54">
        <v>104</v>
      </c>
      <c r="B266" s="61">
        <v>44855</v>
      </c>
      <c r="C266" s="15" t="s">
        <v>312</v>
      </c>
      <c r="D266" s="224" t="s">
        <v>279</v>
      </c>
      <c r="E266" s="247">
        <v>100000</v>
      </c>
      <c r="F266" s="49" t="s">
        <v>407</v>
      </c>
      <c r="G266" s="49" t="s">
        <v>395</v>
      </c>
      <c r="H266" s="49" t="s">
        <v>383</v>
      </c>
      <c r="I266" s="251"/>
    </row>
    <row r="267" spans="1:9" ht="15.6" x14ac:dyDescent="0.3">
      <c r="A267" s="109">
        <v>105</v>
      </c>
      <c r="B267" s="227">
        <v>44855</v>
      </c>
      <c r="C267" s="228" t="s">
        <v>313</v>
      </c>
      <c r="D267" s="224" t="s">
        <v>319</v>
      </c>
      <c r="E267" s="247">
        <v>30000</v>
      </c>
      <c r="F267" s="50" t="s">
        <v>407</v>
      </c>
      <c r="G267" s="50" t="s">
        <v>394</v>
      </c>
      <c r="H267" s="50" t="s">
        <v>383</v>
      </c>
      <c r="I267" s="251"/>
    </row>
    <row r="268" spans="1:9" ht="15.6" x14ac:dyDescent="0.3">
      <c r="A268" s="54">
        <v>106</v>
      </c>
      <c r="B268" s="61">
        <v>44855</v>
      </c>
      <c r="C268" s="15" t="s">
        <v>314</v>
      </c>
      <c r="D268" s="62" t="s">
        <v>319</v>
      </c>
      <c r="E268" s="63">
        <v>102000</v>
      </c>
      <c r="F268" s="49" t="s">
        <v>407</v>
      </c>
      <c r="G268" s="49" t="s">
        <v>405</v>
      </c>
      <c r="H268" s="49" t="s">
        <v>383</v>
      </c>
      <c r="I268" s="275"/>
    </row>
    <row r="269" spans="1:9" ht="15.6" x14ac:dyDescent="0.3">
      <c r="A269" s="109">
        <v>108</v>
      </c>
      <c r="B269" s="227">
        <v>44855</v>
      </c>
      <c r="C269" s="228" t="s">
        <v>362</v>
      </c>
      <c r="D269" s="226" t="s">
        <v>319</v>
      </c>
      <c r="E269" s="229">
        <v>56500</v>
      </c>
      <c r="F269" s="112" t="s">
        <v>407</v>
      </c>
      <c r="G269" s="50" t="s">
        <v>398</v>
      </c>
      <c r="H269" s="50" t="s">
        <v>385</v>
      </c>
      <c r="I269" s="278"/>
    </row>
    <row r="270" spans="1:9" ht="15.6" x14ac:dyDescent="0.3">
      <c r="A270" s="83">
        <v>98</v>
      </c>
      <c r="B270" s="81">
        <v>44855</v>
      </c>
      <c r="C270" s="82" t="s">
        <v>427</v>
      </c>
      <c r="D270" s="262" t="s">
        <v>279</v>
      </c>
      <c r="E270" s="265">
        <v>390000</v>
      </c>
      <c r="F270" s="75" t="s">
        <v>407</v>
      </c>
      <c r="G270" s="75" t="s">
        <v>901</v>
      </c>
      <c r="H270" s="75" t="s">
        <v>384</v>
      </c>
      <c r="I270" s="275"/>
    </row>
    <row r="271" spans="1:9" ht="15.6" x14ac:dyDescent="0.3">
      <c r="A271" s="54">
        <v>107</v>
      </c>
      <c r="B271" s="61">
        <v>44855</v>
      </c>
      <c r="C271" s="15" t="s">
        <v>361</v>
      </c>
      <c r="D271" s="62" t="s">
        <v>319</v>
      </c>
      <c r="E271" s="66">
        <v>95000</v>
      </c>
      <c r="F271" s="65" t="s">
        <v>407</v>
      </c>
      <c r="G271" s="49" t="s">
        <v>409</v>
      </c>
      <c r="H271" s="49" t="s">
        <v>385</v>
      </c>
      <c r="I271" s="275"/>
    </row>
    <row r="272" spans="1:9" ht="15.6" x14ac:dyDescent="0.3">
      <c r="A272" s="256">
        <v>10</v>
      </c>
      <c r="B272" s="99">
        <v>44855</v>
      </c>
      <c r="C272" s="104" t="s">
        <v>713</v>
      </c>
      <c r="D272" s="221" t="s">
        <v>280</v>
      </c>
      <c r="E272" s="108">
        <v>500000</v>
      </c>
      <c r="F272" s="105" t="s">
        <v>407</v>
      </c>
      <c r="G272" s="102" t="s">
        <v>408</v>
      </c>
      <c r="H272" s="102" t="s">
        <v>384</v>
      </c>
      <c r="I272" s="276"/>
    </row>
    <row r="273" spans="1:9" ht="15.6" x14ac:dyDescent="0.3">
      <c r="A273" s="54">
        <v>11</v>
      </c>
      <c r="B273" s="72">
        <v>44855</v>
      </c>
      <c r="C273" s="73" t="s">
        <v>714</v>
      </c>
      <c r="D273" s="5" t="s">
        <v>279</v>
      </c>
      <c r="E273" s="97">
        <v>200000</v>
      </c>
      <c r="F273" s="65" t="s">
        <v>407</v>
      </c>
      <c r="G273" s="49" t="s">
        <v>408</v>
      </c>
      <c r="H273" s="49" t="s">
        <v>384</v>
      </c>
      <c r="I273" s="275"/>
    </row>
    <row r="274" spans="1:9" ht="15.6" x14ac:dyDescent="0.3">
      <c r="A274" s="88">
        <v>12</v>
      </c>
      <c r="B274" s="72">
        <v>44855</v>
      </c>
      <c r="C274" s="73" t="s">
        <v>715</v>
      </c>
      <c r="D274" s="5" t="s">
        <v>279</v>
      </c>
      <c r="E274" s="97">
        <v>300000</v>
      </c>
      <c r="F274" s="65" t="s">
        <v>407</v>
      </c>
      <c r="G274" s="49" t="s">
        <v>408</v>
      </c>
      <c r="H274" s="49" t="s">
        <v>384</v>
      </c>
      <c r="I274" s="275"/>
    </row>
    <row r="275" spans="1:9" ht="15.6" hidden="1" x14ac:dyDescent="0.3">
      <c r="A275" s="95">
        <v>2</v>
      </c>
      <c r="B275" s="77">
        <v>44855</v>
      </c>
      <c r="C275" s="78" t="s">
        <v>1284</v>
      </c>
      <c r="D275" s="225" t="s">
        <v>498</v>
      </c>
      <c r="E275" s="79">
        <v>102000</v>
      </c>
      <c r="F275" s="80"/>
      <c r="G275" s="53"/>
      <c r="H275" s="53" t="s">
        <v>383</v>
      </c>
      <c r="I275" s="10" t="s">
        <v>1285</v>
      </c>
    </row>
    <row r="276" spans="1:9" ht="15.6" x14ac:dyDescent="0.3">
      <c r="A276" s="98">
        <v>2</v>
      </c>
      <c r="B276" s="99">
        <v>44855</v>
      </c>
      <c r="C276" s="104" t="s">
        <v>1286</v>
      </c>
      <c r="D276" s="224">
        <v>128</v>
      </c>
      <c r="E276" s="264">
        <v>40000</v>
      </c>
      <c r="F276" s="105" t="s">
        <v>407</v>
      </c>
      <c r="G276" s="102" t="s">
        <v>390</v>
      </c>
      <c r="H276" s="102" t="s">
        <v>127</v>
      </c>
      <c r="I276" s="251"/>
    </row>
    <row r="277" spans="1:9" ht="15.6" x14ac:dyDescent="0.3">
      <c r="A277" s="116">
        <v>3</v>
      </c>
      <c r="B277" s="110">
        <v>44855</v>
      </c>
      <c r="C277" s="111" t="s">
        <v>1287</v>
      </c>
      <c r="D277" s="224">
        <v>128</v>
      </c>
      <c r="E277" s="264">
        <v>120000</v>
      </c>
      <c r="F277" s="112" t="s">
        <v>407</v>
      </c>
      <c r="G277" s="50" t="s">
        <v>902</v>
      </c>
      <c r="H277" s="50" t="s">
        <v>127</v>
      </c>
      <c r="I277" s="251"/>
    </row>
    <row r="278" spans="1:9" ht="15.6" x14ac:dyDescent="0.3">
      <c r="A278" s="54">
        <v>110</v>
      </c>
      <c r="B278" s="61">
        <v>44856</v>
      </c>
      <c r="C278" s="15" t="s">
        <v>174</v>
      </c>
      <c r="D278" s="62" t="s">
        <v>280</v>
      </c>
      <c r="E278" s="63">
        <v>300000</v>
      </c>
      <c r="F278" s="49" t="s">
        <v>407</v>
      </c>
      <c r="G278" s="49" t="s">
        <v>392</v>
      </c>
      <c r="H278" s="49" t="s">
        <v>383</v>
      </c>
      <c r="I278" s="275"/>
    </row>
    <row r="279" spans="1:9" ht="15.6" x14ac:dyDescent="0.3">
      <c r="A279" s="171">
        <v>111</v>
      </c>
      <c r="B279" s="244">
        <v>44856</v>
      </c>
      <c r="C279" s="245" t="s">
        <v>341</v>
      </c>
      <c r="D279" s="242" t="s">
        <v>319</v>
      </c>
      <c r="E279" s="249">
        <v>500000</v>
      </c>
      <c r="F279" s="175" t="s">
        <v>407</v>
      </c>
      <c r="G279" s="175" t="s">
        <v>395</v>
      </c>
      <c r="H279" s="175" t="s">
        <v>384</v>
      </c>
      <c r="I279" s="251"/>
    </row>
    <row r="280" spans="1:9" ht="15.6" x14ac:dyDescent="0.3">
      <c r="A280" s="54">
        <v>112</v>
      </c>
      <c r="B280" s="72">
        <v>44856</v>
      </c>
      <c r="C280" s="73" t="s">
        <v>342</v>
      </c>
      <c r="D280" s="62" t="s">
        <v>319</v>
      </c>
      <c r="E280" s="66">
        <v>250000</v>
      </c>
      <c r="F280" s="49" t="s">
        <v>407</v>
      </c>
      <c r="G280" s="49" t="s">
        <v>392</v>
      </c>
      <c r="H280" s="49" t="s">
        <v>384</v>
      </c>
      <c r="I280" s="275"/>
    </row>
    <row r="281" spans="1:9" ht="15.6" x14ac:dyDescent="0.3">
      <c r="A281" s="98">
        <v>115</v>
      </c>
      <c r="B281" s="99">
        <v>44856</v>
      </c>
      <c r="C281" s="104" t="s">
        <v>344</v>
      </c>
      <c r="D281" s="222" t="s">
        <v>280</v>
      </c>
      <c r="E281" s="101">
        <v>10000</v>
      </c>
      <c r="F281" s="102" t="s">
        <v>407</v>
      </c>
      <c r="G281" s="102" t="s">
        <v>394</v>
      </c>
      <c r="H281" s="102" t="s">
        <v>384</v>
      </c>
      <c r="I281" s="251"/>
    </row>
    <row r="282" spans="1:9" ht="15.6" x14ac:dyDescent="0.3">
      <c r="A282" s="54">
        <v>116</v>
      </c>
      <c r="B282" s="72">
        <v>44856</v>
      </c>
      <c r="C282" s="73" t="s">
        <v>421</v>
      </c>
      <c r="D282" s="62" t="s">
        <v>280</v>
      </c>
      <c r="E282" s="66">
        <v>200000</v>
      </c>
      <c r="F282" s="49" t="s">
        <v>407</v>
      </c>
      <c r="G282" s="49" t="s">
        <v>392</v>
      </c>
      <c r="H282" s="49" t="s">
        <v>384</v>
      </c>
      <c r="I282" s="251"/>
    </row>
    <row r="283" spans="1:9" ht="15.6" x14ac:dyDescent="0.3">
      <c r="A283" s="54">
        <v>117</v>
      </c>
      <c r="B283" s="72">
        <v>44856</v>
      </c>
      <c r="C283" s="73" t="s">
        <v>422</v>
      </c>
      <c r="D283" s="62" t="s">
        <v>280</v>
      </c>
      <c r="E283" s="66">
        <v>100000</v>
      </c>
      <c r="F283" s="49" t="s">
        <v>407</v>
      </c>
      <c r="G283" s="49" t="s">
        <v>392</v>
      </c>
      <c r="H283" s="49" t="s">
        <v>384</v>
      </c>
      <c r="I283" s="251"/>
    </row>
    <row r="284" spans="1:9" ht="15.6" x14ac:dyDescent="0.3">
      <c r="A284" s="54">
        <v>118</v>
      </c>
      <c r="B284" s="72">
        <v>44856</v>
      </c>
      <c r="C284" s="73" t="s">
        <v>423</v>
      </c>
      <c r="D284" s="62" t="s">
        <v>280</v>
      </c>
      <c r="E284" s="66">
        <v>50000</v>
      </c>
      <c r="F284" s="49" t="s">
        <v>407</v>
      </c>
      <c r="G284" s="49" t="s">
        <v>395</v>
      </c>
      <c r="H284" s="49" t="s">
        <v>384</v>
      </c>
      <c r="I284" s="251"/>
    </row>
    <row r="285" spans="1:9" ht="15.6" hidden="1" x14ac:dyDescent="0.3">
      <c r="A285" s="84">
        <v>114</v>
      </c>
      <c r="B285" s="77">
        <v>44856</v>
      </c>
      <c r="C285" s="78" t="s">
        <v>340</v>
      </c>
      <c r="D285" s="225" t="s">
        <v>279</v>
      </c>
      <c r="E285" s="79">
        <v>520000</v>
      </c>
      <c r="F285" s="80"/>
      <c r="G285" s="53"/>
      <c r="H285" s="53" t="s">
        <v>384</v>
      </c>
      <c r="I285" s="27"/>
    </row>
    <row r="286" spans="1:9" ht="15.6" x14ac:dyDescent="0.3">
      <c r="A286" s="109">
        <v>109</v>
      </c>
      <c r="B286" s="227">
        <v>44856</v>
      </c>
      <c r="C286" s="228" t="s">
        <v>315</v>
      </c>
      <c r="D286" s="226" t="s">
        <v>280</v>
      </c>
      <c r="E286" s="250">
        <v>104000</v>
      </c>
      <c r="F286" s="50" t="s">
        <v>407</v>
      </c>
      <c r="G286" s="50" t="s">
        <v>409</v>
      </c>
      <c r="H286" s="50" t="s">
        <v>383</v>
      </c>
      <c r="I286" s="251"/>
    </row>
    <row r="287" spans="1:9" ht="15.6" x14ac:dyDescent="0.3">
      <c r="A287" s="54">
        <v>113</v>
      </c>
      <c r="B287" s="72">
        <v>44856</v>
      </c>
      <c r="C287" s="73" t="s">
        <v>343</v>
      </c>
      <c r="D287" s="62" t="s">
        <v>319</v>
      </c>
      <c r="E287" s="66">
        <v>41000</v>
      </c>
      <c r="F287" s="49" t="s">
        <v>407</v>
      </c>
      <c r="G287" s="49" t="s">
        <v>409</v>
      </c>
      <c r="H287" s="49" t="s">
        <v>384</v>
      </c>
      <c r="I287" s="275"/>
    </row>
    <row r="288" spans="1:9" ht="15.6" x14ac:dyDescent="0.3">
      <c r="A288" s="54">
        <v>13</v>
      </c>
      <c r="B288" s="72">
        <v>44856</v>
      </c>
      <c r="C288" s="73" t="s">
        <v>716</v>
      </c>
      <c r="D288" s="5" t="s">
        <v>279</v>
      </c>
      <c r="E288" s="97">
        <v>300000</v>
      </c>
      <c r="F288" s="65" t="s">
        <v>407</v>
      </c>
      <c r="G288" s="49" t="s">
        <v>408</v>
      </c>
      <c r="H288" s="49" t="s">
        <v>384</v>
      </c>
      <c r="I288" s="275"/>
    </row>
    <row r="289" spans="1:9" ht="15.6" x14ac:dyDescent="0.3">
      <c r="A289" s="54">
        <v>121</v>
      </c>
      <c r="B289" s="72">
        <v>44857</v>
      </c>
      <c r="C289" s="8" t="s">
        <v>345</v>
      </c>
      <c r="D289" s="62" t="s">
        <v>279</v>
      </c>
      <c r="E289" s="66">
        <v>100000</v>
      </c>
      <c r="F289" s="49" t="s">
        <v>407</v>
      </c>
      <c r="G289" s="49" t="s">
        <v>392</v>
      </c>
      <c r="H289" s="49" t="s">
        <v>384</v>
      </c>
      <c r="I289" s="275"/>
    </row>
    <row r="290" spans="1:9" ht="15.6" x14ac:dyDescent="0.3">
      <c r="A290" s="54">
        <v>122</v>
      </c>
      <c r="B290" s="72">
        <v>44857</v>
      </c>
      <c r="C290" s="8" t="s">
        <v>424</v>
      </c>
      <c r="D290" s="62" t="s">
        <v>280</v>
      </c>
      <c r="E290" s="66">
        <v>100000</v>
      </c>
      <c r="F290" s="54" t="s">
        <v>407</v>
      </c>
      <c r="G290" s="49" t="s">
        <v>392</v>
      </c>
      <c r="H290" s="49" t="s">
        <v>384</v>
      </c>
      <c r="I290" s="275"/>
    </row>
    <row r="291" spans="1:9" ht="15.6" x14ac:dyDescent="0.3">
      <c r="A291" s="171">
        <v>123</v>
      </c>
      <c r="B291" s="244">
        <v>44857</v>
      </c>
      <c r="C291" s="183" t="s">
        <v>1070</v>
      </c>
      <c r="D291" s="242" t="s">
        <v>280</v>
      </c>
      <c r="E291" s="249">
        <v>13000</v>
      </c>
      <c r="F291" s="171" t="s">
        <v>407</v>
      </c>
      <c r="G291" s="175" t="s">
        <v>394</v>
      </c>
      <c r="H291" s="175" t="s">
        <v>384</v>
      </c>
      <c r="I291" s="251"/>
    </row>
    <row r="292" spans="1:9" ht="15.6" x14ac:dyDescent="0.3">
      <c r="A292" s="54">
        <v>127</v>
      </c>
      <c r="B292" s="72">
        <v>44857</v>
      </c>
      <c r="C292" s="8" t="s">
        <v>1071</v>
      </c>
      <c r="D292" s="62" t="s">
        <v>280</v>
      </c>
      <c r="E292" s="66">
        <v>50000</v>
      </c>
      <c r="F292" s="65" t="s">
        <v>407</v>
      </c>
      <c r="G292" s="49" t="s">
        <v>395</v>
      </c>
      <c r="H292" s="49" t="s">
        <v>384</v>
      </c>
      <c r="I292" s="275"/>
    </row>
    <row r="293" spans="1:9" ht="15.6" x14ac:dyDescent="0.3">
      <c r="A293" s="54">
        <v>119</v>
      </c>
      <c r="B293" s="61">
        <v>44857</v>
      </c>
      <c r="C293" s="15" t="s">
        <v>316</v>
      </c>
      <c r="D293" s="62" t="s">
        <v>280</v>
      </c>
      <c r="E293" s="63">
        <v>27500</v>
      </c>
      <c r="F293" s="49" t="s">
        <v>407</v>
      </c>
      <c r="G293" s="49" t="s">
        <v>409</v>
      </c>
      <c r="H293" s="49" t="s">
        <v>383</v>
      </c>
      <c r="I293" s="275"/>
    </row>
    <row r="294" spans="1:9" ht="15.6" x14ac:dyDescent="0.3">
      <c r="A294" s="171">
        <v>124</v>
      </c>
      <c r="B294" s="244">
        <v>44857</v>
      </c>
      <c r="C294" s="183" t="s">
        <v>425</v>
      </c>
      <c r="D294" s="242" t="s">
        <v>280</v>
      </c>
      <c r="E294" s="249">
        <v>100000</v>
      </c>
      <c r="F294" s="171" t="s">
        <v>407</v>
      </c>
      <c r="G294" s="175" t="s">
        <v>408</v>
      </c>
      <c r="H294" s="175" t="s">
        <v>384</v>
      </c>
      <c r="I294" s="251"/>
    </row>
    <row r="295" spans="1:9" ht="15.6" x14ac:dyDescent="0.3">
      <c r="A295" s="54">
        <v>125</v>
      </c>
      <c r="B295" s="72">
        <v>44857</v>
      </c>
      <c r="C295" s="8" t="s">
        <v>426</v>
      </c>
      <c r="D295" s="62" t="s">
        <v>280</v>
      </c>
      <c r="E295" s="66">
        <v>100000</v>
      </c>
      <c r="F295" s="54" t="s">
        <v>407</v>
      </c>
      <c r="G295" s="49" t="s">
        <v>408</v>
      </c>
      <c r="H295" s="49" t="s">
        <v>384</v>
      </c>
      <c r="I295" s="275"/>
    </row>
    <row r="296" spans="1:9" ht="15.6" x14ac:dyDescent="0.3">
      <c r="A296" s="54">
        <v>120</v>
      </c>
      <c r="B296" s="61">
        <v>44857</v>
      </c>
      <c r="C296" s="15" t="s">
        <v>317</v>
      </c>
      <c r="D296" s="62" t="s">
        <v>280</v>
      </c>
      <c r="E296" s="63">
        <v>178500</v>
      </c>
      <c r="F296" s="49" t="s">
        <v>407</v>
      </c>
      <c r="G296" s="49" t="s">
        <v>409</v>
      </c>
      <c r="H296" s="49" t="s">
        <v>383</v>
      </c>
      <c r="I296" s="275"/>
    </row>
    <row r="297" spans="1:9" ht="15.6" x14ac:dyDescent="0.3">
      <c r="A297" s="54">
        <v>126</v>
      </c>
      <c r="B297" s="72">
        <v>44857</v>
      </c>
      <c r="C297" s="8" t="s">
        <v>1073</v>
      </c>
      <c r="D297" s="62" t="s">
        <v>280</v>
      </c>
      <c r="E297" s="66">
        <v>50000</v>
      </c>
      <c r="F297" s="54" t="s">
        <v>407</v>
      </c>
      <c r="G297" s="49" t="s">
        <v>408</v>
      </c>
      <c r="H297" s="49" t="s">
        <v>384</v>
      </c>
      <c r="I297" s="275"/>
    </row>
    <row r="298" spans="1:9" ht="15.6" x14ac:dyDescent="0.3">
      <c r="A298" s="88">
        <v>14</v>
      </c>
      <c r="B298" s="72">
        <v>44857</v>
      </c>
      <c r="C298" s="73" t="s">
        <v>717</v>
      </c>
      <c r="D298" s="5" t="s">
        <v>280</v>
      </c>
      <c r="E298" s="97">
        <v>500000</v>
      </c>
      <c r="F298" s="65" t="s">
        <v>407</v>
      </c>
      <c r="G298" s="49" t="s">
        <v>408</v>
      </c>
      <c r="H298" s="49" t="s">
        <v>384</v>
      </c>
      <c r="I298" s="275"/>
    </row>
    <row r="299" spans="1:9" ht="15.6" x14ac:dyDescent="0.3">
      <c r="A299" s="54">
        <v>133</v>
      </c>
      <c r="B299" s="61">
        <v>44858</v>
      </c>
      <c r="C299" s="15" t="s">
        <v>363</v>
      </c>
      <c r="D299" s="62" t="s">
        <v>319</v>
      </c>
      <c r="E299" s="66">
        <v>17900</v>
      </c>
      <c r="F299" s="65" t="s">
        <v>407</v>
      </c>
      <c r="G299" s="49" t="s">
        <v>396</v>
      </c>
      <c r="H299" s="49" t="s">
        <v>385</v>
      </c>
      <c r="I299" s="275"/>
    </row>
    <row r="300" spans="1:9" ht="15.6" x14ac:dyDescent="0.3">
      <c r="A300" s="54">
        <v>135</v>
      </c>
      <c r="B300" s="61">
        <v>44858</v>
      </c>
      <c r="C300" s="15" t="s">
        <v>365</v>
      </c>
      <c r="D300" s="62" t="s">
        <v>319</v>
      </c>
      <c r="E300" s="66">
        <v>75000</v>
      </c>
      <c r="F300" s="65" t="s">
        <v>407</v>
      </c>
      <c r="G300" s="49" t="s">
        <v>428</v>
      </c>
      <c r="H300" s="49" t="s">
        <v>385</v>
      </c>
      <c r="I300" s="275"/>
    </row>
    <row r="301" spans="1:9" ht="15.6" x14ac:dyDescent="0.3">
      <c r="A301" s="54">
        <v>128</v>
      </c>
      <c r="B301" s="72">
        <v>44858</v>
      </c>
      <c r="C301" s="73" t="s">
        <v>346</v>
      </c>
      <c r="D301" s="62" t="s">
        <v>279</v>
      </c>
      <c r="E301" s="66">
        <v>50000</v>
      </c>
      <c r="F301" s="65" t="s">
        <v>407</v>
      </c>
      <c r="G301" s="49" t="s">
        <v>395</v>
      </c>
      <c r="H301" s="49" t="s">
        <v>384</v>
      </c>
      <c r="I301" s="275"/>
    </row>
    <row r="302" spans="1:9" ht="15.6" x14ac:dyDescent="0.3">
      <c r="A302" s="54">
        <v>130</v>
      </c>
      <c r="B302" s="72">
        <v>44858</v>
      </c>
      <c r="C302" s="73" t="s">
        <v>1072</v>
      </c>
      <c r="D302" s="62" t="s">
        <v>280</v>
      </c>
      <c r="E302" s="66">
        <v>51000</v>
      </c>
      <c r="F302" s="65" t="s">
        <v>407</v>
      </c>
      <c r="G302" s="49" t="s">
        <v>395</v>
      </c>
      <c r="H302" s="49" t="s">
        <v>384</v>
      </c>
      <c r="I302" s="275"/>
    </row>
    <row r="303" spans="1:9" ht="15.6" x14ac:dyDescent="0.3">
      <c r="A303" s="54">
        <v>132</v>
      </c>
      <c r="B303" s="72">
        <v>44858</v>
      </c>
      <c r="C303" s="73" t="s">
        <v>1075</v>
      </c>
      <c r="D303" s="62" t="s">
        <v>280</v>
      </c>
      <c r="E303" s="66">
        <v>80000</v>
      </c>
      <c r="F303" s="49" t="s">
        <v>407</v>
      </c>
      <c r="G303" s="49" t="s">
        <v>390</v>
      </c>
      <c r="H303" s="49" t="s">
        <v>384</v>
      </c>
      <c r="I303" s="275"/>
    </row>
    <row r="304" spans="1:9" ht="15.6" x14ac:dyDescent="0.3">
      <c r="A304" s="98">
        <v>129</v>
      </c>
      <c r="B304" s="99">
        <v>44858</v>
      </c>
      <c r="C304" s="104" t="s">
        <v>347</v>
      </c>
      <c r="D304" s="222" t="s">
        <v>279</v>
      </c>
      <c r="E304" s="101">
        <v>100000</v>
      </c>
      <c r="F304" s="105" t="s">
        <v>407</v>
      </c>
      <c r="G304" s="102" t="s">
        <v>392</v>
      </c>
      <c r="H304" s="102" t="s">
        <v>384</v>
      </c>
      <c r="I304" s="251"/>
    </row>
    <row r="305" spans="1:9" ht="15.6" x14ac:dyDescent="0.3">
      <c r="A305" s="54">
        <v>134</v>
      </c>
      <c r="B305" s="61">
        <v>44858</v>
      </c>
      <c r="C305" s="15" t="s">
        <v>364</v>
      </c>
      <c r="D305" s="62" t="s">
        <v>319</v>
      </c>
      <c r="E305" s="66">
        <v>742500</v>
      </c>
      <c r="F305" s="65" t="s">
        <v>407</v>
      </c>
      <c r="G305" s="49" t="s">
        <v>409</v>
      </c>
      <c r="H305" s="49" t="s">
        <v>385</v>
      </c>
      <c r="I305" s="251"/>
    </row>
    <row r="306" spans="1:9" ht="15.6" x14ac:dyDescent="0.3">
      <c r="A306" s="54">
        <v>131</v>
      </c>
      <c r="B306" s="72">
        <v>44858</v>
      </c>
      <c r="C306" s="73" t="s">
        <v>1074</v>
      </c>
      <c r="D306" s="62" t="s">
        <v>280</v>
      </c>
      <c r="E306" s="66">
        <v>100000</v>
      </c>
      <c r="F306" s="65" t="s">
        <v>407</v>
      </c>
      <c r="G306" s="49" t="s">
        <v>408</v>
      </c>
      <c r="H306" s="49" t="s">
        <v>384</v>
      </c>
      <c r="I306" s="251"/>
    </row>
    <row r="307" spans="1:9" ht="15.6" x14ac:dyDescent="0.3">
      <c r="A307" s="54">
        <v>15</v>
      </c>
      <c r="B307" s="72">
        <v>44858</v>
      </c>
      <c r="C307" s="73" t="s">
        <v>723</v>
      </c>
      <c r="D307" s="5" t="s">
        <v>280</v>
      </c>
      <c r="E307" s="97">
        <v>500000</v>
      </c>
      <c r="F307" s="65" t="s">
        <v>407</v>
      </c>
      <c r="G307" s="49" t="s">
        <v>408</v>
      </c>
      <c r="H307" s="49" t="s">
        <v>384</v>
      </c>
      <c r="I307" s="251"/>
    </row>
    <row r="308" spans="1:9" ht="15.6" x14ac:dyDescent="0.3">
      <c r="A308" s="88">
        <v>16</v>
      </c>
      <c r="B308" s="72">
        <v>44858</v>
      </c>
      <c r="C308" s="73" t="s">
        <v>724</v>
      </c>
      <c r="D308" s="5" t="s">
        <v>279</v>
      </c>
      <c r="E308" s="97">
        <v>156000</v>
      </c>
      <c r="F308" s="65" t="s">
        <v>407</v>
      </c>
      <c r="G308" s="49" t="s">
        <v>408</v>
      </c>
      <c r="H308" s="49" t="s">
        <v>384</v>
      </c>
      <c r="I308" s="251"/>
    </row>
    <row r="309" spans="1:9" ht="15.6" x14ac:dyDescent="0.3">
      <c r="A309" s="54">
        <v>17</v>
      </c>
      <c r="B309" s="72">
        <v>44858</v>
      </c>
      <c r="C309" s="73" t="s">
        <v>725</v>
      </c>
      <c r="D309" s="5" t="s">
        <v>280</v>
      </c>
      <c r="E309" s="97">
        <v>200000</v>
      </c>
      <c r="F309" s="65" t="s">
        <v>407</v>
      </c>
      <c r="G309" s="49" t="s">
        <v>408</v>
      </c>
      <c r="H309" s="49" t="s">
        <v>384</v>
      </c>
      <c r="I309" s="251"/>
    </row>
    <row r="310" spans="1:9" ht="15.6" x14ac:dyDescent="0.3">
      <c r="A310" s="88">
        <v>18</v>
      </c>
      <c r="B310" s="72">
        <v>44858</v>
      </c>
      <c r="C310" s="73" t="s">
        <v>718</v>
      </c>
      <c r="D310" s="5" t="s">
        <v>279</v>
      </c>
      <c r="E310" s="97">
        <v>110000</v>
      </c>
      <c r="F310" s="65" t="s">
        <v>407</v>
      </c>
      <c r="G310" s="49" t="s">
        <v>408</v>
      </c>
      <c r="H310" s="49" t="s">
        <v>384</v>
      </c>
      <c r="I310" s="251"/>
    </row>
    <row r="311" spans="1:9" ht="15.6" x14ac:dyDescent="0.3">
      <c r="A311" s="54">
        <v>137</v>
      </c>
      <c r="B311" s="72">
        <v>44859</v>
      </c>
      <c r="C311" s="73" t="s">
        <v>419</v>
      </c>
      <c r="D311" s="62" t="s">
        <v>279</v>
      </c>
      <c r="E311" s="66">
        <v>100000</v>
      </c>
      <c r="F311" s="54" t="s">
        <v>407</v>
      </c>
      <c r="G311" s="49" t="s">
        <v>392</v>
      </c>
      <c r="H311" s="49" t="s">
        <v>384</v>
      </c>
      <c r="I311" s="251"/>
    </row>
    <row r="312" spans="1:9" ht="15.6" x14ac:dyDescent="0.3">
      <c r="A312" s="54">
        <v>139</v>
      </c>
      <c r="B312" s="72">
        <v>44859</v>
      </c>
      <c r="C312" s="8" t="s">
        <v>1076</v>
      </c>
      <c r="D312" s="62" t="s">
        <v>280</v>
      </c>
      <c r="E312" s="66">
        <v>50000</v>
      </c>
      <c r="F312" s="49" t="s">
        <v>407</v>
      </c>
      <c r="G312" s="49" t="s">
        <v>392</v>
      </c>
      <c r="H312" s="49" t="s">
        <v>384</v>
      </c>
      <c r="I312" s="251"/>
    </row>
    <row r="313" spans="1:9" ht="15.6" x14ac:dyDescent="0.3">
      <c r="A313" s="54">
        <v>140</v>
      </c>
      <c r="B313" s="72">
        <v>44859</v>
      </c>
      <c r="C313" s="8" t="s">
        <v>1434</v>
      </c>
      <c r="D313" s="62" t="s">
        <v>319</v>
      </c>
      <c r="E313" s="66">
        <v>2000000</v>
      </c>
      <c r="F313" s="65" t="s">
        <v>407</v>
      </c>
      <c r="G313" s="49" t="s">
        <v>404</v>
      </c>
      <c r="H313" s="49" t="s">
        <v>384</v>
      </c>
      <c r="I313" s="251"/>
    </row>
    <row r="314" spans="1:9" ht="15.6" x14ac:dyDescent="0.3">
      <c r="A314" s="54">
        <v>141</v>
      </c>
      <c r="B314" s="67">
        <v>44859</v>
      </c>
      <c r="C314" s="70" t="s">
        <v>380</v>
      </c>
      <c r="D314" s="62"/>
      <c r="E314" s="69">
        <v>139000</v>
      </c>
      <c r="F314" s="54" t="s">
        <v>407</v>
      </c>
      <c r="G314" s="49" t="s">
        <v>408</v>
      </c>
      <c r="H314" s="49" t="s">
        <v>386</v>
      </c>
      <c r="I314" s="251"/>
    </row>
    <row r="315" spans="1:9" ht="15.6" x14ac:dyDescent="0.3">
      <c r="A315" s="54">
        <v>4</v>
      </c>
      <c r="B315" s="72">
        <v>44859</v>
      </c>
      <c r="C315" s="73" t="s">
        <v>1288</v>
      </c>
      <c r="D315" s="62">
        <v>128</v>
      </c>
      <c r="E315" s="64">
        <v>200000</v>
      </c>
      <c r="F315" s="65" t="s">
        <v>407</v>
      </c>
      <c r="G315" s="49" t="s">
        <v>408</v>
      </c>
      <c r="H315" s="49" t="s">
        <v>127</v>
      </c>
      <c r="I315" s="251"/>
    </row>
    <row r="316" spans="1:9" ht="15.6" x14ac:dyDescent="0.3">
      <c r="A316" s="88">
        <v>5</v>
      </c>
      <c r="B316" s="72">
        <v>44859</v>
      </c>
      <c r="C316" s="73" t="s">
        <v>1289</v>
      </c>
      <c r="D316" s="62">
        <v>128</v>
      </c>
      <c r="E316" s="64">
        <v>100000</v>
      </c>
      <c r="F316" s="65" t="s">
        <v>407</v>
      </c>
      <c r="G316" s="49" t="s">
        <v>408</v>
      </c>
      <c r="H316" s="49" t="s">
        <v>127</v>
      </c>
      <c r="I316" s="251"/>
    </row>
    <row r="317" spans="1:9" ht="15.6" x14ac:dyDescent="0.3">
      <c r="A317" s="54">
        <v>138</v>
      </c>
      <c r="B317" s="72">
        <v>44859</v>
      </c>
      <c r="C317" s="8" t="s">
        <v>420</v>
      </c>
      <c r="D317" s="62" t="s">
        <v>279</v>
      </c>
      <c r="E317" s="66">
        <v>45000</v>
      </c>
      <c r="F317" s="49" t="s">
        <v>407</v>
      </c>
      <c r="G317" s="49" t="s">
        <v>409</v>
      </c>
      <c r="H317" s="49" t="s">
        <v>384</v>
      </c>
      <c r="I317" s="251"/>
    </row>
    <row r="318" spans="1:9" ht="15.6" x14ac:dyDescent="0.3">
      <c r="A318" s="54">
        <v>143</v>
      </c>
      <c r="B318" s="72">
        <v>44859</v>
      </c>
      <c r="C318" s="8" t="s">
        <v>1080</v>
      </c>
      <c r="D318" s="62" t="s">
        <v>280</v>
      </c>
      <c r="E318" s="66">
        <v>50000</v>
      </c>
      <c r="F318" s="65" t="s">
        <v>407</v>
      </c>
      <c r="G318" s="49" t="s">
        <v>395</v>
      </c>
      <c r="H318" s="49" t="s">
        <v>384</v>
      </c>
      <c r="I318" s="251"/>
    </row>
    <row r="319" spans="1:9" ht="15.6" x14ac:dyDescent="0.3">
      <c r="A319" s="54">
        <v>147</v>
      </c>
      <c r="B319" s="61">
        <v>44860</v>
      </c>
      <c r="C319" s="15" t="s">
        <v>367</v>
      </c>
      <c r="D319" s="62" t="s">
        <v>319</v>
      </c>
      <c r="E319" s="66">
        <v>35000</v>
      </c>
      <c r="F319" s="65" t="s">
        <v>407</v>
      </c>
      <c r="G319" s="49" t="s">
        <v>396</v>
      </c>
      <c r="H319" s="49" t="s">
        <v>385</v>
      </c>
      <c r="I319" s="251"/>
    </row>
    <row r="320" spans="1:9" ht="15.6" x14ac:dyDescent="0.3">
      <c r="A320" s="54">
        <v>150</v>
      </c>
      <c r="B320" s="67">
        <v>44860</v>
      </c>
      <c r="C320" s="70" t="s">
        <v>379</v>
      </c>
      <c r="D320" s="62"/>
      <c r="E320" s="69">
        <v>600000</v>
      </c>
      <c r="F320" s="54" t="s">
        <v>407</v>
      </c>
      <c r="G320" s="49" t="s">
        <v>727</v>
      </c>
      <c r="H320" s="49" t="s">
        <v>386</v>
      </c>
      <c r="I320" s="251"/>
    </row>
    <row r="321" spans="1:9" ht="15.6" x14ac:dyDescent="0.3">
      <c r="A321" s="54">
        <v>136</v>
      </c>
      <c r="B321" s="61">
        <v>44860</v>
      </c>
      <c r="C321" s="15" t="s">
        <v>366</v>
      </c>
      <c r="D321" s="62" t="s">
        <v>319</v>
      </c>
      <c r="E321" s="66">
        <v>50000</v>
      </c>
      <c r="F321" s="65" t="s">
        <v>407</v>
      </c>
      <c r="G321" s="49" t="s">
        <v>395</v>
      </c>
      <c r="H321" s="49" t="s">
        <v>385</v>
      </c>
      <c r="I321" s="251"/>
    </row>
    <row r="322" spans="1:9" ht="15.6" x14ac:dyDescent="0.3">
      <c r="A322" s="54">
        <v>144</v>
      </c>
      <c r="B322" s="72">
        <v>44860</v>
      </c>
      <c r="C322" s="8" t="s">
        <v>1078</v>
      </c>
      <c r="D322" s="62" t="s">
        <v>280</v>
      </c>
      <c r="E322" s="66">
        <v>100000</v>
      </c>
      <c r="F322" s="65" t="s">
        <v>407</v>
      </c>
      <c r="G322" s="49" t="s">
        <v>392</v>
      </c>
      <c r="H322" s="49" t="s">
        <v>384</v>
      </c>
      <c r="I322" s="251"/>
    </row>
    <row r="323" spans="1:9" ht="15.6" x14ac:dyDescent="0.3">
      <c r="A323" s="54">
        <v>145</v>
      </c>
      <c r="B323" s="72">
        <v>44860</v>
      </c>
      <c r="C323" s="8" t="s">
        <v>1079</v>
      </c>
      <c r="D323" s="62" t="s">
        <v>280</v>
      </c>
      <c r="E323" s="66">
        <v>100000</v>
      </c>
      <c r="F323" s="65" t="s">
        <v>407</v>
      </c>
      <c r="G323" s="49" t="s">
        <v>392</v>
      </c>
      <c r="H323" s="49" t="s">
        <v>384</v>
      </c>
      <c r="I323" s="251"/>
    </row>
    <row r="324" spans="1:9" ht="15.6" x14ac:dyDescent="0.3">
      <c r="A324" s="54">
        <v>146</v>
      </c>
      <c r="B324" s="72">
        <v>44860</v>
      </c>
      <c r="C324" s="8" t="s">
        <v>1081</v>
      </c>
      <c r="D324" s="62" t="s">
        <v>280</v>
      </c>
      <c r="E324" s="66">
        <v>100000</v>
      </c>
      <c r="F324" s="65" t="s">
        <v>407</v>
      </c>
      <c r="G324" s="49" t="s">
        <v>390</v>
      </c>
      <c r="H324" s="49" t="s">
        <v>384</v>
      </c>
      <c r="I324" s="251"/>
    </row>
    <row r="325" spans="1:9" ht="15.6" x14ac:dyDescent="0.3">
      <c r="A325" s="54">
        <v>6</v>
      </c>
      <c r="B325" s="72">
        <v>44860</v>
      </c>
      <c r="C325" s="73" t="s">
        <v>1290</v>
      </c>
      <c r="D325" s="62">
        <v>128</v>
      </c>
      <c r="E325" s="64">
        <v>200000</v>
      </c>
      <c r="F325" s="65" t="s">
        <v>407</v>
      </c>
      <c r="G325" s="49" t="s">
        <v>392</v>
      </c>
      <c r="H325" s="49" t="s">
        <v>384</v>
      </c>
      <c r="I325" s="251"/>
    </row>
    <row r="326" spans="1:9" ht="15.6" x14ac:dyDescent="0.3">
      <c r="A326" s="54">
        <v>149</v>
      </c>
      <c r="B326" s="61">
        <v>44861</v>
      </c>
      <c r="C326" s="73" t="s">
        <v>368</v>
      </c>
      <c r="D326" s="62" t="s">
        <v>319</v>
      </c>
      <c r="E326" s="64">
        <v>95000</v>
      </c>
      <c r="F326" s="65" t="s">
        <v>407</v>
      </c>
      <c r="G326" s="49" t="s">
        <v>428</v>
      </c>
      <c r="H326" s="49" t="s">
        <v>385</v>
      </c>
      <c r="I326" s="251"/>
    </row>
    <row r="327" spans="1:9" ht="15.6" x14ac:dyDescent="0.3">
      <c r="A327" s="116">
        <v>7</v>
      </c>
      <c r="B327" s="110">
        <v>44861</v>
      </c>
      <c r="C327" s="111" t="s">
        <v>1288</v>
      </c>
      <c r="D327" s="62">
        <v>128</v>
      </c>
      <c r="E327" s="64">
        <v>180000</v>
      </c>
      <c r="F327" s="112" t="s">
        <v>407</v>
      </c>
      <c r="G327" s="50" t="s">
        <v>408</v>
      </c>
      <c r="H327" s="49" t="s">
        <v>127</v>
      </c>
      <c r="I327" s="251"/>
    </row>
    <row r="328" spans="1:9" ht="15.6" x14ac:dyDescent="0.3">
      <c r="A328" s="54">
        <v>149</v>
      </c>
      <c r="B328" s="61">
        <v>44861</v>
      </c>
      <c r="C328" s="15" t="s">
        <v>358</v>
      </c>
      <c r="D328" s="62" t="s">
        <v>319</v>
      </c>
      <c r="E328" s="66">
        <v>55300</v>
      </c>
      <c r="F328" s="54" t="s">
        <v>407</v>
      </c>
      <c r="G328" s="49" t="s">
        <v>409</v>
      </c>
      <c r="H328" s="49" t="s">
        <v>385</v>
      </c>
      <c r="I328" s="251"/>
    </row>
    <row r="329" spans="1:9" ht="15.6" x14ac:dyDescent="0.3">
      <c r="A329" s="54">
        <v>8</v>
      </c>
      <c r="B329" s="72">
        <v>44861</v>
      </c>
      <c r="C329" s="73" t="s">
        <v>1293</v>
      </c>
      <c r="D329" s="62">
        <v>128</v>
      </c>
      <c r="E329" s="64">
        <v>150000</v>
      </c>
      <c r="F329" s="65" t="s">
        <v>407</v>
      </c>
      <c r="G329" s="49" t="s">
        <v>408</v>
      </c>
      <c r="H329" s="49" t="s">
        <v>127</v>
      </c>
      <c r="I329" s="251"/>
    </row>
    <row r="330" spans="1:9" ht="15.6" x14ac:dyDescent="0.3">
      <c r="A330" s="88">
        <v>9</v>
      </c>
      <c r="B330" s="72">
        <v>44861</v>
      </c>
      <c r="C330" s="73" t="s">
        <v>1294</v>
      </c>
      <c r="D330" s="62">
        <v>128</v>
      </c>
      <c r="E330" s="64">
        <v>100000</v>
      </c>
      <c r="F330" s="65" t="s">
        <v>407</v>
      </c>
      <c r="G330" s="49" t="s">
        <v>408</v>
      </c>
      <c r="H330" s="49" t="s">
        <v>127</v>
      </c>
      <c r="I330" s="251"/>
    </row>
    <row r="331" spans="1:9" ht="15.6" x14ac:dyDescent="0.3">
      <c r="A331" s="54">
        <v>10</v>
      </c>
      <c r="B331" s="72">
        <v>44861</v>
      </c>
      <c r="C331" s="73" t="s">
        <v>1291</v>
      </c>
      <c r="D331" s="62">
        <v>128</v>
      </c>
      <c r="E331" s="64">
        <v>200000</v>
      </c>
      <c r="F331" s="54" t="s">
        <v>407</v>
      </c>
      <c r="G331" s="49" t="s">
        <v>392</v>
      </c>
      <c r="H331" s="49" t="s">
        <v>384</v>
      </c>
      <c r="I331" s="251"/>
    </row>
    <row r="332" spans="1:9" ht="15.6" x14ac:dyDescent="0.3">
      <c r="A332" s="88">
        <v>11</v>
      </c>
      <c r="B332" s="72">
        <v>44862</v>
      </c>
      <c r="C332" s="73" t="s">
        <v>1292</v>
      </c>
      <c r="D332" s="62" t="s">
        <v>498</v>
      </c>
      <c r="E332" s="64">
        <v>30000</v>
      </c>
      <c r="F332" s="112" t="s">
        <v>407</v>
      </c>
      <c r="G332" s="49" t="s">
        <v>409</v>
      </c>
      <c r="H332" s="49" t="s">
        <v>384</v>
      </c>
      <c r="I332" s="251"/>
    </row>
    <row r="333" spans="1:9" ht="15.6" x14ac:dyDescent="0.3">
      <c r="A333" s="54">
        <v>151</v>
      </c>
      <c r="B333" s="61">
        <v>44862</v>
      </c>
      <c r="C333" s="15" t="s">
        <v>369</v>
      </c>
      <c r="D333" s="62" t="s">
        <v>319</v>
      </c>
      <c r="E333" s="74">
        <v>400000</v>
      </c>
      <c r="F333" s="109" t="s">
        <v>407</v>
      </c>
      <c r="G333" s="49" t="s">
        <v>390</v>
      </c>
      <c r="H333" s="49" t="s">
        <v>385</v>
      </c>
      <c r="I333" s="251"/>
    </row>
    <row r="334" spans="1:9" ht="15.6" x14ac:dyDescent="0.3">
      <c r="A334" s="54">
        <v>152</v>
      </c>
      <c r="B334" s="61">
        <v>44862</v>
      </c>
      <c r="C334" s="15" t="s">
        <v>370</v>
      </c>
      <c r="D334" s="62" t="s">
        <v>319</v>
      </c>
      <c r="E334" s="74">
        <v>201000</v>
      </c>
      <c r="F334" s="54" t="s">
        <v>407</v>
      </c>
      <c r="G334" s="49" t="s">
        <v>414</v>
      </c>
      <c r="H334" s="49" t="s">
        <v>385</v>
      </c>
      <c r="I334" s="251"/>
    </row>
    <row r="335" spans="1:9" ht="15.6" x14ac:dyDescent="0.3">
      <c r="A335" s="109">
        <v>153</v>
      </c>
      <c r="B335" s="234">
        <v>44862</v>
      </c>
      <c r="C335" s="235" t="s">
        <v>1442</v>
      </c>
      <c r="D335" s="62" t="s">
        <v>319</v>
      </c>
      <c r="E335" s="236">
        <v>1508000</v>
      </c>
      <c r="F335" s="65" t="s">
        <v>407</v>
      </c>
      <c r="G335" s="50" t="s">
        <v>390</v>
      </c>
      <c r="H335" s="49" t="s">
        <v>386</v>
      </c>
      <c r="I335" s="251"/>
    </row>
    <row r="336" spans="1:9" ht="15.6" x14ac:dyDescent="0.3">
      <c r="A336" s="54">
        <v>159</v>
      </c>
      <c r="B336" s="67">
        <v>44863</v>
      </c>
      <c r="C336" s="70" t="s">
        <v>379</v>
      </c>
      <c r="D336" s="62"/>
      <c r="E336" s="69">
        <v>280000</v>
      </c>
      <c r="F336" s="65" t="s">
        <v>407</v>
      </c>
      <c r="G336" s="49" t="s">
        <v>727</v>
      </c>
      <c r="H336" s="49" t="s">
        <v>386</v>
      </c>
      <c r="I336" s="251"/>
    </row>
    <row r="337" spans="1:9" ht="15.6" x14ac:dyDescent="0.3">
      <c r="A337" s="109">
        <v>154</v>
      </c>
      <c r="B337" s="110">
        <v>44863</v>
      </c>
      <c r="C337" s="113" t="s">
        <v>1082</v>
      </c>
      <c r="D337" s="62" t="s">
        <v>279</v>
      </c>
      <c r="E337" s="229">
        <v>100000</v>
      </c>
      <c r="F337" s="112" t="s">
        <v>407</v>
      </c>
      <c r="G337" s="49" t="s">
        <v>392</v>
      </c>
      <c r="H337" s="49" t="s">
        <v>384</v>
      </c>
      <c r="I337" s="251"/>
    </row>
    <row r="338" spans="1:9" ht="15.6" x14ac:dyDescent="0.3">
      <c r="A338" s="54">
        <v>155</v>
      </c>
      <c r="B338" s="72">
        <v>44863</v>
      </c>
      <c r="C338" s="8" t="s">
        <v>1083</v>
      </c>
      <c r="D338" s="62" t="s">
        <v>279</v>
      </c>
      <c r="E338" s="66">
        <v>50000</v>
      </c>
      <c r="F338" s="65" t="s">
        <v>407</v>
      </c>
      <c r="G338" s="49" t="s">
        <v>392</v>
      </c>
      <c r="H338" s="49" t="s">
        <v>384</v>
      </c>
      <c r="I338" s="251"/>
    </row>
    <row r="339" spans="1:9" ht="15.6" x14ac:dyDescent="0.3">
      <c r="A339" s="54">
        <v>156</v>
      </c>
      <c r="B339" s="72">
        <v>44863</v>
      </c>
      <c r="C339" s="8" t="s">
        <v>1084</v>
      </c>
      <c r="D339" s="62" t="s">
        <v>280</v>
      </c>
      <c r="E339" s="66">
        <v>50000</v>
      </c>
      <c r="F339" s="65" t="s">
        <v>407</v>
      </c>
      <c r="G339" s="49" t="s">
        <v>392</v>
      </c>
      <c r="H339" s="49" t="s">
        <v>384</v>
      </c>
      <c r="I339" s="251"/>
    </row>
    <row r="340" spans="1:9" ht="15.6" x14ac:dyDescent="0.3">
      <c r="A340" s="109">
        <v>157</v>
      </c>
      <c r="B340" s="110">
        <v>44863</v>
      </c>
      <c r="C340" s="113" t="s">
        <v>1085</v>
      </c>
      <c r="D340" s="226" t="s">
        <v>319</v>
      </c>
      <c r="E340" s="229">
        <v>35000</v>
      </c>
      <c r="F340" s="112" t="s">
        <v>407</v>
      </c>
      <c r="G340" s="50" t="s">
        <v>395</v>
      </c>
      <c r="H340" s="50" t="s">
        <v>384</v>
      </c>
      <c r="I340" s="251"/>
    </row>
    <row r="341" spans="1:9" ht="15.6" x14ac:dyDescent="0.3">
      <c r="A341" s="54">
        <v>158</v>
      </c>
      <c r="B341" s="67">
        <v>44863</v>
      </c>
      <c r="C341" s="70" t="s">
        <v>381</v>
      </c>
      <c r="D341" s="62"/>
      <c r="E341" s="69">
        <v>157000</v>
      </c>
      <c r="F341" s="65" t="s">
        <v>407</v>
      </c>
      <c r="G341" s="49" t="s">
        <v>408</v>
      </c>
      <c r="H341" s="49" t="s">
        <v>386</v>
      </c>
      <c r="I341" s="275"/>
    </row>
    <row r="342" spans="1:9" ht="15.6" x14ac:dyDescent="0.3">
      <c r="A342" s="54">
        <v>12</v>
      </c>
      <c r="B342" s="72">
        <v>44863</v>
      </c>
      <c r="C342" s="73" t="s">
        <v>1295</v>
      </c>
      <c r="D342" s="62">
        <v>128</v>
      </c>
      <c r="E342" s="64">
        <v>150000</v>
      </c>
      <c r="F342" s="65" t="s">
        <v>407</v>
      </c>
      <c r="G342" s="49" t="s">
        <v>392</v>
      </c>
      <c r="H342" s="49" t="s">
        <v>384</v>
      </c>
      <c r="I342" s="275"/>
    </row>
    <row r="343" spans="1:9" ht="15.6" x14ac:dyDescent="0.3">
      <c r="A343" s="54">
        <v>160</v>
      </c>
      <c r="B343" s="72">
        <v>44864</v>
      </c>
      <c r="C343" s="8" t="s">
        <v>1086</v>
      </c>
      <c r="D343" s="62" t="s">
        <v>319</v>
      </c>
      <c r="E343" s="66">
        <v>100000</v>
      </c>
      <c r="F343" s="65" t="s">
        <v>407</v>
      </c>
      <c r="G343" s="49" t="s">
        <v>392</v>
      </c>
      <c r="H343" s="49" t="s">
        <v>384</v>
      </c>
      <c r="I343" s="275"/>
    </row>
    <row r="344" spans="1:9" ht="15.6" x14ac:dyDescent="0.3">
      <c r="A344" s="98">
        <v>161</v>
      </c>
      <c r="B344" s="99">
        <v>44864</v>
      </c>
      <c r="C344" s="100" t="s">
        <v>1087</v>
      </c>
      <c r="D344" s="222" t="s">
        <v>319</v>
      </c>
      <c r="E344" s="101">
        <v>50000</v>
      </c>
      <c r="F344" s="102" t="s">
        <v>407</v>
      </c>
      <c r="G344" s="102" t="s">
        <v>395</v>
      </c>
      <c r="H344" s="102" t="s">
        <v>384</v>
      </c>
      <c r="I344" s="276"/>
    </row>
    <row r="345" spans="1:9" ht="15.6" x14ac:dyDescent="0.3">
      <c r="A345" s="54">
        <v>163</v>
      </c>
      <c r="B345" s="61">
        <v>44865</v>
      </c>
      <c r="C345" s="15" t="s">
        <v>371</v>
      </c>
      <c r="D345" s="62" t="s">
        <v>319</v>
      </c>
      <c r="E345" s="64">
        <v>38000</v>
      </c>
      <c r="F345" s="65" t="s">
        <v>407</v>
      </c>
      <c r="G345" s="49" t="s">
        <v>396</v>
      </c>
      <c r="H345" s="49" t="s">
        <v>385</v>
      </c>
      <c r="I345" s="275"/>
    </row>
    <row r="346" spans="1:9" ht="15.6" x14ac:dyDescent="0.3">
      <c r="A346" s="54">
        <v>8</v>
      </c>
      <c r="B346" s="72">
        <v>44865</v>
      </c>
      <c r="C346" s="73" t="s">
        <v>1297</v>
      </c>
      <c r="D346" s="62" t="s">
        <v>498</v>
      </c>
      <c r="E346" s="191">
        <v>800000</v>
      </c>
      <c r="F346" s="65" t="s">
        <v>407</v>
      </c>
      <c r="G346" s="49" t="s">
        <v>396</v>
      </c>
      <c r="H346" s="49" t="s">
        <v>386</v>
      </c>
      <c r="I346" s="275"/>
    </row>
    <row r="347" spans="1:9" ht="15.6" x14ac:dyDescent="0.3">
      <c r="A347" s="54">
        <v>9</v>
      </c>
      <c r="B347" s="72">
        <v>44865</v>
      </c>
      <c r="C347" s="73" t="s">
        <v>1298</v>
      </c>
      <c r="D347" s="62" t="s">
        <v>498</v>
      </c>
      <c r="E347" s="191">
        <v>3500000</v>
      </c>
      <c r="F347" s="65" t="s">
        <v>407</v>
      </c>
      <c r="G347" s="49" t="s">
        <v>395</v>
      </c>
      <c r="H347" s="49" t="s">
        <v>386</v>
      </c>
      <c r="I347" s="275"/>
    </row>
    <row r="348" spans="1:9" ht="15.6" x14ac:dyDescent="0.3">
      <c r="A348" s="109">
        <v>162</v>
      </c>
      <c r="B348" s="227">
        <v>44865</v>
      </c>
      <c r="C348" s="228" t="s">
        <v>318</v>
      </c>
      <c r="D348" s="226" t="s">
        <v>319</v>
      </c>
      <c r="E348" s="229">
        <v>55000</v>
      </c>
      <c r="F348" s="50" t="s">
        <v>407</v>
      </c>
      <c r="G348" s="50" t="s">
        <v>409</v>
      </c>
      <c r="H348" s="50" t="s">
        <v>383</v>
      </c>
      <c r="I348" s="278"/>
    </row>
    <row r="349" spans="1:9" ht="15.6" x14ac:dyDescent="0.3">
      <c r="A349" s="88">
        <v>3</v>
      </c>
      <c r="B349" s="72">
        <v>44865</v>
      </c>
      <c r="C349" s="73" t="s">
        <v>1296</v>
      </c>
      <c r="D349" s="62" t="s">
        <v>498</v>
      </c>
      <c r="E349" s="64">
        <v>130000</v>
      </c>
      <c r="F349" s="65" t="s">
        <v>407</v>
      </c>
      <c r="G349" s="49" t="s">
        <v>409</v>
      </c>
      <c r="H349" s="49" t="s">
        <v>383</v>
      </c>
      <c r="I349" s="275"/>
    </row>
    <row r="350" spans="1:9" ht="15.6" x14ac:dyDescent="0.3">
      <c r="A350" s="109"/>
      <c r="B350" s="110">
        <v>44862</v>
      </c>
      <c r="C350" s="111" t="s">
        <v>1439</v>
      </c>
      <c r="D350" s="226" t="s">
        <v>319</v>
      </c>
      <c r="E350" s="279">
        <v>1094700</v>
      </c>
      <c r="F350" s="112" t="s">
        <v>407</v>
      </c>
      <c r="G350" s="50" t="s">
        <v>398</v>
      </c>
      <c r="H350" s="50" t="s">
        <v>385</v>
      </c>
      <c r="I350" s="251"/>
    </row>
    <row r="351" spans="1:9" ht="15.6" x14ac:dyDescent="0.3">
      <c r="A351" s="109"/>
      <c r="B351" s="110">
        <v>44862</v>
      </c>
      <c r="C351" s="111" t="s">
        <v>1440</v>
      </c>
      <c r="D351" s="226" t="s">
        <v>319</v>
      </c>
      <c r="E351" s="279">
        <v>31800</v>
      </c>
      <c r="F351" s="65" t="s">
        <v>407</v>
      </c>
      <c r="G351" s="49" t="s">
        <v>409</v>
      </c>
      <c r="H351" s="50" t="s">
        <v>386</v>
      </c>
      <c r="I351" s="251"/>
    </row>
    <row r="352" spans="1:9" ht="15.6" x14ac:dyDescent="0.3">
      <c r="A352" s="109"/>
      <c r="B352" s="110">
        <v>44862</v>
      </c>
      <c r="C352" s="111" t="s">
        <v>1441</v>
      </c>
      <c r="D352" s="226" t="s">
        <v>319</v>
      </c>
      <c r="E352" s="279">
        <v>183800</v>
      </c>
      <c r="F352" s="65" t="s">
        <v>407</v>
      </c>
      <c r="G352" s="50" t="s">
        <v>414</v>
      </c>
      <c r="H352" s="49" t="s">
        <v>386</v>
      </c>
      <c r="I352" s="251"/>
    </row>
    <row r="353" spans="1:16" ht="15.6" x14ac:dyDescent="0.3">
      <c r="A353" s="109"/>
      <c r="B353" s="110">
        <v>44859</v>
      </c>
      <c r="C353" s="111" t="s">
        <v>1968</v>
      </c>
      <c r="D353" s="226"/>
      <c r="E353" s="279">
        <v>97000</v>
      </c>
      <c r="F353" s="112" t="s">
        <v>1887</v>
      </c>
      <c r="G353" s="50" t="s">
        <v>395</v>
      </c>
      <c r="H353" s="50" t="s">
        <v>386</v>
      </c>
      <c r="I353" s="27"/>
    </row>
    <row r="354" spans="1:16" ht="15.6" x14ac:dyDescent="0.3">
      <c r="A354" s="109"/>
      <c r="B354" s="110">
        <v>44859</v>
      </c>
      <c r="C354" s="111" t="s">
        <v>1967</v>
      </c>
      <c r="D354" s="226"/>
      <c r="E354" s="279">
        <v>101000</v>
      </c>
      <c r="F354" s="112" t="s">
        <v>1887</v>
      </c>
      <c r="G354" s="50" t="s">
        <v>395</v>
      </c>
      <c r="H354" s="50" t="s">
        <v>386</v>
      </c>
      <c r="I354" s="27"/>
    </row>
    <row r="355" spans="1:16" ht="15.6" x14ac:dyDescent="0.3">
      <c r="A355" s="109"/>
      <c r="B355" s="110">
        <v>44855</v>
      </c>
      <c r="C355" s="111" t="s">
        <v>1966</v>
      </c>
      <c r="D355" s="226" t="s">
        <v>319</v>
      </c>
      <c r="E355" s="279">
        <v>91000</v>
      </c>
      <c r="F355" s="112" t="s">
        <v>1887</v>
      </c>
      <c r="G355" s="50" t="s">
        <v>395</v>
      </c>
      <c r="H355" s="50" t="s">
        <v>386</v>
      </c>
      <c r="I355" s="27"/>
      <c r="P355">
        <v>1508000</v>
      </c>
    </row>
    <row r="356" spans="1:16" ht="15.6" x14ac:dyDescent="0.3">
      <c r="A356" s="109"/>
      <c r="B356" s="110">
        <v>44865</v>
      </c>
      <c r="C356" s="111" t="s">
        <v>1966</v>
      </c>
      <c r="D356" s="226"/>
      <c r="E356" s="279">
        <v>191500</v>
      </c>
      <c r="F356" s="112" t="s">
        <v>1887</v>
      </c>
      <c r="G356" s="50" t="s">
        <v>395</v>
      </c>
      <c r="H356" s="50" t="s">
        <v>386</v>
      </c>
      <c r="I356" s="27"/>
      <c r="P356">
        <v>364900</v>
      </c>
    </row>
    <row r="357" spans="1:16" x14ac:dyDescent="0.3">
      <c r="P357">
        <v>76900</v>
      </c>
    </row>
    <row r="358" spans="1:16" x14ac:dyDescent="0.3">
      <c r="P358">
        <v>364900</v>
      </c>
    </row>
    <row r="359" spans="1:16" x14ac:dyDescent="0.3">
      <c r="P359">
        <v>106900</v>
      </c>
    </row>
    <row r="360" spans="1:16" x14ac:dyDescent="0.3">
      <c r="P360">
        <v>364900</v>
      </c>
    </row>
    <row r="361" spans="1:16" x14ac:dyDescent="0.3">
      <c r="P361">
        <v>19900</v>
      </c>
    </row>
    <row r="362" spans="1:16" x14ac:dyDescent="0.3">
      <c r="L362">
        <v>480500</v>
      </c>
      <c r="P362">
        <v>11900</v>
      </c>
    </row>
    <row r="363" spans="1:16" x14ac:dyDescent="0.3">
      <c r="L363">
        <v>4487000</v>
      </c>
    </row>
  </sheetData>
  <phoneticPr fontId="1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9B2A-8CE1-4EC6-8183-A0E3D03DE432}">
  <dimension ref="A3:K288"/>
  <sheetViews>
    <sheetView topLeftCell="B145" workbookViewId="0">
      <selection activeCell="L111" sqref="L111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78.5546875" customWidth="1"/>
    <col min="4" max="4" width="14" style="23" customWidth="1"/>
    <col min="5" max="5" width="15.21875" bestFit="1" customWidth="1"/>
    <col min="6" max="7" width="8.88671875" style="23"/>
    <col min="8" max="8" width="10.88671875" bestFit="1" customWidth="1"/>
  </cols>
  <sheetData>
    <row r="3" spans="1:9" ht="15.6" x14ac:dyDescent="0.3">
      <c r="A3" s="56" t="s">
        <v>1</v>
      </c>
      <c r="B3" s="57" t="s">
        <v>2</v>
      </c>
      <c r="C3" s="58" t="s">
        <v>3</v>
      </c>
      <c r="D3" s="58" t="s">
        <v>278</v>
      </c>
      <c r="E3" s="59" t="s">
        <v>277</v>
      </c>
      <c r="F3" s="59" t="s">
        <v>275</v>
      </c>
      <c r="G3" s="59" t="s">
        <v>276</v>
      </c>
      <c r="H3" s="60" t="s">
        <v>382</v>
      </c>
      <c r="I3" s="59" t="s">
        <v>1156</v>
      </c>
    </row>
    <row r="4" spans="1:9" ht="15.6" x14ac:dyDescent="0.3">
      <c r="A4" s="192">
        <v>13</v>
      </c>
      <c r="B4" s="193">
        <v>44866</v>
      </c>
      <c r="C4" s="194" t="s">
        <v>1455</v>
      </c>
      <c r="D4" s="231"/>
      <c r="E4" s="195">
        <v>101500</v>
      </c>
      <c r="F4" s="196" t="s">
        <v>1448</v>
      </c>
      <c r="G4" s="196" t="s">
        <v>395</v>
      </c>
      <c r="H4" s="196"/>
      <c r="I4" s="289"/>
    </row>
    <row r="5" spans="1:9" ht="15.6" hidden="1" x14ac:dyDescent="0.3">
      <c r="A5" s="192">
        <v>13</v>
      </c>
      <c r="B5" s="193">
        <v>44866</v>
      </c>
      <c r="C5" s="194" t="s">
        <v>1183</v>
      </c>
      <c r="D5" s="231"/>
      <c r="E5" s="195">
        <v>80000</v>
      </c>
      <c r="F5" s="196" t="s">
        <v>1448</v>
      </c>
      <c r="G5" s="196" t="s">
        <v>390</v>
      </c>
      <c r="H5" s="196" t="s">
        <v>212</v>
      </c>
      <c r="I5" s="292"/>
    </row>
    <row r="6" spans="1:9" ht="15.6" hidden="1" x14ac:dyDescent="0.3">
      <c r="A6" s="192">
        <v>14</v>
      </c>
      <c r="B6" s="193">
        <v>44866</v>
      </c>
      <c r="C6" s="194" t="s">
        <v>1184</v>
      </c>
      <c r="D6" s="231"/>
      <c r="E6" s="195">
        <v>45000</v>
      </c>
      <c r="F6" s="196" t="s">
        <v>1448</v>
      </c>
      <c r="G6" s="196" t="s">
        <v>390</v>
      </c>
      <c r="H6" s="196" t="s">
        <v>212</v>
      </c>
      <c r="I6" s="289"/>
    </row>
    <row r="7" spans="1:9" ht="15.6" hidden="1" x14ac:dyDescent="0.3">
      <c r="A7" s="192">
        <v>11</v>
      </c>
      <c r="B7" s="193">
        <v>44866</v>
      </c>
      <c r="C7" s="194" t="s">
        <v>1449</v>
      </c>
      <c r="D7" s="231"/>
      <c r="E7" s="195">
        <v>166000</v>
      </c>
      <c r="F7" s="196" t="s">
        <v>1448</v>
      </c>
      <c r="G7" s="196" t="s">
        <v>408</v>
      </c>
      <c r="H7" s="196" t="s">
        <v>386</v>
      </c>
      <c r="I7" s="289"/>
    </row>
    <row r="8" spans="1:9" ht="15.6" hidden="1" x14ac:dyDescent="0.3">
      <c r="A8" s="192"/>
      <c r="B8" s="193">
        <v>44866</v>
      </c>
      <c r="C8" s="194" t="s">
        <v>1317</v>
      </c>
      <c r="D8" s="231"/>
      <c r="E8" s="195">
        <v>102000</v>
      </c>
      <c r="F8" s="196" t="s">
        <v>1448</v>
      </c>
      <c r="G8" s="196" t="s">
        <v>405</v>
      </c>
      <c r="H8" s="196" t="s">
        <v>2040</v>
      </c>
      <c r="I8" s="289"/>
    </row>
    <row r="9" spans="1:9" ht="15.6" hidden="1" x14ac:dyDescent="0.3">
      <c r="A9" s="192">
        <v>15</v>
      </c>
      <c r="B9" s="193">
        <v>44866</v>
      </c>
      <c r="C9" s="194" t="s">
        <v>1185</v>
      </c>
      <c r="D9" s="231"/>
      <c r="E9" s="195">
        <v>47000</v>
      </c>
      <c r="F9" s="196" t="s">
        <v>1448</v>
      </c>
      <c r="G9" s="196" t="s">
        <v>394</v>
      </c>
      <c r="H9" s="196" t="s">
        <v>212</v>
      </c>
      <c r="I9" s="289"/>
    </row>
    <row r="10" spans="1:9" ht="15.6" x14ac:dyDescent="0.3">
      <c r="A10" s="192"/>
      <c r="B10" s="193">
        <v>44866</v>
      </c>
      <c r="C10" s="194" t="s">
        <v>1461</v>
      </c>
      <c r="D10" s="231"/>
      <c r="E10" s="195">
        <v>100000</v>
      </c>
      <c r="F10" s="196" t="s">
        <v>1448</v>
      </c>
      <c r="G10" s="196" t="s">
        <v>392</v>
      </c>
      <c r="H10" s="196"/>
      <c r="I10" s="289"/>
    </row>
    <row r="11" spans="1:9" ht="15.6" hidden="1" x14ac:dyDescent="0.3">
      <c r="A11" s="192">
        <v>37</v>
      </c>
      <c r="B11" s="197">
        <v>44866</v>
      </c>
      <c r="C11" s="198" t="s">
        <v>1452</v>
      </c>
      <c r="D11" s="231"/>
      <c r="E11" s="200">
        <v>200000</v>
      </c>
      <c r="F11" s="196" t="s">
        <v>1448</v>
      </c>
      <c r="G11" s="196" t="s">
        <v>392</v>
      </c>
      <c r="H11" s="196" t="s">
        <v>319</v>
      </c>
      <c r="I11" s="289"/>
    </row>
    <row r="12" spans="1:9" ht="15.6" hidden="1" x14ac:dyDescent="0.3">
      <c r="A12" s="192">
        <v>11</v>
      </c>
      <c r="B12" s="193">
        <v>44867</v>
      </c>
      <c r="C12" s="194" t="s">
        <v>1453</v>
      </c>
      <c r="D12" s="231"/>
      <c r="E12" s="195">
        <v>561908</v>
      </c>
      <c r="F12" s="196" t="s">
        <v>1448</v>
      </c>
      <c r="G12" s="196" t="s">
        <v>408</v>
      </c>
      <c r="H12" s="196" t="s">
        <v>319</v>
      </c>
      <c r="I12" s="289"/>
    </row>
    <row r="13" spans="1:9" ht="15.6" hidden="1" x14ac:dyDescent="0.3">
      <c r="A13" s="192">
        <v>16</v>
      </c>
      <c r="B13" s="193">
        <v>44867</v>
      </c>
      <c r="C13" s="194" t="s">
        <v>478</v>
      </c>
      <c r="D13" s="231"/>
      <c r="E13" s="195">
        <v>50000</v>
      </c>
      <c r="F13" s="196" t="s">
        <v>1448</v>
      </c>
      <c r="G13" s="196" t="s">
        <v>395</v>
      </c>
      <c r="H13" s="196" t="s">
        <v>384</v>
      </c>
      <c r="I13" s="289"/>
    </row>
    <row r="14" spans="1:9" ht="15.6" hidden="1" x14ac:dyDescent="0.3">
      <c r="A14" s="192">
        <v>17</v>
      </c>
      <c r="B14" s="193">
        <v>44867</v>
      </c>
      <c r="C14" s="194" t="s">
        <v>1186</v>
      </c>
      <c r="D14" s="231"/>
      <c r="E14" s="195">
        <v>100000</v>
      </c>
      <c r="F14" s="196" t="s">
        <v>1448</v>
      </c>
      <c r="G14" s="196" t="s">
        <v>392</v>
      </c>
      <c r="H14" s="196" t="s">
        <v>384</v>
      </c>
      <c r="I14" s="289"/>
    </row>
    <row r="15" spans="1:9" ht="15.6" hidden="1" x14ac:dyDescent="0.3">
      <c r="A15" s="192">
        <v>18</v>
      </c>
      <c r="B15" s="193">
        <v>44867</v>
      </c>
      <c r="C15" s="194" t="s">
        <v>1187</v>
      </c>
      <c r="D15" s="231"/>
      <c r="E15" s="195">
        <v>32000</v>
      </c>
      <c r="F15" s="196" t="s">
        <v>1448</v>
      </c>
      <c r="G15" s="196" t="s">
        <v>390</v>
      </c>
      <c r="H15" s="196" t="s">
        <v>212</v>
      </c>
      <c r="I15" s="289"/>
    </row>
    <row r="16" spans="1:9" ht="15.6" hidden="1" x14ac:dyDescent="0.3">
      <c r="A16" s="192">
        <v>19</v>
      </c>
      <c r="B16" s="193">
        <v>44867</v>
      </c>
      <c r="C16" s="194" t="s">
        <v>1185</v>
      </c>
      <c r="D16" s="231"/>
      <c r="E16" s="195">
        <v>18000</v>
      </c>
      <c r="F16" s="196" t="s">
        <v>1448</v>
      </c>
      <c r="G16" s="196" t="s">
        <v>394</v>
      </c>
      <c r="H16" s="196" t="s">
        <v>212</v>
      </c>
      <c r="I16" s="289"/>
    </row>
    <row r="17" spans="1:9" ht="15.6" hidden="1" x14ac:dyDescent="0.3">
      <c r="A17" s="192">
        <v>4</v>
      </c>
      <c r="B17" s="197">
        <v>44867</v>
      </c>
      <c r="C17" s="198" t="s">
        <v>1231</v>
      </c>
      <c r="D17" s="231"/>
      <c r="E17" s="195">
        <v>1400000</v>
      </c>
      <c r="F17" s="196" t="s">
        <v>1448</v>
      </c>
      <c r="G17" s="196" t="s">
        <v>404</v>
      </c>
      <c r="H17" s="196" t="s">
        <v>383</v>
      </c>
      <c r="I17" s="289"/>
    </row>
    <row r="18" spans="1:9" ht="16.8" hidden="1" customHeight="1" x14ac:dyDescent="0.3">
      <c r="A18" s="192">
        <v>35</v>
      </c>
      <c r="B18" s="197">
        <v>44867</v>
      </c>
      <c r="C18" s="198" t="s">
        <v>1450</v>
      </c>
      <c r="D18" s="231"/>
      <c r="E18" s="200">
        <v>203000</v>
      </c>
      <c r="F18" s="196" t="s">
        <v>1448</v>
      </c>
      <c r="G18" s="196" t="s">
        <v>406</v>
      </c>
      <c r="H18" s="196" t="s">
        <v>319</v>
      </c>
      <c r="I18" s="289"/>
    </row>
    <row r="19" spans="1:9" ht="15.6" hidden="1" x14ac:dyDescent="0.3">
      <c r="A19" s="192">
        <v>36</v>
      </c>
      <c r="B19" s="197">
        <v>44867</v>
      </c>
      <c r="C19" s="198" t="s">
        <v>1451</v>
      </c>
      <c r="D19" s="231"/>
      <c r="E19" s="200">
        <v>307000</v>
      </c>
      <c r="F19" s="196" t="s">
        <v>1448</v>
      </c>
      <c r="G19" s="196" t="s">
        <v>394</v>
      </c>
      <c r="H19" s="196" t="s">
        <v>319</v>
      </c>
      <c r="I19" s="289"/>
    </row>
    <row r="20" spans="1:9" ht="15.6" hidden="1" x14ac:dyDescent="0.3">
      <c r="A20" s="192">
        <v>10</v>
      </c>
      <c r="B20" s="197">
        <v>44868</v>
      </c>
      <c r="C20" s="199" t="s">
        <v>1168</v>
      </c>
      <c r="D20" s="231"/>
      <c r="E20" s="200">
        <v>1003500</v>
      </c>
      <c r="F20" s="196" t="s">
        <v>1448</v>
      </c>
      <c r="G20" s="196" t="s">
        <v>396</v>
      </c>
      <c r="H20" s="196" t="s">
        <v>386</v>
      </c>
      <c r="I20" s="289"/>
    </row>
    <row r="21" spans="1:9" ht="15.6" hidden="1" x14ac:dyDescent="0.3">
      <c r="A21" s="192">
        <v>20</v>
      </c>
      <c r="B21" s="193">
        <v>44868</v>
      </c>
      <c r="C21" s="194" t="s">
        <v>1188</v>
      </c>
      <c r="D21" s="231"/>
      <c r="E21" s="195">
        <v>53500</v>
      </c>
      <c r="F21" s="196" t="s">
        <v>1448</v>
      </c>
      <c r="G21" s="196" t="s">
        <v>406</v>
      </c>
      <c r="H21" s="196" t="s">
        <v>148</v>
      </c>
      <c r="I21" s="289"/>
    </row>
    <row r="22" spans="1:9" ht="15.6" hidden="1" x14ac:dyDescent="0.3">
      <c r="A22" s="192">
        <v>5</v>
      </c>
      <c r="B22" s="197">
        <v>44868</v>
      </c>
      <c r="C22" s="198" t="s">
        <v>1232</v>
      </c>
      <c r="D22" s="231"/>
      <c r="E22" s="195">
        <v>76000</v>
      </c>
      <c r="F22" s="196" t="s">
        <v>1448</v>
      </c>
      <c r="G22" s="196" t="s">
        <v>408</v>
      </c>
      <c r="H22" s="196" t="s">
        <v>383</v>
      </c>
      <c r="I22" s="289"/>
    </row>
    <row r="23" spans="1:9" ht="15.6" hidden="1" x14ac:dyDescent="0.3">
      <c r="A23" s="192">
        <v>17</v>
      </c>
      <c r="B23" s="197">
        <v>44868</v>
      </c>
      <c r="C23" s="198" t="s">
        <v>1463</v>
      </c>
      <c r="D23" s="231"/>
      <c r="E23" s="200">
        <v>250000</v>
      </c>
      <c r="F23" s="196" t="s">
        <v>1448</v>
      </c>
      <c r="G23" s="196" t="s">
        <v>727</v>
      </c>
      <c r="H23" s="196" t="s">
        <v>386</v>
      </c>
      <c r="I23" s="289"/>
    </row>
    <row r="24" spans="1:9" ht="15.6" hidden="1" x14ac:dyDescent="0.3">
      <c r="A24" s="192"/>
      <c r="B24" s="197">
        <v>44868</v>
      </c>
      <c r="C24" s="199" t="s">
        <v>379</v>
      </c>
      <c r="D24" s="231"/>
      <c r="E24" s="291">
        <v>300000</v>
      </c>
      <c r="F24" s="196" t="s">
        <v>1448</v>
      </c>
      <c r="G24" s="196" t="s">
        <v>727</v>
      </c>
      <c r="H24" s="196" t="s">
        <v>386</v>
      </c>
      <c r="I24" s="289"/>
    </row>
    <row r="25" spans="1:9" ht="15.6" hidden="1" x14ac:dyDescent="0.3">
      <c r="A25" s="192">
        <v>11</v>
      </c>
      <c r="B25" s="197">
        <v>44869</v>
      </c>
      <c r="C25" s="199" t="s">
        <v>1168</v>
      </c>
      <c r="D25" s="231"/>
      <c r="E25" s="200">
        <v>1003500</v>
      </c>
      <c r="F25" s="196" t="s">
        <v>1448</v>
      </c>
      <c r="G25" s="196" t="s">
        <v>396</v>
      </c>
      <c r="H25" s="196" t="s">
        <v>386</v>
      </c>
      <c r="I25" s="289"/>
    </row>
    <row r="26" spans="1:9" ht="15.6" hidden="1" x14ac:dyDescent="0.3">
      <c r="A26" s="192">
        <v>21</v>
      </c>
      <c r="B26" s="193">
        <v>44869</v>
      </c>
      <c r="C26" s="194" t="s">
        <v>1189</v>
      </c>
      <c r="D26" s="231"/>
      <c r="E26" s="195">
        <v>200000</v>
      </c>
      <c r="F26" s="196" t="s">
        <v>1448</v>
      </c>
      <c r="G26" s="196" t="s">
        <v>408</v>
      </c>
      <c r="H26" s="196" t="s">
        <v>384</v>
      </c>
      <c r="I26" s="289"/>
    </row>
    <row r="27" spans="1:9" ht="15.6" hidden="1" x14ac:dyDescent="0.3">
      <c r="A27" s="192">
        <v>6</v>
      </c>
      <c r="B27" s="197">
        <v>44869</v>
      </c>
      <c r="C27" s="198" t="s">
        <v>1233</v>
      </c>
      <c r="D27" s="231"/>
      <c r="E27" s="195">
        <v>49000</v>
      </c>
      <c r="F27" s="196" t="s">
        <v>1448</v>
      </c>
      <c r="G27" s="196" t="s">
        <v>395</v>
      </c>
      <c r="H27" s="196" t="s">
        <v>383</v>
      </c>
      <c r="I27" s="289"/>
    </row>
    <row r="28" spans="1:9" ht="15.6" hidden="1" x14ac:dyDescent="0.3">
      <c r="A28" s="192">
        <v>7</v>
      </c>
      <c r="B28" s="197">
        <v>44869</v>
      </c>
      <c r="C28" s="198" t="s">
        <v>1234</v>
      </c>
      <c r="D28" s="231"/>
      <c r="E28" s="195">
        <v>50000</v>
      </c>
      <c r="F28" s="196" t="s">
        <v>1448</v>
      </c>
      <c r="G28" s="196" t="s">
        <v>395</v>
      </c>
      <c r="H28" s="196" t="s">
        <v>383</v>
      </c>
      <c r="I28" s="289"/>
    </row>
    <row r="29" spans="1:9" ht="15.6" hidden="1" x14ac:dyDescent="0.3">
      <c r="A29" s="192">
        <v>8</v>
      </c>
      <c r="B29" s="197">
        <v>44869</v>
      </c>
      <c r="C29" s="198" t="s">
        <v>1235</v>
      </c>
      <c r="D29" s="231"/>
      <c r="E29" s="195">
        <v>334000</v>
      </c>
      <c r="F29" s="196" t="s">
        <v>1448</v>
      </c>
      <c r="G29" s="196" t="s">
        <v>408</v>
      </c>
      <c r="H29" s="196" t="s">
        <v>383</v>
      </c>
      <c r="I29" s="289"/>
    </row>
    <row r="30" spans="1:9" ht="15.6" x14ac:dyDescent="0.3">
      <c r="A30" s="192"/>
      <c r="B30" s="193">
        <v>44869</v>
      </c>
      <c r="C30" s="198" t="s">
        <v>1458</v>
      </c>
      <c r="D30" s="231"/>
      <c r="E30" s="195">
        <v>57000</v>
      </c>
      <c r="F30" s="196" t="s">
        <v>1448</v>
      </c>
      <c r="G30" s="196" t="s">
        <v>394</v>
      </c>
      <c r="H30" s="196"/>
      <c r="I30" s="289"/>
    </row>
    <row r="31" spans="1:9" ht="15.6" hidden="1" x14ac:dyDescent="0.3">
      <c r="A31" s="192">
        <v>22</v>
      </c>
      <c r="B31" s="193">
        <v>44870</v>
      </c>
      <c r="C31" s="201" t="s">
        <v>1190</v>
      </c>
      <c r="D31" s="232"/>
      <c r="E31" s="195">
        <v>100000</v>
      </c>
      <c r="F31" s="196" t="s">
        <v>1448</v>
      </c>
      <c r="G31" s="196" t="s">
        <v>392</v>
      </c>
      <c r="H31" s="196" t="s">
        <v>148</v>
      </c>
      <c r="I31" s="289"/>
    </row>
    <row r="32" spans="1:9" ht="15.6" hidden="1" x14ac:dyDescent="0.3">
      <c r="A32" s="192">
        <v>23</v>
      </c>
      <c r="B32" s="193">
        <v>44870</v>
      </c>
      <c r="C32" s="194" t="s">
        <v>1191</v>
      </c>
      <c r="D32" s="231"/>
      <c r="E32" s="195">
        <v>100000</v>
      </c>
      <c r="F32" s="196" t="s">
        <v>1448</v>
      </c>
      <c r="G32" s="196" t="s">
        <v>392</v>
      </c>
      <c r="H32" s="196" t="s">
        <v>384</v>
      </c>
      <c r="I32" s="289"/>
    </row>
    <row r="33" spans="1:9" ht="15.6" hidden="1" x14ac:dyDescent="0.3">
      <c r="A33" s="192">
        <v>24</v>
      </c>
      <c r="B33" s="193">
        <v>44870</v>
      </c>
      <c r="C33" s="201" t="s">
        <v>1192</v>
      </c>
      <c r="D33" s="231"/>
      <c r="E33" s="195">
        <v>100000</v>
      </c>
      <c r="F33" s="196" t="s">
        <v>1448</v>
      </c>
      <c r="G33" s="196" t="s">
        <v>395</v>
      </c>
      <c r="H33" s="196" t="s">
        <v>148</v>
      </c>
      <c r="I33" s="289"/>
    </row>
    <row r="34" spans="1:9" ht="15.6" hidden="1" x14ac:dyDescent="0.3">
      <c r="A34" s="192">
        <v>25</v>
      </c>
      <c r="B34" s="193">
        <v>44870</v>
      </c>
      <c r="C34" s="194" t="s">
        <v>1193</v>
      </c>
      <c r="D34" s="231"/>
      <c r="E34" s="195">
        <v>100000</v>
      </c>
      <c r="F34" s="196" t="s">
        <v>1448</v>
      </c>
      <c r="G34" s="196" t="s">
        <v>395</v>
      </c>
      <c r="H34" s="196" t="s">
        <v>148</v>
      </c>
      <c r="I34" s="289"/>
    </row>
    <row r="35" spans="1:9" ht="15.6" hidden="1" x14ac:dyDescent="0.3">
      <c r="A35" s="192">
        <v>26</v>
      </c>
      <c r="B35" s="193">
        <v>44870</v>
      </c>
      <c r="C35" s="194" t="s">
        <v>1194</v>
      </c>
      <c r="D35" s="231"/>
      <c r="E35" s="195">
        <v>100000</v>
      </c>
      <c r="F35" s="196" t="s">
        <v>1448</v>
      </c>
      <c r="G35" s="196" t="s">
        <v>392</v>
      </c>
      <c r="H35" s="196" t="s">
        <v>384</v>
      </c>
      <c r="I35" s="289"/>
    </row>
    <row r="36" spans="1:9" ht="15.6" hidden="1" x14ac:dyDescent="0.3">
      <c r="A36" s="192">
        <v>9</v>
      </c>
      <c r="B36" s="197">
        <v>44871</v>
      </c>
      <c r="C36" s="198" t="s">
        <v>1236</v>
      </c>
      <c r="D36" s="231"/>
      <c r="E36" s="195">
        <v>369300</v>
      </c>
      <c r="F36" s="196" t="s">
        <v>1448</v>
      </c>
      <c r="G36" s="196" t="s">
        <v>392</v>
      </c>
      <c r="H36" s="196" t="s">
        <v>383</v>
      </c>
      <c r="I36" s="289"/>
    </row>
    <row r="37" spans="1:9" ht="15.6" hidden="1" x14ac:dyDescent="0.3">
      <c r="A37" s="192">
        <v>12</v>
      </c>
      <c r="B37" s="197">
        <v>44872</v>
      </c>
      <c r="C37" s="199" t="s">
        <v>1169</v>
      </c>
      <c r="D37" s="231"/>
      <c r="E37" s="200">
        <v>168000</v>
      </c>
      <c r="F37" s="196" t="s">
        <v>1448</v>
      </c>
      <c r="G37" s="196" t="s">
        <v>408</v>
      </c>
      <c r="H37" s="196" t="s">
        <v>386</v>
      </c>
      <c r="I37" s="289"/>
    </row>
    <row r="38" spans="1:9" ht="15.6" hidden="1" x14ac:dyDescent="0.3">
      <c r="A38" s="192">
        <v>13</v>
      </c>
      <c r="B38" s="197">
        <v>44872</v>
      </c>
      <c r="C38" s="198" t="s">
        <v>1170</v>
      </c>
      <c r="D38" s="231"/>
      <c r="E38" s="200">
        <v>1672720</v>
      </c>
      <c r="F38" s="196" t="s">
        <v>1448</v>
      </c>
      <c r="G38" s="196" t="s">
        <v>408</v>
      </c>
      <c r="H38" s="196" t="s">
        <v>386</v>
      </c>
      <c r="I38" s="289"/>
    </row>
    <row r="39" spans="1:9" ht="15.6" hidden="1" x14ac:dyDescent="0.3">
      <c r="A39" s="192">
        <v>27</v>
      </c>
      <c r="B39" s="193">
        <v>44872</v>
      </c>
      <c r="C39" s="194" t="s">
        <v>1195</v>
      </c>
      <c r="D39" s="231"/>
      <c r="E39" s="195">
        <v>250000</v>
      </c>
      <c r="F39" s="196" t="s">
        <v>1448</v>
      </c>
      <c r="G39" s="196" t="s">
        <v>392</v>
      </c>
      <c r="H39" s="196" t="s">
        <v>384</v>
      </c>
      <c r="I39" s="289"/>
    </row>
    <row r="40" spans="1:9" ht="15.6" hidden="1" x14ac:dyDescent="0.3">
      <c r="A40" s="192">
        <v>28</v>
      </c>
      <c r="B40" s="193">
        <v>44872</v>
      </c>
      <c r="C40" s="194" t="s">
        <v>1196</v>
      </c>
      <c r="D40" s="231"/>
      <c r="E40" s="195">
        <v>301500</v>
      </c>
      <c r="F40" s="196" t="s">
        <v>1448</v>
      </c>
      <c r="G40" s="196" t="s">
        <v>395</v>
      </c>
      <c r="H40" s="196" t="s">
        <v>384</v>
      </c>
      <c r="I40" s="289"/>
    </row>
    <row r="41" spans="1:9" ht="15.6" hidden="1" x14ac:dyDescent="0.3">
      <c r="A41" s="192">
        <v>29</v>
      </c>
      <c r="B41" s="193">
        <v>44872</v>
      </c>
      <c r="C41" s="194" t="s">
        <v>1197</v>
      </c>
      <c r="D41" s="231"/>
      <c r="E41" s="195">
        <v>100000</v>
      </c>
      <c r="F41" s="196" t="s">
        <v>1448</v>
      </c>
      <c r="G41" s="196" t="s">
        <v>392</v>
      </c>
      <c r="H41" s="196" t="s">
        <v>148</v>
      </c>
      <c r="I41" s="289"/>
    </row>
    <row r="42" spans="1:9" s="124" customFormat="1" ht="15.6" hidden="1" x14ac:dyDescent="0.3">
      <c r="A42" s="192">
        <v>10</v>
      </c>
      <c r="B42" s="197">
        <v>44872</v>
      </c>
      <c r="C42" s="198" t="s">
        <v>1235</v>
      </c>
      <c r="D42" s="231"/>
      <c r="E42" s="195">
        <v>308000</v>
      </c>
      <c r="F42" s="196" t="s">
        <v>1448</v>
      </c>
      <c r="G42" s="196" t="s">
        <v>408</v>
      </c>
      <c r="H42" s="196" t="s">
        <v>383</v>
      </c>
      <c r="I42" s="289"/>
    </row>
    <row r="43" spans="1:9" ht="15.6" hidden="1" x14ac:dyDescent="0.3">
      <c r="A43" s="192">
        <v>15</v>
      </c>
      <c r="B43" s="197">
        <v>44873</v>
      </c>
      <c r="C43" s="198" t="s">
        <v>1171</v>
      </c>
      <c r="D43" s="231"/>
      <c r="E43" s="200">
        <v>1026081</v>
      </c>
      <c r="F43" s="196" t="s">
        <v>1448</v>
      </c>
      <c r="G43" s="196" t="s">
        <v>408</v>
      </c>
      <c r="H43" s="196" t="s">
        <v>386</v>
      </c>
      <c r="I43" s="289"/>
    </row>
    <row r="44" spans="1:9" ht="15.6" hidden="1" x14ac:dyDescent="0.3">
      <c r="A44" s="192">
        <v>16</v>
      </c>
      <c r="B44" s="197">
        <v>44873</v>
      </c>
      <c r="C44" s="198" t="s">
        <v>1167</v>
      </c>
      <c r="D44" s="231"/>
      <c r="E44" s="200">
        <v>100000</v>
      </c>
      <c r="F44" s="196" t="s">
        <v>1448</v>
      </c>
      <c r="G44" s="196" t="s">
        <v>392</v>
      </c>
      <c r="H44" s="196" t="s">
        <v>386</v>
      </c>
      <c r="I44" s="289"/>
    </row>
    <row r="45" spans="1:9" ht="15.6" hidden="1" x14ac:dyDescent="0.3">
      <c r="A45" s="192">
        <v>30</v>
      </c>
      <c r="B45" s="193">
        <v>44873</v>
      </c>
      <c r="C45" s="194" t="s">
        <v>379</v>
      </c>
      <c r="D45" s="231"/>
      <c r="E45" s="195">
        <v>100000</v>
      </c>
      <c r="F45" s="196" t="s">
        <v>1448</v>
      </c>
      <c r="G45" s="196" t="s">
        <v>727</v>
      </c>
      <c r="H45" s="196" t="s">
        <v>386</v>
      </c>
      <c r="I45" s="289"/>
    </row>
    <row r="46" spans="1:9" ht="15.6" hidden="1" x14ac:dyDescent="0.3">
      <c r="A46" s="192">
        <v>31</v>
      </c>
      <c r="B46" s="193">
        <v>44873</v>
      </c>
      <c r="C46" s="194" t="s">
        <v>1198</v>
      </c>
      <c r="D46" s="231"/>
      <c r="E46" s="195">
        <v>100000</v>
      </c>
      <c r="F46" s="196" t="s">
        <v>1448</v>
      </c>
      <c r="G46" s="196" t="s">
        <v>395</v>
      </c>
      <c r="H46" s="196" t="s">
        <v>148</v>
      </c>
      <c r="I46" s="289"/>
    </row>
    <row r="47" spans="1:9" ht="15.6" hidden="1" x14ac:dyDescent="0.3">
      <c r="A47" s="192"/>
      <c r="B47" s="197">
        <v>44873</v>
      </c>
      <c r="C47" s="202" t="s">
        <v>1463</v>
      </c>
      <c r="D47" s="231"/>
      <c r="E47" s="195">
        <v>250000</v>
      </c>
      <c r="F47" s="196" t="s">
        <v>1887</v>
      </c>
      <c r="G47" s="196" t="s">
        <v>1707</v>
      </c>
      <c r="H47" s="196" t="s">
        <v>386</v>
      </c>
      <c r="I47" s="196"/>
    </row>
    <row r="48" spans="1:9" ht="15.6" hidden="1" x14ac:dyDescent="0.3">
      <c r="A48" s="192">
        <v>11</v>
      </c>
      <c r="B48" s="197">
        <v>44874</v>
      </c>
      <c r="C48" s="198" t="s">
        <v>1237</v>
      </c>
      <c r="D48" s="231"/>
      <c r="E48" s="195">
        <v>93000</v>
      </c>
      <c r="F48" s="196" t="s">
        <v>1448</v>
      </c>
      <c r="G48" s="196" t="s">
        <v>409</v>
      </c>
      <c r="H48" s="196" t="s">
        <v>383</v>
      </c>
      <c r="I48" s="289"/>
    </row>
    <row r="49" spans="1:9" ht="15.6" hidden="1" x14ac:dyDescent="0.3">
      <c r="A49" s="192">
        <v>18</v>
      </c>
      <c r="B49" s="197">
        <v>44874</v>
      </c>
      <c r="C49" s="198" t="s">
        <v>1170</v>
      </c>
      <c r="D49" s="231"/>
      <c r="E49" s="200">
        <v>603000</v>
      </c>
      <c r="F49" s="196" t="s">
        <v>1448</v>
      </c>
      <c r="G49" s="196" t="s">
        <v>408</v>
      </c>
      <c r="H49" s="196" t="s">
        <v>386</v>
      </c>
      <c r="I49" s="289"/>
    </row>
    <row r="50" spans="1:9" ht="15.6" x14ac:dyDescent="0.3">
      <c r="A50" s="192"/>
      <c r="B50" s="193">
        <v>44874</v>
      </c>
      <c r="C50" s="198" t="s">
        <v>1457</v>
      </c>
      <c r="D50" s="231"/>
      <c r="E50" s="195">
        <v>82600</v>
      </c>
      <c r="F50" s="196" t="s">
        <v>1448</v>
      </c>
      <c r="G50" s="196" t="s">
        <v>396</v>
      </c>
      <c r="H50" s="196"/>
      <c r="I50" s="289"/>
    </row>
    <row r="51" spans="1:9" ht="15.6" hidden="1" x14ac:dyDescent="0.3">
      <c r="A51" s="192">
        <v>32</v>
      </c>
      <c r="B51" s="193">
        <v>44874</v>
      </c>
      <c r="C51" s="194" t="s">
        <v>1199</v>
      </c>
      <c r="D51" s="232"/>
      <c r="E51" s="195">
        <v>100000</v>
      </c>
      <c r="F51" s="196" t="s">
        <v>1448</v>
      </c>
      <c r="G51" s="196" t="s">
        <v>392</v>
      </c>
      <c r="H51" s="196" t="s">
        <v>148</v>
      </c>
      <c r="I51" s="289"/>
    </row>
    <row r="52" spans="1:9" ht="15.6" hidden="1" x14ac:dyDescent="0.3">
      <c r="A52" s="192">
        <v>12</v>
      </c>
      <c r="B52" s="197">
        <v>44874</v>
      </c>
      <c r="C52" s="198" t="s">
        <v>1238</v>
      </c>
      <c r="D52" s="231"/>
      <c r="E52" s="195">
        <v>2600000</v>
      </c>
      <c r="F52" s="196"/>
      <c r="G52" s="196"/>
      <c r="H52" s="196" t="s">
        <v>383</v>
      </c>
      <c r="I52" s="196"/>
    </row>
    <row r="53" spans="1:9" ht="15.6" hidden="1" x14ac:dyDescent="0.3">
      <c r="A53" s="192">
        <v>19</v>
      </c>
      <c r="B53" s="197">
        <v>44875</v>
      </c>
      <c r="C53" s="199" t="s">
        <v>1172</v>
      </c>
      <c r="D53" s="231"/>
      <c r="E53" s="200">
        <v>4160000</v>
      </c>
      <c r="F53" s="196" t="s">
        <v>1448</v>
      </c>
      <c r="G53" s="196" t="s">
        <v>396</v>
      </c>
      <c r="H53" s="196" t="s">
        <v>386</v>
      </c>
      <c r="I53" s="289"/>
    </row>
    <row r="54" spans="1:9" ht="15.6" hidden="1" x14ac:dyDescent="0.3">
      <c r="A54" s="192">
        <v>34</v>
      </c>
      <c r="B54" s="193">
        <v>44875</v>
      </c>
      <c r="C54" s="194" t="s">
        <v>1201</v>
      </c>
      <c r="D54" s="232"/>
      <c r="E54" s="195">
        <v>57000</v>
      </c>
      <c r="F54" s="196" t="s">
        <v>1448</v>
      </c>
      <c r="G54" s="196" t="s">
        <v>409</v>
      </c>
      <c r="H54" s="196" t="s">
        <v>384</v>
      </c>
      <c r="I54" s="289"/>
    </row>
    <row r="55" spans="1:9" ht="15.6" hidden="1" x14ac:dyDescent="0.3">
      <c r="A55" s="192">
        <v>20</v>
      </c>
      <c r="B55" s="197">
        <v>44875</v>
      </c>
      <c r="C55" s="202" t="s">
        <v>1173</v>
      </c>
      <c r="D55" s="231"/>
      <c r="E55" s="203">
        <v>8755030</v>
      </c>
      <c r="F55" s="196" t="s">
        <v>1448</v>
      </c>
      <c r="G55" s="196" t="s">
        <v>396</v>
      </c>
      <c r="H55" s="196" t="s">
        <v>386</v>
      </c>
      <c r="I55" s="289"/>
    </row>
    <row r="56" spans="1:9" ht="15.6" hidden="1" x14ac:dyDescent="0.3">
      <c r="A56" s="192">
        <v>21</v>
      </c>
      <c r="B56" s="197">
        <v>44875</v>
      </c>
      <c r="C56" s="202" t="s">
        <v>1174</v>
      </c>
      <c r="D56" s="231"/>
      <c r="E56" s="200">
        <v>599480</v>
      </c>
      <c r="F56" s="196" t="s">
        <v>1448</v>
      </c>
      <c r="G56" s="196" t="s">
        <v>396</v>
      </c>
      <c r="H56" s="196" t="s">
        <v>386</v>
      </c>
      <c r="I56" s="196"/>
    </row>
    <row r="57" spans="1:9" ht="15.6" hidden="1" x14ac:dyDescent="0.3">
      <c r="A57" s="192">
        <v>33</v>
      </c>
      <c r="B57" s="193">
        <v>44875</v>
      </c>
      <c r="C57" s="194" t="s">
        <v>1200</v>
      </c>
      <c r="D57" s="232"/>
      <c r="E57" s="195">
        <v>50000</v>
      </c>
      <c r="F57" s="196" t="s">
        <v>1448</v>
      </c>
      <c r="G57" s="196" t="s">
        <v>392</v>
      </c>
      <c r="H57" s="196" t="s">
        <v>148</v>
      </c>
      <c r="I57" s="289"/>
    </row>
    <row r="58" spans="1:9" ht="15.6" hidden="1" x14ac:dyDescent="0.3">
      <c r="A58" s="192">
        <v>13</v>
      </c>
      <c r="B58" s="197">
        <v>44875</v>
      </c>
      <c r="C58" s="198" t="s">
        <v>1239</v>
      </c>
      <c r="D58" s="231"/>
      <c r="E58" s="195">
        <v>837961</v>
      </c>
      <c r="F58" s="196" t="s">
        <v>1448</v>
      </c>
      <c r="G58" s="196" t="s">
        <v>409</v>
      </c>
      <c r="H58" s="196" t="s">
        <v>383</v>
      </c>
      <c r="I58" s="289"/>
    </row>
    <row r="59" spans="1:9" ht="15.6" hidden="1" x14ac:dyDescent="0.3">
      <c r="A59" s="192">
        <v>14</v>
      </c>
      <c r="B59" s="197">
        <v>44875</v>
      </c>
      <c r="C59" s="198" t="s">
        <v>1240</v>
      </c>
      <c r="D59" s="231"/>
      <c r="E59" s="195">
        <v>52800</v>
      </c>
      <c r="F59" s="196" t="s">
        <v>1448</v>
      </c>
      <c r="G59" s="196" t="s">
        <v>409</v>
      </c>
      <c r="H59" s="196" t="s">
        <v>383</v>
      </c>
      <c r="I59" s="289"/>
    </row>
    <row r="60" spans="1:9" ht="15.6" hidden="1" x14ac:dyDescent="0.3">
      <c r="A60" s="192">
        <v>15</v>
      </c>
      <c r="B60" s="197">
        <v>44875</v>
      </c>
      <c r="C60" s="198" t="s">
        <v>1240</v>
      </c>
      <c r="D60" s="231"/>
      <c r="E60" s="195">
        <v>14001</v>
      </c>
      <c r="F60" s="196" t="s">
        <v>1448</v>
      </c>
      <c r="G60" s="196" t="s">
        <v>409</v>
      </c>
      <c r="H60" s="196" t="s">
        <v>383</v>
      </c>
      <c r="I60" s="289"/>
    </row>
    <row r="61" spans="1:9" ht="15.6" hidden="1" x14ac:dyDescent="0.3">
      <c r="A61" s="192">
        <v>16</v>
      </c>
      <c r="B61" s="197">
        <v>44875</v>
      </c>
      <c r="C61" s="198" t="s">
        <v>1240</v>
      </c>
      <c r="D61" s="231"/>
      <c r="E61" s="195">
        <v>136730</v>
      </c>
      <c r="F61" s="196" t="s">
        <v>1448</v>
      </c>
      <c r="G61" s="196" t="s">
        <v>409</v>
      </c>
      <c r="H61" s="196" t="s">
        <v>383</v>
      </c>
      <c r="I61" s="289"/>
    </row>
    <row r="62" spans="1:9" ht="15.6" hidden="1" x14ac:dyDescent="0.3">
      <c r="A62" s="192">
        <v>35</v>
      </c>
      <c r="B62" s="193">
        <v>44875</v>
      </c>
      <c r="C62" s="194" t="s">
        <v>1202</v>
      </c>
      <c r="D62" s="232"/>
      <c r="E62" s="195">
        <v>38000</v>
      </c>
      <c r="F62" s="196" t="s">
        <v>1448</v>
      </c>
      <c r="G62" s="196" t="s">
        <v>390</v>
      </c>
      <c r="H62" s="196" t="s">
        <v>212</v>
      </c>
      <c r="I62" s="289"/>
    </row>
    <row r="63" spans="1:9" ht="15.6" hidden="1" x14ac:dyDescent="0.3">
      <c r="A63" s="192">
        <v>1</v>
      </c>
      <c r="B63" s="193">
        <v>44875</v>
      </c>
      <c r="C63" s="204" t="s">
        <v>1217</v>
      </c>
      <c r="D63" s="231"/>
      <c r="E63" s="195">
        <v>102500</v>
      </c>
      <c r="F63" s="196" t="s">
        <v>1448</v>
      </c>
      <c r="G63" s="196" t="s">
        <v>406</v>
      </c>
      <c r="H63" s="196" t="s">
        <v>1230</v>
      </c>
      <c r="I63" s="289"/>
    </row>
    <row r="64" spans="1:9" ht="15.6" hidden="1" x14ac:dyDescent="0.3">
      <c r="A64" s="192">
        <v>19</v>
      </c>
      <c r="B64" s="197">
        <v>44875</v>
      </c>
      <c r="C64" s="198" t="s">
        <v>1240</v>
      </c>
      <c r="D64" s="231"/>
      <c r="E64" s="195">
        <v>80000</v>
      </c>
      <c r="F64" s="196" t="s">
        <v>1448</v>
      </c>
      <c r="G64" s="196" t="s">
        <v>409</v>
      </c>
      <c r="H64" s="196" t="s">
        <v>383</v>
      </c>
      <c r="I64" s="289"/>
    </row>
    <row r="65" spans="1:9" ht="15.6" hidden="1" x14ac:dyDescent="0.3">
      <c r="A65" s="192">
        <v>2</v>
      </c>
      <c r="B65" s="193">
        <v>44875</v>
      </c>
      <c r="C65" s="205" t="s">
        <v>1218</v>
      </c>
      <c r="D65" s="231"/>
      <c r="E65" s="195">
        <v>15000</v>
      </c>
      <c r="F65" s="196" t="s">
        <v>1448</v>
      </c>
      <c r="G65" s="196" t="s">
        <v>395</v>
      </c>
      <c r="H65" s="196" t="s">
        <v>1230</v>
      </c>
      <c r="I65" s="289"/>
    </row>
    <row r="66" spans="1:9" ht="15.6" hidden="1" x14ac:dyDescent="0.3">
      <c r="A66" s="192">
        <v>21</v>
      </c>
      <c r="B66" s="197">
        <v>44875</v>
      </c>
      <c r="C66" s="198" t="s">
        <v>1242</v>
      </c>
      <c r="D66" s="231"/>
      <c r="E66" s="195">
        <v>79200</v>
      </c>
      <c r="F66" s="196" t="s">
        <v>1448</v>
      </c>
      <c r="G66" s="196" t="s">
        <v>409</v>
      </c>
      <c r="H66" s="196" t="s">
        <v>383</v>
      </c>
      <c r="I66" s="289"/>
    </row>
    <row r="67" spans="1:9" ht="15.6" hidden="1" x14ac:dyDescent="0.3">
      <c r="A67" s="192">
        <v>22</v>
      </c>
      <c r="B67" s="197">
        <v>44875</v>
      </c>
      <c r="C67" s="198" t="s">
        <v>1242</v>
      </c>
      <c r="D67" s="231"/>
      <c r="E67" s="195">
        <v>357500</v>
      </c>
      <c r="F67" s="196" t="s">
        <v>1448</v>
      </c>
      <c r="G67" s="196" t="s">
        <v>409</v>
      </c>
      <c r="H67" s="196" t="s">
        <v>383</v>
      </c>
      <c r="I67" s="289"/>
    </row>
    <row r="68" spans="1:9" ht="15.6" hidden="1" x14ac:dyDescent="0.3">
      <c r="A68" s="206">
        <v>22</v>
      </c>
      <c r="B68" s="207">
        <v>44875</v>
      </c>
      <c r="C68" s="208" t="s">
        <v>1242</v>
      </c>
      <c r="D68" s="233"/>
      <c r="E68" s="209">
        <v>210017</v>
      </c>
      <c r="F68" s="196" t="s">
        <v>1448</v>
      </c>
      <c r="G68" s="196" t="s">
        <v>409</v>
      </c>
      <c r="H68" s="210" t="s">
        <v>383</v>
      </c>
      <c r="I68" s="289"/>
    </row>
    <row r="69" spans="1:9" ht="15.6" hidden="1" x14ac:dyDescent="0.3">
      <c r="A69" s="192">
        <v>17</v>
      </c>
      <c r="B69" s="197">
        <v>44875</v>
      </c>
      <c r="C69" s="198" t="s">
        <v>1241</v>
      </c>
      <c r="D69" s="231"/>
      <c r="E69" s="195">
        <v>201500</v>
      </c>
      <c r="F69" s="196" t="s">
        <v>1448</v>
      </c>
      <c r="G69" s="196" t="s">
        <v>395</v>
      </c>
      <c r="H69" s="196" t="s">
        <v>383</v>
      </c>
      <c r="I69" s="289"/>
    </row>
    <row r="70" spans="1:9" ht="15.6" hidden="1" x14ac:dyDescent="0.3">
      <c r="A70" s="192">
        <v>18</v>
      </c>
      <c r="B70" s="197">
        <v>44875</v>
      </c>
      <c r="C70" s="198" t="s">
        <v>1241</v>
      </c>
      <c r="D70" s="231"/>
      <c r="E70" s="195">
        <v>200000</v>
      </c>
      <c r="F70" s="196" t="s">
        <v>1448</v>
      </c>
      <c r="G70" s="196" t="s">
        <v>395</v>
      </c>
      <c r="H70" s="196" t="s">
        <v>383</v>
      </c>
      <c r="I70" s="289"/>
    </row>
    <row r="71" spans="1:9" ht="15.6" hidden="1" x14ac:dyDescent="0.3">
      <c r="A71" s="192">
        <v>20</v>
      </c>
      <c r="B71" s="197">
        <v>44875</v>
      </c>
      <c r="C71" s="198" t="s">
        <v>1236</v>
      </c>
      <c r="D71" s="231"/>
      <c r="E71" s="195">
        <v>250000</v>
      </c>
      <c r="F71" s="196" t="s">
        <v>1448</v>
      </c>
      <c r="G71" s="196" t="s">
        <v>392</v>
      </c>
      <c r="H71" s="196" t="s">
        <v>383</v>
      </c>
      <c r="I71" s="289"/>
    </row>
    <row r="72" spans="1:9" ht="15.6" hidden="1" x14ac:dyDescent="0.3">
      <c r="A72" s="192">
        <v>23</v>
      </c>
      <c r="B72" s="197">
        <v>44875</v>
      </c>
      <c r="C72" s="198" t="s">
        <v>1241</v>
      </c>
      <c r="D72" s="231"/>
      <c r="E72" s="195">
        <v>200000</v>
      </c>
      <c r="F72" s="196" t="s">
        <v>1448</v>
      </c>
      <c r="G72" s="196" t="s">
        <v>395</v>
      </c>
      <c r="H72" s="196" t="s">
        <v>383</v>
      </c>
      <c r="I72" s="289"/>
    </row>
    <row r="73" spans="1:9" ht="15.6" hidden="1" x14ac:dyDescent="0.3">
      <c r="A73" s="192">
        <v>3</v>
      </c>
      <c r="B73" s="193">
        <v>44876</v>
      </c>
      <c r="C73" s="202" t="s">
        <v>1219</v>
      </c>
      <c r="D73" s="231"/>
      <c r="E73" s="195">
        <v>36000</v>
      </c>
      <c r="F73" s="196" t="s">
        <v>1448</v>
      </c>
      <c r="G73" s="196" t="s">
        <v>409</v>
      </c>
      <c r="H73" s="196" t="s">
        <v>1230</v>
      </c>
      <c r="I73" s="289"/>
    </row>
    <row r="74" spans="1:9" ht="15.6" hidden="1" x14ac:dyDescent="0.3">
      <c r="A74" s="192">
        <v>4</v>
      </c>
      <c r="B74" s="193">
        <v>44876</v>
      </c>
      <c r="C74" s="194" t="s">
        <v>1220</v>
      </c>
      <c r="D74" s="231"/>
      <c r="E74" s="195">
        <v>210000</v>
      </c>
      <c r="F74" s="196" t="s">
        <v>1448</v>
      </c>
      <c r="G74" s="196" t="s">
        <v>409</v>
      </c>
      <c r="H74" s="196" t="s">
        <v>1230</v>
      </c>
      <c r="I74" s="289"/>
    </row>
    <row r="75" spans="1:9" ht="15.6" hidden="1" x14ac:dyDescent="0.3">
      <c r="A75" s="192">
        <v>25</v>
      </c>
      <c r="B75" s="197">
        <v>44876</v>
      </c>
      <c r="C75" s="198" t="s">
        <v>1243</v>
      </c>
      <c r="D75" s="231"/>
      <c r="E75" s="195">
        <v>176000</v>
      </c>
      <c r="F75" s="196" t="s">
        <v>1448</v>
      </c>
      <c r="G75" s="196" t="s">
        <v>409</v>
      </c>
      <c r="H75" s="196" t="s">
        <v>383</v>
      </c>
      <c r="I75" s="289"/>
    </row>
    <row r="76" spans="1:9" ht="15.6" hidden="1" x14ac:dyDescent="0.3">
      <c r="A76" s="192">
        <v>26</v>
      </c>
      <c r="B76" s="197">
        <v>44876</v>
      </c>
      <c r="C76" s="198" t="s">
        <v>1243</v>
      </c>
      <c r="D76" s="231"/>
      <c r="E76" s="195">
        <v>335995</v>
      </c>
      <c r="F76" s="196" t="s">
        <v>1448</v>
      </c>
      <c r="G76" s="196" t="s">
        <v>409</v>
      </c>
      <c r="H76" s="196" t="s">
        <v>383</v>
      </c>
      <c r="I76" s="289"/>
    </row>
    <row r="77" spans="1:9" ht="15.6" hidden="1" x14ac:dyDescent="0.3">
      <c r="A77" s="192">
        <v>36</v>
      </c>
      <c r="B77" s="193">
        <v>44876</v>
      </c>
      <c r="C77" s="194" t="s">
        <v>1203</v>
      </c>
      <c r="D77" s="232"/>
      <c r="E77" s="195">
        <v>200000</v>
      </c>
      <c r="F77" s="196" t="s">
        <v>1448</v>
      </c>
      <c r="G77" s="196" t="s">
        <v>392</v>
      </c>
      <c r="H77" s="196" t="s">
        <v>384</v>
      </c>
      <c r="I77" s="289"/>
    </row>
    <row r="78" spans="1:9" ht="15.6" hidden="1" x14ac:dyDescent="0.3">
      <c r="A78" s="192">
        <v>37</v>
      </c>
      <c r="B78" s="193">
        <v>44876</v>
      </c>
      <c r="C78" s="194" t="s">
        <v>1204</v>
      </c>
      <c r="D78" s="232"/>
      <c r="E78" s="195">
        <v>101500</v>
      </c>
      <c r="F78" s="196" t="s">
        <v>1448</v>
      </c>
      <c r="G78" s="196" t="s">
        <v>395</v>
      </c>
      <c r="H78" s="196" t="s">
        <v>384</v>
      </c>
      <c r="I78" s="289"/>
    </row>
    <row r="79" spans="1:9" ht="15.6" hidden="1" x14ac:dyDescent="0.3">
      <c r="A79" s="192">
        <v>24</v>
      </c>
      <c r="B79" s="197">
        <v>44876</v>
      </c>
      <c r="C79" s="198" t="s">
        <v>1241</v>
      </c>
      <c r="D79" s="231"/>
      <c r="E79" s="195">
        <v>100000</v>
      </c>
      <c r="F79" s="196" t="s">
        <v>1448</v>
      </c>
      <c r="G79" s="196" t="s">
        <v>395</v>
      </c>
      <c r="H79" s="196" t="s">
        <v>383</v>
      </c>
      <c r="I79" s="289"/>
    </row>
    <row r="80" spans="1:9" ht="15.6" hidden="1" x14ac:dyDescent="0.3">
      <c r="A80" s="192">
        <v>27</v>
      </c>
      <c r="B80" s="197">
        <v>44876</v>
      </c>
      <c r="C80" s="198" t="s">
        <v>1236</v>
      </c>
      <c r="D80" s="231"/>
      <c r="E80" s="195">
        <v>200000</v>
      </c>
      <c r="F80" s="196" t="s">
        <v>1448</v>
      </c>
      <c r="G80" s="196" t="s">
        <v>392</v>
      </c>
      <c r="H80" s="196" t="s">
        <v>383</v>
      </c>
      <c r="I80" s="289"/>
    </row>
    <row r="81" spans="1:9" ht="15.6" hidden="1" x14ac:dyDescent="0.3">
      <c r="A81" s="192">
        <v>28</v>
      </c>
      <c r="B81" s="197">
        <v>44876</v>
      </c>
      <c r="C81" s="198" t="s">
        <v>1236</v>
      </c>
      <c r="D81" s="231"/>
      <c r="E81" s="195">
        <v>150000</v>
      </c>
      <c r="F81" s="196" t="s">
        <v>1448</v>
      </c>
      <c r="G81" s="196" t="s">
        <v>392</v>
      </c>
      <c r="H81" s="196" t="s">
        <v>383</v>
      </c>
      <c r="I81" s="289"/>
    </row>
    <row r="82" spans="1:9" ht="15.6" hidden="1" x14ac:dyDescent="0.3">
      <c r="A82" s="192">
        <v>28</v>
      </c>
      <c r="B82" s="197">
        <v>44876</v>
      </c>
      <c r="C82" s="198" t="s">
        <v>1454</v>
      </c>
      <c r="D82" s="231"/>
      <c r="E82" s="195">
        <v>76000</v>
      </c>
      <c r="F82" s="196" t="s">
        <v>1448</v>
      </c>
      <c r="G82" s="196" t="s">
        <v>428</v>
      </c>
      <c r="H82" s="196" t="s">
        <v>319</v>
      </c>
      <c r="I82" s="289"/>
    </row>
    <row r="83" spans="1:9" ht="15.6" hidden="1" x14ac:dyDescent="0.3">
      <c r="A83" s="192">
        <v>38</v>
      </c>
      <c r="B83" s="193">
        <v>44877</v>
      </c>
      <c r="C83" s="194" t="s">
        <v>1205</v>
      </c>
      <c r="D83" s="232"/>
      <c r="E83" s="195">
        <v>100000</v>
      </c>
      <c r="F83" s="196" t="s">
        <v>1448</v>
      </c>
      <c r="G83" s="196" t="s">
        <v>392</v>
      </c>
      <c r="H83" s="196" t="s">
        <v>148</v>
      </c>
      <c r="I83" s="289"/>
    </row>
    <row r="84" spans="1:9" ht="15.6" hidden="1" x14ac:dyDescent="0.3">
      <c r="A84" s="192">
        <v>29</v>
      </c>
      <c r="B84" s="197">
        <v>44877</v>
      </c>
      <c r="C84" s="198" t="s">
        <v>1244</v>
      </c>
      <c r="D84" s="231"/>
      <c r="E84" s="195">
        <v>118000</v>
      </c>
      <c r="F84" s="196" t="s">
        <v>1448</v>
      </c>
      <c r="G84" s="196" t="s">
        <v>409</v>
      </c>
      <c r="H84" s="196" t="s">
        <v>383</v>
      </c>
      <c r="I84" s="289"/>
    </row>
    <row r="85" spans="1:9" ht="15.6" hidden="1" x14ac:dyDescent="0.3">
      <c r="A85" s="192">
        <v>30</v>
      </c>
      <c r="B85" s="197">
        <v>44877</v>
      </c>
      <c r="C85" s="198" t="s">
        <v>1245</v>
      </c>
      <c r="D85" s="231"/>
      <c r="E85" s="195">
        <v>32900</v>
      </c>
      <c r="F85" s="196" t="s">
        <v>1448</v>
      </c>
      <c r="G85" s="196" t="s">
        <v>409</v>
      </c>
      <c r="H85" s="196" t="s">
        <v>383</v>
      </c>
      <c r="I85" s="289"/>
    </row>
    <row r="86" spans="1:9" ht="15.6" hidden="1" x14ac:dyDescent="0.3">
      <c r="A86" s="192">
        <v>39</v>
      </c>
      <c r="B86" s="193">
        <v>44877</v>
      </c>
      <c r="C86" s="194" t="s">
        <v>1206</v>
      </c>
      <c r="D86" s="232"/>
      <c r="E86" s="195">
        <v>50000</v>
      </c>
      <c r="F86" s="196" t="s">
        <v>1448</v>
      </c>
      <c r="G86" s="196" t="s">
        <v>395</v>
      </c>
      <c r="H86" s="196" t="s">
        <v>148</v>
      </c>
      <c r="I86" s="289"/>
    </row>
    <row r="87" spans="1:9" ht="15.6" hidden="1" x14ac:dyDescent="0.3">
      <c r="A87" s="192">
        <v>32</v>
      </c>
      <c r="B87" s="197">
        <v>44877</v>
      </c>
      <c r="C87" s="198" t="s">
        <v>1244</v>
      </c>
      <c r="D87" s="231"/>
      <c r="E87" s="195">
        <v>160000</v>
      </c>
      <c r="F87" s="196" t="s">
        <v>1448</v>
      </c>
      <c r="G87" s="196" t="s">
        <v>409</v>
      </c>
      <c r="H87" s="196" t="s">
        <v>383</v>
      </c>
      <c r="I87" s="289"/>
    </row>
    <row r="88" spans="1:9" ht="15.6" hidden="1" x14ac:dyDescent="0.3">
      <c r="A88" s="192">
        <v>40</v>
      </c>
      <c r="B88" s="193">
        <v>44877</v>
      </c>
      <c r="C88" s="201" t="s">
        <v>312</v>
      </c>
      <c r="D88" s="232"/>
      <c r="E88" s="195">
        <v>35000</v>
      </c>
      <c r="F88" s="196" t="s">
        <v>1448</v>
      </c>
      <c r="G88" s="196" t="s">
        <v>395</v>
      </c>
      <c r="H88" s="196" t="s">
        <v>148</v>
      </c>
      <c r="I88" s="289"/>
    </row>
    <row r="89" spans="1:9" ht="15.6" hidden="1" x14ac:dyDescent="0.3">
      <c r="A89" s="192">
        <v>5</v>
      </c>
      <c r="B89" s="193">
        <v>44877</v>
      </c>
      <c r="C89" s="194" t="s">
        <v>1221</v>
      </c>
      <c r="D89" s="231"/>
      <c r="E89" s="195">
        <v>200000</v>
      </c>
      <c r="F89" s="196" t="s">
        <v>1448</v>
      </c>
      <c r="G89" s="196" t="s">
        <v>392</v>
      </c>
      <c r="H89" s="196" t="s">
        <v>1230</v>
      </c>
      <c r="I89" s="289"/>
    </row>
    <row r="90" spans="1:9" ht="15.6" hidden="1" x14ac:dyDescent="0.3">
      <c r="A90" s="192">
        <v>31</v>
      </c>
      <c r="B90" s="197">
        <v>44877</v>
      </c>
      <c r="C90" s="198" t="s">
        <v>1236</v>
      </c>
      <c r="D90" s="231"/>
      <c r="E90" s="195">
        <v>200000</v>
      </c>
      <c r="F90" s="196" t="s">
        <v>1448</v>
      </c>
      <c r="G90" s="196" t="s">
        <v>392</v>
      </c>
      <c r="H90" s="196" t="s">
        <v>383</v>
      </c>
      <c r="I90" s="289"/>
    </row>
    <row r="91" spans="1:9" ht="15.6" hidden="1" x14ac:dyDescent="0.3">
      <c r="A91" s="192">
        <v>33</v>
      </c>
      <c r="B91" s="197">
        <v>44877</v>
      </c>
      <c r="C91" s="198" t="s">
        <v>1241</v>
      </c>
      <c r="D91" s="231"/>
      <c r="E91" s="195">
        <v>491000</v>
      </c>
      <c r="F91" s="196" t="s">
        <v>1448</v>
      </c>
      <c r="G91" s="196" t="s">
        <v>395</v>
      </c>
      <c r="H91" s="196" t="s">
        <v>383</v>
      </c>
      <c r="I91" s="289"/>
    </row>
    <row r="92" spans="1:9" ht="15.6" hidden="1" x14ac:dyDescent="0.3">
      <c r="A92" s="192">
        <v>22</v>
      </c>
      <c r="B92" s="197">
        <v>44877</v>
      </c>
      <c r="C92" s="202" t="s">
        <v>1463</v>
      </c>
      <c r="D92" s="231"/>
      <c r="E92" s="200">
        <v>280000</v>
      </c>
      <c r="F92" s="196" t="s">
        <v>1887</v>
      </c>
      <c r="G92" s="196" t="s">
        <v>1707</v>
      </c>
      <c r="H92" s="196" t="s">
        <v>386</v>
      </c>
      <c r="I92" s="196"/>
    </row>
    <row r="93" spans="1:9" ht="15.6" hidden="1" x14ac:dyDescent="0.3">
      <c r="A93" s="192">
        <v>41</v>
      </c>
      <c r="B93" s="193">
        <v>44878</v>
      </c>
      <c r="C93" s="194" t="s">
        <v>1199</v>
      </c>
      <c r="D93" s="232"/>
      <c r="E93" s="195">
        <v>100000</v>
      </c>
      <c r="F93" s="196" t="s">
        <v>1448</v>
      </c>
      <c r="G93" s="196" t="s">
        <v>392</v>
      </c>
      <c r="H93" s="196" t="s">
        <v>148</v>
      </c>
      <c r="I93" s="289"/>
    </row>
    <row r="94" spans="1:9" ht="15.6" hidden="1" x14ac:dyDescent="0.3">
      <c r="A94" s="192">
        <v>42</v>
      </c>
      <c r="B94" s="193">
        <v>44878</v>
      </c>
      <c r="C94" s="194" t="s">
        <v>1206</v>
      </c>
      <c r="D94" s="232"/>
      <c r="E94" s="195">
        <v>50000</v>
      </c>
      <c r="F94" s="196" t="s">
        <v>1448</v>
      </c>
      <c r="G94" s="196" t="s">
        <v>395</v>
      </c>
      <c r="H94" s="196" t="s">
        <v>148</v>
      </c>
      <c r="I94" s="289"/>
    </row>
    <row r="95" spans="1:9" ht="15.6" hidden="1" x14ac:dyDescent="0.3">
      <c r="A95" s="192">
        <v>43</v>
      </c>
      <c r="B95" s="193">
        <v>44878</v>
      </c>
      <c r="C95" s="194" t="s">
        <v>1207</v>
      </c>
      <c r="D95" s="232"/>
      <c r="E95" s="195">
        <v>100000</v>
      </c>
      <c r="F95" s="196" t="s">
        <v>1448</v>
      </c>
      <c r="G95" s="196" t="s">
        <v>392</v>
      </c>
      <c r="H95" s="196" t="s">
        <v>148</v>
      </c>
      <c r="I95" s="289"/>
    </row>
    <row r="96" spans="1:9" ht="15.6" hidden="1" x14ac:dyDescent="0.3">
      <c r="A96" s="206">
        <v>44</v>
      </c>
      <c r="B96" s="329">
        <v>44878</v>
      </c>
      <c r="C96" s="339" t="s">
        <v>1456</v>
      </c>
      <c r="D96" s="341"/>
      <c r="E96" s="209">
        <v>35000</v>
      </c>
      <c r="F96" s="196" t="s">
        <v>1448</v>
      </c>
      <c r="G96" s="196" t="s">
        <v>395</v>
      </c>
      <c r="H96" s="210" t="s">
        <v>148</v>
      </c>
      <c r="I96" s="289"/>
    </row>
    <row r="97" spans="1:9" ht="15.6" hidden="1" x14ac:dyDescent="0.3">
      <c r="A97" s="192">
        <v>34</v>
      </c>
      <c r="B97" s="197">
        <v>44878</v>
      </c>
      <c r="C97" s="198" t="s">
        <v>1246</v>
      </c>
      <c r="D97" s="231"/>
      <c r="E97" s="195">
        <v>9000</v>
      </c>
      <c r="F97" s="196" t="s">
        <v>1448</v>
      </c>
      <c r="G97" s="196" t="s">
        <v>395</v>
      </c>
      <c r="H97" s="196" t="s">
        <v>383</v>
      </c>
      <c r="I97" s="289"/>
    </row>
    <row r="98" spans="1:9" ht="15.6" hidden="1" x14ac:dyDescent="0.3">
      <c r="A98" s="192">
        <v>35</v>
      </c>
      <c r="B98" s="197">
        <v>44878</v>
      </c>
      <c r="C98" s="198" t="s">
        <v>1247</v>
      </c>
      <c r="D98" s="231"/>
      <c r="E98" s="195">
        <v>227700</v>
      </c>
      <c r="F98" s="196" t="s">
        <v>1448</v>
      </c>
      <c r="G98" s="196" t="s">
        <v>388</v>
      </c>
      <c r="H98" s="196" t="s">
        <v>383</v>
      </c>
      <c r="I98" s="289"/>
    </row>
    <row r="99" spans="1:9" ht="15.6" hidden="1" x14ac:dyDescent="0.3">
      <c r="A99" s="192">
        <v>45</v>
      </c>
      <c r="B99" s="193">
        <v>44879</v>
      </c>
      <c r="C99" s="201" t="s">
        <v>1208</v>
      </c>
      <c r="D99" s="232"/>
      <c r="E99" s="195">
        <v>100000</v>
      </c>
      <c r="F99" s="196" t="s">
        <v>1448</v>
      </c>
      <c r="G99" s="196" t="s">
        <v>395</v>
      </c>
      <c r="H99" s="196" t="s">
        <v>148</v>
      </c>
      <c r="I99" s="289"/>
    </row>
    <row r="100" spans="1:9" ht="15.6" hidden="1" x14ac:dyDescent="0.3">
      <c r="A100" s="192">
        <v>11</v>
      </c>
      <c r="B100" s="193">
        <v>44879</v>
      </c>
      <c r="C100" s="194" t="s">
        <v>1227</v>
      </c>
      <c r="D100" s="231"/>
      <c r="E100" s="195">
        <v>130000</v>
      </c>
      <c r="F100" s="196" t="s">
        <v>1448</v>
      </c>
      <c r="G100" s="196" t="s">
        <v>409</v>
      </c>
      <c r="H100" s="196" t="s">
        <v>1230</v>
      </c>
      <c r="I100" s="289"/>
    </row>
    <row r="101" spans="1:9" ht="15.6" hidden="1" x14ac:dyDescent="0.3">
      <c r="A101" s="192">
        <v>6</v>
      </c>
      <c r="B101" s="193">
        <v>44879</v>
      </c>
      <c r="C101" s="202" t="s">
        <v>1222</v>
      </c>
      <c r="D101" s="231"/>
      <c r="E101" s="195">
        <v>4000</v>
      </c>
      <c r="F101" s="196" t="s">
        <v>1448</v>
      </c>
      <c r="G101" s="196" t="s">
        <v>395</v>
      </c>
      <c r="H101" s="196" t="s">
        <v>1230</v>
      </c>
      <c r="I101" s="289"/>
    </row>
    <row r="102" spans="1:9" ht="15.6" hidden="1" x14ac:dyDescent="0.3">
      <c r="A102" s="192">
        <v>37</v>
      </c>
      <c r="B102" s="197">
        <v>44879</v>
      </c>
      <c r="C102" s="198" t="s">
        <v>1249</v>
      </c>
      <c r="D102" s="231"/>
      <c r="E102" s="195">
        <v>78000</v>
      </c>
      <c r="F102" s="196" t="s">
        <v>1448</v>
      </c>
      <c r="G102" s="196" t="s">
        <v>409</v>
      </c>
      <c r="H102" s="196" t="s">
        <v>383</v>
      </c>
      <c r="I102" s="289"/>
    </row>
    <row r="103" spans="1:9" ht="15.6" hidden="1" x14ac:dyDescent="0.3">
      <c r="A103" s="192">
        <v>7</v>
      </c>
      <c r="B103" s="193">
        <v>44879</v>
      </c>
      <c r="C103" s="202" t="s">
        <v>1223</v>
      </c>
      <c r="D103" s="231"/>
      <c r="E103" s="195">
        <v>13300</v>
      </c>
      <c r="F103" s="196" t="s">
        <v>1448</v>
      </c>
      <c r="G103" s="196" t="s">
        <v>409</v>
      </c>
      <c r="H103" s="196" t="s">
        <v>1230</v>
      </c>
      <c r="I103" s="289"/>
    </row>
    <row r="104" spans="1:9" ht="15.6" hidden="1" x14ac:dyDescent="0.3">
      <c r="A104" s="192">
        <v>8</v>
      </c>
      <c r="B104" s="193">
        <v>44879</v>
      </c>
      <c r="C104" s="194" t="s">
        <v>1224</v>
      </c>
      <c r="D104" s="231"/>
      <c r="E104" s="195">
        <v>100000</v>
      </c>
      <c r="F104" s="196" t="s">
        <v>1448</v>
      </c>
      <c r="G104" s="196" t="s">
        <v>395</v>
      </c>
      <c r="H104" s="196" t="s">
        <v>1230</v>
      </c>
      <c r="I104" s="289"/>
    </row>
    <row r="105" spans="1:9" ht="15.6" hidden="1" x14ac:dyDescent="0.3">
      <c r="A105" s="192">
        <v>38</v>
      </c>
      <c r="B105" s="197">
        <v>44879</v>
      </c>
      <c r="C105" s="198" t="s">
        <v>1250</v>
      </c>
      <c r="D105" s="231"/>
      <c r="E105" s="195">
        <v>500000</v>
      </c>
      <c r="F105" s="196" t="s">
        <v>1448</v>
      </c>
      <c r="G105" s="196" t="s">
        <v>408</v>
      </c>
      <c r="H105" s="196" t="s">
        <v>383</v>
      </c>
      <c r="I105" s="289"/>
    </row>
    <row r="106" spans="1:9" ht="15.6" hidden="1" x14ac:dyDescent="0.3">
      <c r="A106" s="192">
        <v>36</v>
      </c>
      <c r="B106" s="197">
        <v>44879</v>
      </c>
      <c r="C106" s="198" t="s">
        <v>1248</v>
      </c>
      <c r="D106" s="231"/>
      <c r="E106" s="195">
        <v>1500000</v>
      </c>
      <c r="F106" s="196"/>
      <c r="G106" s="196"/>
      <c r="H106" s="196" t="s">
        <v>383</v>
      </c>
      <c r="I106" s="196"/>
    </row>
    <row r="107" spans="1:9" ht="15.6" hidden="1" x14ac:dyDescent="0.3">
      <c r="A107" s="192">
        <v>9</v>
      </c>
      <c r="B107" s="193">
        <v>44880</v>
      </c>
      <c r="C107" s="194" t="s">
        <v>1225</v>
      </c>
      <c r="D107" s="231"/>
      <c r="E107" s="195">
        <v>44000</v>
      </c>
      <c r="F107" s="196" t="s">
        <v>1448</v>
      </c>
      <c r="G107" s="196" t="s">
        <v>409</v>
      </c>
      <c r="H107" s="196" t="s">
        <v>1230</v>
      </c>
      <c r="I107" s="289"/>
    </row>
    <row r="108" spans="1:9" ht="15.6" hidden="1" x14ac:dyDescent="0.3">
      <c r="A108" s="192">
        <v>10</v>
      </c>
      <c r="B108" s="193">
        <v>44880</v>
      </c>
      <c r="C108" s="194" t="s">
        <v>1226</v>
      </c>
      <c r="D108" s="231"/>
      <c r="E108" s="195">
        <v>70000</v>
      </c>
      <c r="F108" s="196" t="s">
        <v>1448</v>
      </c>
      <c r="G108" s="196" t="s">
        <v>409</v>
      </c>
      <c r="H108" s="196" t="s">
        <v>1230</v>
      </c>
      <c r="I108" s="289"/>
    </row>
    <row r="109" spans="1:9" ht="15.6" hidden="1" x14ac:dyDescent="0.3">
      <c r="A109" s="192">
        <v>12</v>
      </c>
      <c r="B109" s="193">
        <v>44880</v>
      </c>
      <c r="C109" s="194" t="s">
        <v>1228</v>
      </c>
      <c r="D109" s="231"/>
      <c r="E109" s="195">
        <v>130000</v>
      </c>
      <c r="F109" s="196" t="s">
        <v>1448</v>
      </c>
      <c r="G109" s="196" t="s">
        <v>409</v>
      </c>
      <c r="H109" s="196" t="s">
        <v>1230</v>
      </c>
      <c r="I109" s="289"/>
    </row>
    <row r="110" spans="1:9" ht="15.6" x14ac:dyDescent="0.3">
      <c r="A110" s="192"/>
      <c r="B110" s="320">
        <v>44880</v>
      </c>
      <c r="C110" s="324" t="s">
        <v>1971</v>
      </c>
      <c r="D110" s="312" t="s">
        <v>1261</v>
      </c>
      <c r="E110" s="312">
        <v>101000</v>
      </c>
      <c r="F110" s="196" t="s">
        <v>1887</v>
      </c>
      <c r="G110" s="312" t="s">
        <v>1256</v>
      </c>
      <c r="H110" s="196"/>
      <c r="I110" s="196"/>
    </row>
    <row r="111" spans="1:9" ht="15.6" x14ac:dyDescent="0.3">
      <c r="A111" s="192"/>
      <c r="B111" s="320">
        <v>44880</v>
      </c>
      <c r="C111" s="324" t="s">
        <v>1972</v>
      </c>
      <c r="D111" s="312" t="s">
        <v>1261</v>
      </c>
      <c r="E111" s="312">
        <v>94500</v>
      </c>
      <c r="F111" s="196" t="s">
        <v>1887</v>
      </c>
      <c r="G111" s="312" t="s">
        <v>1256</v>
      </c>
      <c r="H111" s="196"/>
      <c r="I111" s="196"/>
    </row>
    <row r="112" spans="1:9" ht="15.6" x14ac:dyDescent="0.3">
      <c r="A112" s="192"/>
      <c r="B112" s="197">
        <v>44880</v>
      </c>
      <c r="C112" s="199" t="s">
        <v>1459</v>
      </c>
      <c r="D112" s="231"/>
      <c r="E112" s="195">
        <v>135500</v>
      </c>
      <c r="F112" s="196" t="s">
        <v>1448</v>
      </c>
      <c r="G112" s="196" t="s">
        <v>394</v>
      </c>
      <c r="H112" s="196"/>
      <c r="I112" s="289"/>
    </row>
    <row r="113" spans="1:9" ht="15.6" x14ac:dyDescent="0.3">
      <c r="A113" s="192"/>
      <c r="B113" s="193">
        <v>44880</v>
      </c>
      <c r="C113" s="199" t="s">
        <v>1460</v>
      </c>
      <c r="D113" s="231"/>
      <c r="E113" s="195">
        <v>194000</v>
      </c>
      <c r="F113" s="196" t="s">
        <v>1448</v>
      </c>
      <c r="G113" s="196" t="s">
        <v>406</v>
      </c>
      <c r="H113" s="196"/>
      <c r="I113" s="289"/>
    </row>
    <row r="114" spans="1:9" ht="15.6" x14ac:dyDescent="0.3">
      <c r="A114" s="192"/>
      <c r="B114" s="193">
        <v>44880</v>
      </c>
      <c r="C114" s="201" t="s">
        <v>1462</v>
      </c>
      <c r="D114" s="232"/>
      <c r="E114" s="195">
        <v>100000</v>
      </c>
      <c r="F114" s="196" t="s">
        <v>1448</v>
      </c>
      <c r="G114" s="196" t="s">
        <v>392</v>
      </c>
      <c r="H114" s="196"/>
      <c r="I114" s="289"/>
    </row>
    <row r="115" spans="1:9" ht="15.6" hidden="1" x14ac:dyDescent="0.3">
      <c r="A115" s="192">
        <v>46</v>
      </c>
      <c r="B115" s="193">
        <v>44880</v>
      </c>
      <c r="C115" s="201" t="s">
        <v>1209</v>
      </c>
      <c r="D115" s="232"/>
      <c r="E115" s="195">
        <v>100000</v>
      </c>
      <c r="F115" s="196" t="s">
        <v>1448</v>
      </c>
      <c r="G115" s="196" t="s">
        <v>392</v>
      </c>
      <c r="H115" s="196" t="s">
        <v>148</v>
      </c>
      <c r="I115" s="289"/>
    </row>
    <row r="116" spans="1:9" ht="15.6" hidden="1" x14ac:dyDescent="0.3">
      <c r="A116" s="192">
        <v>40</v>
      </c>
      <c r="B116" s="197">
        <v>44880</v>
      </c>
      <c r="C116" s="198" t="s">
        <v>1251</v>
      </c>
      <c r="D116" s="231"/>
      <c r="E116" s="195">
        <v>102000</v>
      </c>
      <c r="F116" s="196" t="s">
        <v>1448</v>
      </c>
      <c r="G116" s="196" t="s">
        <v>405</v>
      </c>
      <c r="H116" s="196" t="s">
        <v>383</v>
      </c>
      <c r="I116" s="289"/>
    </row>
    <row r="117" spans="1:9" ht="15.6" hidden="1" x14ac:dyDescent="0.3">
      <c r="A117" s="192">
        <v>24</v>
      </c>
      <c r="B117" s="284">
        <v>44880</v>
      </c>
      <c r="C117" s="285" t="s">
        <v>1175</v>
      </c>
      <c r="D117" s="286"/>
      <c r="E117" s="287">
        <v>22500000</v>
      </c>
      <c r="F117" s="288"/>
      <c r="G117" s="288"/>
      <c r="H117" s="288" t="s">
        <v>386</v>
      </c>
      <c r="I117" s="290"/>
    </row>
    <row r="118" spans="1:9" ht="15.6" hidden="1" x14ac:dyDescent="0.3">
      <c r="A118" s="192">
        <v>8</v>
      </c>
      <c r="B118" s="197">
        <v>44881</v>
      </c>
      <c r="C118" s="198" t="s">
        <v>1328</v>
      </c>
      <c r="D118" s="192" t="s">
        <v>1261</v>
      </c>
      <c r="E118" s="211">
        <v>100000</v>
      </c>
      <c r="F118" s="196" t="s">
        <v>1300</v>
      </c>
      <c r="G118" s="213" t="s">
        <v>1323</v>
      </c>
      <c r="H118" s="196" t="s">
        <v>1230</v>
      </c>
      <c r="I118" s="289"/>
    </row>
    <row r="119" spans="1:9" ht="15.6" hidden="1" x14ac:dyDescent="0.3">
      <c r="A119" s="206">
        <v>11</v>
      </c>
      <c r="B119" s="207">
        <v>44881</v>
      </c>
      <c r="C119" s="208" t="s">
        <v>1320</v>
      </c>
      <c r="D119" s="206" t="s">
        <v>1261</v>
      </c>
      <c r="E119" s="230">
        <v>15000</v>
      </c>
      <c r="F119" s="210" t="s">
        <v>1300</v>
      </c>
      <c r="G119" s="206" t="s">
        <v>1256</v>
      </c>
      <c r="H119" s="196" t="s">
        <v>1230</v>
      </c>
      <c r="I119" s="289"/>
    </row>
    <row r="120" spans="1:9" ht="15.6" hidden="1" x14ac:dyDescent="0.3">
      <c r="A120" s="192">
        <v>5</v>
      </c>
      <c r="B120" s="197">
        <v>44881</v>
      </c>
      <c r="C120" s="212" t="s">
        <v>1324</v>
      </c>
      <c r="D120" s="213" t="s">
        <v>1260</v>
      </c>
      <c r="E120" s="214">
        <v>100000</v>
      </c>
      <c r="F120" s="196" t="s">
        <v>1300</v>
      </c>
      <c r="G120" s="213" t="s">
        <v>1323</v>
      </c>
      <c r="H120" s="196" t="s">
        <v>1230</v>
      </c>
      <c r="I120" s="289"/>
    </row>
    <row r="121" spans="1:9" ht="15.6" x14ac:dyDescent="0.3">
      <c r="A121" s="192">
        <v>4</v>
      </c>
      <c r="B121" s="197">
        <v>44881</v>
      </c>
      <c r="C121" s="198" t="s">
        <v>1378</v>
      </c>
      <c r="D121" s="192">
        <v>128</v>
      </c>
      <c r="E121" s="211">
        <v>3000000</v>
      </c>
      <c r="F121" s="196" t="s">
        <v>1300</v>
      </c>
      <c r="G121" s="192" t="s">
        <v>1257</v>
      </c>
      <c r="H121" s="196"/>
      <c r="I121" s="289"/>
    </row>
    <row r="122" spans="1:9" ht="15.6" hidden="1" x14ac:dyDescent="0.3">
      <c r="A122" s="192">
        <v>2</v>
      </c>
      <c r="B122" s="197">
        <v>44881</v>
      </c>
      <c r="C122" s="198" t="s">
        <v>1326</v>
      </c>
      <c r="D122" s="192">
        <v>128</v>
      </c>
      <c r="E122" s="211">
        <v>100000</v>
      </c>
      <c r="F122" s="196" t="s">
        <v>1300</v>
      </c>
      <c r="G122" s="192" t="s">
        <v>1256</v>
      </c>
      <c r="H122" s="196" t="s">
        <v>1230</v>
      </c>
      <c r="I122" s="289"/>
    </row>
    <row r="123" spans="1:9" ht="15.6" x14ac:dyDescent="0.3">
      <c r="A123" s="192">
        <v>5</v>
      </c>
      <c r="B123" s="197">
        <v>44881</v>
      </c>
      <c r="C123" s="198" t="s">
        <v>1379</v>
      </c>
      <c r="D123" s="192">
        <v>128</v>
      </c>
      <c r="E123" s="211">
        <v>300000</v>
      </c>
      <c r="F123" s="196" t="s">
        <v>1300</v>
      </c>
      <c r="G123" s="192" t="s">
        <v>1257</v>
      </c>
      <c r="H123" s="196"/>
      <c r="I123" s="289"/>
    </row>
    <row r="124" spans="1:9" ht="15.6" hidden="1" x14ac:dyDescent="0.3">
      <c r="A124" s="192">
        <v>6</v>
      </c>
      <c r="B124" s="197">
        <v>44881</v>
      </c>
      <c r="C124" s="198" t="s">
        <v>1381</v>
      </c>
      <c r="D124" s="192" t="s">
        <v>1260</v>
      </c>
      <c r="E124" s="211">
        <v>100000</v>
      </c>
      <c r="F124" s="196" t="s">
        <v>1300</v>
      </c>
      <c r="G124" s="192" t="s">
        <v>1258</v>
      </c>
      <c r="H124" s="196" t="s">
        <v>384</v>
      </c>
      <c r="I124" s="289"/>
    </row>
    <row r="125" spans="1:9" ht="15.6" hidden="1" x14ac:dyDescent="0.3">
      <c r="A125" s="215">
        <v>1</v>
      </c>
      <c r="B125" s="216">
        <v>44881</v>
      </c>
      <c r="C125" s="340" t="s">
        <v>1327</v>
      </c>
      <c r="D125" s="215">
        <v>128</v>
      </c>
      <c r="E125" s="342">
        <v>250000</v>
      </c>
      <c r="F125" s="196" t="s">
        <v>1300</v>
      </c>
      <c r="G125" s="217" t="s">
        <v>1323</v>
      </c>
      <c r="H125" s="218" t="s">
        <v>1230</v>
      </c>
      <c r="I125" s="289"/>
    </row>
    <row r="126" spans="1:9" ht="15.6" hidden="1" x14ac:dyDescent="0.3">
      <c r="A126" s="192">
        <v>1</v>
      </c>
      <c r="B126" s="197">
        <v>44881</v>
      </c>
      <c r="C126" s="212" t="s">
        <v>1322</v>
      </c>
      <c r="D126" s="213" t="s">
        <v>1263</v>
      </c>
      <c r="E126" s="214">
        <v>100000</v>
      </c>
      <c r="F126" s="196" t="s">
        <v>1300</v>
      </c>
      <c r="G126" s="213" t="s">
        <v>1256</v>
      </c>
      <c r="H126" s="196" t="s">
        <v>1230</v>
      </c>
      <c r="I126" s="289"/>
    </row>
    <row r="127" spans="1:9" ht="15.6" hidden="1" x14ac:dyDescent="0.3">
      <c r="A127" s="192">
        <v>2</v>
      </c>
      <c r="B127" s="197">
        <v>44881</v>
      </c>
      <c r="C127" s="212" t="s">
        <v>1382</v>
      </c>
      <c r="D127" s="213" t="s">
        <v>1261</v>
      </c>
      <c r="E127" s="214">
        <v>87000</v>
      </c>
      <c r="F127" s="196" t="s">
        <v>1300</v>
      </c>
      <c r="G127" s="213" t="s">
        <v>1258</v>
      </c>
      <c r="H127" s="196" t="s">
        <v>383</v>
      </c>
      <c r="I127" s="289"/>
    </row>
    <row r="128" spans="1:9" ht="15.6" hidden="1" x14ac:dyDescent="0.3">
      <c r="A128" s="192">
        <v>3</v>
      </c>
      <c r="B128" s="197">
        <v>44881</v>
      </c>
      <c r="C128" s="212" t="s">
        <v>1383</v>
      </c>
      <c r="D128" s="213" t="s">
        <v>1260</v>
      </c>
      <c r="E128" s="214">
        <v>230000</v>
      </c>
      <c r="F128" s="196" t="s">
        <v>1300</v>
      </c>
      <c r="G128" s="213" t="s">
        <v>1258</v>
      </c>
      <c r="H128" s="196" t="s">
        <v>319</v>
      </c>
      <c r="I128" s="289"/>
    </row>
    <row r="129" spans="1:9" ht="15.6" x14ac:dyDescent="0.3">
      <c r="A129" s="192">
        <v>4</v>
      </c>
      <c r="B129" s="197">
        <v>44881</v>
      </c>
      <c r="C129" s="212" t="s">
        <v>1306</v>
      </c>
      <c r="D129" s="213" t="s">
        <v>1264</v>
      </c>
      <c r="E129" s="214">
        <v>36000</v>
      </c>
      <c r="F129" s="196" t="s">
        <v>1300</v>
      </c>
      <c r="G129" s="213" t="s">
        <v>1274</v>
      </c>
      <c r="H129" s="196"/>
      <c r="I129" s="289"/>
    </row>
    <row r="130" spans="1:9" ht="15.6" x14ac:dyDescent="0.3">
      <c r="A130" s="192">
        <v>6</v>
      </c>
      <c r="B130" s="197">
        <v>44881</v>
      </c>
      <c r="C130" s="212" t="s">
        <v>1307</v>
      </c>
      <c r="D130" s="213" t="s">
        <v>1265</v>
      </c>
      <c r="E130" s="214">
        <v>53500</v>
      </c>
      <c r="F130" s="196" t="s">
        <v>1300</v>
      </c>
      <c r="G130" s="213" t="s">
        <v>1273</v>
      </c>
      <c r="H130" s="196"/>
      <c r="I130" s="289"/>
    </row>
    <row r="131" spans="1:9" ht="15.6" hidden="1" x14ac:dyDescent="0.3">
      <c r="A131" s="192">
        <v>7</v>
      </c>
      <c r="B131" s="197">
        <v>44881</v>
      </c>
      <c r="C131" s="212" t="s">
        <v>1428</v>
      </c>
      <c r="D131" s="213" t="s">
        <v>1260</v>
      </c>
      <c r="E131" s="214">
        <v>4000000</v>
      </c>
      <c r="F131" s="196" t="s">
        <v>1300</v>
      </c>
      <c r="G131" s="213" t="s">
        <v>1268</v>
      </c>
      <c r="H131" s="196" t="s">
        <v>383</v>
      </c>
      <c r="I131" s="289"/>
    </row>
    <row r="132" spans="1:9" ht="15.6" hidden="1" x14ac:dyDescent="0.3">
      <c r="A132" s="192">
        <v>3</v>
      </c>
      <c r="B132" s="197">
        <v>44881</v>
      </c>
      <c r="C132" s="198" t="s">
        <v>1321</v>
      </c>
      <c r="D132" s="192">
        <v>128</v>
      </c>
      <c r="E132" s="211">
        <v>101500</v>
      </c>
      <c r="F132" s="196" t="s">
        <v>1300</v>
      </c>
      <c r="G132" s="192" t="s">
        <v>1256</v>
      </c>
      <c r="H132" s="196" t="s">
        <v>1230</v>
      </c>
      <c r="I132" s="289"/>
    </row>
    <row r="133" spans="1:9" ht="15.6" hidden="1" x14ac:dyDescent="0.3">
      <c r="A133" s="192">
        <v>7</v>
      </c>
      <c r="B133" s="197">
        <v>44881</v>
      </c>
      <c r="C133" s="198" t="s">
        <v>1325</v>
      </c>
      <c r="D133" s="192" t="s">
        <v>1261</v>
      </c>
      <c r="E133" s="211">
        <v>300000</v>
      </c>
      <c r="F133" s="196" t="s">
        <v>1300</v>
      </c>
      <c r="G133" s="192" t="s">
        <v>1256</v>
      </c>
      <c r="H133" s="196" t="s">
        <v>1230</v>
      </c>
      <c r="I133" s="289"/>
    </row>
    <row r="134" spans="1:9" ht="15.6" hidden="1" x14ac:dyDescent="0.3">
      <c r="A134" s="192">
        <v>47</v>
      </c>
      <c r="B134" s="197">
        <v>44881</v>
      </c>
      <c r="C134" s="198" t="s">
        <v>1252</v>
      </c>
      <c r="D134" s="231"/>
      <c r="E134" s="195">
        <v>556962</v>
      </c>
      <c r="F134" s="196"/>
      <c r="G134" s="196"/>
      <c r="H134" s="196" t="s">
        <v>383</v>
      </c>
      <c r="I134" s="196"/>
    </row>
    <row r="135" spans="1:9" ht="15.6" hidden="1" x14ac:dyDescent="0.3">
      <c r="A135" s="283">
        <v>25</v>
      </c>
      <c r="B135" s="284">
        <v>44881</v>
      </c>
      <c r="C135" s="285" t="s">
        <v>1176</v>
      </c>
      <c r="D135" s="286"/>
      <c r="E135" s="287">
        <v>2000000</v>
      </c>
      <c r="F135" s="288"/>
      <c r="G135" s="288"/>
      <c r="H135" s="288" t="s">
        <v>386</v>
      </c>
      <c r="I135" s="196"/>
    </row>
    <row r="136" spans="1:9" ht="15.6" hidden="1" x14ac:dyDescent="0.3">
      <c r="A136" s="283">
        <v>26</v>
      </c>
      <c r="B136" s="284">
        <v>44881</v>
      </c>
      <c r="C136" s="285" t="s">
        <v>1177</v>
      </c>
      <c r="D136" s="286"/>
      <c r="E136" s="287">
        <v>5000000</v>
      </c>
      <c r="F136" s="288"/>
      <c r="G136" s="288"/>
      <c r="H136" s="288" t="s">
        <v>386</v>
      </c>
      <c r="I136" s="196"/>
    </row>
    <row r="137" spans="1:9" ht="15.6" hidden="1" x14ac:dyDescent="0.3">
      <c r="A137" s="192">
        <v>9</v>
      </c>
      <c r="B137" s="197">
        <v>44882</v>
      </c>
      <c r="C137" s="198" t="s">
        <v>1384</v>
      </c>
      <c r="D137" s="192" t="s">
        <v>1260</v>
      </c>
      <c r="E137" s="211">
        <v>75000</v>
      </c>
      <c r="F137" s="196" t="s">
        <v>1300</v>
      </c>
      <c r="G137" s="192" t="s">
        <v>1258</v>
      </c>
      <c r="H137" s="196" t="s">
        <v>383</v>
      </c>
      <c r="I137" s="289"/>
    </row>
    <row r="138" spans="1:9" ht="15.6" hidden="1" x14ac:dyDescent="0.3">
      <c r="A138" s="192">
        <v>8</v>
      </c>
      <c r="B138" s="197">
        <v>44882</v>
      </c>
      <c r="C138" s="212" t="s">
        <v>1329</v>
      </c>
      <c r="D138" s="213" t="s">
        <v>1260</v>
      </c>
      <c r="E138" s="214">
        <v>100000</v>
      </c>
      <c r="F138" s="196" t="s">
        <v>1300</v>
      </c>
      <c r="G138" s="213" t="s">
        <v>1323</v>
      </c>
      <c r="H138" s="196" t="s">
        <v>148</v>
      </c>
      <c r="I138" s="289"/>
    </row>
    <row r="139" spans="1:9" ht="15.6" hidden="1" x14ac:dyDescent="0.3">
      <c r="A139" s="192">
        <v>9</v>
      </c>
      <c r="B139" s="197">
        <v>44882</v>
      </c>
      <c r="C139" s="212" t="s">
        <v>1386</v>
      </c>
      <c r="D139" s="213" t="s">
        <v>1261</v>
      </c>
      <c r="E139" s="214">
        <v>183500</v>
      </c>
      <c r="F139" s="196" t="s">
        <v>1300</v>
      </c>
      <c r="G139" s="213" t="s">
        <v>1258</v>
      </c>
      <c r="H139" s="196" t="s">
        <v>383</v>
      </c>
      <c r="I139" s="289"/>
    </row>
    <row r="140" spans="1:9" ht="15.6" hidden="1" x14ac:dyDescent="0.3">
      <c r="A140" s="192">
        <v>10</v>
      </c>
      <c r="B140" s="197">
        <v>44882</v>
      </c>
      <c r="C140" s="212" t="s">
        <v>1317</v>
      </c>
      <c r="D140" s="213" t="s">
        <v>1261</v>
      </c>
      <c r="E140" s="214">
        <v>102000</v>
      </c>
      <c r="F140" s="196" t="s">
        <v>1300</v>
      </c>
      <c r="G140" s="213" t="s">
        <v>1267</v>
      </c>
      <c r="H140" s="196" t="s">
        <v>1210</v>
      </c>
      <c r="I140" s="289"/>
    </row>
    <row r="141" spans="1:9" ht="15.6" hidden="1" x14ac:dyDescent="0.3">
      <c r="A141" s="192">
        <v>11</v>
      </c>
      <c r="B141" s="197">
        <v>44882</v>
      </c>
      <c r="C141" s="212" t="s">
        <v>1385</v>
      </c>
      <c r="D141" s="213" t="s">
        <v>1261</v>
      </c>
      <c r="E141" s="214">
        <v>291000</v>
      </c>
      <c r="F141" s="196" t="s">
        <v>1300</v>
      </c>
      <c r="G141" s="213" t="s">
        <v>1258</v>
      </c>
      <c r="H141" s="196" t="s">
        <v>383</v>
      </c>
      <c r="I141" s="289"/>
    </row>
    <row r="142" spans="1:9" ht="15.6" hidden="1" x14ac:dyDescent="0.3">
      <c r="A142" s="192">
        <v>27</v>
      </c>
      <c r="B142" s="197">
        <v>44882</v>
      </c>
      <c r="C142" s="199" t="s">
        <v>1178</v>
      </c>
      <c r="D142" s="231"/>
      <c r="E142" s="200">
        <v>800000</v>
      </c>
      <c r="F142" s="196" t="s">
        <v>1887</v>
      </c>
      <c r="G142" s="196" t="s">
        <v>1259</v>
      </c>
      <c r="H142" s="196" t="s">
        <v>386</v>
      </c>
      <c r="I142" s="196"/>
    </row>
    <row r="143" spans="1:9" ht="15.6" hidden="1" x14ac:dyDescent="0.3">
      <c r="A143" s="192">
        <v>28</v>
      </c>
      <c r="B143" s="197">
        <v>44882</v>
      </c>
      <c r="C143" s="202" t="s">
        <v>1179</v>
      </c>
      <c r="D143" s="231"/>
      <c r="E143" s="200">
        <v>1712600</v>
      </c>
      <c r="F143" s="196" t="s">
        <v>1887</v>
      </c>
      <c r="G143" s="196" t="s">
        <v>1267</v>
      </c>
      <c r="H143" s="196" t="s">
        <v>386</v>
      </c>
      <c r="I143" s="196"/>
    </row>
    <row r="144" spans="1:9" ht="15.6" hidden="1" x14ac:dyDescent="0.3">
      <c r="A144" s="192">
        <v>6</v>
      </c>
      <c r="B144" s="193">
        <v>44882</v>
      </c>
      <c r="C144" s="202" t="s">
        <v>1211</v>
      </c>
      <c r="D144" s="231"/>
      <c r="E144" s="195">
        <v>102000</v>
      </c>
      <c r="F144" s="196"/>
      <c r="G144" s="196"/>
      <c r="H144" s="196" t="s">
        <v>1210</v>
      </c>
      <c r="I144" s="196"/>
    </row>
    <row r="145" spans="1:9" ht="15.6" x14ac:dyDescent="0.3">
      <c r="A145" s="192"/>
      <c r="B145" s="320">
        <v>44882</v>
      </c>
      <c r="C145" s="324" t="s">
        <v>1973</v>
      </c>
      <c r="D145" s="312" t="s">
        <v>1261</v>
      </c>
      <c r="E145" s="312">
        <v>102000</v>
      </c>
      <c r="F145" s="196" t="s">
        <v>1887</v>
      </c>
      <c r="G145" s="312" t="s">
        <v>1256</v>
      </c>
      <c r="H145" s="196"/>
      <c r="I145" s="196"/>
    </row>
    <row r="146" spans="1:9" ht="15.6" x14ac:dyDescent="0.3">
      <c r="A146" s="192"/>
      <c r="B146" s="320">
        <v>44882</v>
      </c>
      <c r="C146" s="324" t="s">
        <v>1974</v>
      </c>
      <c r="D146" s="312" t="s">
        <v>1261</v>
      </c>
      <c r="E146" s="312">
        <v>99000</v>
      </c>
      <c r="F146" s="196" t="s">
        <v>1887</v>
      </c>
      <c r="G146" s="312" t="s">
        <v>1256</v>
      </c>
      <c r="H146" s="196"/>
      <c r="I146" s="196"/>
    </row>
    <row r="147" spans="1:9" ht="15.6" hidden="1" x14ac:dyDescent="0.3">
      <c r="A147" s="192">
        <v>32</v>
      </c>
      <c r="B147" s="197">
        <v>44882</v>
      </c>
      <c r="C147" s="212" t="s">
        <v>1262</v>
      </c>
      <c r="D147" s="213" t="s">
        <v>1260</v>
      </c>
      <c r="E147" s="214">
        <v>44000</v>
      </c>
      <c r="F147" s="196"/>
      <c r="G147" s="213" t="s">
        <v>1258</v>
      </c>
      <c r="H147" s="196" t="s">
        <v>383</v>
      </c>
      <c r="I147" s="196"/>
    </row>
    <row r="148" spans="1:9" ht="15.6" hidden="1" x14ac:dyDescent="0.3">
      <c r="A148" s="192">
        <v>48</v>
      </c>
      <c r="B148" s="197">
        <v>44882</v>
      </c>
      <c r="C148" s="198" t="s">
        <v>1253</v>
      </c>
      <c r="D148" s="231"/>
      <c r="E148" s="195">
        <v>183500</v>
      </c>
      <c r="F148" s="196"/>
      <c r="G148" s="196"/>
      <c r="H148" s="196" t="s">
        <v>383</v>
      </c>
      <c r="I148" s="196"/>
    </row>
    <row r="149" spans="1:9" ht="15.6" hidden="1" x14ac:dyDescent="0.3">
      <c r="A149" s="192">
        <v>50</v>
      </c>
      <c r="B149" s="197">
        <v>44882</v>
      </c>
      <c r="C149" s="198" t="s">
        <v>1254</v>
      </c>
      <c r="D149" s="231"/>
      <c r="E149" s="195">
        <v>472501</v>
      </c>
      <c r="F149" s="196"/>
      <c r="G149" s="196"/>
      <c r="H149" s="196" t="s">
        <v>383</v>
      </c>
      <c r="I149" s="196"/>
    </row>
    <row r="150" spans="1:9" ht="15.6" hidden="1" x14ac:dyDescent="0.3">
      <c r="A150" s="192">
        <v>51</v>
      </c>
      <c r="B150" s="197">
        <v>44882</v>
      </c>
      <c r="C150" s="198" t="s">
        <v>1255</v>
      </c>
      <c r="D150" s="231"/>
      <c r="E150" s="195">
        <v>820146</v>
      </c>
      <c r="F150" s="196"/>
      <c r="G150" s="196"/>
      <c r="H150" s="196" t="s">
        <v>383</v>
      </c>
      <c r="I150" s="196"/>
    </row>
    <row r="151" spans="1:9" ht="15.6" hidden="1" x14ac:dyDescent="0.3">
      <c r="A151" s="192">
        <v>10</v>
      </c>
      <c r="B151" s="197">
        <v>44883</v>
      </c>
      <c r="C151" s="198" t="s">
        <v>1388</v>
      </c>
      <c r="D151" s="192" t="s">
        <v>1260</v>
      </c>
      <c r="E151" s="211">
        <v>94000</v>
      </c>
      <c r="F151" s="196" t="s">
        <v>1300</v>
      </c>
      <c r="G151" s="192" t="s">
        <v>1258</v>
      </c>
      <c r="H151" s="196" t="s">
        <v>1230</v>
      </c>
      <c r="I151" s="289"/>
    </row>
    <row r="152" spans="1:9" ht="15.6" hidden="1" x14ac:dyDescent="0.3">
      <c r="A152" s="192">
        <v>12</v>
      </c>
      <c r="B152" s="197">
        <v>44883</v>
      </c>
      <c r="C152" s="212" t="s">
        <v>1387</v>
      </c>
      <c r="D152" s="213" t="s">
        <v>1261</v>
      </c>
      <c r="E152" s="214">
        <v>189200</v>
      </c>
      <c r="F152" s="196" t="s">
        <v>1300</v>
      </c>
      <c r="G152" s="213" t="s">
        <v>1257</v>
      </c>
      <c r="H152" s="196" t="s">
        <v>383</v>
      </c>
      <c r="I152" s="289"/>
    </row>
    <row r="153" spans="1:9" ht="15.6" hidden="1" x14ac:dyDescent="0.3">
      <c r="A153" s="192">
        <v>13</v>
      </c>
      <c r="B153" s="197">
        <v>44883</v>
      </c>
      <c r="C153" s="212" t="s">
        <v>1387</v>
      </c>
      <c r="D153" s="213" t="s">
        <v>1261</v>
      </c>
      <c r="E153" s="214">
        <v>282500</v>
      </c>
      <c r="F153" s="196" t="s">
        <v>1300</v>
      </c>
      <c r="G153" s="213" t="s">
        <v>1258</v>
      </c>
      <c r="H153" s="196" t="s">
        <v>383</v>
      </c>
      <c r="I153" s="289"/>
    </row>
    <row r="154" spans="1:9" ht="15.6" hidden="1" x14ac:dyDescent="0.3">
      <c r="A154" s="192">
        <v>13</v>
      </c>
      <c r="B154" s="197">
        <v>44883</v>
      </c>
      <c r="C154" s="198" t="s">
        <v>1318</v>
      </c>
      <c r="D154" s="192" t="s">
        <v>1261</v>
      </c>
      <c r="E154" s="211">
        <v>130000</v>
      </c>
      <c r="F154" s="196" t="s">
        <v>1300</v>
      </c>
      <c r="G154" s="192" t="s">
        <v>1259</v>
      </c>
      <c r="H154" s="196" t="s">
        <v>1230</v>
      </c>
      <c r="I154" s="289"/>
    </row>
    <row r="155" spans="1:9" ht="15.6" hidden="1" x14ac:dyDescent="0.3">
      <c r="A155" s="192">
        <v>29</v>
      </c>
      <c r="B155" s="197">
        <v>44883</v>
      </c>
      <c r="C155" s="202" t="s">
        <v>1463</v>
      </c>
      <c r="D155" s="231"/>
      <c r="E155" s="200">
        <v>280000</v>
      </c>
      <c r="F155" s="196" t="s">
        <v>1887</v>
      </c>
      <c r="G155" s="196" t="s">
        <v>1707</v>
      </c>
      <c r="H155" s="196" t="s">
        <v>386</v>
      </c>
      <c r="I155" s="196"/>
    </row>
    <row r="156" spans="1:9" ht="15.6" hidden="1" x14ac:dyDescent="0.3">
      <c r="A156" s="192">
        <v>11</v>
      </c>
      <c r="B156" s="197">
        <v>44884</v>
      </c>
      <c r="C156" s="198" t="s">
        <v>1330</v>
      </c>
      <c r="D156" s="192" t="s">
        <v>1261</v>
      </c>
      <c r="E156" s="211">
        <v>250000</v>
      </c>
      <c r="F156" s="196" t="s">
        <v>1300</v>
      </c>
      <c r="G156" s="192" t="s">
        <v>1323</v>
      </c>
      <c r="H156" s="196" t="s">
        <v>1230</v>
      </c>
      <c r="I156" s="289"/>
    </row>
    <row r="157" spans="1:9" ht="15.6" hidden="1" x14ac:dyDescent="0.3">
      <c r="A157" s="192">
        <v>12</v>
      </c>
      <c r="B157" s="197">
        <v>44884</v>
      </c>
      <c r="C157" s="198" t="s">
        <v>1389</v>
      </c>
      <c r="D157" s="192" t="s">
        <v>1260</v>
      </c>
      <c r="E157" s="211">
        <v>45000</v>
      </c>
      <c r="F157" s="196" t="s">
        <v>1300</v>
      </c>
      <c r="G157" s="192" t="s">
        <v>1258</v>
      </c>
      <c r="H157" s="196" t="s">
        <v>1230</v>
      </c>
      <c r="I157" s="289"/>
    </row>
    <row r="158" spans="1:9" ht="15.6" x14ac:dyDescent="0.3">
      <c r="A158" s="192">
        <v>16</v>
      </c>
      <c r="B158" s="197">
        <v>44884</v>
      </c>
      <c r="C158" s="212" t="s">
        <v>1337</v>
      </c>
      <c r="D158" s="213" t="s">
        <v>1261</v>
      </c>
      <c r="E158" s="214">
        <v>100000</v>
      </c>
      <c r="F158" s="196" t="s">
        <v>1300</v>
      </c>
      <c r="G158" s="192" t="s">
        <v>1323</v>
      </c>
      <c r="H158" s="196"/>
      <c r="I158" s="289"/>
    </row>
    <row r="159" spans="1:9" ht="15.6" x14ac:dyDescent="0.3">
      <c r="A159" s="192">
        <v>17</v>
      </c>
      <c r="B159" s="197">
        <v>44884</v>
      </c>
      <c r="C159" s="212" t="s">
        <v>1331</v>
      </c>
      <c r="D159" s="213" t="s">
        <v>1261</v>
      </c>
      <c r="E159" s="214">
        <v>300000</v>
      </c>
      <c r="F159" s="196" t="s">
        <v>1300</v>
      </c>
      <c r="G159" s="192" t="s">
        <v>1323</v>
      </c>
      <c r="H159" s="196"/>
      <c r="I159" s="289"/>
    </row>
    <row r="160" spans="1:9" ht="15.6" hidden="1" x14ac:dyDescent="0.3">
      <c r="A160" s="192">
        <v>11</v>
      </c>
      <c r="B160" s="197">
        <v>44884</v>
      </c>
      <c r="C160" s="212" t="s">
        <v>1377</v>
      </c>
      <c r="D160" s="213" t="s">
        <v>1260</v>
      </c>
      <c r="E160" s="214">
        <v>1000000</v>
      </c>
      <c r="F160" s="196" t="s">
        <v>1300</v>
      </c>
      <c r="G160" s="213" t="s">
        <v>1464</v>
      </c>
      <c r="H160" s="196" t="s">
        <v>148</v>
      </c>
      <c r="I160" s="289"/>
    </row>
    <row r="161" spans="1:9" ht="15.6" x14ac:dyDescent="0.3">
      <c r="A161" s="192">
        <v>14</v>
      </c>
      <c r="B161" s="197">
        <v>44884</v>
      </c>
      <c r="C161" s="212" t="s">
        <v>1333</v>
      </c>
      <c r="D161" s="213" t="s">
        <v>1261</v>
      </c>
      <c r="E161" s="214">
        <v>37500</v>
      </c>
      <c r="F161" s="196" t="s">
        <v>1300</v>
      </c>
      <c r="G161" s="213" t="s">
        <v>1256</v>
      </c>
      <c r="H161" s="196"/>
      <c r="I161" s="289"/>
    </row>
    <row r="162" spans="1:9" ht="15.6" x14ac:dyDescent="0.3">
      <c r="A162" s="192">
        <v>15</v>
      </c>
      <c r="B162" s="197">
        <v>44884</v>
      </c>
      <c r="C162" s="212" t="s">
        <v>1332</v>
      </c>
      <c r="D162" s="213" t="s">
        <v>1261</v>
      </c>
      <c r="E162" s="214">
        <v>100000</v>
      </c>
      <c r="F162" s="196" t="s">
        <v>1300</v>
      </c>
      <c r="G162" s="213" t="s">
        <v>1256</v>
      </c>
      <c r="H162" s="196"/>
      <c r="I162" s="289"/>
    </row>
    <row r="163" spans="1:9" ht="15.6" hidden="1" x14ac:dyDescent="0.3">
      <c r="A163" s="192">
        <v>28</v>
      </c>
      <c r="B163" s="193">
        <v>44884</v>
      </c>
      <c r="C163" s="194" t="s">
        <v>1229</v>
      </c>
      <c r="D163" s="231"/>
      <c r="E163" s="195">
        <v>130000</v>
      </c>
      <c r="F163" s="196"/>
      <c r="G163" s="196"/>
      <c r="H163" s="196" t="s">
        <v>1230</v>
      </c>
      <c r="I163" s="196"/>
    </row>
    <row r="164" spans="1:9" ht="15.6" hidden="1" x14ac:dyDescent="0.3">
      <c r="A164" s="192">
        <v>18</v>
      </c>
      <c r="B164" s="197">
        <v>44885</v>
      </c>
      <c r="C164" s="212" t="s">
        <v>1338</v>
      </c>
      <c r="D164" s="213" t="s">
        <v>1261</v>
      </c>
      <c r="E164" s="214">
        <v>100000</v>
      </c>
      <c r="F164" s="196" t="s">
        <v>1300</v>
      </c>
      <c r="G164" s="213" t="s">
        <v>1323</v>
      </c>
      <c r="H164" s="196" t="s">
        <v>1210</v>
      </c>
      <c r="I164" s="289"/>
    </row>
    <row r="165" spans="1:9" ht="15.6" hidden="1" x14ac:dyDescent="0.3">
      <c r="A165" s="192">
        <v>13</v>
      </c>
      <c r="B165" s="197">
        <v>44885</v>
      </c>
      <c r="C165" s="198" t="s">
        <v>1376</v>
      </c>
      <c r="D165" s="231" t="s">
        <v>1261</v>
      </c>
      <c r="E165" s="195">
        <v>260000</v>
      </c>
      <c r="F165" s="196" t="s">
        <v>1300</v>
      </c>
      <c r="G165" s="196" t="s">
        <v>1257</v>
      </c>
      <c r="H165" s="196" t="s">
        <v>383</v>
      </c>
      <c r="I165" s="289"/>
    </row>
    <row r="166" spans="1:9" ht="15.6" hidden="1" x14ac:dyDescent="0.3">
      <c r="A166" s="192">
        <v>12</v>
      </c>
      <c r="B166" s="197">
        <v>44885</v>
      </c>
      <c r="C166" s="198" t="s">
        <v>1334</v>
      </c>
      <c r="D166" s="192" t="s">
        <v>1261</v>
      </c>
      <c r="E166" s="211">
        <v>15000</v>
      </c>
      <c r="F166" s="196" t="s">
        <v>1300</v>
      </c>
      <c r="G166" s="192" t="s">
        <v>1256</v>
      </c>
      <c r="H166" s="196" t="s">
        <v>1230</v>
      </c>
      <c r="I166" s="289"/>
    </row>
    <row r="167" spans="1:9" ht="15.6" hidden="1" x14ac:dyDescent="0.3">
      <c r="A167" s="192">
        <v>13</v>
      </c>
      <c r="B167" s="197">
        <v>44885</v>
      </c>
      <c r="C167" s="198" t="s">
        <v>1335</v>
      </c>
      <c r="D167" s="192" t="s">
        <v>1261</v>
      </c>
      <c r="E167" s="211">
        <v>15000</v>
      </c>
      <c r="F167" s="196" t="s">
        <v>1300</v>
      </c>
      <c r="G167" s="192" t="s">
        <v>1256</v>
      </c>
      <c r="H167" s="196" t="s">
        <v>1230</v>
      </c>
      <c r="I167" s="289"/>
    </row>
    <row r="168" spans="1:9" ht="15.6" hidden="1" x14ac:dyDescent="0.3">
      <c r="A168" s="192">
        <v>20</v>
      </c>
      <c r="B168" s="197">
        <v>44886</v>
      </c>
      <c r="C168" s="212" t="s">
        <v>1339</v>
      </c>
      <c r="D168" s="213" t="s">
        <v>1264</v>
      </c>
      <c r="E168" s="214">
        <v>100000</v>
      </c>
      <c r="F168" s="196" t="s">
        <v>1300</v>
      </c>
      <c r="G168" s="213" t="s">
        <v>1323</v>
      </c>
      <c r="H168" s="196" t="s">
        <v>383</v>
      </c>
      <c r="I168" s="289"/>
    </row>
    <row r="169" spans="1:9" ht="15.6" hidden="1" x14ac:dyDescent="0.3">
      <c r="A169" s="192">
        <v>21</v>
      </c>
      <c r="B169" s="197">
        <v>44886</v>
      </c>
      <c r="C169" s="212" t="s">
        <v>1309</v>
      </c>
      <c r="D169" s="213" t="s">
        <v>1261</v>
      </c>
      <c r="E169" s="214">
        <v>52500</v>
      </c>
      <c r="F169" s="196" t="s">
        <v>1300</v>
      </c>
      <c r="G169" s="213" t="s">
        <v>1273</v>
      </c>
      <c r="H169" s="196" t="s">
        <v>1210</v>
      </c>
      <c r="I169" s="289"/>
    </row>
    <row r="170" spans="1:9" ht="15.6" hidden="1" x14ac:dyDescent="0.3">
      <c r="A170" s="192">
        <v>22</v>
      </c>
      <c r="B170" s="197">
        <v>44886</v>
      </c>
      <c r="C170" s="212" t="s">
        <v>1315</v>
      </c>
      <c r="D170" s="213" t="s">
        <v>1261</v>
      </c>
      <c r="E170" s="214">
        <v>114000</v>
      </c>
      <c r="F170" s="196" t="s">
        <v>1300</v>
      </c>
      <c r="G170" s="213" t="s">
        <v>1269</v>
      </c>
      <c r="H170" s="196" t="s">
        <v>319</v>
      </c>
      <c r="I170" s="289"/>
    </row>
    <row r="171" spans="1:9" ht="15.6" hidden="1" x14ac:dyDescent="0.3">
      <c r="A171" s="192">
        <v>23</v>
      </c>
      <c r="B171" s="197">
        <v>44886</v>
      </c>
      <c r="C171" s="212" t="s">
        <v>1396</v>
      </c>
      <c r="D171" s="213" t="s">
        <v>1261</v>
      </c>
      <c r="E171" s="214">
        <v>108000</v>
      </c>
      <c r="F171" s="196" t="s">
        <v>1300</v>
      </c>
      <c r="G171" s="213" t="s">
        <v>1257</v>
      </c>
      <c r="H171" s="196" t="s">
        <v>383</v>
      </c>
      <c r="I171" s="289"/>
    </row>
    <row r="172" spans="1:9" ht="15.6" hidden="1" x14ac:dyDescent="0.3">
      <c r="A172" s="192">
        <v>24</v>
      </c>
      <c r="B172" s="197">
        <v>44886</v>
      </c>
      <c r="C172" s="212" t="s">
        <v>1390</v>
      </c>
      <c r="D172" s="213" t="s">
        <v>1260</v>
      </c>
      <c r="E172" s="214">
        <v>68000</v>
      </c>
      <c r="F172" s="196" t="s">
        <v>1300</v>
      </c>
      <c r="G172" s="213" t="s">
        <v>1257</v>
      </c>
      <c r="H172" s="196" t="s">
        <v>383</v>
      </c>
      <c r="I172" s="289"/>
    </row>
    <row r="173" spans="1:9" ht="15.6" hidden="1" x14ac:dyDescent="0.3">
      <c r="A173" s="192">
        <v>19</v>
      </c>
      <c r="B173" s="197">
        <v>44886</v>
      </c>
      <c r="C173" s="212" t="s">
        <v>1340</v>
      </c>
      <c r="D173" s="213" t="s">
        <v>1261</v>
      </c>
      <c r="E173" s="214">
        <v>19500</v>
      </c>
      <c r="F173" s="196" t="s">
        <v>1300</v>
      </c>
      <c r="G173" s="213" t="s">
        <v>1256</v>
      </c>
      <c r="H173" s="196" t="s">
        <v>383</v>
      </c>
      <c r="I173" s="289"/>
    </row>
    <row r="174" spans="1:9" ht="15.6" hidden="1" x14ac:dyDescent="0.3">
      <c r="A174" s="192">
        <v>9</v>
      </c>
      <c r="B174" s="197">
        <v>44886</v>
      </c>
      <c r="C174" s="198" t="s">
        <v>1313</v>
      </c>
      <c r="D174" s="192" t="s">
        <v>1260</v>
      </c>
      <c r="E174" s="211">
        <v>119000</v>
      </c>
      <c r="F174" s="196" t="s">
        <v>1300</v>
      </c>
      <c r="G174" s="192" t="s">
        <v>1267</v>
      </c>
      <c r="H174" s="196" t="s">
        <v>319</v>
      </c>
      <c r="I174" s="289"/>
    </row>
    <row r="175" spans="1:9" ht="15.6" hidden="1" x14ac:dyDescent="0.3">
      <c r="A175" s="192">
        <v>25</v>
      </c>
      <c r="B175" s="197">
        <v>44886</v>
      </c>
      <c r="C175" s="212" t="s">
        <v>1336</v>
      </c>
      <c r="D175" s="213" t="s">
        <v>1261</v>
      </c>
      <c r="E175" s="214">
        <v>100000</v>
      </c>
      <c r="F175" s="196" t="s">
        <v>1300</v>
      </c>
      <c r="G175" s="213" t="s">
        <v>1256</v>
      </c>
      <c r="H175" s="196" t="s">
        <v>383</v>
      </c>
      <c r="I175" s="289"/>
    </row>
    <row r="176" spans="1:9" ht="15.6" hidden="1" x14ac:dyDescent="0.3">
      <c r="A176" s="192">
        <v>14</v>
      </c>
      <c r="B176" s="197">
        <v>44886</v>
      </c>
      <c r="C176" s="198" t="s">
        <v>1334</v>
      </c>
      <c r="D176" s="192" t="s">
        <v>1261</v>
      </c>
      <c r="E176" s="211">
        <v>8000</v>
      </c>
      <c r="F176" s="196" t="s">
        <v>1300</v>
      </c>
      <c r="G176" s="192" t="s">
        <v>1256</v>
      </c>
      <c r="H176" s="196" t="s">
        <v>1230</v>
      </c>
      <c r="I176" s="289"/>
    </row>
    <row r="177" spans="1:9" ht="15.6" hidden="1" x14ac:dyDescent="0.3">
      <c r="A177" s="192">
        <v>27</v>
      </c>
      <c r="B177" s="197">
        <v>44887</v>
      </c>
      <c r="C177" s="212" t="s">
        <v>1397</v>
      </c>
      <c r="D177" s="213" t="s">
        <v>1261</v>
      </c>
      <c r="E177" s="214">
        <v>62500</v>
      </c>
      <c r="F177" s="196" t="s">
        <v>1300</v>
      </c>
      <c r="G177" s="213" t="s">
        <v>1257</v>
      </c>
      <c r="H177" s="196" t="s">
        <v>383</v>
      </c>
      <c r="I177" s="289"/>
    </row>
    <row r="178" spans="1:9" ht="15.6" hidden="1" x14ac:dyDescent="0.3">
      <c r="A178" s="192">
        <v>28</v>
      </c>
      <c r="B178" s="197">
        <v>44887</v>
      </c>
      <c r="C178" s="212" t="s">
        <v>1391</v>
      </c>
      <c r="D178" s="213" t="s">
        <v>1261</v>
      </c>
      <c r="E178" s="214">
        <v>121000</v>
      </c>
      <c r="F178" s="196" t="s">
        <v>1300</v>
      </c>
      <c r="G178" s="213" t="s">
        <v>1257</v>
      </c>
      <c r="H178" s="196" t="s">
        <v>383</v>
      </c>
      <c r="I178" s="289"/>
    </row>
    <row r="179" spans="1:9" ht="15.6" hidden="1" x14ac:dyDescent="0.3">
      <c r="A179" s="192">
        <v>30</v>
      </c>
      <c r="B179" s="197">
        <v>44887</v>
      </c>
      <c r="C179" s="212" t="s">
        <v>1398</v>
      </c>
      <c r="D179" s="213" t="s">
        <v>1260</v>
      </c>
      <c r="E179" s="214">
        <v>48000</v>
      </c>
      <c r="F179" s="196" t="s">
        <v>1300</v>
      </c>
      <c r="G179" s="213" t="s">
        <v>1258</v>
      </c>
      <c r="H179" s="196" t="s">
        <v>319</v>
      </c>
      <c r="I179" s="289"/>
    </row>
    <row r="180" spans="1:9" ht="15.6" hidden="1" x14ac:dyDescent="0.3">
      <c r="A180" s="192">
        <v>31</v>
      </c>
      <c r="B180" s="197">
        <v>44887</v>
      </c>
      <c r="C180" s="212" t="s">
        <v>1392</v>
      </c>
      <c r="D180" s="213" t="s">
        <v>1261</v>
      </c>
      <c r="E180" s="214">
        <v>151500</v>
      </c>
      <c r="F180" s="196" t="s">
        <v>1300</v>
      </c>
      <c r="G180" s="213" t="s">
        <v>1258</v>
      </c>
      <c r="H180" s="196" t="s">
        <v>319</v>
      </c>
      <c r="I180" s="289"/>
    </row>
    <row r="181" spans="1:9" ht="15.6" hidden="1" x14ac:dyDescent="0.3">
      <c r="A181" s="192">
        <v>26</v>
      </c>
      <c r="B181" s="197">
        <v>44887</v>
      </c>
      <c r="C181" s="212" t="s">
        <v>1342</v>
      </c>
      <c r="D181" s="213" t="s">
        <v>1261</v>
      </c>
      <c r="E181" s="214">
        <v>50000</v>
      </c>
      <c r="F181" s="196" t="s">
        <v>1300</v>
      </c>
      <c r="G181" s="213" t="s">
        <v>1256</v>
      </c>
      <c r="H181" s="196" t="s">
        <v>383</v>
      </c>
      <c r="I181" s="289"/>
    </row>
    <row r="182" spans="1:9" ht="15.6" hidden="1" x14ac:dyDescent="0.3">
      <c r="A182" s="192">
        <v>29</v>
      </c>
      <c r="B182" s="197">
        <v>44887</v>
      </c>
      <c r="C182" s="212" t="s">
        <v>1341</v>
      </c>
      <c r="D182" s="213" t="s">
        <v>1261</v>
      </c>
      <c r="E182" s="214">
        <v>60000</v>
      </c>
      <c r="F182" s="196" t="s">
        <v>1300</v>
      </c>
      <c r="G182" s="213" t="s">
        <v>1256</v>
      </c>
      <c r="H182" s="196" t="s">
        <v>383</v>
      </c>
      <c r="I182" s="289"/>
    </row>
    <row r="183" spans="1:9" ht="15.6" hidden="1" x14ac:dyDescent="0.3">
      <c r="A183" s="192">
        <v>2</v>
      </c>
      <c r="B183" s="197">
        <v>44887</v>
      </c>
      <c r="C183" s="198" t="s">
        <v>1344</v>
      </c>
      <c r="D183" s="192" t="s">
        <v>1261</v>
      </c>
      <c r="E183" s="211">
        <v>200000</v>
      </c>
      <c r="F183" s="196" t="s">
        <v>1300</v>
      </c>
      <c r="G183" s="192" t="s">
        <v>1323</v>
      </c>
      <c r="H183" s="196" t="s">
        <v>1230</v>
      </c>
      <c r="I183" s="289"/>
    </row>
    <row r="184" spans="1:9" ht="15.6" hidden="1" x14ac:dyDescent="0.3">
      <c r="A184" s="192">
        <v>15</v>
      </c>
      <c r="B184" s="197">
        <v>44887</v>
      </c>
      <c r="C184" s="198" t="s">
        <v>1334</v>
      </c>
      <c r="D184" s="192" t="s">
        <v>1261</v>
      </c>
      <c r="E184" s="211">
        <v>8000</v>
      </c>
      <c r="F184" s="196" t="s">
        <v>1300</v>
      </c>
      <c r="G184" s="192" t="s">
        <v>1256</v>
      </c>
      <c r="H184" s="196" t="s">
        <v>1230</v>
      </c>
      <c r="I184" s="289"/>
    </row>
    <row r="185" spans="1:9" ht="15.6" hidden="1" x14ac:dyDescent="0.3">
      <c r="A185" s="192">
        <v>1</v>
      </c>
      <c r="B185" s="197">
        <v>44887</v>
      </c>
      <c r="C185" s="198" t="s">
        <v>1343</v>
      </c>
      <c r="D185" s="192" t="s">
        <v>1261</v>
      </c>
      <c r="E185" s="211">
        <v>200000</v>
      </c>
      <c r="F185" s="196" t="s">
        <v>1300</v>
      </c>
      <c r="G185" s="192" t="s">
        <v>1256</v>
      </c>
      <c r="H185" s="196" t="s">
        <v>1230</v>
      </c>
      <c r="I185" s="289"/>
    </row>
    <row r="186" spans="1:9" ht="15.6" hidden="1" x14ac:dyDescent="0.3">
      <c r="A186" s="192">
        <v>2</v>
      </c>
      <c r="B186" s="197">
        <v>44887</v>
      </c>
      <c r="C186" s="198" t="s">
        <v>1345</v>
      </c>
      <c r="D186" s="231" t="s">
        <v>1261</v>
      </c>
      <c r="E186" s="195">
        <v>100000</v>
      </c>
      <c r="F186" s="196" t="s">
        <v>1300</v>
      </c>
      <c r="G186" s="196" t="s">
        <v>1256</v>
      </c>
      <c r="H186" s="196" t="s">
        <v>383</v>
      </c>
      <c r="I186" s="289"/>
    </row>
    <row r="187" spans="1:9" ht="15.6" hidden="1" x14ac:dyDescent="0.3">
      <c r="A187" s="192">
        <v>66</v>
      </c>
      <c r="B187" s="197">
        <v>44888</v>
      </c>
      <c r="C187" s="198" t="s">
        <v>1399</v>
      </c>
      <c r="D187" s="231">
        <v>128</v>
      </c>
      <c r="E187" s="195">
        <v>400000</v>
      </c>
      <c r="F187" s="196" t="s">
        <v>1300</v>
      </c>
      <c r="G187" s="196" t="s">
        <v>1257</v>
      </c>
      <c r="H187" s="196" t="s">
        <v>383</v>
      </c>
      <c r="I187" s="289"/>
    </row>
    <row r="188" spans="1:9" ht="15.6" hidden="1" x14ac:dyDescent="0.3">
      <c r="A188" s="192">
        <v>3</v>
      </c>
      <c r="B188" s="197">
        <v>44888</v>
      </c>
      <c r="C188" s="198" t="s">
        <v>1347</v>
      </c>
      <c r="D188" s="192" t="s">
        <v>1261</v>
      </c>
      <c r="E188" s="211">
        <v>200000</v>
      </c>
      <c r="F188" s="196" t="s">
        <v>1300</v>
      </c>
      <c r="G188" s="192" t="s">
        <v>1323</v>
      </c>
      <c r="H188" s="196" t="s">
        <v>1230</v>
      </c>
      <c r="I188" s="289"/>
    </row>
    <row r="189" spans="1:9" ht="15.6" hidden="1" x14ac:dyDescent="0.3">
      <c r="A189" s="192">
        <v>4</v>
      </c>
      <c r="B189" s="197">
        <v>44888</v>
      </c>
      <c r="C189" s="198" t="s">
        <v>1394</v>
      </c>
      <c r="D189" s="192" t="s">
        <v>1260</v>
      </c>
      <c r="E189" s="211">
        <v>50000</v>
      </c>
      <c r="F189" s="196" t="s">
        <v>1300</v>
      </c>
      <c r="G189" s="192" t="s">
        <v>1258</v>
      </c>
      <c r="H189" s="196" t="s">
        <v>1230</v>
      </c>
      <c r="I189" s="289"/>
    </row>
    <row r="190" spans="1:9" ht="15.6" hidden="1" x14ac:dyDescent="0.3">
      <c r="A190" s="192">
        <v>12</v>
      </c>
      <c r="B190" s="197">
        <v>44888</v>
      </c>
      <c r="C190" s="198" t="s">
        <v>1346</v>
      </c>
      <c r="D190" s="192">
        <v>134</v>
      </c>
      <c r="E190" s="211">
        <v>200000</v>
      </c>
      <c r="F190" s="196" t="s">
        <v>1300</v>
      </c>
      <c r="G190" s="192" t="s">
        <v>1323</v>
      </c>
      <c r="H190" s="196" t="s">
        <v>1210</v>
      </c>
      <c r="I190" s="289"/>
    </row>
    <row r="191" spans="1:9" ht="15.6" hidden="1" x14ac:dyDescent="0.3">
      <c r="A191" s="192">
        <v>1</v>
      </c>
      <c r="B191" s="197">
        <v>44888</v>
      </c>
      <c r="C191" s="212" t="s">
        <v>1352</v>
      </c>
      <c r="D191" s="213" t="s">
        <v>1261</v>
      </c>
      <c r="E191" s="214">
        <v>100000</v>
      </c>
      <c r="F191" s="196" t="s">
        <v>1300</v>
      </c>
      <c r="G191" s="213" t="s">
        <v>1256</v>
      </c>
      <c r="H191" s="196" t="s">
        <v>1210</v>
      </c>
      <c r="I191" s="289"/>
    </row>
    <row r="192" spans="1:9" ht="15.6" hidden="1" x14ac:dyDescent="0.3">
      <c r="A192" s="192">
        <v>14</v>
      </c>
      <c r="B192" s="197">
        <v>44888</v>
      </c>
      <c r="C192" s="198" t="s">
        <v>1348</v>
      </c>
      <c r="D192" s="192" t="s">
        <v>1261</v>
      </c>
      <c r="E192" s="211">
        <v>100000</v>
      </c>
      <c r="F192" s="196" t="s">
        <v>1300</v>
      </c>
      <c r="G192" s="192" t="s">
        <v>1323</v>
      </c>
      <c r="H192" s="196" t="s">
        <v>1210</v>
      </c>
      <c r="I192" s="289"/>
    </row>
    <row r="193" spans="1:9" ht="15.6" hidden="1" x14ac:dyDescent="0.3">
      <c r="A193" s="192">
        <v>11</v>
      </c>
      <c r="B193" s="197">
        <v>44888</v>
      </c>
      <c r="C193" s="198" t="s">
        <v>1351</v>
      </c>
      <c r="D193" s="192" t="s">
        <v>1261</v>
      </c>
      <c r="E193" s="211">
        <v>45000</v>
      </c>
      <c r="F193" s="196" t="s">
        <v>1300</v>
      </c>
      <c r="G193" s="192" t="s">
        <v>1256</v>
      </c>
      <c r="H193" s="196" t="s">
        <v>1210</v>
      </c>
      <c r="I193" s="289"/>
    </row>
    <row r="194" spans="1:9" ht="15.6" x14ac:dyDescent="0.3">
      <c r="A194" s="192">
        <v>1</v>
      </c>
      <c r="B194" s="197">
        <v>44888</v>
      </c>
      <c r="C194" s="198" t="s">
        <v>1304</v>
      </c>
      <c r="D194" s="192" t="s">
        <v>1261</v>
      </c>
      <c r="E194" s="211">
        <v>240000</v>
      </c>
      <c r="F194" s="196" t="s">
        <v>1300</v>
      </c>
      <c r="G194" s="192" t="s">
        <v>1274</v>
      </c>
      <c r="H194" s="196"/>
      <c r="I194" s="289"/>
    </row>
    <row r="195" spans="1:9" ht="15.6" hidden="1" x14ac:dyDescent="0.3">
      <c r="A195" s="192">
        <v>13</v>
      </c>
      <c r="B195" s="197">
        <v>44888</v>
      </c>
      <c r="C195" s="198" t="s">
        <v>1349</v>
      </c>
      <c r="D195" s="192" t="s">
        <v>1261</v>
      </c>
      <c r="E195" s="211">
        <v>101500</v>
      </c>
      <c r="F195" s="196" t="s">
        <v>1300</v>
      </c>
      <c r="G195" s="192" t="s">
        <v>1256</v>
      </c>
      <c r="H195" s="196" t="s">
        <v>1210</v>
      </c>
      <c r="I195" s="289"/>
    </row>
    <row r="196" spans="1:9" ht="15.6" x14ac:dyDescent="0.3">
      <c r="A196" s="192">
        <v>3</v>
      </c>
      <c r="B196" s="197">
        <v>44888</v>
      </c>
      <c r="C196" s="198" t="s">
        <v>1308</v>
      </c>
      <c r="D196" s="192" t="s">
        <v>1261</v>
      </c>
      <c r="E196" s="211">
        <v>347900</v>
      </c>
      <c r="F196" s="196" t="s">
        <v>1300</v>
      </c>
      <c r="G196" s="192" t="s">
        <v>1266</v>
      </c>
      <c r="H196" s="196"/>
      <c r="I196" s="289"/>
    </row>
    <row r="197" spans="1:9" ht="15.6" hidden="1" x14ac:dyDescent="0.3">
      <c r="A197" s="192">
        <v>5</v>
      </c>
      <c r="B197" s="197">
        <v>44888</v>
      </c>
      <c r="C197" s="198" t="s">
        <v>1400</v>
      </c>
      <c r="D197" s="192">
        <v>128</v>
      </c>
      <c r="E197" s="211">
        <v>769000</v>
      </c>
      <c r="F197" s="196" t="s">
        <v>1300</v>
      </c>
      <c r="G197" s="192" t="s">
        <v>1257</v>
      </c>
      <c r="H197" s="196" t="s">
        <v>383</v>
      </c>
      <c r="I197" s="289"/>
    </row>
    <row r="198" spans="1:9" ht="15.6" hidden="1" x14ac:dyDescent="0.3">
      <c r="A198" s="192">
        <v>6</v>
      </c>
      <c r="B198" s="197">
        <v>44888</v>
      </c>
      <c r="C198" s="198" t="s">
        <v>1393</v>
      </c>
      <c r="D198" s="192" t="s">
        <v>1260</v>
      </c>
      <c r="E198" s="211">
        <v>329000</v>
      </c>
      <c r="F198" s="196" t="s">
        <v>1300</v>
      </c>
      <c r="G198" s="192" t="s">
        <v>1257</v>
      </c>
      <c r="H198" s="196" t="s">
        <v>383</v>
      </c>
      <c r="I198" s="289"/>
    </row>
    <row r="199" spans="1:9" ht="15.6" hidden="1" x14ac:dyDescent="0.3">
      <c r="A199" s="192">
        <v>7</v>
      </c>
      <c r="B199" s="197">
        <v>44888</v>
      </c>
      <c r="C199" s="198" t="s">
        <v>1310</v>
      </c>
      <c r="D199" s="192" t="s">
        <v>1260</v>
      </c>
      <c r="E199" s="211">
        <v>35000</v>
      </c>
      <c r="F199" s="196" t="s">
        <v>1300</v>
      </c>
      <c r="G199" s="192" t="s">
        <v>1274</v>
      </c>
      <c r="H199" s="196" t="s">
        <v>319</v>
      </c>
      <c r="I199" s="289"/>
    </row>
    <row r="200" spans="1:9" ht="15.6" x14ac:dyDescent="0.3">
      <c r="A200" s="192">
        <v>8</v>
      </c>
      <c r="B200" s="197">
        <v>44888</v>
      </c>
      <c r="C200" s="198" t="s">
        <v>1302</v>
      </c>
      <c r="D200" s="192" t="s">
        <v>1260</v>
      </c>
      <c r="E200" s="211">
        <v>27000</v>
      </c>
      <c r="F200" s="196" t="s">
        <v>1300</v>
      </c>
      <c r="G200" s="192" t="s">
        <v>1275</v>
      </c>
      <c r="H200" s="196"/>
      <c r="I200" s="289"/>
    </row>
    <row r="201" spans="1:9" ht="15.6" x14ac:dyDescent="0.3">
      <c r="A201" s="192">
        <v>10</v>
      </c>
      <c r="B201" s="197">
        <v>44888</v>
      </c>
      <c r="C201" s="198" t="s">
        <v>1301</v>
      </c>
      <c r="D201" s="192" t="s">
        <v>1260</v>
      </c>
      <c r="E201" s="211">
        <v>10000</v>
      </c>
      <c r="F201" s="196" t="s">
        <v>1300</v>
      </c>
      <c r="G201" s="192" t="s">
        <v>1274</v>
      </c>
      <c r="H201" s="196"/>
      <c r="I201" s="289"/>
    </row>
    <row r="202" spans="1:9" ht="15.6" x14ac:dyDescent="0.3">
      <c r="A202" s="192">
        <v>11</v>
      </c>
      <c r="B202" s="197">
        <v>44888</v>
      </c>
      <c r="C202" s="198" t="s">
        <v>1311</v>
      </c>
      <c r="D202" s="192" t="s">
        <v>1260</v>
      </c>
      <c r="E202" s="211">
        <v>62000</v>
      </c>
      <c r="F202" s="196" t="s">
        <v>1300</v>
      </c>
      <c r="G202" s="192" t="s">
        <v>1266</v>
      </c>
      <c r="H202" s="196"/>
      <c r="I202" s="289"/>
    </row>
    <row r="203" spans="1:9" ht="15.6" hidden="1" x14ac:dyDescent="0.3">
      <c r="A203" s="192">
        <v>15</v>
      </c>
      <c r="B203" s="197">
        <v>44888</v>
      </c>
      <c r="C203" s="198" t="s">
        <v>1303</v>
      </c>
      <c r="D203" s="192" t="s">
        <v>1261</v>
      </c>
      <c r="E203" s="211">
        <v>16900</v>
      </c>
      <c r="F203" s="196" t="s">
        <v>1300</v>
      </c>
      <c r="G203" s="192" t="s">
        <v>1256</v>
      </c>
      <c r="H203" s="196" t="s">
        <v>1210</v>
      </c>
      <c r="I203" s="289"/>
    </row>
    <row r="204" spans="1:9" ht="15.6" hidden="1" x14ac:dyDescent="0.3">
      <c r="A204" s="192">
        <v>2</v>
      </c>
      <c r="B204" s="197">
        <v>44888</v>
      </c>
      <c r="C204" s="198" t="s">
        <v>1350</v>
      </c>
      <c r="D204" s="192" t="s">
        <v>1261</v>
      </c>
      <c r="E204" s="211">
        <v>500000</v>
      </c>
      <c r="F204" s="196" t="s">
        <v>1300</v>
      </c>
      <c r="G204" s="192" t="s">
        <v>1256</v>
      </c>
      <c r="H204" s="196" t="s">
        <v>383</v>
      </c>
      <c r="I204" s="289"/>
    </row>
    <row r="205" spans="1:9" ht="15.6" hidden="1" x14ac:dyDescent="0.3">
      <c r="A205" s="192">
        <v>6</v>
      </c>
      <c r="B205" s="197">
        <v>44889</v>
      </c>
      <c r="C205" s="198" t="s">
        <v>1353</v>
      </c>
      <c r="D205" s="192" t="s">
        <v>1261</v>
      </c>
      <c r="E205" s="211">
        <v>200000</v>
      </c>
      <c r="F205" s="196" t="s">
        <v>1300</v>
      </c>
      <c r="G205" s="192" t="s">
        <v>1323</v>
      </c>
      <c r="H205" s="196" t="s">
        <v>1230</v>
      </c>
      <c r="I205" s="289"/>
    </row>
    <row r="206" spans="1:9" ht="15.6" hidden="1" x14ac:dyDescent="0.3">
      <c r="A206" s="192">
        <v>7</v>
      </c>
      <c r="B206" s="197">
        <v>44889</v>
      </c>
      <c r="C206" s="198" t="s">
        <v>1395</v>
      </c>
      <c r="D206" s="192" t="s">
        <v>1260</v>
      </c>
      <c r="E206" s="211">
        <v>75000</v>
      </c>
      <c r="F206" s="196" t="s">
        <v>1300</v>
      </c>
      <c r="G206" s="192" t="s">
        <v>1258</v>
      </c>
      <c r="H206" s="196" t="s">
        <v>1230</v>
      </c>
      <c r="I206" s="289"/>
    </row>
    <row r="207" spans="1:9" ht="15.6" hidden="1" x14ac:dyDescent="0.3">
      <c r="A207" s="192">
        <v>12</v>
      </c>
      <c r="B207" s="197">
        <v>44889</v>
      </c>
      <c r="C207" s="198" t="s">
        <v>1354</v>
      </c>
      <c r="D207" s="192" t="s">
        <v>1260</v>
      </c>
      <c r="E207" s="211">
        <v>26000</v>
      </c>
      <c r="F207" s="196" t="s">
        <v>1300</v>
      </c>
      <c r="G207" s="192" t="s">
        <v>1323</v>
      </c>
      <c r="H207" s="196" t="s">
        <v>383</v>
      </c>
      <c r="I207" s="289"/>
    </row>
    <row r="208" spans="1:9" ht="15.6" hidden="1" x14ac:dyDescent="0.3">
      <c r="A208" s="192">
        <v>13</v>
      </c>
      <c r="B208" s="197">
        <v>44889</v>
      </c>
      <c r="C208" s="198" t="s">
        <v>1355</v>
      </c>
      <c r="D208" s="192" t="s">
        <v>1260</v>
      </c>
      <c r="E208" s="211">
        <v>100000</v>
      </c>
      <c r="F208" s="196" t="s">
        <v>1300</v>
      </c>
      <c r="G208" s="192" t="s">
        <v>1323</v>
      </c>
      <c r="H208" s="196" t="s">
        <v>383</v>
      </c>
      <c r="I208" s="289"/>
    </row>
    <row r="209" spans="1:9" ht="15.6" hidden="1" x14ac:dyDescent="0.3">
      <c r="A209" s="192">
        <v>14</v>
      </c>
      <c r="B209" s="197">
        <v>44889</v>
      </c>
      <c r="C209" s="198" t="s">
        <v>1356</v>
      </c>
      <c r="D209" s="192" t="s">
        <v>1261</v>
      </c>
      <c r="E209" s="211">
        <v>100000</v>
      </c>
      <c r="F209" s="196" t="s">
        <v>1300</v>
      </c>
      <c r="G209" s="192" t="s">
        <v>1323</v>
      </c>
      <c r="H209" s="196" t="s">
        <v>1230</v>
      </c>
      <c r="I209" s="289"/>
    </row>
    <row r="210" spans="1:9" ht="15.6" x14ac:dyDescent="0.3">
      <c r="A210" s="192">
        <v>15</v>
      </c>
      <c r="B210" s="197">
        <v>44889</v>
      </c>
      <c r="C210" s="198" t="s">
        <v>1305</v>
      </c>
      <c r="D210" s="192" t="s">
        <v>1260</v>
      </c>
      <c r="E210" s="211">
        <v>80000</v>
      </c>
      <c r="F210" s="196" t="s">
        <v>1300</v>
      </c>
      <c r="G210" s="192" t="s">
        <v>1274</v>
      </c>
      <c r="H210" s="196"/>
      <c r="I210" s="289"/>
    </row>
    <row r="211" spans="1:9" ht="15.6" hidden="1" x14ac:dyDescent="0.3">
      <c r="A211" s="192">
        <v>5</v>
      </c>
      <c r="B211" s="197">
        <v>44889</v>
      </c>
      <c r="C211" s="198" t="s">
        <v>1359</v>
      </c>
      <c r="D211" s="192" t="s">
        <v>1261</v>
      </c>
      <c r="E211" s="211">
        <v>200000</v>
      </c>
      <c r="F211" s="196" t="s">
        <v>1300</v>
      </c>
      <c r="G211" s="192" t="s">
        <v>1256</v>
      </c>
      <c r="H211" s="196" t="s">
        <v>1230</v>
      </c>
      <c r="I211" s="289"/>
    </row>
    <row r="212" spans="1:9" ht="15.6" hidden="1" x14ac:dyDescent="0.3">
      <c r="A212" s="192">
        <v>18</v>
      </c>
      <c r="B212" s="197">
        <v>44889</v>
      </c>
      <c r="C212" s="198" t="s">
        <v>1401</v>
      </c>
      <c r="D212" s="231" t="s">
        <v>1261</v>
      </c>
      <c r="E212" s="195">
        <v>92500</v>
      </c>
      <c r="F212" s="196" t="s">
        <v>1300</v>
      </c>
      <c r="G212" s="196" t="s">
        <v>1257</v>
      </c>
      <c r="H212" s="196" t="s">
        <v>383</v>
      </c>
      <c r="I212" s="289"/>
    </row>
    <row r="213" spans="1:9" ht="15.6" hidden="1" x14ac:dyDescent="0.3">
      <c r="A213" s="192">
        <v>19</v>
      </c>
      <c r="B213" s="197">
        <v>44889</v>
      </c>
      <c r="C213" s="198" t="s">
        <v>1402</v>
      </c>
      <c r="D213" s="231" t="s">
        <v>1261</v>
      </c>
      <c r="E213" s="195">
        <v>245000</v>
      </c>
      <c r="F213" s="196" t="s">
        <v>1300</v>
      </c>
      <c r="G213" s="196" t="s">
        <v>1257</v>
      </c>
      <c r="H213" s="196" t="s">
        <v>383</v>
      </c>
      <c r="I213" s="289"/>
    </row>
    <row r="214" spans="1:9" ht="15.6" hidden="1" x14ac:dyDescent="0.3">
      <c r="A214" s="192">
        <v>8</v>
      </c>
      <c r="B214" s="197">
        <v>44889</v>
      </c>
      <c r="C214" s="198" t="s">
        <v>1357</v>
      </c>
      <c r="D214" s="192" t="s">
        <v>1261</v>
      </c>
      <c r="E214" s="211">
        <v>305000</v>
      </c>
      <c r="F214" s="196" t="s">
        <v>1300</v>
      </c>
      <c r="G214" s="192" t="s">
        <v>1256</v>
      </c>
      <c r="H214" s="196" t="s">
        <v>383</v>
      </c>
      <c r="I214" s="289"/>
    </row>
    <row r="215" spans="1:9" ht="15.6" hidden="1" x14ac:dyDescent="0.3">
      <c r="A215" s="192">
        <v>17</v>
      </c>
      <c r="B215" s="197">
        <v>44889</v>
      </c>
      <c r="C215" s="198" t="s">
        <v>1358</v>
      </c>
      <c r="D215" s="231" t="s">
        <v>1261</v>
      </c>
      <c r="E215" s="195">
        <v>25000</v>
      </c>
      <c r="F215" s="196" t="s">
        <v>1300</v>
      </c>
      <c r="G215" s="196" t="s">
        <v>1256</v>
      </c>
      <c r="H215" s="196" t="s">
        <v>383</v>
      </c>
      <c r="I215" s="289"/>
    </row>
    <row r="216" spans="1:9" ht="15.6" x14ac:dyDescent="0.3">
      <c r="A216" s="192">
        <v>10</v>
      </c>
      <c r="B216" s="197">
        <v>44890</v>
      </c>
      <c r="C216" s="198" t="s">
        <v>1405</v>
      </c>
      <c r="D216" s="231">
        <v>128</v>
      </c>
      <c r="E216" s="195">
        <v>52000</v>
      </c>
      <c r="F216" s="196" t="s">
        <v>1300</v>
      </c>
      <c r="G216" s="196" t="s">
        <v>1258</v>
      </c>
      <c r="H216" s="196"/>
      <c r="I216" s="289"/>
    </row>
    <row r="217" spans="1:9" ht="15.6" x14ac:dyDescent="0.3">
      <c r="A217" s="192">
        <v>18</v>
      </c>
      <c r="B217" s="197">
        <v>44890</v>
      </c>
      <c r="C217" s="198" t="s">
        <v>1411</v>
      </c>
      <c r="D217" s="231" t="s">
        <v>1261</v>
      </c>
      <c r="E217" s="195">
        <v>71500</v>
      </c>
      <c r="F217" s="196" t="s">
        <v>1300</v>
      </c>
      <c r="G217" s="196" t="s">
        <v>1258</v>
      </c>
      <c r="H217" s="196"/>
      <c r="I217" s="289"/>
    </row>
    <row r="218" spans="1:9" ht="15.6" hidden="1" x14ac:dyDescent="0.3">
      <c r="A218" s="192">
        <v>9</v>
      </c>
      <c r="B218" s="197">
        <v>44890</v>
      </c>
      <c r="C218" s="198" t="s">
        <v>1404</v>
      </c>
      <c r="D218" s="231" t="s">
        <v>1260</v>
      </c>
      <c r="E218" s="195">
        <v>85000</v>
      </c>
      <c r="F218" s="196" t="s">
        <v>1300</v>
      </c>
      <c r="G218" s="196" t="s">
        <v>1258</v>
      </c>
      <c r="H218" s="196" t="s">
        <v>1230</v>
      </c>
      <c r="I218" s="289"/>
    </row>
    <row r="219" spans="1:9" ht="15.6" hidden="1" x14ac:dyDescent="0.3">
      <c r="A219" s="192">
        <v>2</v>
      </c>
      <c r="B219" s="197">
        <v>44890</v>
      </c>
      <c r="C219" s="212" t="s">
        <v>1361</v>
      </c>
      <c r="D219" s="213" t="s">
        <v>1261</v>
      </c>
      <c r="E219" s="214">
        <v>100000</v>
      </c>
      <c r="F219" s="196" t="s">
        <v>1300</v>
      </c>
      <c r="G219" s="213" t="s">
        <v>1323</v>
      </c>
      <c r="H219" s="196" t="s">
        <v>1210</v>
      </c>
      <c r="I219" s="289"/>
    </row>
    <row r="220" spans="1:9" ht="15.6" hidden="1" x14ac:dyDescent="0.3">
      <c r="A220" s="192">
        <v>3</v>
      </c>
      <c r="B220" s="197">
        <v>44890</v>
      </c>
      <c r="C220" s="212" t="s">
        <v>1362</v>
      </c>
      <c r="D220" s="213" t="s">
        <v>1261</v>
      </c>
      <c r="E220" s="214">
        <v>200000</v>
      </c>
      <c r="F220" s="196" t="s">
        <v>1300</v>
      </c>
      <c r="G220" s="213" t="s">
        <v>1323</v>
      </c>
      <c r="H220" s="196" t="s">
        <v>1210</v>
      </c>
      <c r="I220" s="289"/>
    </row>
    <row r="221" spans="1:9" ht="15.6" hidden="1" x14ac:dyDescent="0.3">
      <c r="A221" s="192">
        <v>4</v>
      </c>
      <c r="B221" s="197">
        <v>44890</v>
      </c>
      <c r="C221" s="212" t="s">
        <v>1319</v>
      </c>
      <c r="D221" s="213" t="s">
        <v>1261</v>
      </c>
      <c r="E221" s="214">
        <v>352500</v>
      </c>
      <c r="F221" s="196" t="s">
        <v>1300</v>
      </c>
      <c r="G221" s="213" t="s">
        <v>1272</v>
      </c>
      <c r="H221" s="196" t="s">
        <v>1210</v>
      </c>
      <c r="I221" s="289"/>
    </row>
    <row r="222" spans="1:9" ht="15.6" hidden="1" x14ac:dyDescent="0.3">
      <c r="A222" s="192">
        <v>23</v>
      </c>
      <c r="B222" s="197">
        <v>44890</v>
      </c>
      <c r="C222" s="198" t="s">
        <v>1407</v>
      </c>
      <c r="D222" s="192" t="s">
        <v>1261</v>
      </c>
      <c r="E222" s="211">
        <v>154000</v>
      </c>
      <c r="F222" s="196" t="s">
        <v>1300</v>
      </c>
      <c r="G222" s="192" t="s">
        <v>1257</v>
      </c>
      <c r="H222" s="196" t="s">
        <v>383</v>
      </c>
      <c r="I222" s="289"/>
    </row>
    <row r="223" spans="1:9" ht="15.6" hidden="1" x14ac:dyDescent="0.3">
      <c r="A223" s="192">
        <v>16</v>
      </c>
      <c r="B223" s="197">
        <v>44890</v>
      </c>
      <c r="C223" s="198" t="s">
        <v>1403</v>
      </c>
      <c r="D223" s="192" t="s">
        <v>1261</v>
      </c>
      <c r="E223" s="211">
        <v>158700</v>
      </c>
      <c r="F223" s="196" t="s">
        <v>1300</v>
      </c>
      <c r="G223" s="192" t="s">
        <v>1258</v>
      </c>
      <c r="H223" s="196" t="s">
        <v>383</v>
      </c>
      <c r="I223" s="289"/>
    </row>
    <row r="224" spans="1:9" ht="15.6" x14ac:dyDescent="0.3">
      <c r="A224" s="192">
        <v>21</v>
      </c>
      <c r="B224" s="197">
        <v>44890</v>
      </c>
      <c r="C224" s="198" t="s">
        <v>1412</v>
      </c>
      <c r="D224" s="192" t="s">
        <v>1261</v>
      </c>
      <c r="E224" s="211">
        <v>355000</v>
      </c>
      <c r="F224" s="196" t="s">
        <v>1300</v>
      </c>
      <c r="G224" s="192" t="s">
        <v>1257</v>
      </c>
      <c r="H224" s="196"/>
      <c r="I224" s="289"/>
    </row>
    <row r="225" spans="1:9" ht="15.6" x14ac:dyDescent="0.3">
      <c r="A225" s="192">
        <v>20</v>
      </c>
      <c r="B225" s="197">
        <v>44890</v>
      </c>
      <c r="C225" s="198" t="s">
        <v>1406</v>
      </c>
      <c r="D225" s="192" t="s">
        <v>1261</v>
      </c>
      <c r="E225" s="211">
        <v>600000</v>
      </c>
      <c r="F225" s="196" t="s">
        <v>1300</v>
      </c>
      <c r="G225" s="192" t="s">
        <v>1257</v>
      </c>
      <c r="H225" s="196"/>
      <c r="I225" s="289"/>
    </row>
    <row r="226" spans="1:9" ht="15.6" hidden="1" x14ac:dyDescent="0.3">
      <c r="A226" s="192">
        <v>16</v>
      </c>
      <c r="B226" s="197">
        <v>44890</v>
      </c>
      <c r="C226" s="198" t="s">
        <v>1334</v>
      </c>
      <c r="D226" s="231" t="s">
        <v>1261</v>
      </c>
      <c r="E226" s="195">
        <v>8000</v>
      </c>
      <c r="F226" s="196" t="s">
        <v>1300</v>
      </c>
      <c r="G226" s="196" t="s">
        <v>1256</v>
      </c>
      <c r="H226" s="196" t="s">
        <v>1230</v>
      </c>
      <c r="I226" s="289"/>
    </row>
    <row r="227" spans="1:9" ht="15.6" hidden="1" x14ac:dyDescent="0.3">
      <c r="A227" s="192">
        <v>17</v>
      </c>
      <c r="B227" s="197">
        <v>44890</v>
      </c>
      <c r="C227" s="198" t="s">
        <v>1360</v>
      </c>
      <c r="D227" s="231" t="s">
        <v>1261</v>
      </c>
      <c r="E227" s="195">
        <v>9000</v>
      </c>
      <c r="F227" s="196" t="s">
        <v>1300</v>
      </c>
      <c r="G227" s="196" t="s">
        <v>1256</v>
      </c>
      <c r="H227" s="196" t="s">
        <v>1230</v>
      </c>
      <c r="I227" s="289"/>
    </row>
    <row r="228" spans="1:9" ht="15.6" hidden="1" x14ac:dyDescent="0.3">
      <c r="A228" s="192">
        <v>5</v>
      </c>
      <c r="B228" s="197">
        <v>44891</v>
      </c>
      <c r="C228" s="212" t="s">
        <v>1363</v>
      </c>
      <c r="D228" s="213" t="s">
        <v>1261</v>
      </c>
      <c r="E228" s="214">
        <v>100000</v>
      </c>
      <c r="F228" s="196" t="s">
        <v>1300</v>
      </c>
      <c r="G228" s="213" t="s">
        <v>1323</v>
      </c>
      <c r="H228" s="196" t="s">
        <v>1210</v>
      </c>
      <c r="I228" s="289"/>
    </row>
    <row r="229" spans="1:9" ht="15.6" hidden="1" x14ac:dyDescent="0.3">
      <c r="A229" s="192">
        <v>7</v>
      </c>
      <c r="B229" s="197">
        <v>44891</v>
      </c>
      <c r="C229" s="212" t="s">
        <v>1312</v>
      </c>
      <c r="D229" s="213" t="s">
        <v>1261</v>
      </c>
      <c r="E229" s="214">
        <v>260000</v>
      </c>
      <c r="F229" s="196" t="s">
        <v>1300</v>
      </c>
      <c r="G229" s="213" t="s">
        <v>1273</v>
      </c>
      <c r="H229" s="196" t="s">
        <v>319</v>
      </c>
      <c r="I229" s="289"/>
    </row>
    <row r="230" spans="1:9" ht="15.6" hidden="1" x14ac:dyDescent="0.3">
      <c r="A230" s="192">
        <v>6</v>
      </c>
      <c r="B230" s="197">
        <v>44891</v>
      </c>
      <c r="C230" s="212" t="s">
        <v>1364</v>
      </c>
      <c r="D230" s="213" t="s">
        <v>1261</v>
      </c>
      <c r="E230" s="214">
        <v>100000</v>
      </c>
      <c r="F230" s="196" t="s">
        <v>1300</v>
      </c>
      <c r="G230" s="213" t="s">
        <v>1256</v>
      </c>
      <c r="H230" s="196" t="s">
        <v>1210</v>
      </c>
      <c r="I230" s="289"/>
    </row>
    <row r="231" spans="1:9" ht="15.6" hidden="1" x14ac:dyDescent="0.3">
      <c r="A231" s="192">
        <v>79</v>
      </c>
      <c r="B231" s="197">
        <v>44892</v>
      </c>
      <c r="C231" s="198" t="s">
        <v>1408</v>
      </c>
      <c r="D231" s="231" t="s">
        <v>1260</v>
      </c>
      <c r="E231" s="195">
        <v>44000</v>
      </c>
      <c r="F231" s="196" t="s">
        <v>1300</v>
      </c>
      <c r="G231" s="196" t="s">
        <v>1258</v>
      </c>
      <c r="H231" s="196" t="s">
        <v>383</v>
      </c>
      <c r="I231" s="289"/>
    </row>
    <row r="232" spans="1:9" ht="15.6" x14ac:dyDescent="0.3">
      <c r="A232" s="192">
        <v>20</v>
      </c>
      <c r="B232" s="197">
        <v>44892</v>
      </c>
      <c r="C232" s="198" t="s">
        <v>1365</v>
      </c>
      <c r="D232" s="192">
        <v>128</v>
      </c>
      <c r="E232" s="211">
        <v>100000</v>
      </c>
      <c r="F232" s="196" t="s">
        <v>1300</v>
      </c>
      <c r="G232" s="192" t="s">
        <v>1323</v>
      </c>
      <c r="H232" s="196"/>
      <c r="I232" s="289"/>
    </row>
    <row r="233" spans="1:9" ht="15.6" x14ac:dyDescent="0.3">
      <c r="A233" s="192">
        <v>22</v>
      </c>
      <c r="B233" s="197">
        <v>44892</v>
      </c>
      <c r="C233" s="198" t="s">
        <v>1366</v>
      </c>
      <c r="D233" s="192" t="s">
        <v>1261</v>
      </c>
      <c r="E233" s="211">
        <v>200000</v>
      </c>
      <c r="F233" s="210" t="s">
        <v>1300</v>
      </c>
      <c r="G233" s="206" t="s">
        <v>1323</v>
      </c>
      <c r="H233" s="196"/>
      <c r="I233" s="289"/>
    </row>
    <row r="234" spans="1:9" ht="15.6" x14ac:dyDescent="0.3">
      <c r="A234" s="192">
        <v>21</v>
      </c>
      <c r="B234" s="197">
        <v>44893</v>
      </c>
      <c r="C234" s="198" t="s">
        <v>1410</v>
      </c>
      <c r="D234" s="192" t="s">
        <v>1260</v>
      </c>
      <c r="E234" s="211">
        <v>69000</v>
      </c>
      <c r="F234" s="196" t="s">
        <v>1300</v>
      </c>
      <c r="G234" s="192" t="s">
        <v>1258</v>
      </c>
      <c r="H234" s="196"/>
      <c r="I234" s="289"/>
    </row>
    <row r="235" spans="1:9" ht="15.6" hidden="1" x14ac:dyDescent="0.3">
      <c r="A235" s="192">
        <v>8</v>
      </c>
      <c r="B235" s="197">
        <v>44893</v>
      </c>
      <c r="C235" s="212" t="s">
        <v>1368</v>
      </c>
      <c r="D235" s="213" t="s">
        <v>1261</v>
      </c>
      <c r="E235" s="214">
        <v>100000</v>
      </c>
      <c r="F235" s="196" t="s">
        <v>1300</v>
      </c>
      <c r="G235" s="213" t="s">
        <v>1323</v>
      </c>
      <c r="H235" s="196" t="s">
        <v>1210</v>
      </c>
      <c r="I235" s="289"/>
    </row>
    <row r="236" spans="1:9" ht="15.6" x14ac:dyDescent="0.3">
      <c r="A236" s="192">
        <v>9</v>
      </c>
      <c r="B236" s="197">
        <v>44893</v>
      </c>
      <c r="C236" s="212" t="s">
        <v>1409</v>
      </c>
      <c r="D236" s="213" t="s">
        <v>1260</v>
      </c>
      <c r="E236" s="214">
        <v>222000</v>
      </c>
      <c r="F236" s="196" t="s">
        <v>1300</v>
      </c>
      <c r="G236" s="213" t="s">
        <v>1258</v>
      </c>
      <c r="H236" s="196"/>
      <c r="I236" s="289"/>
    </row>
    <row r="237" spans="1:9" ht="15.6" x14ac:dyDescent="0.3">
      <c r="A237" s="192">
        <v>10</v>
      </c>
      <c r="B237" s="197">
        <v>44893</v>
      </c>
      <c r="C237" s="212" t="s">
        <v>1380</v>
      </c>
      <c r="D237" s="213" t="s">
        <v>1260</v>
      </c>
      <c r="E237" s="214">
        <v>156000</v>
      </c>
      <c r="F237" s="196" t="s">
        <v>1300</v>
      </c>
      <c r="G237" s="213" t="s">
        <v>1257</v>
      </c>
      <c r="H237" s="196"/>
      <c r="I237" s="289"/>
    </row>
    <row r="238" spans="1:9" ht="15.6" hidden="1" x14ac:dyDescent="0.3">
      <c r="A238" s="192">
        <v>19</v>
      </c>
      <c r="B238" s="197">
        <v>44893</v>
      </c>
      <c r="C238" s="198" t="s">
        <v>1367</v>
      </c>
      <c r="D238" s="192" t="s">
        <v>1261</v>
      </c>
      <c r="E238" s="211">
        <v>200000</v>
      </c>
      <c r="F238" s="196" t="s">
        <v>1300</v>
      </c>
      <c r="G238" s="192" t="s">
        <v>1256</v>
      </c>
      <c r="H238" s="196" t="s">
        <v>1230</v>
      </c>
      <c r="I238" s="289"/>
    </row>
    <row r="239" spans="1:9" ht="15.6" hidden="1" x14ac:dyDescent="0.3">
      <c r="A239" s="192">
        <v>22</v>
      </c>
      <c r="B239" s="197">
        <v>44893</v>
      </c>
      <c r="C239" s="198" t="s">
        <v>1334</v>
      </c>
      <c r="D239" s="192" t="s">
        <v>1261</v>
      </c>
      <c r="E239" s="211">
        <v>15000</v>
      </c>
      <c r="F239" s="196" t="s">
        <v>1300</v>
      </c>
      <c r="G239" s="192" t="s">
        <v>1256</v>
      </c>
      <c r="H239" s="196" t="s">
        <v>1230</v>
      </c>
      <c r="I239" s="289"/>
    </row>
    <row r="240" spans="1:9" ht="15.6" hidden="1" x14ac:dyDescent="0.3">
      <c r="A240" s="192">
        <v>30</v>
      </c>
      <c r="B240" s="197">
        <v>44893</v>
      </c>
      <c r="C240" s="202" t="s">
        <v>1180</v>
      </c>
      <c r="D240" s="231"/>
      <c r="E240" s="200">
        <v>1500000</v>
      </c>
      <c r="F240" s="196" t="s">
        <v>1887</v>
      </c>
      <c r="G240" s="196" t="s">
        <v>1257</v>
      </c>
      <c r="H240" s="196" t="s">
        <v>386</v>
      </c>
      <c r="I240" s="196"/>
    </row>
    <row r="241" spans="1:9" ht="15.6" hidden="1" x14ac:dyDescent="0.3">
      <c r="A241" s="192">
        <v>23</v>
      </c>
      <c r="B241" s="197">
        <v>44894</v>
      </c>
      <c r="C241" s="198" t="s">
        <v>1369</v>
      </c>
      <c r="D241" s="192">
        <v>128</v>
      </c>
      <c r="E241" s="211">
        <v>300000</v>
      </c>
      <c r="F241" s="196" t="s">
        <v>1300</v>
      </c>
      <c r="G241" s="192" t="s">
        <v>1323</v>
      </c>
      <c r="H241" s="196" t="s">
        <v>1230</v>
      </c>
      <c r="I241" s="289"/>
    </row>
    <row r="242" spans="1:9" ht="15.6" hidden="1" x14ac:dyDescent="0.3">
      <c r="A242" s="192">
        <v>24</v>
      </c>
      <c r="B242" s="197">
        <v>44894</v>
      </c>
      <c r="C242" s="198" t="s">
        <v>1370</v>
      </c>
      <c r="D242" s="192" t="s">
        <v>1261</v>
      </c>
      <c r="E242" s="211">
        <v>200000</v>
      </c>
      <c r="F242" s="196" t="s">
        <v>1300</v>
      </c>
      <c r="G242" s="192" t="s">
        <v>1323</v>
      </c>
      <c r="H242" s="196" t="s">
        <v>1230</v>
      </c>
      <c r="I242" s="289"/>
    </row>
    <row r="243" spans="1:9" ht="15.6" hidden="1" x14ac:dyDescent="0.3">
      <c r="A243" s="192">
        <v>31</v>
      </c>
      <c r="B243" s="197">
        <v>44894</v>
      </c>
      <c r="C243" s="199" t="s">
        <v>1852</v>
      </c>
      <c r="D243" s="231"/>
      <c r="E243" s="200">
        <v>200000</v>
      </c>
      <c r="F243" s="196" t="s">
        <v>1887</v>
      </c>
      <c r="G243" s="196" t="s">
        <v>1707</v>
      </c>
      <c r="H243" s="196" t="s">
        <v>386</v>
      </c>
      <c r="I243" s="196"/>
    </row>
    <row r="244" spans="1:9" ht="15.6" hidden="1" x14ac:dyDescent="0.3">
      <c r="A244" s="192">
        <v>27</v>
      </c>
      <c r="B244" s="193">
        <v>44894</v>
      </c>
      <c r="C244" s="201" t="s">
        <v>1371</v>
      </c>
      <c r="D244" s="232" t="s">
        <v>1261</v>
      </c>
      <c r="E244" s="195">
        <v>50000</v>
      </c>
      <c r="F244" s="196" t="s">
        <v>1300</v>
      </c>
      <c r="G244" s="196" t="s">
        <v>1256</v>
      </c>
      <c r="H244" s="196" t="s">
        <v>1210</v>
      </c>
      <c r="I244" s="289"/>
    </row>
    <row r="245" spans="1:9" ht="15.6" hidden="1" x14ac:dyDescent="0.3">
      <c r="A245" s="192">
        <v>1</v>
      </c>
      <c r="B245" s="193">
        <v>44894</v>
      </c>
      <c r="C245" s="202" t="s">
        <v>1212</v>
      </c>
      <c r="D245" s="231"/>
      <c r="E245" s="195">
        <v>200000</v>
      </c>
      <c r="F245" s="196" t="s">
        <v>1887</v>
      </c>
      <c r="G245" s="196" t="s">
        <v>1323</v>
      </c>
      <c r="H245" s="196" t="s">
        <v>1210</v>
      </c>
      <c r="I245" s="196"/>
    </row>
    <row r="246" spans="1:9" ht="15.6" hidden="1" x14ac:dyDescent="0.3">
      <c r="A246" s="192">
        <v>61</v>
      </c>
      <c r="B246" s="193">
        <v>44895</v>
      </c>
      <c r="C246" s="205" t="s">
        <v>1413</v>
      </c>
      <c r="D246" s="232">
        <v>128</v>
      </c>
      <c r="E246" s="195">
        <v>50000</v>
      </c>
      <c r="F246" s="196" t="s">
        <v>1300</v>
      </c>
      <c r="G246" s="196" t="s">
        <v>1257</v>
      </c>
      <c r="H246" s="196" t="s">
        <v>1230</v>
      </c>
      <c r="I246" s="289"/>
    </row>
    <row r="247" spans="1:9" ht="15.6" hidden="1" x14ac:dyDescent="0.3">
      <c r="A247" s="192">
        <v>62</v>
      </c>
      <c r="B247" s="193">
        <v>44895</v>
      </c>
      <c r="C247" s="201" t="s">
        <v>1414</v>
      </c>
      <c r="D247" s="232">
        <v>128</v>
      </c>
      <c r="E247" s="195">
        <v>95000</v>
      </c>
      <c r="F247" s="196" t="s">
        <v>1300</v>
      </c>
      <c r="G247" s="196" t="s">
        <v>1257</v>
      </c>
      <c r="H247" s="196" t="s">
        <v>1230</v>
      </c>
      <c r="I247" s="289"/>
    </row>
    <row r="248" spans="1:9" ht="15.6" x14ac:dyDescent="0.3">
      <c r="A248" s="192">
        <v>16</v>
      </c>
      <c r="B248" s="197">
        <v>44895</v>
      </c>
      <c r="C248" s="212" t="s">
        <v>1416</v>
      </c>
      <c r="D248" s="213" t="s">
        <v>1261</v>
      </c>
      <c r="E248" s="214">
        <v>124000</v>
      </c>
      <c r="F248" s="196" t="s">
        <v>1300</v>
      </c>
      <c r="G248" s="213" t="s">
        <v>1258</v>
      </c>
      <c r="H248" s="196"/>
      <c r="I248" s="289"/>
    </row>
    <row r="249" spans="1:9" ht="15.6" hidden="1" x14ac:dyDescent="0.3">
      <c r="A249" s="192">
        <v>29</v>
      </c>
      <c r="B249" s="197">
        <v>44895</v>
      </c>
      <c r="C249" s="198" t="s">
        <v>1415</v>
      </c>
      <c r="D249" s="192">
        <v>128</v>
      </c>
      <c r="E249" s="211">
        <v>200000</v>
      </c>
      <c r="F249" s="196" t="s">
        <v>1300</v>
      </c>
      <c r="G249" s="192" t="s">
        <v>1257</v>
      </c>
      <c r="H249" s="196" t="s">
        <v>1230</v>
      </c>
      <c r="I249" s="289"/>
    </row>
    <row r="250" spans="1:9" ht="15.6" x14ac:dyDescent="0.3">
      <c r="A250" s="192">
        <v>4</v>
      </c>
      <c r="B250" s="197">
        <v>44895</v>
      </c>
      <c r="C250" s="198" t="s">
        <v>1427</v>
      </c>
      <c r="D250" s="192">
        <v>128</v>
      </c>
      <c r="E250" s="211">
        <v>500000</v>
      </c>
      <c r="F250" s="196" t="s">
        <v>1300</v>
      </c>
      <c r="G250" s="192" t="s">
        <v>1257</v>
      </c>
      <c r="H250" s="196"/>
      <c r="I250" s="289"/>
    </row>
    <row r="251" spans="1:9" ht="15.6" x14ac:dyDescent="0.3">
      <c r="A251" s="192">
        <v>5</v>
      </c>
      <c r="B251" s="197">
        <v>44895</v>
      </c>
      <c r="C251" s="198" t="s">
        <v>1419</v>
      </c>
      <c r="D251" s="192">
        <v>128</v>
      </c>
      <c r="E251" s="211">
        <v>500000</v>
      </c>
      <c r="F251" s="196" t="s">
        <v>1300</v>
      </c>
      <c r="G251" s="192" t="s">
        <v>1257</v>
      </c>
      <c r="H251" s="196"/>
      <c r="I251" s="289"/>
    </row>
    <row r="252" spans="1:9" ht="15.6" x14ac:dyDescent="0.3">
      <c r="A252" s="192">
        <v>6</v>
      </c>
      <c r="B252" s="197">
        <v>44895</v>
      </c>
      <c r="C252" s="198" t="s">
        <v>1420</v>
      </c>
      <c r="D252" s="192">
        <v>128</v>
      </c>
      <c r="E252" s="211">
        <v>500000</v>
      </c>
      <c r="F252" s="196" t="s">
        <v>1300</v>
      </c>
      <c r="G252" s="192" t="s">
        <v>1257</v>
      </c>
      <c r="H252" s="196"/>
      <c r="I252" s="289"/>
    </row>
    <row r="253" spans="1:9" ht="15.6" x14ac:dyDescent="0.3">
      <c r="A253" s="192">
        <v>7</v>
      </c>
      <c r="B253" s="197">
        <v>44895</v>
      </c>
      <c r="C253" s="198" t="s">
        <v>1421</v>
      </c>
      <c r="D253" s="192">
        <v>128</v>
      </c>
      <c r="E253" s="211">
        <v>500000</v>
      </c>
      <c r="F253" s="196" t="s">
        <v>1300</v>
      </c>
      <c r="G253" s="192" t="s">
        <v>1257</v>
      </c>
      <c r="H253" s="196"/>
      <c r="I253" s="289"/>
    </row>
    <row r="254" spans="1:9" ht="15.6" x14ac:dyDescent="0.3">
      <c r="A254" s="192">
        <v>8</v>
      </c>
      <c r="B254" s="197">
        <v>44895</v>
      </c>
      <c r="C254" s="198" t="s">
        <v>1422</v>
      </c>
      <c r="D254" s="192">
        <v>128</v>
      </c>
      <c r="E254" s="211">
        <v>500000</v>
      </c>
      <c r="F254" s="196" t="s">
        <v>1300</v>
      </c>
      <c r="G254" s="192" t="s">
        <v>1257</v>
      </c>
      <c r="H254" s="196"/>
      <c r="I254" s="289"/>
    </row>
    <row r="255" spans="1:9" ht="15.6" x14ac:dyDescent="0.3">
      <c r="A255" s="192">
        <v>1</v>
      </c>
      <c r="B255" s="197">
        <v>44895</v>
      </c>
      <c r="C255" s="198" t="s">
        <v>1423</v>
      </c>
      <c r="D255" s="192">
        <v>128</v>
      </c>
      <c r="E255" s="211">
        <v>1000000</v>
      </c>
      <c r="F255" s="196" t="s">
        <v>1300</v>
      </c>
      <c r="G255" s="192" t="s">
        <v>1257</v>
      </c>
      <c r="H255" s="196"/>
      <c r="I255" s="289"/>
    </row>
    <row r="256" spans="1:9" ht="15.6" x14ac:dyDescent="0.3">
      <c r="A256" s="192">
        <v>2</v>
      </c>
      <c r="B256" s="197">
        <v>44895</v>
      </c>
      <c r="C256" s="198" t="s">
        <v>1425</v>
      </c>
      <c r="D256" s="192">
        <v>128</v>
      </c>
      <c r="E256" s="211">
        <v>1000000</v>
      </c>
      <c r="F256" s="196" t="s">
        <v>1300</v>
      </c>
      <c r="G256" s="192" t="s">
        <v>1257</v>
      </c>
      <c r="H256" s="196"/>
      <c r="I256" s="289"/>
    </row>
    <row r="257" spans="1:9" ht="15.6" x14ac:dyDescent="0.3">
      <c r="A257" s="192">
        <v>3</v>
      </c>
      <c r="B257" s="197">
        <v>44895</v>
      </c>
      <c r="C257" s="198" t="s">
        <v>1426</v>
      </c>
      <c r="D257" s="192">
        <v>128</v>
      </c>
      <c r="E257" s="211">
        <v>1000000</v>
      </c>
      <c r="F257" s="196" t="s">
        <v>1300</v>
      </c>
      <c r="G257" s="192" t="s">
        <v>1257</v>
      </c>
      <c r="H257" s="196"/>
      <c r="I257" s="289"/>
    </row>
    <row r="258" spans="1:9" ht="15.6" hidden="1" x14ac:dyDescent="0.3">
      <c r="A258" s="192">
        <v>25</v>
      </c>
      <c r="B258" s="197">
        <v>44895</v>
      </c>
      <c r="C258" s="198" t="s">
        <v>1372</v>
      </c>
      <c r="D258" s="192">
        <v>128</v>
      </c>
      <c r="E258" s="211">
        <v>300000</v>
      </c>
      <c r="F258" s="196" t="s">
        <v>1300</v>
      </c>
      <c r="G258" s="192" t="s">
        <v>1323</v>
      </c>
      <c r="H258" s="196" t="s">
        <v>1230</v>
      </c>
      <c r="I258" s="289"/>
    </row>
    <row r="259" spans="1:9" ht="15.6" hidden="1" x14ac:dyDescent="0.3">
      <c r="A259" s="192">
        <v>28</v>
      </c>
      <c r="B259" s="197">
        <v>44895</v>
      </c>
      <c r="C259" s="198" t="s">
        <v>1374</v>
      </c>
      <c r="D259" s="192" t="s">
        <v>1261</v>
      </c>
      <c r="E259" s="211">
        <v>15000</v>
      </c>
      <c r="F259" s="196" t="s">
        <v>1300</v>
      </c>
      <c r="G259" s="192" t="s">
        <v>1256</v>
      </c>
      <c r="H259" s="196" t="s">
        <v>1230</v>
      </c>
      <c r="I259" s="289"/>
    </row>
    <row r="260" spans="1:9" ht="15.6" x14ac:dyDescent="0.3">
      <c r="A260" s="192">
        <v>9</v>
      </c>
      <c r="B260" s="197">
        <v>44895</v>
      </c>
      <c r="C260" s="198" t="s">
        <v>1424</v>
      </c>
      <c r="D260" s="192">
        <v>128</v>
      </c>
      <c r="E260" s="211">
        <v>1000000</v>
      </c>
      <c r="F260" s="196" t="s">
        <v>1300</v>
      </c>
      <c r="G260" s="192" t="s">
        <v>1257</v>
      </c>
      <c r="H260" s="196"/>
      <c r="I260" s="289"/>
    </row>
    <row r="261" spans="1:9" ht="15.6" x14ac:dyDescent="0.3">
      <c r="A261" s="192">
        <v>12</v>
      </c>
      <c r="B261" s="197">
        <v>44895</v>
      </c>
      <c r="C261" s="212" t="s">
        <v>1314</v>
      </c>
      <c r="D261" s="213" t="s">
        <v>1261</v>
      </c>
      <c r="E261" s="214">
        <v>602120</v>
      </c>
      <c r="F261" s="196" t="s">
        <v>1300</v>
      </c>
      <c r="G261" s="213" t="s">
        <v>1274</v>
      </c>
      <c r="H261" s="196"/>
      <c r="I261" s="289"/>
    </row>
    <row r="262" spans="1:9" ht="15.6" x14ac:dyDescent="0.3">
      <c r="A262" s="192">
        <v>13</v>
      </c>
      <c r="B262" s="197">
        <v>44895</v>
      </c>
      <c r="C262" s="212" t="s">
        <v>1316</v>
      </c>
      <c r="D262" s="213" t="s">
        <v>1261</v>
      </c>
      <c r="E262" s="214">
        <v>76000</v>
      </c>
      <c r="F262" s="196" t="s">
        <v>1300</v>
      </c>
      <c r="G262" s="213" t="s">
        <v>1269</v>
      </c>
      <c r="H262" s="196"/>
      <c r="I262" s="289"/>
    </row>
    <row r="263" spans="1:9" ht="15.6" hidden="1" x14ac:dyDescent="0.3">
      <c r="A263" s="192">
        <v>14</v>
      </c>
      <c r="B263" s="197">
        <v>44895</v>
      </c>
      <c r="C263" s="212" t="s">
        <v>1373</v>
      </c>
      <c r="D263" s="213" t="s">
        <v>1261</v>
      </c>
      <c r="E263" s="214">
        <v>3000</v>
      </c>
      <c r="F263" s="196" t="s">
        <v>1300</v>
      </c>
      <c r="G263" s="213" t="s">
        <v>1256</v>
      </c>
      <c r="H263" s="196" t="s">
        <v>319</v>
      </c>
      <c r="I263" s="289"/>
    </row>
    <row r="264" spans="1:9" ht="15.6" hidden="1" x14ac:dyDescent="0.3">
      <c r="A264" s="192">
        <v>15</v>
      </c>
      <c r="B264" s="197">
        <v>44895</v>
      </c>
      <c r="C264" s="212" t="s">
        <v>1375</v>
      </c>
      <c r="D264" s="213" t="s">
        <v>1261</v>
      </c>
      <c r="E264" s="214">
        <v>250000</v>
      </c>
      <c r="F264" s="196" t="s">
        <v>1300</v>
      </c>
      <c r="G264" s="213" t="s">
        <v>1256</v>
      </c>
      <c r="H264" s="196" t="s">
        <v>319</v>
      </c>
      <c r="I264" s="289"/>
    </row>
    <row r="265" spans="1:9" ht="15.6" x14ac:dyDescent="0.3">
      <c r="A265" s="206">
        <v>17</v>
      </c>
      <c r="B265" s="197">
        <v>44895</v>
      </c>
      <c r="C265" s="280" t="s">
        <v>1417</v>
      </c>
      <c r="D265" s="281" t="s">
        <v>1261</v>
      </c>
      <c r="E265" s="282">
        <v>38500</v>
      </c>
      <c r="F265" s="210" t="s">
        <v>1300</v>
      </c>
      <c r="G265" s="281" t="s">
        <v>1275</v>
      </c>
      <c r="H265" s="210"/>
      <c r="I265" s="289"/>
    </row>
    <row r="266" spans="1:9" ht="15.6" x14ac:dyDescent="0.3">
      <c r="A266" s="206">
        <v>18</v>
      </c>
      <c r="B266" s="197">
        <v>44895</v>
      </c>
      <c r="C266" s="280" t="s">
        <v>1418</v>
      </c>
      <c r="D266" s="281" t="s">
        <v>1261</v>
      </c>
      <c r="E266" s="282">
        <v>85000</v>
      </c>
      <c r="F266" s="210" t="s">
        <v>1300</v>
      </c>
      <c r="G266" s="281" t="s">
        <v>1266</v>
      </c>
      <c r="H266" s="210"/>
      <c r="I266" s="293"/>
    </row>
    <row r="267" spans="1:9" ht="15.6" hidden="1" x14ac:dyDescent="0.3">
      <c r="A267" s="192">
        <v>3</v>
      </c>
      <c r="B267" s="193">
        <v>44895</v>
      </c>
      <c r="C267" s="202" t="s">
        <v>1215</v>
      </c>
      <c r="D267" s="231"/>
      <c r="E267" s="195">
        <v>150000</v>
      </c>
      <c r="F267" s="196" t="s">
        <v>1887</v>
      </c>
      <c r="G267" s="196" t="s">
        <v>1848</v>
      </c>
      <c r="H267" s="196" t="s">
        <v>1214</v>
      </c>
      <c r="I267" s="196"/>
    </row>
    <row r="268" spans="1:9" ht="15.6" hidden="1" x14ac:dyDescent="0.3">
      <c r="A268" s="192">
        <v>2</v>
      </c>
      <c r="B268" s="193">
        <v>44895</v>
      </c>
      <c r="C268" s="194" t="s">
        <v>1213</v>
      </c>
      <c r="D268" s="231"/>
      <c r="E268" s="195">
        <v>25000</v>
      </c>
      <c r="F268" s="196" t="s">
        <v>1887</v>
      </c>
      <c r="G268" s="196" t="s">
        <v>1323</v>
      </c>
      <c r="H268" s="196" t="s">
        <v>1214</v>
      </c>
      <c r="I268" s="196"/>
    </row>
    <row r="269" spans="1:9" ht="15.6" hidden="1" x14ac:dyDescent="0.3">
      <c r="A269" s="206">
        <v>4</v>
      </c>
      <c r="B269" s="329">
        <v>44895</v>
      </c>
      <c r="C269" s="330" t="s">
        <v>1216</v>
      </c>
      <c r="D269" s="233"/>
      <c r="E269" s="195">
        <v>25000</v>
      </c>
      <c r="F269" s="210" t="s">
        <v>1887</v>
      </c>
      <c r="G269" s="210" t="s">
        <v>1258</v>
      </c>
      <c r="H269" s="196" t="s">
        <v>1214</v>
      </c>
      <c r="I269" s="293"/>
    </row>
    <row r="270" spans="1:9" ht="15.6" hidden="1" x14ac:dyDescent="0.3">
      <c r="A270" s="192">
        <v>26</v>
      </c>
      <c r="B270" s="197">
        <v>44895</v>
      </c>
      <c r="C270" s="198" t="s">
        <v>1270</v>
      </c>
      <c r="D270" s="192" t="s">
        <v>1260</v>
      </c>
      <c r="E270" s="211">
        <v>50000</v>
      </c>
      <c r="F270" s="196"/>
      <c r="G270" s="192" t="s">
        <v>1269</v>
      </c>
      <c r="H270" s="196"/>
      <c r="I270" s="196"/>
    </row>
    <row r="271" spans="1:9" ht="15.6" hidden="1" x14ac:dyDescent="0.3">
      <c r="A271" s="192">
        <v>27</v>
      </c>
      <c r="B271" s="197">
        <v>44895</v>
      </c>
      <c r="C271" s="198" t="s">
        <v>1271</v>
      </c>
      <c r="D271" s="192" t="s">
        <v>1260</v>
      </c>
      <c r="E271" s="211">
        <v>55000</v>
      </c>
      <c r="F271" s="196"/>
      <c r="G271" s="192" t="s">
        <v>1269</v>
      </c>
      <c r="H271" s="196"/>
      <c r="I271" s="196"/>
    </row>
    <row r="272" spans="1:9" ht="15.6" hidden="1" x14ac:dyDescent="0.3">
      <c r="A272" s="192">
        <v>5</v>
      </c>
      <c r="B272" s="193">
        <v>44895</v>
      </c>
      <c r="C272" s="194" t="s">
        <v>1975</v>
      </c>
      <c r="D272" s="231"/>
      <c r="E272" s="195">
        <v>100000</v>
      </c>
      <c r="F272" s="196" t="s">
        <v>1887</v>
      </c>
      <c r="G272" s="196" t="s">
        <v>1256</v>
      </c>
      <c r="H272" s="196" t="s">
        <v>1210</v>
      </c>
      <c r="I272" s="196"/>
    </row>
    <row r="273" spans="1:11" ht="15.6" hidden="1" x14ac:dyDescent="0.3">
      <c r="A273" s="192">
        <v>32</v>
      </c>
      <c r="B273" s="197">
        <v>44895</v>
      </c>
      <c r="C273" s="199" t="s">
        <v>1181</v>
      </c>
      <c r="D273" s="231"/>
      <c r="E273" s="200">
        <v>800000</v>
      </c>
      <c r="F273" s="196" t="s">
        <v>1887</v>
      </c>
      <c r="G273" s="196" t="s">
        <v>1266</v>
      </c>
      <c r="H273" s="196" t="s">
        <v>386</v>
      </c>
      <c r="I273" s="196"/>
    </row>
    <row r="274" spans="1:11" ht="15.6" hidden="1" x14ac:dyDescent="0.3">
      <c r="A274" s="192">
        <v>33</v>
      </c>
      <c r="B274" s="197">
        <v>44895</v>
      </c>
      <c r="C274" s="198" t="s">
        <v>1182</v>
      </c>
      <c r="D274" s="231"/>
      <c r="E274" s="200">
        <v>3500000</v>
      </c>
      <c r="F274" s="196" t="s">
        <v>1887</v>
      </c>
      <c r="G274" s="196" t="s">
        <v>1256</v>
      </c>
      <c r="H274" s="196" t="s">
        <v>386</v>
      </c>
      <c r="I274" s="196"/>
    </row>
    <row r="275" spans="1:11" ht="15.6" x14ac:dyDescent="0.3">
      <c r="A275" s="192"/>
      <c r="B275" s="320">
        <v>44895</v>
      </c>
      <c r="C275" s="324" t="s">
        <v>1788</v>
      </c>
      <c r="D275" s="322">
        <v>128</v>
      </c>
      <c r="E275" s="312">
        <v>200000</v>
      </c>
      <c r="F275" s="196" t="s">
        <v>1887</v>
      </c>
      <c r="G275" s="312" t="s">
        <v>1257</v>
      </c>
      <c r="H275" s="196"/>
      <c r="I275" s="196"/>
    </row>
    <row r="276" spans="1:11" ht="15.6" hidden="1" x14ac:dyDescent="0.3">
      <c r="A276" s="192"/>
      <c r="B276" s="320">
        <v>44895</v>
      </c>
      <c r="C276" s="324" t="s">
        <v>1789</v>
      </c>
      <c r="D276" s="322">
        <v>128</v>
      </c>
      <c r="E276" s="312">
        <v>500000</v>
      </c>
      <c r="F276" s="196"/>
      <c r="G276" s="312" t="s">
        <v>1257</v>
      </c>
      <c r="H276" s="196"/>
      <c r="I276" s="196"/>
    </row>
    <row r="277" spans="1:11" ht="15.6" hidden="1" x14ac:dyDescent="0.3">
      <c r="A277" s="206"/>
      <c r="B277" s="319">
        <v>44895</v>
      </c>
      <c r="C277" s="321" t="s">
        <v>1969</v>
      </c>
      <c r="D277" s="318" t="s">
        <v>1261</v>
      </c>
      <c r="E277" s="318">
        <v>100000</v>
      </c>
      <c r="F277" s="210" t="s">
        <v>1887</v>
      </c>
      <c r="G277" s="318" t="s">
        <v>1256</v>
      </c>
      <c r="H277" s="210" t="s">
        <v>386</v>
      </c>
      <c r="I277" s="210"/>
    </row>
    <row r="278" spans="1:11" ht="15.6" x14ac:dyDescent="0.3">
      <c r="A278" s="206"/>
      <c r="B278" s="319">
        <v>44895</v>
      </c>
      <c r="C278" s="321" t="s">
        <v>1970</v>
      </c>
      <c r="D278" s="318" t="s">
        <v>1261</v>
      </c>
      <c r="E278" s="318">
        <v>183000</v>
      </c>
      <c r="F278" s="210" t="s">
        <v>1887</v>
      </c>
      <c r="G278" s="318" t="s">
        <v>1256</v>
      </c>
      <c r="H278" s="210"/>
      <c r="I278" s="210"/>
    </row>
    <row r="279" spans="1:11" ht="15.6" hidden="1" x14ac:dyDescent="0.3">
      <c r="A279" s="192"/>
      <c r="B279" s="343">
        <v>44895</v>
      </c>
      <c r="C279" s="324" t="s">
        <v>1969</v>
      </c>
      <c r="D279" s="344" t="s">
        <v>1261</v>
      </c>
      <c r="E279" s="195">
        <v>108500</v>
      </c>
      <c r="F279" s="196" t="s">
        <v>1887</v>
      </c>
      <c r="G279" s="312" t="s">
        <v>1256</v>
      </c>
      <c r="H279" s="196" t="s">
        <v>386</v>
      </c>
      <c r="I279" s="196"/>
    </row>
    <row r="280" spans="1:11" ht="15.6" x14ac:dyDescent="0.3">
      <c r="A280" s="206"/>
      <c r="B280" s="345">
        <v>44895</v>
      </c>
      <c r="C280" s="321" t="s">
        <v>1970</v>
      </c>
      <c r="D280" s="346" t="s">
        <v>1261</v>
      </c>
      <c r="E280" s="209">
        <v>99000</v>
      </c>
      <c r="F280" s="210" t="s">
        <v>1887</v>
      </c>
      <c r="G280" s="318" t="s">
        <v>1256</v>
      </c>
      <c r="H280" s="210"/>
      <c r="I280" s="210"/>
    </row>
    <row r="287" spans="1:11" x14ac:dyDescent="0.3">
      <c r="K287">
        <v>1712600</v>
      </c>
    </row>
    <row r="288" spans="1:11" x14ac:dyDescent="0.3">
      <c r="K288">
        <v>690000</v>
      </c>
    </row>
  </sheetData>
  <phoneticPr fontId="16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B6B3-F755-4DEC-BE08-9C33126864F6}">
  <dimension ref="A1:J304"/>
  <sheetViews>
    <sheetView workbookViewId="0">
      <selection activeCell="G248" sqref="G248"/>
    </sheetView>
  </sheetViews>
  <sheetFormatPr defaultRowHeight="14.4" x14ac:dyDescent="0.3"/>
  <cols>
    <col min="1" max="1" width="5.33203125" customWidth="1"/>
    <col min="2" max="2" width="10.5546875" bestFit="1" customWidth="1"/>
    <col min="3" max="3" width="7.6640625" bestFit="1" customWidth="1"/>
    <col min="4" max="4" width="92.21875" bestFit="1" customWidth="1"/>
    <col min="5" max="5" width="10" customWidth="1"/>
    <col min="6" max="6" width="20.21875" style="23" bestFit="1" customWidth="1"/>
    <col min="7" max="8" width="8.88671875" style="23"/>
    <col min="10" max="10" width="11.109375" bestFit="1" customWidth="1"/>
  </cols>
  <sheetData>
    <row r="1" spans="1:8" x14ac:dyDescent="0.3">
      <c r="A1" s="394" t="s">
        <v>1465</v>
      </c>
      <c r="B1" s="394"/>
      <c r="C1" s="394"/>
      <c r="D1" s="394"/>
      <c r="E1" s="395"/>
      <c r="F1" s="395"/>
      <c r="G1" s="396"/>
    </row>
    <row r="2" spans="1:8" x14ac:dyDescent="0.3">
      <c r="A2" s="295" t="s">
        <v>1467</v>
      </c>
      <c r="B2" s="295" t="s">
        <v>2</v>
      </c>
      <c r="C2" s="295" t="s">
        <v>1470</v>
      </c>
      <c r="D2" s="298" t="s">
        <v>1471</v>
      </c>
      <c r="E2" s="295" t="s">
        <v>277</v>
      </c>
      <c r="F2" s="295" t="s">
        <v>1472</v>
      </c>
      <c r="G2" s="295" t="s">
        <v>1473</v>
      </c>
      <c r="H2" s="295" t="s">
        <v>382</v>
      </c>
    </row>
    <row r="3" spans="1:8" hidden="1" x14ac:dyDescent="0.3">
      <c r="A3" s="294">
        <v>7</v>
      </c>
      <c r="B3" s="296">
        <v>44896</v>
      </c>
      <c r="C3" s="294" t="s">
        <v>1256</v>
      </c>
      <c r="D3" s="299" t="s">
        <v>1482</v>
      </c>
      <c r="E3" s="297">
        <v>100000</v>
      </c>
      <c r="F3" s="314">
        <v>128</v>
      </c>
      <c r="G3" s="314" t="s">
        <v>1853</v>
      </c>
      <c r="H3" s="304" t="s">
        <v>148</v>
      </c>
    </row>
    <row r="4" spans="1:8" hidden="1" x14ac:dyDescent="0.3">
      <c r="A4" s="294">
        <v>11</v>
      </c>
      <c r="B4" s="296">
        <v>44896</v>
      </c>
      <c r="C4" s="308" t="s">
        <v>1323</v>
      </c>
      <c r="D4" s="299" t="s">
        <v>1485</v>
      </c>
      <c r="E4" s="297">
        <v>200000</v>
      </c>
      <c r="F4" s="314">
        <v>128</v>
      </c>
      <c r="G4" s="314" t="s">
        <v>1853</v>
      </c>
      <c r="H4" s="304" t="s">
        <v>148</v>
      </c>
    </row>
    <row r="5" spans="1:8" hidden="1" x14ac:dyDescent="0.3">
      <c r="A5" s="294">
        <v>18</v>
      </c>
      <c r="B5" s="296">
        <v>44896</v>
      </c>
      <c r="C5" s="294" t="s">
        <v>1552</v>
      </c>
      <c r="D5" s="299" t="s">
        <v>1493</v>
      </c>
      <c r="E5" s="297">
        <v>659990</v>
      </c>
      <c r="F5" s="314">
        <v>128</v>
      </c>
      <c r="G5" s="314" t="s">
        <v>1853</v>
      </c>
      <c r="H5" s="304" t="s">
        <v>127</v>
      </c>
    </row>
    <row r="6" spans="1:8" hidden="1" x14ac:dyDescent="0.3">
      <c r="A6" s="294">
        <v>19</v>
      </c>
      <c r="B6" s="296">
        <v>44896</v>
      </c>
      <c r="C6" s="294" t="s">
        <v>1552</v>
      </c>
      <c r="D6" s="299" t="s">
        <v>1872</v>
      </c>
      <c r="E6" s="297">
        <v>69900</v>
      </c>
      <c r="F6" s="314">
        <v>128</v>
      </c>
      <c r="G6" s="314" t="s">
        <v>1853</v>
      </c>
      <c r="H6" s="304" t="s">
        <v>127</v>
      </c>
    </row>
    <row r="7" spans="1:8" hidden="1" x14ac:dyDescent="0.3">
      <c r="A7" s="294">
        <v>20</v>
      </c>
      <c r="B7" s="296">
        <v>44896</v>
      </c>
      <c r="C7" s="294" t="s">
        <v>1833</v>
      </c>
      <c r="D7" s="299" t="s">
        <v>1849</v>
      </c>
      <c r="E7" s="297">
        <v>132090</v>
      </c>
      <c r="F7" s="314">
        <v>128</v>
      </c>
      <c r="G7" s="314" t="s">
        <v>1853</v>
      </c>
      <c r="H7" s="304" t="s">
        <v>127</v>
      </c>
    </row>
    <row r="8" spans="1:8" hidden="1" x14ac:dyDescent="0.3">
      <c r="A8" s="294">
        <v>21</v>
      </c>
      <c r="B8" s="296">
        <v>44896</v>
      </c>
      <c r="C8" s="294" t="s">
        <v>1848</v>
      </c>
      <c r="D8" s="299" t="s">
        <v>1494</v>
      </c>
      <c r="E8" s="297">
        <v>13770</v>
      </c>
      <c r="F8" s="314">
        <v>128</v>
      </c>
      <c r="G8" s="314" t="s">
        <v>1853</v>
      </c>
      <c r="H8" s="304" t="s">
        <v>127</v>
      </c>
    </row>
    <row r="9" spans="1:8" hidden="1" x14ac:dyDescent="0.3">
      <c r="A9" s="294">
        <v>29</v>
      </c>
      <c r="B9" s="296">
        <v>44896</v>
      </c>
      <c r="C9" s="294" t="s">
        <v>1258</v>
      </c>
      <c r="D9" s="299" t="s">
        <v>1506</v>
      </c>
      <c r="E9" s="297">
        <v>84000</v>
      </c>
      <c r="F9" s="314" t="s">
        <v>1261</v>
      </c>
      <c r="G9" s="314" t="s">
        <v>1853</v>
      </c>
      <c r="H9" s="304" t="s">
        <v>127</v>
      </c>
    </row>
    <row r="10" spans="1:8" hidden="1" x14ac:dyDescent="0.3">
      <c r="A10" s="294">
        <v>31</v>
      </c>
      <c r="B10" s="296">
        <v>44896</v>
      </c>
      <c r="C10" s="294" t="s">
        <v>1256</v>
      </c>
      <c r="D10" s="299" t="s">
        <v>1508</v>
      </c>
      <c r="E10" s="297">
        <v>200000</v>
      </c>
      <c r="F10" s="314" t="s">
        <v>1261</v>
      </c>
      <c r="G10" s="314" t="s">
        <v>1853</v>
      </c>
      <c r="H10" s="304" t="s">
        <v>1230</v>
      </c>
    </row>
    <row r="11" spans="1:8" hidden="1" x14ac:dyDescent="0.3">
      <c r="A11" s="294">
        <v>33</v>
      </c>
      <c r="B11" s="296">
        <v>44896</v>
      </c>
      <c r="C11" s="294" t="s">
        <v>1256</v>
      </c>
      <c r="D11" s="299" t="s">
        <v>1510</v>
      </c>
      <c r="E11" s="297">
        <v>201500</v>
      </c>
      <c r="F11" s="314" t="s">
        <v>1261</v>
      </c>
      <c r="G11" s="314" t="s">
        <v>1853</v>
      </c>
      <c r="H11" s="304" t="s">
        <v>1230</v>
      </c>
    </row>
    <row r="12" spans="1:8" hidden="1" x14ac:dyDescent="0.3">
      <c r="A12" s="294">
        <v>38</v>
      </c>
      <c r="B12" s="296">
        <v>44896</v>
      </c>
      <c r="C12" s="294" t="s">
        <v>1257</v>
      </c>
      <c r="D12" s="299" t="s">
        <v>1514</v>
      </c>
      <c r="E12" s="297">
        <v>432300</v>
      </c>
      <c r="F12" s="314" t="s">
        <v>1261</v>
      </c>
      <c r="G12" s="314" t="s">
        <v>1853</v>
      </c>
      <c r="H12" s="304" t="s">
        <v>383</v>
      </c>
    </row>
    <row r="13" spans="1:8" hidden="1" x14ac:dyDescent="0.3">
      <c r="A13" s="294">
        <v>39</v>
      </c>
      <c r="B13" s="296">
        <v>44896</v>
      </c>
      <c r="C13" s="294" t="s">
        <v>1257</v>
      </c>
      <c r="D13" s="299" t="s">
        <v>1515</v>
      </c>
      <c r="E13" s="297">
        <v>200000</v>
      </c>
      <c r="F13" s="314" t="s">
        <v>1260</v>
      </c>
      <c r="G13" s="314" t="s">
        <v>1853</v>
      </c>
      <c r="H13" s="304" t="s">
        <v>1230</v>
      </c>
    </row>
    <row r="14" spans="1:8" hidden="1" x14ac:dyDescent="0.3">
      <c r="A14" s="294">
        <v>40</v>
      </c>
      <c r="B14" s="296">
        <v>44896</v>
      </c>
      <c r="C14" s="294" t="s">
        <v>1257</v>
      </c>
      <c r="D14" s="299" t="s">
        <v>1516</v>
      </c>
      <c r="E14" s="297">
        <v>250000</v>
      </c>
      <c r="F14" s="314">
        <v>128</v>
      </c>
      <c r="G14" s="314" t="s">
        <v>1853</v>
      </c>
      <c r="H14" s="304" t="s">
        <v>384</v>
      </c>
    </row>
    <row r="15" spans="1:8" hidden="1" x14ac:dyDescent="0.3">
      <c r="A15" s="294">
        <v>41</v>
      </c>
      <c r="B15" s="296">
        <v>44896</v>
      </c>
      <c r="C15" s="294" t="s">
        <v>1258</v>
      </c>
      <c r="D15" s="299" t="s">
        <v>1517</v>
      </c>
      <c r="E15" s="297">
        <v>100000</v>
      </c>
      <c r="F15" s="314">
        <v>128</v>
      </c>
      <c r="G15" s="314" t="s">
        <v>1853</v>
      </c>
      <c r="H15" s="304" t="s">
        <v>319</v>
      </c>
    </row>
    <row r="16" spans="1:8" hidden="1" x14ac:dyDescent="0.3">
      <c r="A16" s="294">
        <v>61</v>
      </c>
      <c r="B16" s="296">
        <v>44896</v>
      </c>
      <c r="C16" s="294" t="s">
        <v>1257</v>
      </c>
      <c r="D16" s="299" t="s">
        <v>1538</v>
      </c>
      <c r="E16" s="297">
        <v>103500</v>
      </c>
      <c r="F16" s="314" t="s">
        <v>1261</v>
      </c>
      <c r="G16" s="314" t="s">
        <v>1853</v>
      </c>
      <c r="H16" s="304" t="s">
        <v>383</v>
      </c>
    </row>
    <row r="17" spans="1:8" hidden="1" x14ac:dyDescent="0.3">
      <c r="A17" s="294">
        <v>64</v>
      </c>
      <c r="B17" s="296">
        <v>44896</v>
      </c>
      <c r="C17" s="294" t="s">
        <v>1258</v>
      </c>
      <c r="D17" s="299" t="s">
        <v>1541</v>
      </c>
      <c r="E17" s="297">
        <v>186000</v>
      </c>
      <c r="F17" s="314" t="s">
        <v>1261</v>
      </c>
      <c r="G17" s="314" t="s">
        <v>1853</v>
      </c>
      <c r="H17" s="304" t="s">
        <v>383</v>
      </c>
    </row>
    <row r="18" spans="1:8" hidden="1" x14ac:dyDescent="0.3">
      <c r="A18" s="294">
        <v>81</v>
      </c>
      <c r="B18" s="296">
        <v>44896</v>
      </c>
      <c r="C18" s="294" t="s">
        <v>1833</v>
      </c>
      <c r="D18" s="299" t="s">
        <v>1560</v>
      </c>
      <c r="E18" s="297">
        <v>85000</v>
      </c>
      <c r="F18" s="314">
        <v>128</v>
      </c>
      <c r="G18" s="314" t="s">
        <v>1853</v>
      </c>
      <c r="H18" s="304" t="s">
        <v>127</v>
      </c>
    </row>
    <row r="19" spans="1:8" hidden="1" x14ac:dyDescent="0.3">
      <c r="A19" s="294">
        <v>82</v>
      </c>
      <c r="B19" s="296">
        <v>44896</v>
      </c>
      <c r="C19" s="294" t="s">
        <v>1833</v>
      </c>
      <c r="D19" s="299" t="s">
        <v>1561</v>
      </c>
      <c r="E19" s="297">
        <v>250000</v>
      </c>
      <c r="F19" s="314">
        <v>128</v>
      </c>
      <c r="G19" s="314" t="s">
        <v>1853</v>
      </c>
      <c r="H19" s="304" t="s">
        <v>127</v>
      </c>
    </row>
    <row r="20" spans="1:8" hidden="1" x14ac:dyDescent="0.3">
      <c r="A20" s="294">
        <v>83</v>
      </c>
      <c r="B20" s="296">
        <v>44896</v>
      </c>
      <c r="C20" s="294" t="s">
        <v>1833</v>
      </c>
      <c r="D20" s="299" t="s">
        <v>1562</v>
      </c>
      <c r="E20" s="297">
        <v>52500</v>
      </c>
      <c r="F20" s="314">
        <v>128</v>
      </c>
      <c r="G20" s="314" t="s">
        <v>1853</v>
      </c>
      <c r="H20" s="304" t="s">
        <v>127</v>
      </c>
    </row>
    <row r="21" spans="1:8" hidden="1" x14ac:dyDescent="0.3">
      <c r="A21" s="294">
        <v>86</v>
      </c>
      <c r="B21" s="296">
        <v>44896</v>
      </c>
      <c r="C21" s="294" t="s">
        <v>1256</v>
      </c>
      <c r="D21" s="299" t="s">
        <v>1564</v>
      </c>
      <c r="E21" s="297">
        <v>15000</v>
      </c>
      <c r="F21" s="314" t="s">
        <v>1261</v>
      </c>
      <c r="G21" s="314" t="s">
        <v>1853</v>
      </c>
      <c r="H21" s="304" t="s">
        <v>1230</v>
      </c>
    </row>
    <row r="22" spans="1:8" hidden="1" x14ac:dyDescent="0.3">
      <c r="A22" s="294">
        <v>1</v>
      </c>
      <c r="B22" s="296">
        <v>44897</v>
      </c>
      <c r="C22" s="308" t="s">
        <v>1323</v>
      </c>
      <c r="D22" s="299" t="s">
        <v>1476</v>
      </c>
      <c r="E22" s="297">
        <v>100000</v>
      </c>
      <c r="F22" s="314" t="s">
        <v>1261</v>
      </c>
      <c r="G22" s="314" t="s">
        <v>1853</v>
      </c>
      <c r="H22" s="304" t="s">
        <v>1230</v>
      </c>
    </row>
    <row r="23" spans="1:8" hidden="1" x14ac:dyDescent="0.3">
      <c r="A23" s="294">
        <v>2</v>
      </c>
      <c r="B23" s="296">
        <v>44896</v>
      </c>
      <c r="C23" s="294" t="s">
        <v>1256</v>
      </c>
      <c r="D23" s="299" t="s">
        <v>1477</v>
      </c>
      <c r="E23" s="297">
        <v>500000</v>
      </c>
      <c r="F23" s="314" t="s">
        <v>1261</v>
      </c>
      <c r="G23" s="314" t="s">
        <v>1853</v>
      </c>
      <c r="H23" s="304" t="s">
        <v>384</v>
      </c>
    </row>
    <row r="24" spans="1:8" hidden="1" x14ac:dyDescent="0.3">
      <c r="A24" s="294">
        <v>8</v>
      </c>
      <c r="B24" s="296">
        <v>44897</v>
      </c>
      <c r="C24" s="294" t="s">
        <v>1256</v>
      </c>
      <c r="D24" s="299" t="s">
        <v>1483</v>
      </c>
      <c r="E24" s="297">
        <v>100000</v>
      </c>
      <c r="F24" s="314">
        <v>128</v>
      </c>
      <c r="G24" s="314" t="s">
        <v>1853</v>
      </c>
      <c r="H24" s="304" t="s">
        <v>148</v>
      </c>
    </row>
    <row r="25" spans="1:8" hidden="1" x14ac:dyDescent="0.3">
      <c r="A25" s="294">
        <v>12</v>
      </c>
      <c r="B25" s="296">
        <v>44897</v>
      </c>
      <c r="C25" s="308" t="s">
        <v>1323</v>
      </c>
      <c r="D25" s="299" t="s">
        <v>1486</v>
      </c>
      <c r="E25" s="297">
        <v>200000</v>
      </c>
      <c r="F25" s="314" t="s">
        <v>1261</v>
      </c>
      <c r="G25" s="314" t="s">
        <v>1853</v>
      </c>
      <c r="H25" s="304" t="s">
        <v>148</v>
      </c>
    </row>
    <row r="26" spans="1:8" hidden="1" x14ac:dyDescent="0.3">
      <c r="A26" s="294">
        <v>22</v>
      </c>
      <c r="B26" s="296">
        <v>44897</v>
      </c>
      <c r="C26" s="294" t="s">
        <v>1833</v>
      </c>
      <c r="D26" s="299" t="s">
        <v>1496</v>
      </c>
      <c r="E26" s="297">
        <v>15000</v>
      </c>
      <c r="F26" s="314">
        <v>128</v>
      </c>
      <c r="G26" s="314" t="s">
        <v>1853</v>
      </c>
      <c r="H26" s="304" t="s">
        <v>127</v>
      </c>
    </row>
    <row r="27" spans="1:8" hidden="1" x14ac:dyDescent="0.3">
      <c r="A27" s="294">
        <v>23</v>
      </c>
      <c r="B27" s="296">
        <v>44897</v>
      </c>
      <c r="C27" s="294" t="s">
        <v>1833</v>
      </c>
      <c r="D27" s="299" t="s">
        <v>1497</v>
      </c>
      <c r="E27" s="297">
        <v>75000</v>
      </c>
      <c r="F27" s="314">
        <v>128</v>
      </c>
      <c r="G27" s="314" t="s">
        <v>1853</v>
      </c>
      <c r="H27" s="304" t="s">
        <v>127</v>
      </c>
    </row>
    <row r="28" spans="1:8" hidden="1" x14ac:dyDescent="0.3">
      <c r="A28" s="294">
        <v>32</v>
      </c>
      <c r="B28" s="296">
        <v>44897</v>
      </c>
      <c r="C28" s="308" t="s">
        <v>1323</v>
      </c>
      <c r="D28" s="299" t="s">
        <v>1509</v>
      </c>
      <c r="E28" s="297">
        <v>250000</v>
      </c>
      <c r="F28" s="314" t="s">
        <v>1261</v>
      </c>
      <c r="G28" s="314" t="s">
        <v>1853</v>
      </c>
      <c r="H28" s="304" t="s">
        <v>1230</v>
      </c>
    </row>
    <row r="29" spans="1:8" hidden="1" x14ac:dyDescent="0.3">
      <c r="A29" s="294">
        <v>44</v>
      </c>
      <c r="B29" s="296">
        <v>44897</v>
      </c>
      <c r="C29" s="294" t="s">
        <v>1274</v>
      </c>
      <c r="D29" s="299" t="s">
        <v>1520</v>
      </c>
      <c r="E29" s="297">
        <v>15000</v>
      </c>
      <c r="F29" s="314" t="s">
        <v>1260</v>
      </c>
      <c r="G29" s="314" t="s">
        <v>1853</v>
      </c>
      <c r="H29" s="304" t="s">
        <v>383</v>
      </c>
    </row>
    <row r="30" spans="1:8" hidden="1" x14ac:dyDescent="0.3">
      <c r="A30" s="294">
        <v>46</v>
      </c>
      <c r="B30" s="296">
        <v>44897</v>
      </c>
      <c r="C30" s="294" t="s">
        <v>1268</v>
      </c>
      <c r="D30" s="299" t="s">
        <v>1523</v>
      </c>
      <c r="E30" s="297">
        <v>1400000</v>
      </c>
      <c r="F30" s="314" t="s">
        <v>1261</v>
      </c>
      <c r="G30" s="314" t="s">
        <v>1853</v>
      </c>
      <c r="H30" s="304" t="s">
        <v>319</v>
      </c>
    </row>
    <row r="31" spans="1:8" hidden="1" x14ac:dyDescent="0.3">
      <c r="A31" s="294">
        <v>48</v>
      </c>
      <c r="B31" s="296">
        <v>44897</v>
      </c>
      <c r="C31" s="294" t="s">
        <v>1259</v>
      </c>
      <c r="D31" s="299" t="s">
        <v>1525</v>
      </c>
      <c r="E31" s="297">
        <v>800000</v>
      </c>
      <c r="F31" s="314" t="s">
        <v>1261</v>
      </c>
      <c r="G31" s="314" t="s">
        <v>1853</v>
      </c>
      <c r="H31" s="304" t="s">
        <v>319</v>
      </c>
    </row>
    <row r="32" spans="1:8" hidden="1" x14ac:dyDescent="0.3">
      <c r="A32" s="294">
        <v>66</v>
      </c>
      <c r="B32" s="296">
        <v>44897</v>
      </c>
      <c r="C32" s="294" t="s">
        <v>1272</v>
      </c>
      <c r="D32" s="299" t="s">
        <v>1543</v>
      </c>
      <c r="E32" s="297">
        <v>1900000</v>
      </c>
      <c r="F32" s="314" t="s">
        <v>1261</v>
      </c>
      <c r="G32" s="314" t="s">
        <v>1853</v>
      </c>
      <c r="H32" s="304" t="s">
        <v>319</v>
      </c>
    </row>
    <row r="33" spans="1:8" hidden="1" x14ac:dyDescent="0.3">
      <c r="A33" s="294">
        <v>67</v>
      </c>
      <c r="B33" s="296">
        <v>44897</v>
      </c>
      <c r="C33" s="294" t="s">
        <v>1272</v>
      </c>
      <c r="D33" s="299" t="s">
        <v>1544</v>
      </c>
      <c r="E33" s="297">
        <v>360000</v>
      </c>
      <c r="F33" s="314" t="s">
        <v>1261</v>
      </c>
      <c r="G33" s="314" t="s">
        <v>1853</v>
      </c>
      <c r="H33" s="304" t="s">
        <v>319</v>
      </c>
    </row>
    <row r="34" spans="1:8" hidden="1" x14ac:dyDescent="0.3">
      <c r="A34" s="294">
        <v>68</v>
      </c>
      <c r="B34" s="296">
        <v>44901</v>
      </c>
      <c r="C34" s="294" t="s">
        <v>1272</v>
      </c>
      <c r="D34" s="299" t="s">
        <v>1545</v>
      </c>
      <c r="E34" s="297">
        <v>375000</v>
      </c>
      <c r="F34" s="314" t="s">
        <v>1261</v>
      </c>
      <c r="G34" s="314" t="s">
        <v>1853</v>
      </c>
      <c r="H34" s="304" t="s">
        <v>319</v>
      </c>
    </row>
    <row r="35" spans="1:8" hidden="1" x14ac:dyDescent="0.3">
      <c r="A35" s="294">
        <v>69</v>
      </c>
      <c r="B35" s="296">
        <v>44901</v>
      </c>
      <c r="C35" s="294" t="s">
        <v>1272</v>
      </c>
      <c r="D35" s="299" t="s">
        <v>1546</v>
      </c>
      <c r="E35" s="297">
        <v>30000</v>
      </c>
      <c r="F35" s="314" t="s">
        <v>1261</v>
      </c>
      <c r="G35" s="314" t="s">
        <v>1853</v>
      </c>
      <c r="H35" s="304" t="s">
        <v>319</v>
      </c>
    </row>
    <row r="36" spans="1:8" hidden="1" x14ac:dyDescent="0.3">
      <c r="A36" s="294">
        <v>70</v>
      </c>
      <c r="B36" s="296">
        <v>44901</v>
      </c>
      <c r="C36" s="294" t="s">
        <v>1272</v>
      </c>
      <c r="D36" s="299" t="s">
        <v>1547</v>
      </c>
      <c r="E36" s="297">
        <v>30000</v>
      </c>
      <c r="F36" s="314" t="s">
        <v>1261</v>
      </c>
      <c r="G36" s="314" t="s">
        <v>1853</v>
      </c>
      <c r="H36" s="304" t="s">
        <v>319</v>
      </c>
    </row>
    <row r="37" spans="1:8" hidden="1" x14ac:dyDescent="0.3">
      <c r="A37" s="294">
        <v>75</v>
      </c>
      <c r="B37" s="296">
        <v>44897</v>
      </c>
      <c r="C37" s="294" t="s">
        <v>1850</v>
      </c>
      <c r="D37" s="299" t="s">
        <v>1553</v>
      </c>
      <c r="E37" s="297">
        <v>440000</v>
      </c>
      <c r="F37" s="314">
        <v>128</v>
      </c>
      <c r="G37" s="314" t="s">
        <v>1853</v>
      </c>
      <c r="H37" s="304" t="s">
        <v>127</v>
      </c>
    </row>
    <row r="38" spans="1:8" hidden="1" x14ac:dyDescent="0.3">
      <c r="A38" s="294">
        <v>76</v>
      </c>
      <c r="B38" s="296">
        <v>44897</v>
      </c>
      <c r="C38" s="294" t="s">
        <v>1554</v>
      </c>
      <c r="D38" s="299" t="s">
        <v>1555</v>
      </c>
      <c r="E38" s="297">
        <v>55000</v>
      </c>
      <c r="F38" s="314">
        <v>128</v>
      </c>
      <c r="G38" s="314" t="s">
        <v>1853</v>
      </c>
      <c r="H38" s="304" t="s">
        <v>127</v>
      </c>
    </row>
    <row r="39" spans="1:8" hidden="1" x14ac:dyDescent="0.3">
      <c r="A39" s="300">
        <v>22</v>
      </c>
      <c r="B39" s="301">
        <v>44897</v>
      </c>
      <c r="C39" s="300" t="s">
        <v>1273</v>
      </c>
      <c r="D39" s="300" t="s">
        <v>1591</v>
      </c>
      <c r="E39" s="302">
        <v>450000</v>
      </c>
      <c r="F39" s="313" t="s">
        <v>1261</v>
      </c>
      <c r="G39" s="23" t="s">
        <v>1853</v>
      </c>
      <c r="H39" s="304" t="s">
        <v>148</v>
      </c>
    </row>
    <row r="40" spans="1:8" hidden="1" x14ac:dyDescent="0.3">
      <c r="A40" s="300">
        <v>23</v>
      </c>
      <c r="B40" s="301">
        <v>44897</v>
      </c>
      <c r="C40" s="300" t="s">
        <v>1273</v>
      </c>
      <c r="D40" s="300" t="s">
        <v>1592</v>
      </c>
      <c r="E40" s="302">
        <v>380000</v>
      </c>
      <c r="F40" s="313" t="s">
        <v>1261</v>
      </c>
      <c r="G40" s="23" t="s">
        <v>1853</v>
      </c>
      <c r="H40" s="304" t="s">
        <v>148</v>
      </c>
    </row>
    <row r="41" spans="1:8" hidden="1" x14ac:dyDescent="0.3">
      <c r="A41" s="294">
        <v>45</v>
      </c>
      <c r="B41" s="296">
        <v>44898</v>
      </c>
      <c r="C41" s="294" t="s">
        <v>1259</v>
      </c>
      <c r="D41" s="299" t="s">
        <v>1522</v>
      </c>
      <c r="E41" s="297">
        <v>1600000</v>
      </c>
      <c r="F41" s="314" t="s">
        <v>1261</v>
      </c>
      <c r="G41" s="314" t="s">
        <v>1853</v>
      </c>
      <c r="H41" s="304" t="s">
        <v>1230</v>
      </c>
    </row>
    <row r="42" spans="1:8" hidden="1" x14ac:dyDescent="0.3">
      <c r="A42" s="294">
        <v>65</v>
      </c>
      <c r="B42" s="296">
        <v>44898</v>
      </c>
      <c r="C42" s="294" t="s">
        <v>1267</v>
      </c>
      <c r="D42" s="299" t="s">
        <v>1542</v>
      </c>
      <c r="E42" s="297">
        <v>3900000</v>
      </c>
      <c r="F42" s="314" t="s">
        <v>1261</v>
      </c>
      <c r="G42" s="314" t="s">
        <v>1853</v>
      </c>
      <c r="H42" s="304" t="s">
        <v>1230</v>
      </c>
    </row>
    <row r="43" spans="1:8" hidden="1" x14ac:dyDescent="0.3">
      <c r="A43" s="294">
        <v>77</v>
      </c>
      <c r="B43" s="296">
        <v>44898</v>
      </c>
      <c r="C43" s="294" t="s">
        <v>1848</v>
      </c>
      <c r="D43" s="299" t="s">
        <v>1556</v>
      </c>
      <c r="E43" s="297">
        <v>124000</v>
      </c>
      <c r="F43" s="314">
        <v>128</v>
      </c>
      <c r="G43" s="314" t="s">
        <v>1853</v>
      </c>
      <c r="H43" s="304" t="s">
        <v>127</v>
      </c>
    </row>
    <row r="44" spans="1:8" hidden="1" x14ac:dyDescent="0.3">
      <c r="A44" s="294">
        <v>78</v>
      </c>
      <c r="B44" s="296">
        <v>44898</v>
      </c>
      <c r="C44" s="294" t="s">
        <v>1848</v>
      </c>
      <c r="D44" s="299" t="s">
        <v>1557</v>
      </c>
      <c r="E44" s="297">
        <v>45000</v>
      </c>
      <c r="F44" s="314">
        <v>128</v>
      </c>
      <c r="G44" s="314" t="s">
        <v>1853</v>
      </c>
      <c r="H44" s="304" t="s">
        <v>127</v>
      </c>
    </row>
    <row r="45" spans="1:8" hidden="1" x14ac:dyDescent="0.3">
      <c r="A45" s="294">
        <v>84</v>
      </c>
      <c r="B45" s="296">
        <v>44898</v>
      </c>
      <c r="C45" s="294" t="s">
        <v>1833</v>
      </c>
      <c r="D45" s="299" t="s">
        <v>1561</v>
      </c>
      <c r="E45" s="297">
        <v>279500</v>
      </c>
      <c r="F45" s="314">
        <v>128</v>
      </c>
      <c r="G45" s="314" t="s">
        <v>1853</v>
      </c>
      <c r="H45" s="304" t="s">
        <v>127</v>
      </c>
    </row>
    <row r="46" spans="1:8" hidden="1" x14ac:dyDescent="0.3">
      <c r="A46" s="294">
        <v>85</v>
      </c>
      <c r="B46" s="296">
        <v>44898</v>
      </c>
      <c r="C46" s="294" t="s">
        <v>1256</v>
      </c>
      <c r="D46" s="299" t="s">
        <v>1563</v>
      </c>
      <c r="E46" s="297">
        <v>29500</v>
      </c>
      <c r="F46" s="314">
        <v>128</v>
      </c>
      <c r="G46" s="314"/>
      <c r="H46" s="304"/>
    </row>
    <row r="47" spans="1:8" hidden="1" x14ac:dyDescent="0.3">
      <c r="A47" s="308">
        <v>7</v>
      </c>
      <c r="B47" s="309">
        <v>44898</v>
      </c>
      <c r="C47" s="308" t="s">
        <v>1273</v>
      </c>
      <c r="D47" s="308" t="s">
        <v>1599</v>
      </c>
      <c r="E47" s="310">
        <v>132685</v>
      </c>
      <c r="F47" s="304" t="s">
        <v>1261</v>
      </c>
      <c r="G47" s="23" t="s">
        <v>1853</v>
      </c>
      <c r="H47" s="304" t="s">
        <v>148</v>
      </c>
    </row>
    <row r="48" spans="1:8" hidden="1" x14ac:dyDescent="0.3">
      <c r="A48" s="294">
        <v>13</v>
      </c>
      <c r="B48" s="296">
        <v>44899</v>
      </c>
      <c r="C48" s="308" t="s">
        <v>1323</v>
      </c>
      <c r="D48" s="299" t="s">
        <v>1487</v>
      </c>
      <c r="E48" s="297">
        <v>200000</v>
      </c>
      <c r="F48" s="314">
        <v>128</v>
      </c>
      <c r="G48" s="314" t="s">
        <v>1853</v>
      </c>
      <c r="H48" s="304" t="s">
        <v>148</v>
      </c>
    </row>
    <row r="49" spans="1:8" hidden="1" x14ac:dyDescent="0.3">
      <c r="A49" s="294">
        <v>16</v>
      </c>
      <c r="B49" s="296">
        <v>44899</v>
      </c>
      <c r="C49" s="294" t="s">
        <v>1256</v>
      </c>
      <c r="D49" s="299" t="s">
        <v>1490</v>
      </c>
      <c r="E49" s="297">
        <v>100000</v>
      </c>
      <c r="F49" s="314">
        <v>128</v>
      </c>
      <c r="G49" s="314" t="s">
        <v>1853</v>
      </c>
      <c r="H49" s="304" t="s">
        <v>148</v>
      </c>
    </row>
    <row r="50" spans="1:8" hidden="1" x14ac:dyDescent="0.3">
      <c r="A50" s="294">
        <v>24</v>
      </c>
      <c r="B50" s="296">
        <v>44899</v>
      </c>
      <c r="C50" s="294" t="s">
        <v>1848</v>
      </c>
      <c r="D50" s="299" t="s">
        <v>1499</v>
      </c>
      <c r="E50" s="297">
        <v>10000</v>
      </c>
      <c r="F50" s="314">
        <v>128</v>
      </c>
      <c r="G50" s="314" t="s">
        <v>1853</v>
      </c>
      <c r="H50" s="304" t="s">
        <v>127</v>
      </c>
    </row>
    <row r="51" spans="1:8" hidden="1" x14ac:dyDescent="0.3">
      <c r="A51" s="294">
        <v>25</v>
      </c>
      <c r="B51" s="296">
        <v>44899</v>
      </c>
      <c r="C51" s="294" t="s">
        <v>1848</v>
      </c>
      <c r="D51" s="299" t="s">
        <v>1500</v>
      </c>
      <c r="E51" s="297">
        <v>14000</v>
      </c>
      <c r="F51" s="314">
        <v>128</v>
      </c>
      <c r="G51" s="314" t="s">
        <v>1853</v>
      </c>
      <c r="H51" s="304" t="s">
        <v>127</v>
      </c>
    </row>
    <row r="52" spans="1:8" hidden="1" x14ac:dyDescent="0.3">
      <c r="A52" s="294">
        <v>26</v>
      </c>
      <c r="B52" s="296">
        <v>44899</v>
      </c>
      <c r="C52" s="294" t="s">
        <v>1848</v>
      </c>
      <c r="D52" s="299" t="s">
        <v>1501</v>
      </c>
      <c r="E52" s="297">
        <v>10000</v>
      </c>
      <c r="F52" s="314">
        <v>128</v>
      </c>
      <c r="G52" s="314" t="s">
        <v>1853</v>
      </c>
      <c r="H52" s="304" t="s">
        <v>127</v>
      </c>
    </row>
    <row r="53" spans="1:8" hidden="1" x14ac:dyDescent="0.3">
      <c r="A53" s="294">
        <v>59</v>
      </c>
      <c r="B53" s="296">
        <v>44899</v>
      </c>
      <c r="C53" s="294" t="s">
        <v>1256</v>
      </c>
      <c r="D53" s="299" t="s">
        <v>1536</v>
      </c>
      <c r="E53" s="297">
        <v>55000</v>
      </c>
      <c r="F53" s="314" t="s">
        <v>1261</v>
      </c>
      <c r="G53" s="314" t="s">
        <v>1853</v>
      </c>
      <c r="H53" s="304" t="s">
        <v>383</v>
      </c>
    </row>
    <row r="54" spans="1:8" hidden="1" x14ac:dyDescent="0.3">
      <c r="A54" s="294">
        <v>89</v>
      </c>
      <c r="B54" s="296">
        <v>44899</v>
      </c>
      <c r="C54" s="294" t="s">
        <v>1847</v>
      </c>
      <c r="D54" s="299" t="s">
        <v>1567</v>
      </c>
      <c r="E54" s="297">
        <v>320000</v>
      </c>
      <c r="F54" s="314" t="s">
        <v>1261</v>
      </c>
      <c r="G54" s="314" t="s">
        <v>1853</v>
      </c>
      <c r="H54" s="304" t="s">
        <v>319</v>
      </c>
    </row>
    <row r="55" spans="1:8" hidden="1" x14ac:dyDescent="0.3">
      <c r="A55" s="294">
        <v>3</v>
      </c>
      <c r="B55" s="296">
        <v>44900</v>
      </c>
      <c r="C55" s="308" t="s">
        <v>1323</v>
      </c>
      <c r="D55" s="299" t="s">
        <v>1478</v>
      </c>
      <c r="E55" s="297">
        <v>300000</v>
      </c>
      <c r="F55" s="314" t="s">
        <v>1261</v>
      </c>
      <c r="G55" s="314" t="s">
        <v>1853</v>
      </c>
      <c r="H55" s="304" t="s">
        <v>383</v>
      </c>
    </row>
    <row r="56" spans="1:8" hidden="1" x14ac:dyDescent="0.3">
      <c r="A56" s="294">
        <v>34</v>
      </c>
      <c r="B56" s="296">
        <v>44900</v>
      </c>
      <c r="C56" s="294" t="s">
        <v>1257</v>
      </c>
      <c r="D56" s="299" t="s">
        <v>1511</v>
      </c>
      <c r="E56" s="297">
        <v>1228618</v>
      </c>
      <c r="F56" s="314" t="s">
        <v>1261</v>
      </c>
      <c r="G56" s="314" t="s">
        <v>1853</v>
      </c>
      <c r="H56" s="304" t="s">
        <v>386</v>
      </c>
    </row>
    <row r="57" spans="1:8" hidden="1" x14ac:dyDescent="0.3">
      <c r="A57" s="294">
        <v>35</v>
      </c>
      <c r="B57" s="296">
        <v>44897</v>
      </c>
      <c r="C57" s="294" t="s">
        <v>1257</v>
      </c>
      <c r="D57" s="299" t="s">
        <v>1511</v>
      </c>
      <c r="E57" s="297">
        <v>413875</v>
      </c>
      <c r="F57" s="314" t="s">
        <v>1261</v>
      </c>
      <c r="G57" s="314" t="s">
        <v>1853</v>
      </c>
      <c r="H57" s="304" t="s">
        <v>386</v>
      </c>
    </row>
    <row r="58" spans="1:8" hidden="1" x14ac:dyDescent="0.3">
      <c r="A58" s="294">
        <v>47</v>
      </c>
      <c r="B58" s="296">
        <v>44900</v>
      </c>
      <c r="C58" s="294" t="s">
        <v>1268</v>
      </c>
      <c r="D58" s="299" t="s">
        <v>1524</v>
      </c>
      <c r="E58" s="297">
        <v>1000000</v>
      </c>
      <c r="F58" s="314" t="s">
        <v>1261</v>
      </c>
      <c r="G58" s="314" t="s">
        <v>1853</v>
      </c>
      <c r="H58" s="304" t="s">
        <v>319</v>
      </c>
    </row>
    <row r="59" spans="1:8" hidden="1" x14ac:dyDescent="0.3">
      <c r="A59" s="294">
        <v>71</v>
      </c>
      <c r="B59" s="296">
        <v>44900</v>
      </c>
      <c r="C59" s="294" t="s">
        <v>1274</v>
      </c>
      <c r="D59" s="299" t="s">
        <v>1548</v>
      </c>
      <c r="E59" s="297">
        <v>8000</v>
      </c>
      <c r="F59" s="314" t="s">
        <v>1261</v>
      </c>
      <c r="G59" s="314" t="s">
        <v>1853</v>
      </c>
      <c r="H59" s="304" t="s">
        <v>212</v>
      </c>
    </row>
    <row r="60" spans="1:8" hidden="1" x14ac:dyDescent="0.3">
      <c r="A60" s="294">
        <v>72</v>
      </c>
      <c r="B60" s="296">
        <v>44900</v>
      </c>
      <c r="C60" s="294" t="s">
        <v>1274</v>
      </c>
      <c r="D60" s="299" t="s">
        <v>1549</v>
      </c>
      <c r="E60" s="297">
        <v>2000</v>
      </c>
      <c r="F60" s="314" t="s">
        <v>1261</v>
      </c>
      <c r="G60" s="314" t="s">
        <v>1853</v>
      </c>
      <c r="H60" s="304" t="s">
        <v>212</v>
      </c>
    </row>
    <row r="61" spans="1:8" hidden="1" x14ac:dyDescent="0.3">
      <c r="A61" s="294">
        <v>73</v>
      </c>
      <c r="B61" s="296">
        <v>44900</v>
      </c>
      <c r="C61" s="294" t="s">
        <v>1274</v>
      </c>
      <c r="D61" s="299" t="s">
        <v>1550</v>
      </c>
      <c r="E61" s="297">
        <v>3000</v>
      </c>
      <c r="F61" s="314" t="s">
        <v>1261</v>
      </c>
      <c r="G61" s="314" t="s">
        <v>1853</v>
      </c>
      <c r="H61" s="304" t="s">
        <v>212</v>
      </c>
    </row>
    <row r="62" spans="1:8" hidden="1" x14ac:dyDescent="0.3">
      <c r="A62" s="294">
        <v>74</v>
      </c>
      <c r="B62" s="296">
        <v>44900</v>
      </c>
      <c r="C62" s="294" t="s">
        <v>1274</v>
      </c>
      <c r="D62" s="299" t="s">
        <v>1551</v>
      </c>
      <c r="E62" s="297">
        <v>12000</v>
      </c>
      <c r="F62" s="314" t="s">
        <v>1261</v>
      </c>
      <c r="G62" s="314" t="s">
        <v>1853</v>
      </c>
      <c r="H62" s="304" t="s">
        <v>212</v>
      </c>
    </row>
    <row r="63" spans="1:8" hidden="1" x14ac:dyDescent="0.3">
      <c r="A63" s="294">
        <v>91</v>
      </c>
      <c r="B63" s="296">
        <v>44900</v>
      </c>
      <c r="C63" s="294" t="s">
        <v>1267</v>
      </c>
      <c r="D63" s="299" t="s">
        <v>1569</v>
      </c>
      <c r="E63" s="297">
        <v>169000</v>
      </c>
      <c r="F63" s="314" t="s">
        <v>1261</v>
      </c>
      <c r="G63" s="314" t="s">
        <v>1853</v>
      </c>
      <c r="H63" s="304" t="s">
        <v>383</v>
      </c>
    </row>
    <row r="64" spans="1:8" hidden="1" x14ac:dyDescent="0.3">
      <c r="A64" s="294">
        <v>92</v>
      </c>
      <c r="B64" s="296">
        <v>44900</v>
      </c>
      <c r="C64" s="294" t="s">
        <v>1267</v>
      </c>
      <c r="D64" s="299" t="s">
        <v>1570</v>
      </c>
      <c r="E64" s="297">
        <v>20000</v>
      </c>
      <c r="F64" s="314" t="s">
        <v>1261</v>
      </c>
      <c r="G64" s="314" t="s">
        <v>1853</v>
      </c>
      <c r="H64" s="304" t="s">
        <v>383</v>
      </c>
    </row>
    <row r="65" spans="1:8" hidden="1" x14ac:dyDescent="0.3">
      <c r="A65" s="300">
        <v>8</v>
      </c>
      <c r="B65" s="301">
        <v>44900</v>
      </c>
      <c r="C65" s="308" t="s">
        <v>1323</v>
      </c>
      <c r="D65" s="300" t="s">
        <v>1578</v>
      </c>
      <c r="E65" s="302">
        <v>200000</v>
      </c>
      <c r="F65" s="313" t="s">
        <v>1261</v>
      </c>
      <c r="G65" s="23" t="s">
        <v>1853</v>
      </c>
      <c r="H65" s="304" t="s">
        <v>383</v>
      </c>
    </row>
    <row r="66" spans="1:8" hidden="1" x14ac:dyDescent="0.3">
      <c r="A66" s="308">
        <v>6</v>
      </c>
      <c r="B66" s="309">
        <v>44900</v>
      </c>
      <c r="C66" s="308" t="s">
        <v>1323</v>
      </c>
      <c r="D66" s="308" t="s">
        <v>1828</v>
      </c>
      <c r="E66" s="310">
        <v>100000</v>
      </c>
      <c r="F66" s="304" t="s">
        <v>1261</v>
      </c>
      <c r="G66" s="23" t="s">
        <v>1853</v>
      </c>
      <c r="H66" s="304" t="s">
        <v>1230</v>
      </c>
    </row>
    <row r="67" spans="1:8" hidden="1" x14ac:dyDescent="0.3">
      <c r="A67" s="294">
        <v>10</v>
      </c>
      <c r="B67" s="296">
        <v>44901</v>
      </c>
      <c r="C67" s="308" t="s">
        <v>1323</v>
      </c>
      <c r="D67" s="299" t="s">
        <v>1484</v>
      </c>
      <c r="E67" s="297">
        <v>100000</v>
      </c>
      <c r="F67" s="314" t="s">
        <v>1261</v>
      </c>
      <c r="G67" s="314" t="s">
        <v>1853</v>
      </c>
      <c r="H67" s="304" t="s">
        <v>127</v>
      </c>
    </row>
    <row r="68" spans="1:8" hidden="1" x14ac:dyDescent="0.3">
      <c r="A68" s="294">
        <v>15</v>
      </c>
      <c r="B68" s="296">
        <v>44901</v>
      </c>
      <c r="C68" s="294" t="s">
        <v>1256</v>
      </c>
      <c r="D68" s="299" t="s">
        <v>1489</v>
      </c>
      <c r="E68" s="297">
        <v>50000</v>
      </c>
      <c r="F68" s="314" t="s">
        <v>1261</v>
      </c>
      <c r="G68" s="314" t="s">
        <v>1853</v>
      </c>
      <c r="H68" s="304" t="s">
        <v>127</v>
      </c>
    </row>
    <row r="69" spans="1:8" hidden="1" x14ac:dyDescent="0.3">
      <c r="A69" s="294">
        <v>27</v>
      </c>
      <c r="B69" s="296">
        <v>44901</v>
      </c>
      <c r="C69" s="294" t="s">
        <v>1274</v>
      </c>
      <c r="D69" s="299" t="s">
        <v>1502</v>
      </c>
      <c r="E69" s="297">
        <v>57000</v>
      </c>
      <c r="F69" s="314" t="s">
        <v>1261</v>
      </c>
      <c r="G69" s="314" t="s">
        <v>1853</v>
      </c>
      <c r="H69" s="304" t="s">
        <v>319</v>
      </c>
    </row>
    <row r="70" spans="1:8" hidden="1" x14ac:dyDescent="0.3">
      <c r="A70" s="294">
        <v>30</v>
      </c>
      <c r="B70" s="296">
        <v>44901</v>
      </c>
      <c r="C70" s="294" t="s">
        <v>1269</v>
      </c>
      <c r="D70" s="299" t="s">
        <v>1507</v>
      </c>
      <c r="E70" s="297">
        <v>76000</v>
      </c>
      <c r="F70" s="314" t="s">
        <v>1261</v>
      </c>
      <c r="G70" s="314" t="s">
        <v>1853</v>
      </c>
      <c r="H70" s="304" t="s">
        <v>319</v>
      </c>
    </row>
    <row r="71" spans="1:8" hidden="1" x14ac:dyDescent="0.3">
      <c r="A71" s="294">
        <v>36</v>
      </c>
      <c r="B71" s="296">
        <v>44901</v>
      </c>
      <c r="C71" s="294" t="s">
        <v>1274</v>
      </c>
      <c r="D71" s="299" t="s">
        <v>1512</v>
      </c>
      <c r="E71" s="297">
        <v>21000</v>
      </c>
      <c r="F71" s="314" t="s">
        <v>1261</v>
      </c>
      <c r="G71" s="314" t="s">
        <v>1853</v>
      </c>
      <c r="H71" s="304" t="s">
        <v>319</v>
      </c>
    </row>
    <row r="72" spans="1:8" hidden="1" x14ac:dyDescent="0.3">
      <c r="A72" s="294">
        <v>43</v>
      </c>
      <c r="B72" s="296">
        <v>44901</v>
      </c>
      <c r="C72" s="294" t="s">
        <v>1274</v>
      </c>
      <c r="D72" s="299" t="s">
        <v>1519</v>
      </c>
      <c r="E72" s="297">
        <v>42000</v>
      </c>
      <c r="F72" s="314" t="s">
        <v>1261</v>
      </c>
      <c r="G72" s="314" t="s">
        <v>1853</v>
      </c>
      <c r="H72" s="304" t="s">
        <v>319</v>
      </c>
    </row>
    <row r="73" spans="1:8" hidden="1" x14ac:dyDescent="0.3">
      <c r="A73" s="294">
        <v>49</v>
      </c>
      <c r="B73" s="296">
        <v>44901</v>
      </c>
      <c r="C73" s="294" t="s">
        <v>1258</v>
      </c>
      <c r="D73" s="299" t="s">
        <v>1526</v>
      </c>
      <c r="E73" s="297">
        <v>240000</v>
      </c>
      <c r="F73" s="314" t="s">
        <v>1260</v>
      </c>
      <c r="G73" s="314" t="s">
        <v>1853</v>
      </c>
      <c r="H73" s="304" t="s">
        <v>319</v>
      </c>
    </row>
    <row r="74" spans="1:8" hidden="1" x14ac:dyDescent="0.3">
      <c r="A74" s="300">
        <v>13</v>
      </c>
      <c r="B74" s="301">
        <v>44901</v>
      </c>
      <c r="C74" s="300" t="s">
        <v>1258</v>
      </c>
      <c r="D74" s="300" t="s">
        <v>1583</v>
      </c>
      <c r="E74" s="302">
        <v>50000</v>
      </c>
      <c r="F74" s="313">
        <v>208</v>
      </c>
      <c r="G74" s="23" t="s">
        <v>1853</v>
      </c>
      <c r="H74" s="304" t="s">
        <v>384</v>
      </c>
    </row>
    <row r="75" spans="1:8" hidden="1" x14ac:dyDescent="0.3">
      <c r="A75" s="294">
        <v>4</v>
      </c>
      <c r="B75" s="296">
        <v>44902</v>
      </c>
      <c r="C75" s="294" t="s">
        <v>1256</v>
      </c>
      <c r="D75" s="299" t="s">
        <v>1479</v>
      </c>
      <c r="E75" s="297">
        <v>500000</v>
      </c>
      <c r="F75" s="314" t="s">
        <v>1261</v>
      </c>
      <c r="G75" s="314" t="s">
        <v>1853</v>
      </c>
      <c r="H75" s="304" t="s">
        <v>383</v>
      </c>
    </row>
    <row r="76" spans="1:8" hidden="1" x14ac:dyDescent="0.3">
      <c r="A76" s="294">
        <v>14</v>
      </c>
      <c r="B76" s="296">
        <v>44901</v>
      </c>
      <c r="C76" s="308" t="s">
        <v>1323</v>
      </c>
      <c r="D76" s="299" t="s">
        <v>1488</v>
      </c>
      <c r="E76" s="297">
        <v>200000</v>
      </c>
      <c r="F76" s="314">
        <v>128</v>
      </c>
      <c r="G76" s="314" t="s">
        <v>1853</v>
      </c>
      <c r="H76" s="304" t="s">
        <v>148</v>
      </c>
    </row>
    <row r="77" spans="1:8" hidden="1" x14ac:dyDescent="0.3">
      <c r="A77" s="294">
        <v>9</v>
      </c>
      <c r="B77" s="296">
        <v>44902</v>
      </c>
      <c r="C77" s="294" t="s">
        <v>1256</v>
      </c>
      <c r="D77" s="299" t="s">
        <v>1483</v>
      </c>
      <c r="E77" s="297">
        <v>100000</v>
      </c>
      <c r="F77" s="314">
        <v>128</v>
      </c>
      <c r="G77" s="314" t="s">
        <v>1853</v>
      </c>
      <c r="H77" s="304" t="s">
        <v>148</v>
      </c>
    </row>
    <row r="78" spans="1:8" hidden="1" x14ac:dyDescent="0.3">
      <c r="A78" s="294">
        <v>28</v>
      </c>
      <c r="B78" s="296">
        <v>44902</v>
      </c>
      <c r="C78" s="294" t="s">
        <v>1258</v>
      </c>
      <c r="D78" s="299" t="s">
        <v>1505</v>
      </c>
      <c r="E78" s="297">
        <v>60000</v>
      </c>
      <c r="F78" s="314" t="s">
        <v>1261</v>
      </c>
      <c r="G78" s="314" t="s">
        <v>1853</v>
      </c>
      <c r="H78" s="304" t="s">
        <v>319</v>
      </c>
    </row>
    <row r="79" spans="1:8" hidden="1" x14ac:dyDescent="0.3">
      <c r="A79" s="294">
        <v>37</v>
      </c>
      <c r="B79" s="296">
        <v>44902</v>
      </c>
      <c r="C79" s="294" t="s">
        <v>1266</v>
      </c>
      <c r="D79" s="299" t="s">
        <v>1513</v>
      </c>
      <c r="E79" s="297">
        <v>28000</v>
      </c>
      <c r="F79" s="314" t="s">
        <v>1260</v>
      </c>
      <c r="G79" s="314" t="s">
        <v>1853</v>
      </c>
      <c r="H79" s="304" t="s">
        <v>319</v>
      </c>
    </row>
    <row r="80" spans="1:8" hidden="1" x14ac:dyDescent="0.3">
      <c r="A80" s="294">
        <v>50</v>
      </c>
      <c r="B80" s="296">
        <v>44902</v>
      </c>
      <c r="C80" s="294" t="s">
        <v>1274</v>
      </c>
      <c r="D80" s="299" t="s">
        <v>1527</v>
      </c>
      <c r="E80" s="297">
        <v>50000</v>
      </c>
      <c r="F80" s="314" t="s">
        <v>1260</v>
      </c>
      <c r="G80" s="314" t="s">
        <v>1853</v>
      </c>
      <c r="H80" s="304" t="s">
        <v>319</v>
      </c>
    </row>
    <row r="81" spans="1:8" hidden="1" x14ac:dyDescent="0.3">
      <c r="A81" s="294">
        <v>51</v>
      </c>
      <c r="B81" s="296">
        <v>44902</v>
      </c>
      <c r="C81" s="294" t="s">
        <v>1274</v>
      </c>
      <c r="D81" s="299" t="s">
        <v>1528</v>
      </c>
      <c r="E81" s="297">
        <v>27000</v>
      </c>
      <c r="F81" s="314" t="s">
        <v>1260</v>
      </c>
      <c r="G81" s="314" t="s">
        <v>1853</v>
      </c>
      <c r="H81" s="304" t="s">
        <v>319</v>
      </c>
    </row>
    <row r="82" spans="1:8" hidden="1" x14ac:dyDescent="0.3">
      <c r="A82" s="294">
        <v>52</v>
      </c>
      <c r="B82" s="296">
        <v>44902</v>
      </c>
      <c r="C82" s="294" t="s">
        <v>1274</v>
      </c>
      <c r="D82" s="299" t="s">
        <v>1529</v>
      </c>
      <c r="E82" s="297">
        <v>6000</v>
      </c>
      <c r="F82" s="314" t="s">
        <v>1260</v>
      </c>
      <c r="G82" s="314" t="s">
        <v>1853</v>
      </c>
      <c r="H82" s="304" t="s">
        <v>319</v>
      </c>
    </row>
    <row r="83" spans="1:8" hidden="1" x14ac:dyDescent="0.3">
      <c r="A83" s="294">
        <v>53</v>
      </c>
      <c r="B83" s="296">
        <v>44902</v>
      </c>
      <c r="C83" s="294" t="s">
        <v>1266</v>
      </c>
      <c r="D83" s="299" t="s">
        <v>1530</v>
      </c>
      <c r="E83" s="297">
        <v>76000</v>
      </c>
      <c r="F83" s="314" t="s">
        <v>1260</v>
      </c>
      <c r="G83" s="314" t="s">
        <v>1853</v>
      </c>
      <c r="H83" s="304" t="s">
        <v>319</v>
      </c>
    </row>
    <row r="84" spans="1:8" hidden="1" x14ac:dyDescent="0.3">
      <c r="A84" s="294">
        <v>54</v>
      </c>
      <c r="B84" s="296">
        <v>44902</v>
      </c>
      <c r="C84" s="294" t="s">
        <v>1274</v>
      </c>
      <c r="D84" s="299" t="s">
        <v>1531</v>
      </c>
      <c r="E84" s="297">
        <v>52000</v>
      </c>
      <c r="F84" s="314" t="s">
        <v>1260</v>
      </c>
      <c r="G84" s="314" t="s">
        <v>1853</v>
      </c>
      <c r="H84" s="304" t="s">
        <v>319</v>
      </c>
    </row>
    <row r="85" spans="1:8" hidden="1" x14ac:dyDescent="0.3">
      <c r="A85" s="294">
        <v>55</v>
      </c>
      <c r="B85" s="296">
        <v>44902</v>
      </c>
      <c r="C85" s="294" t="s">
        <v>1274</v>
      </c>
      <c r="D85" s="299" t="s">
        <v>1532</v>
      </c>
      <c r="E85" s="297">
        <v>60000</v>
      </c>
      <c r="F85" s="314" t="s">
        <v>1260</v>
      </c>
      <c r="G85" s="314" t="s">
        <v>1853</v>
      </c>
      <c r="H85" s="304" t="s">
        <v>319</v>
      </c>
    </row>
    <row r="86" spans="1:8" hidden="1" x14ac:dyDescent="0.3">
      <c r="A86" s="294">
        <v>56</v>
      </c>
      <c r="B86" s="296">
        <v>44902</v>
      </c>
      <c r="C86" s="294" t="s">
        <v>1274</v>
      </c>
      <c r="D86" s="299" t="s">
        <v>1533</v>
      </c>
      <c r="E86" s="297">
        <v>90000</v>
      </c>
      <c r="F86" s="314" t="s">
        <v>1260</v>
      </c>
      <c r="G86" s="314" t="s">
        <v>1853</v>
      </c>
      <c r="H86" s="304" t="s">
        <v>319</v>
      </c>
    </row>
    <row r="87" spans="1:8" hidden="1" x14ac:dyDescent="0.3">
      <c r="A87" s="294">
        <v>57</v>
      </c>
      <c r="B87" s="296">
        <v>44902</v>
      </c>
      <c r="C87" s="294" t="s">
        <v>1274</v>
      </c>
      <c r="D87" s="299" t="s">
        <v>1534</v>
      </c>
      <c r="E87" s="297">
        <v>24000</v>
      </c>
      <c r="F87" s="314" t="s">
        <v>1260</v>
      </c>
      <c r="G87" s="314" t="s">
        <v>1853</v>
      </c>
      <c r="H87" s="304" t="s">
        <v>319</v>
      </c>
    </row>
    <row r="88" spans="1:8" hidden="1" x14ac:dyDescent="0.3">
      <c r="A88" s="294">
        <v>58</v>
      </c>
      <c r="B88" s="296">
        <v>44902</v>
      </c>
      <c r="C88" s="294" t="s">
        <v>1274</v>
      </c>
      <c r="D88" s="299" t="s">
        <v>1535</v>
      </c>
      <c r="E88" s="297">
        <v>7000</v>
      </c>
      <c r="F88" s="314" t="s">
        <v>1260</v>
      </c>
      <c r="G88" s="314" t="s">
        <v>1853</v>
      </c>
      <c r="H88" s="304" t="s">
        <v>319</v>
      </c>
    </row>
    <row r="89" spans="1:8" hidden="1" x14ac:dyDescent="0.3">
      <c r="A89" s="294">
        <v>60</v>
      </c>
      <c r="B89" s="296">
        <v>44902</v>
      </c>
      <c r="C89" s="294" t="s">
        <v>1257</v>
      </c>
      <c r="D89" s="299" t="s">
        <v>1537</v>
      </c>
      <c r="E89" s="297">
        <v>273000</v>
      </c>
      <c r="F89" s="314" t="s">
        <v>1261</v>
      </c>
      <c r="G89" s="314" t="s">
        <v>1853</v>
      </c>
      <c r="H89" s="304" t="s">
        <v>383</v>
      </c>
    </row>
    <row r="90" spans="1:8" hidden="1" x14ac:dyDescent="0.3">
      <c r="A90" s="294">
        <v>62</v>
      </c>
      <c r="B90" s="296">
        <v>44902</v>
      </c>
      <c r="C90" s="294" t="s">
        <v>1257</v>
      </c>
      <c r="D90" s="299" t="s">
        <v>1539</v>
      </c>
      <c r="E90" s="297">
        <v>2000000</v>
      </c>
      <c r="F90" s="314" t="s">
        <v>1260</v>
      </c>
      <c r="G90" s="314" t="s">
        <v>1853</v>
      </c>
      <c r="H90" s="304" t="s">
        <v>383</v>
      </c>
    </row>
    <row r="91" spans="1:8" hidden="1" x14ac:dyDescent="0.3">
      <c r="A91" s="308">
        <v>79</v>
      </c>
      <c r="B91" s="309">
        <v>44902</v>
      </c>
      <c r="C91" s="308" t="s">
        <v>1275</v>
      </c>
      <c r="D91" s="308" t="s">
        <v>1558</v>
      </c>
      <c r="E91" s="310">
        <v>495000</v>
      </c>
      <c r="F91" s="304" t="s">
        <v>1261</v>
      </c>
      <c r="G91" s="314" t="s">
        <v>1853</v>
      </c>
      <c r="H91" s="304" t="s">
        <v>319</v>
      </c>
    </row>
    <row r="92" spans="1:8" hidden="1" x14ac:dyDescent="0.3">
      <c r="A92" s="308">
        <v>80</v>
      </c>
      <c r="B92" s="309">
        <v>44902</v>
      </c>
      <c r="C92" s="308" t="s">
        <v>1267</v>
      </c>
      <c r="D92" s="308" t="s">
        <v>1559</v>
      </c>
      <c r="E92" s="310">
        <v>1900000</v>
      </c>
      <c r="F92" s="304" t="s">
        <v>1261</v>
      </c>
      <c r="G92" s="314" t="s">
        <v>1853</v>
      </c>
      <c r="H92" s="304" t="s">
        <v>319</v>
      </c>
    </row>
    <row r="93" spans="1:8" hidden="1" x14ac:dyDescent="0.3">
      <c r="A93" s="308">
        <v>87</v>
      </c>
      <c r="B93" s="309">
        <v>44902</v>
      </c>
      <c r="C93" s="308" t="s">
        <v>1266</v>
      </c>
      <c r="D93" s="308" t="s">
        <v>1565</v>
      </c>
      <c r="E93" s="310">
        <v>1001000</v>
      </c>
      <c r="F93" s="304" t="s">
        <v>1261</v>
      </c>
      <c r="G93" s="314" t="s">
        <v>1853</v>
      </c>
      <c r="H93" s="304" t="s">
        <v>319</v>
      </c>
    </row>
    <row r="94" spans="1:8" hidden="1" x14ac:dyDescent="0.3">
      <c r="A94" s="308">
        <v>88</v>
      </c>
      <c r="B94" s="309">
        <v>44902</v>
      </c>
      <c r="C94" s="308" t="s">
        <v>1266</v>
      </c>
      <c r="D94" s="308" t="s">
        <v>1566</v>
      </c>
      <c r="E94" s="310">
        <v>1001000</v>
      </c>
      <c r="F94" s="304" t="s">
        <v>1261</v>
      </c>
      <c r="G94" s="314" t="s">
        <v>1853</v>
      </c>
      <c r="H94" s="304" t="s">
        <v>319</v>
      </c>
    </row>
    <row r="95" spans="1:8" hidden="1" x14ac:dyDescent="0.3">
      <c r="A95" s="308">
        <v>90</v>
      </c>
      <c r="B95" s="309">
        <v>44902</v>
      </c>
      <c r="C95" s="308" t="s">
        <v>1256</v>
      </c>
      <c r="D95" s="308" t="s">
        <v>1568</v>
      </c>
      <c r="E95" s="310">
        <v>19500</v>
      </c>
      <c r="F95" s="304" t="s">
        <v>1261</v>
      </c>
      <c r="G95" s="314" t="s">
        <v>1853</v>
      </c>
      <c r="H95" s="304" t="s">
        <v>319</v>
      </c>
    </row>
    <row r="96" spans="1:8" hidden="1" x14ac:dyDescent="0.3">
      <c r="A96" s="294">
        <v>5</v>
      </c>
      <c r="B96" s="296">
        <v>44902</v>
      </c>
      <c r="C96" s="308" t="s">
        <v>1323</v>
      </c>
      <c r="D96" s="299" t="s">
        <v>1480</v>
      </c>
      <c r="E96" s="297">
        <v>20000</v>
      </c>
      <c r="F96" s="314" t="s">
        <v>1261</v>
      </c>
      <c r="G96" s="314" t="s">
        <v>1853</v>
      </c>
      <c r="H96" s="304" t="s">
        <v>319</v>
      </c>
    </row>
    <row r="97" spans="1:8" hidden="1" x14ac:dyDescent="0.3">
      <c r="A97" s="308">
        <v>15</v>
      </c>
      <c r="B97" s="309">
        <v>44902</v>
      </c>
      <c r="C97" s="308" t="s">
        <v>1323</v>
      </c>
      <c r="D97" s="308" t="s">
        <v>1609</v>
      </c>
      <c r="E97" s="310">
        <v>200000</v>
      </c>
      <c r="F97" s="304">
        <v>128</v>
      </c>
      <c r="G97" s="23" t="s">
        <v>1853</v>
      </c>
      <c r="H97" s="304" t="s">
        <v>127</v>
      </c>
    </row>
    <row r="98" spans="1:8" hidden="1" x14ac:dyDescent="0.3">
      <c r="A98" s="308">
        <v>17</v>
      </c>
      <c r="B98" s="309">
        <v>44902</v>
      </c>
      <c r="C98" s="308" t="s">
        <v>1256</v>
      </c>
      <c r="D98" s="308" t="s">
        <v>1611</v>
      </c>
      <c r="E98" s="310">
        <v>100000</v>
      </c>
      <c r="F98" s="304">
        <v>128</v>
      </c>
      <c r="G98" s="23" t="s">
        <v>1853</v>
      </c>
      <c r="H98" s="304" t="s">
        <v>127</v>
      </c>
    </row>
    <row r="99" spans="1:8" hidden="1" x14ac:dyDescent="0.3">
      <c r="A99" s="308">
        <v>16</v>
      </c>
      <c r="B99" s="309">
        <v>44905</v>
      </c>
      <c r="C99" s="308" t="s">
        <v>1323</v>
      </c>
      <c r="D99" s="308" t="s">
        <v>1610</v>
      </c>
      <c r="E99" s="310">
        <v>200000</v>
      </c>
      <c r="F99" s="304" t="s">
        <v>1261</v>
      </c>
      <c r="G99" s="23" t="s">
        <v>1853</v>
      </c>
      <c r="H99" s="304" t="s">
        <v>127</v>
      </c>
    </row>
    <row r="100" spans="1:8" hidden="1" x14ac:dyDescent="0.3">
      <c r="A100" s="308">
        <v>13</v>
      </c>
      <c r="B100" s="309">
        <v>44902</v>
      </c>
      <c r="C100" s="308" t="s">
        <v>1256</v>
      </c>
      <c r="D100" s="308" t="s">
        <v>1836</v>
      </c>
      <c r="E100" s="310">
        <v>200000</v>
      </c>
      <c r="F100" s="304" t="s">
        <v>1261</v>
      </c>
      <c r="G100" s="23" t="s">
        <v>1853</v>
      </c>
      <c r="H100" s="304" t="s">
        <v>1230</v>
      </c>
    </row>
    <row r="101" spans="1:8" hidden="1" x14ac:dyDescent="0.3">
      <c r="A101" s="308">
        <v>4</v>
      </c>
      <c r="B101" s="309">
        <v>44902</v>
      </c>
      <c r="C101" s="308" t="s">
        <v>1323</v>
      </c>
      <c r="D101" s="308" t="s">
        <v>1621</v>
      </c>
      <c r="E101" s="310">
        <v>100000</v>
      </c>
      <c r="F101" s="304">
        <v>128</v>
      </c>
      <c r="G101" s="23" t="s">
        <v>1853</v>
      </c>
      <c r="H101" s="304" t="s">
        <v>148</v>
      </c>
    </row>
    <row r="102" spans="1:8" hidden="1" x14ac:dyDescent="0.3">
      <c r="A102" s="294">
        <v>42</v>
      </c>
      <c r="B102" s="296">
        <v>44903</v>
      </c>
      <c r="C102" s="294" t="s">
        <v>1274</v>
      </c>
      <c r="D102" s="299" t="s">
        <v>1518</v>
      </c>
      <c r="E102" s="297">
        <v>22000</v>
      </c>
      <c r="F102" s="314" t="s">
        <v>1261</v>
      </c>
      <c r="G102" s="314" t="s">
        <v>1853</v>
      </c>
      <c r="H102" s="304" t="s">
        <v>319</v>
      </c>
    </row>
    <row r="103" spans="1:8" hidden="1" x14ac:dyDescent="0.3">
      <c r="A103" s="294">
        <v>63</v>
      </c>
      <c r="B103" s="296">
        <v>44903</v>
      </c>
      <c r="C103" s="294" t="s">
        <v>1275</v>
      </c>
      <c r="D103" s="299" t="s">
        <v>1540</v>
      </c>
      <c r="E103" s="297">
        <v>3250000</v>
      </c>
      <c r="F103" s="314" t="s">
        <v>1260</v>
      </c>
      <c r="G103" s="314" t="s">
        <v>1853</v>
      </c>
      <c r="H103" s="304" t="s">
        <v>383</v>
      </c>
    </row>
    <row r="104" spans="1:8" hidden="1" x14ac:dyDescent="0.3">
      <c r="A104" s="294">
        <v>93</v>
      </c>
      <c r="B104" s="296">
        <v>44902</v>
      </c>
      <c r="C104" s="294" t="s">
        <v>1833</v>
      </c>
      <c r="D104" s="299" t="s">
        <v>1571</v>
      </c>
      <c r="E104" s="297">
        <v>6430000</v>
      </c>
      <c r="F104" s="314" t="s">
        <v>1261</v>
      </c>
      <c r="G104" s="314" t="s">
        <v>1853</v>
      </c>
      <c r="H104" s="304" t="s">
        <v>386</v>
      </c>
    </row>
    <row r="105" spans="1:8" hidden="1" x14ac:dyDescent="0.3">
      <c r="A105" s="308">
        <v>6</v>
      </c>
      <c r="B105" s="309">
        <v>44903</v>
      </c>
      <c r="C105" s="308" t="s">
        <v>1273</v>
      </c>
      <c r="D105" s="308" t="s">
        <v>1598</v>
      </c>
      <c r="E105" s="310">
        <v>20000</v>
      </c>
      <c r="F105" s="304" t="s">
        <v>1261</v>
      </c>
      <c r="G105" s="23" t="s">
        <v>1853</v>
      </c>
      <c r="H105" s="304" t="s">
        <v>148</v>
      </c>
    </row>
    <row r="106" spans="1:8" hidden="1" x14ac:dyDescent="0.3">
      <c r="A106" s="300">
        <v>10</v>
      </c>
      <c r="B106" s="301">
        <v>44903</v>
      </c>
      <c r="C106" s="300" t="s">
        <v>1273</v>
      </c>
      <c r="D106" s="300" t="s">
        <v>1641</v>
      </c>
      <c r="E106" s="302">
        <v>50000</v>
      </c>
      <c r="F106" s="313" t="s">
        <v>1260</v>
      </c>
      <c r="G106" s="23" t="s">
        <v>1853</v>
      </c>
      <c r="H106" s="304" t="s">
        <v>148</v>
      </c>
    </row>
    <row r="107" spans="1:8" hidden="1" x14ac:dyDescent="0.3">
      <c r="A107" s="300">
        <v>5</v>
      </c>
      <c r="B107" s="301">
        <v>44904</v>
      </c>
      <c r="C107" s="308" t="s">
        <v>1323</v>
      </c>
      <c r="D107" s="300" t="s">
        <v>1575</v>
      </c>
      <c r="E107" s="302">
        <v>200000</v>
      </c>
      <c r="F107" s="313" t="s">
        <v>1261</v>
      </c>
      <c r="G107" s="23" t="s">
        <v>1853</v>
      </c>
      <c r="H107" s="304" t="s">
        <v>383</v>
      </c>
    </row>
    <row r="108" spans="1:8" hidden="1" x14ac:dyDescent="0.3">
      <c r="A108" s="308">
        <v>4</v>
      </c>
      <c r="B108" s="309">
        <v>44902</v>
      </c>
      <c r="C108" s="308" t="s">
        <v>1323</v>
      </c>
      <c r="D108" s="308" t="s">
        <v>1826</v>
      </c>
      <c r="E108" s="310">
        <v>300000</v>
      </c>
      <c r="F108" s="304">
        <v>128</v>
      </c>
      <c r="G108" s="23" t="s">
        <v>1853</v>
      </c>
      <c r="H108" s="304" t="s">
        <v>1230</v>
      </c>
    </row>
    <row r="109" spans="1:8" hidden="1" x14ac:dyDescent="0.3">
      <c r="A109" s="294">
        <v>6</v>
      </c>
      <c r="B109" s="296">
        <v>44903</v>
      </c>
      <c r="C109" s="294" t="s">
        <v>1256</v>
      </c>
      <c r="D109" s="299" t="s">
        <v>1481</v>
      </c>
      <c r="E109" s="297">
        <v>100000</v>
      </c>
      <c r="F109" s="314" t="s">
        <v>1261</v>
      </c>
      <c r="G109" s="314" t="s">
        <v>1853</v>
      </c>
      <c r="H109" s="304" t="s">
        <v>148</v>
      </c>
    </row>
    <row r="110" spans="1:8" hidden="1" x14ac:dyDescent="0.3">
      <c r="A110" s="300">
        <v>5</v>
      </c>
      <c r="B110" s="301">
        <v>44904</v>
      </c>
      <c r="C110" s="300" t="s">
        <v>1256</v>
      </c>
      <c r="D110" s="300" t="s">
        <v>1636</v>
      </c>
      <c r="E110" s="302">
        <v>200000</v>
      </c>
      <c r="F110" s="313" t="s">
        <v>1261</v>
      </c>
      <c r="G110" s="23" t="s">
        <v>1853</v>
      </c>
      <c r="H110" s="304" t="s">
        <v>148</v>
      </c>
    </row>
    <row r="111" spans="1:8" hidden="1" x14ac:dyDescent="0.3">
      <c r="A111" s="300">
        <v>11</v>
      </c>
      <c r="B111" s="301">
        <v>44904</v>
      </c>
      <c r="C111" s="300" t="s">
        <v>1258</v>
      </c>
      <c r="D111" s="300" t="s">
        <v>1642</v>
      </c>
      <c r="E111" s="302">
        <v>102000</v>
      </c>
      <c r="F111" s="313" t="s">
        <v>1261</v>
      </c>
      <c r="G111" s="23" t="s">
        <v>1853</v>
      </c>
      <c r="H111" s="304" t="s">
        <v>148</v>
      </c>
    </row>
    <row r="112" spans="1:8" hidden="1" x14ac:dyDescent="0.3">
      <c r="A112" s="300">
        <v>1</v>
      </c>
      <c r="B112" s="301">
        <v>44905</v>
      </c>
      <c r="C112" s="300" t="s">
        <v>1257</v>
      </c>
      <c r="D112" s="300" t="s">
        <v>1572</v>
      </c>
      <c r="E112" s="302">
        <v>2000000</v>
      </c>
      <c r="F112" s="313" t="s">
        <v>1260</v>
      </c>
      <c r="G112" s="23" t="s">
        <v>1853</v>
      </c>
      <c r="H112" s="304" t="s">
        <v>383</v>
      </c>
    </row>
    <row r="113" spans="1:8" hidden="1" x14ac:dyDescent="0.3">
      <c r="A113" s="300">
        <v>2</v>
      </c>
      <c r="B113" s="301">
        <v>44905</v>
      </c>
      <c r="C113" s="300" t="s">
        <v>1275</v>
      </c>
      <c r="D113" s="300" t="s">
        <v>1856</v>
      </c>
      <c r="E113" s="302">
        <v>43000</v>
      </c>
      <c r="F113" s="313" t="s">
        <v>1261</v>
      </c>
      <c r="G113" s="23" t="s">
        <v>1853</v>
      </c>
      <c r="H113" s="304" t="s">
        <v>319</v>
      </c>
    </row>
    <row r="114" spans="1:8" hidden="1" x14ac:dyDescent="0.3">
      <c r="A114" s="300">
        <v>11</v>
      </c>
      <c r="B114" s="301">
        <v>44905</v>
      </c>
      <c r="C114" s="300" t="s">
        <v>1258</v>
      </c>
      <c r="D114" s="300" t="s">
        <v>1581</v>
      </c>
      <c r="E114" s="302">
        <v>151000</v>
      </c>
      <c r="F114" s="313">
        <v>208</v>
      </c>
      <c r="G114" s="23" t="s">
        <v>1853</v>
      </c>
      <c r="H114" s="304" t="s">
        <v>383</v>
      </c>
    </row>
    <row r="115" spans="1:8" hidden="1" x14ac:dyDescent="0.3">
      <c r="A115" s="300">
        <v>12</v>
      </c>
      <c r="B115" s="301">
        <v>44907</v>
      </c>
      <c r="C115" s="300" t="s">
        <v>1257</v>
      </c>
      <c r="D115" s="300" t="s">
        <v>1582</v>
      </c>
      <c r="E115" s="302">
        <v>145000</v>
      </c>
      <c r="F115" s="313">
        <v>208</v>
      </c>
      <c r="G115" s="23" t="s">
        <v>1853</v>
      </c>
      <c r="H115" s="304" t="s">
        <v>383</v>
      </c>
    </row>
    <row r="116" spans="1:8" ht="12.6" hidden="1" customHeight="1" x14ac:dyDescent="0.3">
      <c r="A116" s="308">
        <v>21</v>
      </c>
      <c r="B116" s="309">
        <v>44905</v>
      </c>
      <c r="C116" s="308" t="s">
        <v>1258</v>
      </c>
      <c r="D116" s="308" t="s">
        <v>1613</v>
      </c>
      <c r="E116" s="310">
        <v>95000</v>
      </c>
      <c r="F116" s="304" t="s">
        <v>1261</v>
      </c>
      <c r="G116" s="23" t="s">
        <v>1853</v>
      </c>
      <c r="H116" s="304" t="s">
        <v>127</v>
      </c>
    </row>
    <row r="117" spans="1:8" hidden="1" x14ac:dyDescent="0.3">
      <c r="A117" s="300">
        <v>1</v>
      </c>
      <c r="B117" s="301">
        <v>44905</v>
      </c>
      <c r="C117" s="300" t="s">
        <v>1258</v>
      </c>
      <c r="D117" s="300" t="s">
        <v>1632</v>
      </c>
      <c r="E117" s="302">
        <v>99400</v>
      </c>
      <c r="F117" s="313" t="s">
        <v>1261</v>
      </c>
      <c r="G117" s="23" t="s">
        <v>1853</v>
      </c>
      <c r="H117" s="304" t="s">
        <v>383</v>
      </c>
    </row>
    <row r="118" spans="1:8" hidden="1" x14ac:dyDescent="0.3">
      <c r="A118" s="300">
        <v>3</v>
      </c>
      <c r="B118" s="301">
        <v>44906</v>
      </c>
      <c r="C118" s="300" t="s">
        <v>1275</v>
      </c>
      <c r="D118" s="300" t="s">
        <v>1573</v>
      </c>
      <c r="E118" s="302">
        <v>103800</v>
      </c>
      <c r="F118" s="313">
        <v>208</v>
      </c>
      <c r="G118" s="23" t="s">
        <v>1853</v>
      </c>
      <c r="H118" s="304" t="s">
        <v>383</v>
      </c>
    </row>
    <row r="119" spans="1:8" hidden="1" x14ac:dyDescent="0.3">
      <c r="A119" s="300">
        <v>9</v>
      </c>
      <c r="B119" s="301">
        <v>44906</v>
      </c>
      <c r="C119" s="300" t="s">
        <v>1257</v>
      </c>
      <c r="D119" s="300" t="s">
        <v>1579</v>
      </c>
      <c r="E119" s="302">
        <v>273000</v>
      </c>
      <c r="F119" s="313">
        <v>208</v>
      </c>
      <c r="G119" s="23" t="s">
        <v>1853</v>
      </c>
      <c r="H119" s="304" t="s">
        <v>383</v>
      </c>
    </row>
    <row r="120" spans="1:8" hidden="1" x14ac:dyDescent="0.3">
      <c r="A120" s="300">
        <v>10</v>
      </c>
      <c r="B120" s="301">
        <v>44905</v>
      </c>
      <c r="C120" s="300" t="s">
        <v>1258</v>
      </c>
      <c r="D120" s="300" t="s">
        <v>1580</v>
      </c>
      <c r="E120" s="302">
        <v>162000</v>
      </c>
      <c r="F120" s="313">
        <v>208</v>
      </c>
      <c r="G120" s="23" t="s">
        <v>1853</v>
      </c>
      <c r="H120" s="304" t="s">
        <v>383</v>
      </c>
    </row>
    <row r="121" spans="1:8" hidden="1" x14ac:dyDescent="0.3">
      <c r="A121" s="300">
        <v>14</v>
      </c>
      <c r="B121" s="301">
        <v>44906</v>
      </c>
      <c r="C121" s="300" t="s">
        <v>1257</v>
      </c>
      <c r="D121" s="300" t="s">
        <v>1865</v>
      </c>
      <c r="E121" s="302">
        <v>50000</v>
      </c>
      <c r="F121" s="313">
        <v>208</v>
      </c>
      <c r="G121" s="23" t="s">
        <v>1853</v>
      </c>
      <c r="H121" s="304" t="s">
        <v>384</v>
      </c>
    </row>
    <row r="122" spans="1:8" hidden="1" x14ac:dyDescent="0.3">
      <c r="A122" s="300">
        <v>15</v>
      </c>
      <c r="B122" s="301">
        <v>44906</v>
      </c>
      <c r="C122" s="300" t="s">
        <v>1257</v>
      </c>
      <c r="D122" s="300" t="s">
        <v>1584</v>
      </c>
      <c r="E122" s="302">
        <v>30000</v>
      </c>
      <c r="F122" s="313">
        <v>208</v>
      </c>
      <c r="G122" s="23" t="s">
        <v>1853</v>
      </c>
      <c r="H122" s="304" t="s">
        <v>384</v>
      </c>
    </row>
    <row r="123" spans="1:8" hidden="1" x14ac:dyDescent="0.3">
      <c r="A123" s="300">
        <v>16</v>
      </c>
      <c r="B123" s="301">
        <v>44906</v>
      </c>
      <c r="C123" s="300" t="s">
        <v>1257</v>
      </c>
      <c r="D123" s="300" t="s">
        <v>1585</v>
      </c>
      <c r="E123" s="302">
        <v>50000</v>
      </c>
      <c r="F123" s="313">
        <v>208</v>
      </c>
      <c r="G123" s="23" t="s">
        <v>1853</v>
      </c>
      <c r="H123" s="304" t="s">
        <v>384</v>
      </c>
    </row>
    <row r="124" spans="1:8" hidden="1" x14ac:dyDescent="0.3">
      <c r="A124" s="294">
        <v>17</v>
      </c>
      <c r="B124" s="296">
        <v>44903</v>
      </c>
      <c r="C124" s="308" t="s">
        <v>1323</v>
      </c>
      <c r="D124" s="299" t="s">
        <v>1491</v>
      </c>
      <c r="E124" s="297">
        <v>200000</v>
      </c>
      <c r="F124" s="314" t="s">
        <v>1261</v>
      </c>
      <c r="G124" s="314" t="s">
        <v>1853</v>
      </c>
      <c r="H124" s="304" t="s">
        <v>148</v>
      </c>
    </row>
    <row r="125" spans="1:8" hidden="1" x14ac:dyDescent="0.3">
      <c r="A125" s="308">
        <v>22</v>
      </c>
      <c r="B125" s="309">
        <v>44906</v>
      </c>
      <c r="C125" s="308" t="s">
        <v>1851</v>
      </c>
      <c r="D125" s="308" t="s">
        <v>1614</v>
      </c>
      <c r="E125" s="310">
        <v>18000</v>
      </c>
      <c r="F125" s="304">
        <v>128</v>
      </c>
      <c r="G125" s="23" t="s">
        <v>1853</v>
      </c>
      <c r="H125" s="304" t="s">
        <v>212</v>
      </c>
    </row>
    <row r="126" spans="1:8" hidden="1" x14ac:dyDescent="0.3">
      <c r="A126" s="308">
        <v>23</v>
      </c>
      <c r="B126" s="309">
        <v>44906</v>
      </c>
      <c r="C126" s="308" t="s">
        <v>1851</v>
      </c>
      <c r="D126" s="308" t="s">
        <v>1615</v>
      </c>
      <c r="E126" s="310">
        <v>15000</v>
      </c>
      <c r="F126" s="304">
        <v>128</v>
      </c>
      <c r="G126" s="23" t="s">
        <v>1853</v>
      </c>
      <c r="H126" s="304" t="s">
        <v>212</v>
      </c>
    </row>
    <row r="127" spans="1:8" hidden="1" x14ac:dyDescent="0.3">
      <c r="A127" s="308">
        <v>24</v>
      </c>
      <c r="B127" s="309">
        <v>44906</v>
      </c>
      <c r="C127" s="308" t="s">
        <v>1851</v>
      </c>
      <c r="D127" s="308" t="s">
        <v>1616</v>
      </c>
      <c r="E127" s="310">
        <v>20000</v>
      </c>
      <c r="F127" s="304">
        <v>128</v>
      </c>
      <c r="G127" s="23" t="s">
        <v>1853</v>
      </c>
      <c r="H127" s="304" t="s">
        <v>212</v>
      </c>
    </row>
    <row r="128" spans="1:8" hidden="1" x14ac:dyDescent="0.3">
      <c r="A128" s="308">
        <v>25</v>
      </c>
      <c r="B128" s="309">
        <v>44906</v>
      </c>
      <c r="C128" s="308" t="s">
        <v>1848</v>
      </c>
      <c r="D128" s="308" t="s">
        <v>1617</v>
      </c>
      <c r="E128" s="310">
        <v>36000</v>
      </c>
      <c r="F128" s="304">
        <v>128</v>
      </c>
      <c r="G128" s="23" t="s">
        <v>1853</v>
      </c>
      <c r="H128" s="304" t="s">
        <v>212</v>
      </c>
    </row>
    <row r="129" spans="1:8" hidden="1" x14ac:dyDescent="0.3">
      <c r="A129" s="300">
        <v>7</v>
      </c>
      <c r="B129" s="301">
        <v>44904</v>
      </c>
      <c r="C129" s="308" t="s">
        <v>1323</v>
      </c>
      <c r="D129" s="300" t="s">
        <v>1624</v>
      </c>
      <c r="E129" s="302">
        <v>250000</v>
      </c>
      <c r="F129" s="313" t="s">
        <v>1261</v>
      </c>
      <c r="G129" s="23" t="s">
        <v>1853</v>
      </c>
      <c r="H129" s="304" t="s">
        <v>148</v>
      </c>
    </row>
    <row r="130" spans="1:8" hidden="1" x14ac:dyDescent="0.3">
      <c r="A130" s="300">
        <v>9</v>
      </c>
      <c r="B130" s="301">
        <v>44904</v>
      </c>
      <c r="C130" s="300" t="s">
        <v>1256</v>
      </c>
      <c r="D130" s="300" t="s">
        <v>1640</v>
      </c>
      <c r="E130" s="302">
        <v>20000</v>
      </c>
      <c r="F130" s="313" t="s">
        <v>1261</v>
      </c>
      <c r="G130" s="23" t="s">
        <v>1853</v>
      </c>
      <c r="H130" s="304" t="s">
        <v>148</v>
      </c>
    </row>
    <row r="131" spans="1:8" hidden="1" x14ac:dyDescent="0.3">
      <c r="A131" s="300">
        <v>12</v>
      </c>
      <c r="B131" s="301">
        <v>44906</v>
      </c>
      <c r="C131" s="300" t="s">
        <v>1258</v>
      </c>
      <c r="D131" s="300" t="s">
        <v>1643</v>
      </c>
      <c r="E131" s="302">
        <v>120000</v>
      </c>
      <c r="F131" s="313" t="s">
        <v>1260</v>
      </c>
      <c r="G131" s="23" t="s">
        <v>1853</v>
      </c>
      <c r="H131" s="304" t="s">
        <v>319</v>
      </c>
    </row>
    <row r="132" spans="1:8" hidden="1" x14ac:dyDescent="0.3">
      <c r="A132" s="308">
        <v>25</v>
      </c>
      <c r="B132" s="309">
        <v>44904</v>
      </c>
      <c r="C132" s="308" t="s">
        <v>1256</v>
      </c>
      <c r="D132" s="308" t="s">
        <v>1790</v>
      </c>
      <c r="E132" s="310">
        <v>104000</v>
      </c>
      <c r="F132" s="304" t="s">
        <v>1261</v>
      </c>
      <c r="G132" s="23" t="s">
        <v>1853</v>
      </c>
      <c r="H132" s="304" t="s">
        <v>386</v>
      </c>
    </row>
    <row r="133" spans="1:8" hidden="1" x14ac:dyDescent="0.3">
      <c r="A133" s="308">
        <v>2</v>
      </c>
      <c r="B133" s="309">
        <v>44905</v>
      </c>
      <c r="C133" s="308" t="s">
        <v>1323</v>
      </c>
      <c r="D133" s="308" t="s">
        <v>1824</v>
      </c>
      <c r="E133" s="310">
        <v>100000</v>
      </c>
      <c r="F133" s="304">
        <v>128</v>
      </c>
      <c r="G133" s="23" t="s">
        <v>1853</v>
      </c>
      <c r="H133" s="304" t="s">
        <v>1230</v>
      </c>
    </row>
    <row r="134" spans="1:8" hidden="1" x14ac:dyDescent="0.3">
      <c r="A134" s="300">
        <v>17</v>
      </c>
      <c r="B134" s="301">
        <v>44906</v>
      </c>
      <c r="C134" s="308" t="s">
        <v>1323</v>
      </c>
      <c r="D134" s="300" t="s">
        <v>1586</v>
      </c>
      <c r="E134" s="302">
        <v>300000</v>
      </c>
      <c r="F134" s="313">
        <v>208</v>
      </c>
      <c r="G134" s="23" t="s">
        <v>1853</v>
      </c>
      <c r="H134" s="304" t="s">
        <v>384</v>
      </c>
    </row>
    <row r="135" spans="1:8" hidden="1" x14ac:dyDescent="0.3">
      <c r="A135" s="308">
        <v>26</v>
      </c>
      <c r="B135" s="309">
        <v>44904</v>
      </c>
      <c r="C135" s="308" t="s">
        <v>1256</v>
      </c>
      <c r="D135" s="308" t="s">
        <v>1791</v>
      </c>
      <c r="E135" s="310">
        <v>85500</v>
      </c>
      <c r="F135" s="304" t="s">
        <v>1261</v>
      </c>
      <c r="G135" s="23" t="s">
        <v>1853</v>
      </c>
      <c r="H135" s="304" t="s">
        <v>386</v>
      </c>
    </row>
    <row r="136" spans="1:8" ht="14.4" hidden="1" customHeight="1" x14ac:dyDescent="0.3">
      <c r="A136" s="300">
        <v>15</v>
      </c>
      <c r="B136" s="301">
        <v>44906</v>
      </c>
      <c r="C136" s="308" t="s">
        <v>1323</v>
      </c>
      <c r="D136" s="300" t="s">
        <v>1631</v>
      </c>
      <c r="E136" s="302">
        <v>100000</v>
      </c>
      <c r="F136" s="313">
        <v>128</v>
      </c>
      <c r="G136" s="23" t="s">
        <v>1853</v>
      </c>
      <c r="H136" s="304" t="s">
        <v>148</v>
      </c>
    </row>
    <row r="137" spans="1:8" hidden="1" x14ac:dyDescent="0.3">
      <c r="A137" s="300">
        <v>24</v>
      </c>
      <c r="B137" s="301">
        <v>44907</v>
      </c>
      <c r="C137" s="300" t="s">
        <v>1275</v>
      </c>
      <c r="D137" s="300" t="s">
        <v>1593</v>
      </c>
      <c r="E137" s="302">
        <v>300000</v>
      </c>
      <c r="F137" s="313" t="s">
        <v>1261</v>
      </c>
      <c r="G137" s="23" t="s">
        <v>1853</v>
      </c>
      <c r="H137" s="304" t="s">
        <v>319</v>
      </c>
    </row>
    <row r="138" spans="1:8" hidden="1" x14ac:dyDescent="0.3">
      <c r="A138" s="300">
        <v>6</v>
      </c>
      <c r="B138" s="301">
        <v>44907</v>
      </c>
      <c r="C138" s="308" t="s">
        <v>1323</v>
      </c>
      <c r="D138" s="300" t="s">
        <v>1576</v>
      </c>
      <c r="E138" s="302">
        <v>100000</v>
      </c>
      <c r="F138" s="313" t="s">
        <v>1261</v>
      </c>
      <c r="G138" s="23" t="s">
        <v>1853</v>
      </c>
      <c r="H138" s="304" t="s">
        <v>383</v>
      </c>
    </row>
    <row r="139" spans="1:8" hidden="1" x14ac:dyDescent="0.3">
      <c r="A139" s="300">
        <v>7</v>
      </c>
      <c r="B139" s="301">
        <v>44906</v>
      </c>
      <c r="C139" s="300" t="s">
        <v>1256</v>
      </c>
      <c r="D139" s="300" t="s">
        <v>1638</v>
      </c>
      <c r="E139" s="302">
        <v>100000</v>
      </c>
      <c r="F139" s="313" t="s">
        <v>1261</v>
      </c>
      <c r="G139" s="23" t="s">
        <v>1853</v>
      </c>
      <c r="H139" s="304" t="s">
        <v>148</v>
      </c>
    </row>
    <row r="140" spans="1:8" hidden="1" x14ac:dyDescent="0.3">
      <c r="A140" s="300">
        <v>4</v>
      </c>
      <c r="B140" s="301">
        <v>44907</v>
      </c>
      <c r="C140" s="300" t="s">
        <v>1256</v>
      </c>
      <c r="D140" s="300" t="s">
        <v>1574</v>
      </c>
      <c r="E140" s="302">
        <v>500000</v>
      </c>
      <c r="F140" s="313" t="s">
        <v>1261</v>
      </c>
      <c r="G140" s="23" t="s">
        <v>1853</v>
      </c>
      <c r="H140" s="304" t="s">
        <v>383</v>
      </c>
    </row>
    <row r="141" spans="1:8" hidden="1" x14ac:dyDescent="0.3">
      <c r="A141" s="300">
        <v>7</v>
      </c>
      <c r="B141" s="301">
        <v>44907</v>
      </c>
      <c r="C141" s="308" t="s">
        <v>1323</v>
      </c>
      <c r="D141" s="300" t="s">
        <v>1577</v>
      </c>
      <c r="E141" s="302">
        <v>200000</v>
      </c>
      <c r="F141" s="313" t="s">
        <v>1261</v>
      </c>
      <c r="G141" s="23" t="s">
        <v>1853</v>
      </c>
      <c r="H141" s="304" t="s">
        <v>383</v>
      </c>
    </row>
    <row r="142" spans="1:8" hidden="1" x14ac:dyDescent="0.3">
      <c r="A142" s="300">
        <v>2</v>
      </c>
      <c r="B142" s="301">
        <v>44908</v>
      </c>
      <c r="C142" s="300" t="s">
        <v>1267</v>
      </c>
      <c r="D142" s="300" t="s">
        <v>1633</v>
      </c>
      <c r="E142" s="302">
        <v>103000</v>
      </c>
      <c r="F142" s="313" t="s">
        <v>1261</v>
      </c>
      <c r="G142" s="23" t="s">
        <v>1853</v>
      </c>
      <c r="H142" s="304" t="s">
        <v>148</v>
      </c>
    </row>
    <row r="143" spans="1:8" hidden="1" x14ac:dyDescent="0.3">
      <c r="A143" s="308">
        <v>17</v>
      </c>
      <c r="B143" s="309">
        <v>44905</v>
      </c>
      <c r="C143" s="308" t="s">
        <v>1257</v>
      </c>
      <c r="D143" s="308" t="s">
        <v>1816</v>
      </c>
      <c r="E143" s="310">
        <v>500000</v>
      </c>
      <c r="F143" s="304">
        <v>208</v>
      </c>
      <c r="G143" s="23" t="s">
        <v>1853</v>
      </c>
      <c r="H143" s="304" t="s">
        <v>148</v>
      </c>
    </row>
    <row r="144" spans="1:8" hidden="1" x14ac:dyDescent="0.3">
      <c r="A144" s="308">
        <v>18</v>
      </c>
      <c r="B144" s="309">
        <v>44905</v>
      </c>
      <c r="C144" s="308" t="s">
        <v>1257</v>
      </c>
      <c r="D144" s="308" t="s">
        <v>1870</v>
      </c>
      <c r="E144" s="310">
        <v>500000</v>
      </c>
      <c r="F144" s="304">
        <v>208</v>
      </c>
      <c r="G144" s="23" t="s">
        <v>1853</v>
      </c>
      <c r="H144" s="304" t="s">
        <v>148</v>
      </c>
    </row>
    <row r="145" spans="1:8" hidden="1" x14ac:dyDescent="0.3">
      <c r="A145" s="308">
        <v>18</v>
      </c>
      <c r="B145" s="309">
        <v>44905</v>
      </c>
      <c r="C145" s="308" t="s">
        <v>1257</v>
      </c>
      <c r="D145" s="308" t="s">
        <v>1817</v>
      </c>
      <c r="E145" s="310">
        <v>500000</v>
      </c>
      <c r="F145" s="304">
        <v>208</v>
      </c>
      <c r="G145" s="23" t="s">
        <v>1853</v>
      </c>
      <c r="H145" s="304" t="s">
        <v>148</v>
      </c>
    </row>
    <row r="146" spans="1:8" ht="15" hidden="1" customHeight="1" x14ac:dyDescent="0.3">
      <c r="A146" s="300">
        <v>21</v>
      </c>
      <c r="B146" s="301">
        <v>44907</v>
      </c>
      <c r="C146" s="308" t="s">
        <v>1323</v>
      </c>
      <c r="D146" s="300" t="s">
        <v>1590</v>
      </c>
      <c r="E146" s="302">
        <v>20000</v>
      </c>
      <c r="F146" s="313" t="s">
        <v>1261</v>
      </c>
      <c r="G146" s="23" t="s">
        <v>1853</v>
      </c>
      <c r="H146" s="304" t="s">
        <v>319</v>
      </c>
    </row>
    <row r="147" spans="1:8" hidden="1" x14ac:dyDescent="0.3">
      <c r="A147" s="308">
        <v>5</v>
      </c>
      <c r="B147" s="309">
        <v>44909</v>
      </c>
      <c r="C147" s="308" t="s">
        <v>1273</v>
      </c>
      <c r="D147" s="308" t="s">
        <v>1854</v>
      </c>
      <c r="E147" s="310">
        <v>50000</v>
      </c>
      <c r="F147" s="304" t="s">
        <v>1260</v>
      </c>
      <c r="G147" s="23" t="s">
        <v>1853</v>
      </c>
      <c r="H147" s="304" t="s">
        <v>148</v>
      </c>
    </row>
    <row r="148" spans="1:8" hidden="1" x14ac:dyDescent="0.3">
      <c r="A148" s="300">
        <v>1</v>
      </c>
      <c r="B148" s="301">
        <v>44910</v>
      </c>
      <c r="C148" s="300" t="s">
        <v>1269</v>
      </c>
      <c r="D148" s="300" t="s">
        <v>1618</v>
      </c>
      <c r="E148" s="302">
        <v>95000</v>
      </c>
      <c r="F148" s="313" t="s">
        <v>1261</v>
      </c>
      <c r="G148" s="23" t="s">
        <v>1853</v>
      </c>
      <c r="H148" s="304" t="s">
        <v>148</v>
      </c>
    </row>
    <row r="149" spans="1:8" hidden="1" x14ac:dyDescent="0.3">
      <c r="A149" s="300">
        <v>18</v>
      </c>
      <c r="B149" s="301">
        <v>44907</v>
      </c>
      <c r="C149" s="300" t="s">
        <v>1256</v>
      </c>
      <c r="D149" s="300" t="s">
        <v>1587</v>
      </c>
      <c r="E149" s="302">
        <v>500000</v>
      </c>
      <c r="F149" s="313">
        <v>208</v>
      </c>
      <c r="G149" s="23" t="s">
        <v>1853</v>
      </c>
      <c r="H149" s="304" t="s">
        <v>148</v>
      </c>
    </row>
    <row r="150" spans="1:8" hidden="1" x14ac:dyDescent="0.3">
      <c r="A150" s="300">
        <v>3</v>
      </c>
      <c r="B150" s="301">
        <v>44910</v>
      </c>
      <c r="C150" s="300" t="s">
        <v>1274</v>
      </c>
      <c r="D150" s="300" t="s">
        <v>1620</v>
      </c>
      <c r="E150" s="302">
        <v>24000</v>
      </c>
      <c r="F150" s="313" t="s">
        <v>1261</v>
      </c>
      <c r="G150" s="23" t="s">
        <v>1853</v>
      </c>
      <c r="H150" s="304" t="s">
        <v>319</v>
      </c>
    </row>
    <row r="151" spans="1:8" hidden="1" x14ac:dyDescent="0.3">
      <c r="A151" s="300">
        <v>6</v>
      </c>
      <c r="B151" s="301">
        <v>44907</v>
      </c>
      <c r="C151" s="300" t="s">
        <v>1256</v>
      </c>
      <c r="D151" s="300" t="s">
        <v>1637</v>
      </c>
      <c r="E151" s="302">
        <v>200000</v>
      </c>
      <c r="F151" s="313" t="s">
        <v>1261</v>
      </c>
      <c r="G151" s="23" t="s">
        <v>1853</v>
      </c>
      <c r="H151" s="304" t="s">
        <v>148</v>
      </c>
    </row>
    <row r="152" spans="1:8" hidden="1" x14ac:dyDescent="0.3">
      <c r="A152" s="300">
        <v>5</v>
      </c>
      <c r="B152" s="301">
        <v>44907</v>
      </c>
      <c r="C152" s="308" t="s">
        <v>1323</v>
      </c>
      <c r="D152" s="300" t="s">
        <v>1622</v>
      </c>
      <c r="E152" s="302">
        <v>200000</v>
      </c>
      <c r="F152" s="313" t="s">
        <v>1261</v>
      </c>
      <c r="G152" s="23" t="s">
        <v>1853</v>
      </c>
      <c r="H152" s="304" t="s">
        <v>148</v>
      </c>
    </row>
    <row r="153" spans="1:8" hidden="1" x14ac:dyDescent="0.3">
      <c r="A153" s="300">
        <v>9</v>
      </c>
      <c r="B153" s="301">
        <v>44910</v>
      </c>
      <c r="C153" s="300" t="s">
        <v>1266</v>
      </c>
      <c r="D153" s="300" t="s">
        <v>1625</v>
      </c>
      <c r="E153" s="302">
        <v>122000</v>
      </c>
      <c r="F153" s="313" t="s">
        <v>1260</v>
      </c>
      <c r="G153" s="23" t="s">
        <v>1853</v>
      </c>
      <c r="H153" s="304" t="s">
        <v>319</v>
      </c>
    </row>
    <row r="154" spans="1:8" hidden="1" x14ac:dyDescent="0.3">
      <c r="A154" s="300">
        <v>10</v>
      </c>
      <c r="B154" s="301">
        <v>44910</v>
      </c>
      <c r="C154" s="300" t="s">
        <v>1266</v>
      </c>
      <c r="D154" s="300" t="s">
        <v>1626</v>
      </c>
      <c r="E154" s="302">
        <v>14000</v>
      </c>
      <c r="F154" s="313" t="s">
        <v>1260</v>
      </c>
      <c r="G154" s="23" t="s">
        <v>1853</v>
      </c>
      <c r="H154" s="304" t="s">
        <v>319</v>
      </c>
    </row>
    <row r="155" spans="1:8" hidden="1" x14ac:dyDescent="0.3">
      <c r="A155" s="300">
        <v>11</v>
      </c>
      <c r="B155" s="301">
        <v>44910</v>
      </c>
      <c r="C155" s="300" t="s">
        <v>1266</v>
      </c>
      <c r="D155" s="300" t="s">
        <v>1627</v>
      </c>
      <c r="E155" s="302">
        <v>80000</v>
      </c>
      <c r="F155" s="313" t="s">
        <v>1260</v>
      </c>
      <c r="G155" s="23" t="s">
        <v>1853</v>
      </c>
      <c r="H155" s="304" t="s">
        <v>319</v>
      </c>
    </row>
    <row r="156" spans="1:8" hidden="1" x14ac:dyDescent="0.3">
      <c r="A156" s="300">
        <v>12</v>
      </c>
      <c r="B156" s="301">
        <v>44910</v>
      </c>
      <c r="C156" s="300" t="s">
        <v>1266</v>
      </c>
      <c r="D156" s="300" t="s">
        <v>1628</v>
      </c>
      <c r="E156" s="302">
        <v>24000</v>
      </c>
      <c r="F156" s="313" t="s">
        <v>1260</v>
      </c>
      <c r="G156" s="23" t="s">
        <v>1853</v>
      </c>
      <c r="H156" s="304" t="s">
        <v>319</v>
      </c>
    </row>
    <row r="157" spans="1:8" hidden="1" x14ac:dyDescent="0.3">
      <c r="A157" s="300">
        <v>13</v>
      </c>
      <c r="B157" s="301">
        <v>44910</v>
      </c>
      <c r="C157" s="300" t="s">
        <v>1266</v>
      </c>
      <c r="D157" s="300" t="s">
        <v>1629</v>
      </c>
      <c r="E157" s="302">
        <v>18000</v>
      </c>
      <c r="F157" s="313" t="s">
        <v>1260</v>
      </c>
      <c r="G157" s="23" t="s">
        <v>1853</v>
      </c>
      <c r="H157" s="304" t="s">
        <v>319</v>
      </c>
    </row>
    <row r="158" spans="1:8" hidden="1" x14ac:dyDescent="0.3">
      <c r="A158" s="300">
        <v>19</v>
      </c>
      <c r="B158" s="301">
        <v>44908</v>
      </c>
      <c r="C158" s="300" t="s">
        <v>1256</v>
      </c>
      <c r="D158" s="300" t="s">
        <v>1588</v>
      </c>
      <c r="E158" s="302">
        <v>177500</v>
      </c>
      <c r="F158" s="313">
        <v>128</v>
      </c>
      <c r="H158" s="304"/>
    </row>
    <row r="159" spans="1:8" hidden="1" x14ac:dyDescent="0.3">
      <c r="A159" s="308">
        <v>23</v>
      </c>
      <c r="B159" s="309">
        <v>44908</v>
      </c>
      <c r="C159" s="308" t="s">
        <v>1256</v>
      </c>
      <c r="D159" s="308" t="s">
        <v>1846</v>
      </c>
      <c r="E159" s="310">
        <v>101500</v>
      </c>
      <c r="F159" s="304" t="s">
        <v>1261</v>
      </c>
      <c r="G159" s="23" t="s">
        <v>1853</v>
      </c>
      <c r="H159" s="304" t="s">
        <v>386</v>
      </c>
    </row>
    <row r="160" spans="1:8" hidden="1" x14ac:dyDescent="0.3">
      <c r="A160" s="300">
        <v>8</v>
      </c>
      <c r="B160" s="301">
        <v>44910</v>
      </c>
      <c r="C160" s="300" t="s">
        <v>1258</v>
      </c>
      <c r="D160" s="300" t="s">
        <v>1639</v>
      </c>
      <c r="E160" s="302">
        <v>75700</v>
      </c>
      <c r="F160" s="313" t="s">
        <v>1261</v>
      </c>
      <c r="G160" s="23" t="s">
        <v>1853</v>
      </c>
      <c r="H160" s="304" t="s">
        <v>383</v>
      </c>
    </row>
    <row r="161" spans="1:8" hidden="1" x14ac:dyDescent="0.3">
      <c r="A161" s="308">
        <v>24</v>
      </c>
      <c r="B161" s="309">
        <v>44908</v>
      </c>
      <c r="C161" s="308" t="s">
        <v>1256</v>
      </c>
      <c r="D161" s="308" t="s">
        <v>1791</v>
      </c>
      <c r="E161" s="310">
        <v>100000</v>
      </c>
      <c r="F161" s="304" t="s">
        <v>1261</v>
      </c>
      <c r="G161" s="23" t="s">
        <v>1853</v>
      </c>
      <c r="H161" s="304" t="s">
        <v>386</v>
      </c>
    </row>
    <row r="162" spans="1:8" hidden="1" x14ac:dyDescent="0.3">
      <c r="A162" s="300">
        <v>2</v>
      </c>
      <c r="B162" s="301">
        <v>44910</v>
      </c>
      <c r="C162" s="300" t="s">
        <v>1256</v>
      </c>
      <c r="D162" s="300" t="s">
        <v>1619</v>
      </c>
      <c r="E162" s="302">
        <v>3000</v>
      </c>
      <c r="F162" s="313" t="s">
        <v>1261</v>
      </c>
      <c r="G162" s="23" t="s">
        <v>1853</v>
      </c>
      <c r="H162" s="304" t="s">
        <v>319</v>
      </c>
    </row>
    <row r="163" spans="1:8" hidden="1" x14ac:dyDescent="0.3">
      <c r="A163" s="300">
        <v>20</v>
      </c>
      <c r="B163" s="301">
        <v>44908</v>
      </c>
      <c r="C163" s="308" t="s">
        <v>1323</v>
      </c>
      <c r="D163" s="300" t="s">
        <v>1589</v>
      </c>
      <c r="E163" s="302">
        <v>200000</v>
      </c>
      <c r="F163" s="313" t="s">
        <v>1261</v>
      </c>
      <c r="G163" s="23" t="s">
        <v>1853</v>
      </c>
      <c r="H163" s="304" t="s">
        <v>383</v>
      </c>
    </row>
    <row r="164" spans="1:8" hidden="1" x14ac:dyDescent="0.3">
      <c r="A164" s="308">
        <v>8</v>
      </c>
      <c r="B164" s="309">
        <v>44908</v>
      </c>
      <c r="C164" s="308" t="s">
        <v>1323</v>
      </c>
      <c r="D164" s="308" t="s">
        <v>1660</v>
      </c>
      <c r="E164" s="310">
        <v>100000</v>
      </c>
      <c r="F164" s="304">
        <v>128</v>
      </c>
      <c r="G164" s="23" t="s">
        <v>1853</v>
      </c>
      <c r="H164" s="304" t="s">
        <v>127</v>
      </c>
    </row>
    <row r="165" spans="1:8" hidden="1" x14ac:dyDescent="0.3">
      <c r="A165" s="308">
        <v>12</v>
      </c>
      <c r="B165" s="309">
        <v>44910</v>
      </c>
      <c r="C165" s="308" t="s">
        <v>1258</v>
      </c>
      <c r="D165" s="308" t="s">
        <v>1664</v>
      </c>
      <c r="E165" s="310">
        <v>30000</v>
      </c>
      <c r="F165" s="304">
        <v>208</v>
      </c>
      <c r="G165" s="23" t="s">
        <v>1853</v>
      </c>
      <c r="H165" s="304" t="s">
        <v>212</v>
      </c>
    </row>
    <row r="166" spans="1:8" hidden="1" x14ac:dyDescent="0.3">
      <c r="A166" s="308">
        <v>4</v>
      </c>
      <c r="B166" s="309">
        <v>44911</v>
      </c>
      <c r="C166" s="308" t="s">
        <v>1269</v>
      </c>
      <c r="D166" s="308" t="s">
        <v>1597</v>
      </c>
      <c r="E166" s="310">
        <v>20000</v>
      </c>
      <c r="F166" s="304" t="s">
        <v>1260</v>
      </c>
      <c r="G166" s="23" t="s">
        <v>1873</v>
      </c>
      <c r="H166" s="304"/>
    </row>
    <row r="167" spans="1:8" hidden="1" x14ac:dyDescent="0.3">
      <c r="A167" s="308">
        <v>6</v>
      </c>
      <c r="B167" s="309">
        <v>44915</v>
      </c>
      <c r="C167" s="308" t="s">
        <v>1257</v>
      </c>
      <c r="D167" s="308" t="s">
        <v>1511</v>
      </c>
      <c r="E167" s="310">
        <v>173000</v>
      </c>
      <c r="F167" s="304" t="s">
        <v>1261</v>
      </c>
      <c r="G167" s="23" t="s">
        <v>1873</v>
      </c>
      <c r="H167" s="304"/>
    </row>
    <row r="168" spans="1:8" hidden="1" x14ac:dyDescent="0.3">
      <c r="A168" s="308">
        <v>3</v>
      </c>
      <c r="B168" s="309">
        <v>44909</v>
      </c>
      <c r="C168" s="308" t="s">
        <v>1323</v>
      </c>
      <c r="D168" s="308" t="s">
        <v>1825</v>
      </c>
      <c r="E168" s="310">
        <v>100000</v>
      </c>
      <c r="F168" s="304" t="s">
        <v>1261</v>
      </c>
      <c r="G168" s="23" t="s">
        <v>1853</v>
      </c>
      <c r="H168" s="304" t="s">
        <v>1230</v>
      </c>
    </row>
    <row r="169" spans="1:8" hidden="1" x14ac:dyDescent="0.3">
      <c r="A169" s="308">
        <v>3</v>
      </c>
      <c r="B169" s="309">
        <v>44908</v>
      </c>
      <c r="C169" s="308" t="s">
        <v>1258</v>
      </c>
      <c r="D169" s="308" t="s">
        <v>1655</v>
      </c>
      <c r="E169" s="310">
        <v>500000</v>
      </c>
      <c r="F169" s="304">
        <v>208</v>
      </c>
      <c r="H169" s="304"/>
    </row>
    <row r="170" spans="1:8" hidden="1" x14ac:dyDescent="0.3">
      <c r="A170" s="300">
        <v>6</v>
      </c>
      <c r="B170" s="301">
        <v>44910</v>
      </c>
      <c r="C170" s="300" t="s">
        <v>1256</v>
      </c>
      <c r="D170" s="300" t="s">
        <v>1623</v>
      </c>
      <c r="E170" s="302">
        <v>3000</v>
      </c>
      <c r="F170" s="313" t="s">
        <v>1260</v>
      </c>
      <c r="G170" s="23" t="s">
        <v>1853</v>
      </c>
      <c r="H170" s="304" t="s">
        <v>319</v>
      </c>
    </row>
    <row r="171" spans="1:8" hidden="1" x14ac:dyDescent="0.3">
      <c r="A171" s="308">
        <v>11</v>
      </c>
      <c r="B171" s="309">
        <v>44911</v>
      </c>
      <c r="C171" s="308" t="s">
        <v>1258</v>
      </c>
      <c r="D171" s="308" t="s">
        <v>1663</v>
      </c>
      <c r="E171" s="310">
        <v>30000</v>
      </c>
      <c r="F171" s="304">
        <v>208</v>
      </c>
      <c r="G171" s="23" t="s">
        <v>1873</v>
      </c>
      <c r="H171" s="304"/>
    </row>
    <row r="172" spans="1:8" hidden="1" x14ac:dyDescent="0.3">
      <c r="A172" s="300">
        <v>14</v>
      </c>
      <c r="B172" s="301">
        <v>44910</v>
      </c>
      <c r="C172" s="300" t="s">
        <v>1256</v>
      </c>
      <c r="D172" s="300" t="s">
        <v>1630</v>
      </c>
      <c r="E172" s="302">
        <v>400000</v>
      </c>
      <c r="F172" s="313">
        <v>128</v>
      </c>
      <c r="G172" s="23" t="s">
        <v>1853</v>
      </c>
      <c r="H172" s="304" t="s">
        <v>384</v>
      </c>
    </row>
    <row r="173" spans="1:8" hidden="1" x14ac:dyDescent="0.3">
      <c r="A173" s="300">
        <v>3</v>
      </c>
      <c r="B173" s="301">
        <v>44910</v>
      </c>
      <c r="C173" s="300" t="s">
        <v>1256</v>
      </c>
      <c r="D173" s="300" t="s">
        <v>1634</v>
      </c>
      <c r="E173" s="302">
        <v>110000</v>
      </c>
      <c r="F173" s="313" t="s">
        <v>1261</v>
      </c>
      <c r="G173" s="23" t="s">
        <v>1853</v>
      </c>
      <c r="H173" s="304" t="s">
        <v>383</v>
      </c>
    </row>
    <row r="174" spans="1:8" hidden="1" x14ac:dyDescent="0.3">
      <c r="A174" s="300">
        <v>21</v>
      </c>
      <c r="B174" s="301">
        <v>44910</v>
      </c>
      <c r="C174" s="308" t="s">
        <v>1323</v>
      </c>
      <c r="D174" s="300" t="s">
        <v>1651</v>
      </c>
      <c r="E174" s="302">
        <v>300000</v>
      </c>
      <c r="F174" s="313" t="s">
        <v>1261</v>
      </c>
      <c r="G174" s="23" t="s">
        <v>1853</v>
      </c>
      <c r="H174" s="304" t="s">
        <v>148</v>
      </c>
    </row>
    <row r="175" spans="1:8" hidden="1" x14ac:dyDescent="0.3">
      <c r="A175" s="300">
        <v>17</v>
      </c>
      <c r="B175" s="301">
        <v>44910</v>
      </c>
      <c r="C175" s="300" t="s">
        <v>1256</v>
      </c>
      <c r="D175" s="300" t="s">
        <v>1647</v>
      </c>
      <c r="E175" s="302">
        <v>100000</v>
      </c>
      <c r="F175" s="313">
        <v>128</v>
      </c>
      <c r="G175" s="23" t="s">
        <v>1853</v>
      </c>
      <c r="H175" s="304" t="s">
        <v>148</v>
      </c>
    </row>
    <row r="176" spans="1:8" hidden="1" x14ac:dyDescent="0.3">
      <c r="A176" s="308">
        <v>6</v>
      </c>
      <c r="B176" s="309">
        <v>44910</v>
      </c>
      <c r="C176" s="308" t="s">
        <v>1323</v>
      </c>
      <c r="D176" s="308" t="s">
        <v>1658</v>
      </c>
      <c r="E176" s="310">
        <v>300000</v>
      </c>
      <c r="F176" s="304">
        <v>208</v>
      </c>
      <c r="G176" s="23" t="s">
        <v>1853</v>
      </c>
      <c r="H176" s="304" t="s">
        <v>212</v>
      </c>
    </row>
    <row r="177" spans="1:8" hidden="1" x14ac:dyDescent="0.3">
      <c r="A177" s="300">
        <v>16</v>
      </c>
      <c r="B177" s="301">
        <v>44911</v>
      </c>
      <c r="C177" s="308" t="s">
        <v>1323</v>
      </c>
      <c r="D177" s="300" t="s">
        <v>1621</v>
      </c>
      <c r="E177" s="302">
        <v>100000</v>
      </c>
      <c r="F177" s="313">
        <v>128</v>
      </c>
      <c r="G177" s="23" t="s">
        <v>1873</v>
      </c>
      <c r="H177" s="304"/>
    </row>
    <row r="178" spans="1:8" hidden="1" x14ac:dyDescent="0.3">
      <c r="A178" s="308">
        <v>4</v>
      </c>
      <c r="B178" s="309">
        <v>44911</v>
      </c>
      <c r="C178" s="308" t="s">
        <v>1257</v>
      </c>
      <c r="D178" s="308" t="s">
        <v>1656</v>
      </c>
      <c r="E178" s="310">
        <v>3250000</v>
      </c>
      <c r="F178" s="304">
        <v>208</v>
      </c>
      <c r="G178" s="23" t="s">
        <v>1873</v>
      </c>
      <c r="H178" s="304"/>
    </row>
    <row r="179" spans="1:8" hidden="1" x14ac:dyDescent="0.3">
      <c r="A179" s="300">
        <v>19</v>
      </c>
      <c r="B179" s="301">
        <v>44910</v>
      </c>
      <c r="C179" s="300" t="s">
        <v>1256</v>
      </c>
      <c r="D179" s="300" t="s">
        <v>1649</v>
      </c>
      <c r="E179" s="302">
        <v>400000</v>
      </c>
      <c r="F179" s="313">
        <v>128</v>
      </c>
      <c r="H179" s="304"/>
    </row>
    <row r="180" spans="1:8" hidden="1" x14ac:dyDescent="0.3">
      <c r="A180" s="308">
        <v>5</v>
      </c>
      <c r="B180" s="309">
        <v>44911</v>
      </c>
      <c r="C180" s="308" t="s">
        <v>1323</v>
      </c>
      <c r="D180" s="308" t="s">
        <v>1657</v>
      </c>
      <c r="E180" s="310">
        <v>200000</v>
      </c>
      <c r="F180" s="304">
        <v>208</v>
      </c>
      <c r="G180" s="23" t="s">
        <v>1873</v>
      </c>
      <c r="H180" s="304"/>
    </row>
    <row r="181" spans="1:8" hidden="1" x14ac:dyDescent="0.3">
      <c r="A181" s="300">
        <v>4</v>
      </c>
      <c r="B181" s="301">
        <v>44911</v>
      </c>
      <c r="C181" s="300" t="s">
        <v>1257</v>
      </c>
      <c r="D181" s="300" t="s">
        <v>1635</v>
      </c>
      <c r="E181" s="302">
        <v>3250000</v>
      </c>
      <c r="F181" s="313" t="s">
        <v>1260</v>
      </c>
      <c r="H181" s="304"/>
    </row>
    <row r="182" spans="1:8" hidden="1" x14ac:dyDescent="0.3">
      <c r="A182" s="308">
        <v>2</v>
      </c>
      <c r="B182" s="309">
        <v>44912</v>
      </c>
      <c r="C182" s="308" t="s">
        <v>1257</v>
      </c>
      <c r="D182" s="308" t="s">
        <v>1654</v>
      </c>
      <c r="E182" s="310">
        <v>1000000</v>
      </c>
      <c r="F182" s="304">
        <v>208</v>
      </c>
      <c r="G182" s="23" t="s">
        <v>1873</v>
      </c>
      <c r="H182" s="304"/>
    </row>
    <row r="183" spans="1:8" x14ac:dyDescent="0.3">
      <c r="A183" s="308">
        <v>3</v>
      </c>
      <c r="B183" s="309">
        <v>44913</v>
      </c>
      <c r="C183" s="308" t="s">
        <v>1275</v>
      </c>
      <c r="D183" s="308" t="s">
        <v>1596</v>
      </c>
      <c r="E183" s="310">
        <v>300000</v>
      </c>
      <c r="F183" s="304" t="s">
        <v>1260</v>
      </c>
      <c r="G183" s="23" t="s">
        <v>1873</v>
      </c>
      <c r="H183" s="304"/>
    </row>
    <row r="184" spans="1:8" hidden="1" x14ac:dyDescent="0.3">
      <c r="A184" s="300">
        <v>15</v>
      </c>
      <c r="B184" s="301">
        <v>44912</v>
      </c>
      <c r="C184" s="308" t="s">
        <v>1323</v>
      </c>
      <c r="D184" s="300" t="s">
        <v>1646</v>
      </c>
      <c r="E184" s="302">
        <v>200000</v>
      </c>
      <c r="F184" s="313">
        <v>128</v>
      </c>
      <c r="G184" s="23" t="s">
        <v>1873</v>
      </c>
      <c r="H184" s="304"/>
    </row>
    <row r="185" spans="1:8" hidden="1" x14ac:dyDescent="0.3">
      <c r="A185" s="308">
        <v>19</v>
      </c>
      <c r="B185" s="309">
        <v>44910</v>
      </c>
      <c r="C185" s="308" t="s">
        <v>1256</v>
      </c>
      <c r="D185" s="308" t="s">
        <v>1855</v>
      </c>
      <c r="E185" s="310">
        <v>4000</v>
      </c>
      <c r="F185" s="304" t="s">
        <v>1261</v>
      </c>
      <c r="G185" s="23" t="s">
        <v>1853</v>
      </c>
      <c r="H185" s="304" t="s">
        <v>319</v>
      </c>
    </row>
    <row r="186" spans="1:8" x14ac:dyDescent="0.3">
      <c r="A186" s="308">
        <v>11</v>
      </c>
      <c r="B186" s="309">
        <v>44913</v>
      </c>
      <c r="C186" s="308" t="s">
        <v>1848</v>
      </c>
      <c r="D186" s="308" t="s">
        <v>1605</v>
      </c>
      <c r="E186" s="310">
        <v>6000</v>
      </c>
      <c r="F186" s="304">
        <v>208</v>
      </c>
      <c r="G186" s="23" t="s">
        <v>1873</v>
      </c>
      <c r="H186" s="304"/>
    </row>
    <row r="187" spans="1:8" x14ac:dyDescent="0.3">
      <c r="A187" s="308">
        <v>12</v>
      </c>
      <c r="B187" s="309">
        <v>44913</v>
      </c>
      <c r="C187" s="308" t="s">
        <v>1848</v>
      </c>
      <c r="D187" s="308" t="s">
        <v>1606</v>
      </c>
      <c r="E187" s="310">
        <v>65000</v>
      </c>
      <c r="F187" s="304">
        <v>208</v>
      </c>
      <c r="G187" s="23" t="s">
        <v>1873</v>
      </c>
      <c r="H187" s="304"/>
    </row>
    <row r="188" spans="1:8" x14ac:dyDescent="0.3">
      <c r="A188" s="308">
        <v>13</v>
      </c>
      <c r="B188" s="309">
        <v>44913</v>
      </c>
      <c r="C188" s="308" t="s">
        <v>1882</v>
      </c>
      <c r="D188" s="308" t="s">
        <v>1607</v>
      </c>
      <c r="E188" s="310">
        <v>150000</v>
      </c>
      <c r="F188" s="304">
        <v>208</v>
      </c>
      <c r="G188" s="23" t="s">
        <v>1873</v>
      </c>
      <c r="H188" s="304"/>
    </row>
    <row r="189" spans="1:8" x14ac:dyDescent="0.3">
      <c r="A189" s="308">
        <v>14</v>
      </c>
      <c r="B189" s="309">
        <v>44913</v>
      </c>
      <c r="C189" s="308" t="s">
        <v>1498</v>
      </c>
      <c r="D189" s="308" t="s">
        <v>1608</v>
      </c>
      <c r="E189" s="310">
        <v>880000</v>
      </c>
      <c r="F189" s="304">
        <v>208</v>
      </c>
      <c r="G189" s="23" t="s">
        <v>1873</v>
      </c>
      <c r="H189" s="304"/>
    </row>
    <row r="190" spans="1:8" x14ac:dyDescent="0.3">
      <c r="A190" s="308">
        <v>18</v>
      </c>
      <c r="B190" s="309">
        <v>44913</v>
      </c>
      <c r="C190" s="308" t="s">
        <v>1848</v>
      </c>
      <c r="D190" s="308" t="s">
        <v>1875</v>
      </c>
      <c r="E190" s="310">
        <v>20000</v>
      </c>
      <c r="F190" s="304">
        <v>208</v>
      </c>
      <c r="G190" s="23" t="s">
        <v>1873</v>
      </c>
      <c r="H190" s="304"/>
    </row>
    <row r="191" spans="1:8" x14ac:dyDescent="0.3">
      <c r="A191" s="308">
        <v>19</v>
      </c>
      <c r="B191" s="309">
        <v>44913</v>
      </c>
      <c r="C191" s="308" t="s">
        <v>1848</v>
      </c>
      <c r="D191" s="308" t="s">
        <v>1874</v>
      </c>
      <c r="E191" s="310">
        <v>10000</v>
      </c>
      <c r="F191" s="304">
        <v>208</v>
      </c>
      <c r="G191" s="23" t="s">
        <v>1873</v>
      </c>
      <c r="H191" s="304"/>
    </row>
    <row r="192" spans="1:8" x14ac:dyDescent="0.3">
      <c r="A192" s="308">
        <v>20</v>
      </c>
      <c r="B192" s="309">
        <v>44913</v>
      </c>
      <c r="C192" s="308" t="s">
        <v>1848</v>
      </c>
      <c r="D192" s="308" t="s">
        <v>1612</v>
      </c>
      <c r="E192" s="310">
        <v>20000</v>
      </c>
      <c r="F192" s="304">
        <v>208</v>
      </c>
      <c r="G192" s="23" t="s">
        <v>1873</v>
      </c>
      <c r="H192" s="304"/>
    </row>
    <row r="193" spans="1:8" hidden="1" x14ac:dyDescent="0.3">
      <c r="A193" s="308">
        <v>7</v>
      </c>
      <c r="B193" s="309">
        <v>44911</v>
      </c>
      <c r="C193" s="308" t="s">
        <v>1256</v>
      </c>
      <c r="D193" s="308" t="s">
        <v>1659</v>
      </c>
      <c r="E193" s="310">
        <v>101500</v>
      </c>
      <c r="F193" s="304" t="s">
        <v>1261</v>
      </c>
      <c r="G193" s="23" t="s">
        <v>1873</v>
      </c>
      <c r="H193" s="304"/>
    </row>
    <row r="194" spans="1:8" hidden="1" x14ac:dyDescent="0.3">
      <c r="A194" s="300">
        <v>20</v>
      </c>
      <c r="B194" s="301">
        <v>44912</v>
      </c>
      <c r="C194" s="308" t="s">
        <v>1323</v>
      </c>
      <c r="D194" s="300" t="s">
        <v>1650</v>
      </c>
      <c r="E194" s="302">
        <v>250000</v>
      </c>
      <c r="F194" s="313">
        <v>208</v>
      </c>
      <c r="H194" s="304"/>
    </row>
    <row r="195" spans="1:8" hidden="1" x14ac:dyDescent="0.3">
      <c r="A195" s="308">
        <v>1</v>
      </c>
      <c r="B195" s="309">
        <v>44912</v>
      </c>
      <c r="C195" s="308" t="s">
        <v>1323</v>
      </c>
      <c r="D195" s="308" t="s">
        <v>1653</v>
      </c>
      <c r="E195" s="310">
        <v>250000</v>
      </c>
      <c r="F195" s="304">
        <v>208</v>
      </c>
      <c r="G195" s="23" t="s">
        <v>1873</v>
      </c>
      <c r="H195" s="304"/>
    </row>
    <row r="196" spans="1:8" hidden="1" x14ac:dyDescent="0.3">
      <c r="A196" s="300">
        <v>13</v>
      </c>
      <c r="B196" s="301">
        <v>44912</v>
      </c>
      <c r="C196" s="300" t="s">
        <v>1256</v>
      </c>
      <c r="D196" s="300" t="s">
        <v>1644</v>
      </c>
      <c r="E196" s="302">
        <v>38500</v>
      </c>
      <c r="F196" s="313" t="s">
        <v>1261</v>
      </c>
      <c r="G196" s="23" t="s">
        <v>1873</v>
      </c>
      <c r="H196" s="304"/>
    </row>
    <row r="197" spans="1:8" hidden="1" x14ac:dyDescent="0.3">
      <c r="A197" s="308">
        <v>2</v>
      </c>
      <c r="B197" s="309">
        <v>44916</v>
      </c>
      <c r="C197" s="308" t="s">
        <v>1274</v>
      </c>
      <c r="D197" s="308" t="s">
        <v>1595</v>
      </c>
      <c r="E197" s="310">
        <v>22000</v>
      </c>
      <c r="F197" s="304" t="s">
        <v>1261</v>
      </c>
      <c r="G197" s="23" t="s">
        <v>1873</v>
      </c>
      <c r="H197" s="304"/>
    </row>
    <row r="198" spans="1:8" hidden="1" x14ac:dyDescent="0.3">
      <c r="A198" s="300">
        <v>14</v>
      </c>
      <c r="B198" s="301">
        <v>44912</v>
      </c>
      <c r="C198" s="300" t="s">
        <v>1256</v>
      </c>
      <c r="D198" s="300" t="s">
        <v>1645</v>
      </c>
      <c r="E198" s="302">
        <v>30000</v>
      </c>
      <c r="F198" s="313" t="s">
        <v>1261</v>
      </c>
      <c r="G198" s="23" t="s">
        <v>1873</v>
      </c>
      <c r="H198" s="304"/>
    </row>
    <row r="199" spans="1:8" hidden="1" x14ac:dyDescent="0.3">
      <c r="A199" s="308">
        <v>10</v>
      </c>
      <c r="B199" s="309">
        <v>44912</v>
      </c>
      <c r="C199" s="308" t="s">
        <v>1323</v>
      </c>
      <c r="D199" s="308" t="s">
        <v>1662</v>
      </c>
      <c r="E199" s="310">
        <v>100000</v>
      </c>
      <c r="F199" s="304">
        <v>208</v>
      </c>
      <c r="G199" s="23" t="s">
        <v>1873</v>
      </c>
      <c r="H199" s="304"/>
    </row>
    <row r="200" spans="1:8" hidden="1" x14ac:dyDescent="0.3">
      <c r="A200" s="308">
        <v>1</v>
      </c>
      <c r="B200" s="309">
        <v>44917</v>
      </c>
      <c r="C200" s="308" t="s">
        <v>1274</v>
      </c>
      <c r="D200" s="308" t="s">
        <v>1594</v>
      </c>
      <c r="E200" s="310">
        <v>22000</v>
      </c>
      <c r="F200" s="304" t="s">
        <v>1261</v>
      </c>
      <c r="G200" s="23" t="s">
        <v>1873</v>
      </c>
      <c r="H200" s="304"/>
    </row>
    <row r="201" spans="1:8" hidden="1" x14ac:dyDescent="0.3">
      <c r="A201" s="308">
        <v>8</v>
      </c>
      <c r="B201" s="309">
        <v>44918</v>
      </c>
      <c r="C201" s="308" t="s">
        <v>1274</v>
      </c>
      <c r="D201" s="308" t="s">
        <v>1600</v>
      </c>
      <c r="E201" s="310">
        <v>74500</v>
      </c>
      <c r="F201" s="304" t="s">
        <v>1261</v>
      </c>
      <c r="G201" s="23" t="s">
        <v>1873</v>
      </c>
      <c r="H201" s="304"/>
    </row>
    <row r="202" spans="1:8" x14ac:dyDescent="0.3">
      <c r="A202" s="308">
        <v>9</v>
      </c>
      <c r="B202" s="309">
        <v>44913</v>
      </c>
      <c r="C202" s="308" t="s">
        <v>1323</v>
      </c>
      <c r="D202" s="308" t="s">
        <v>1603</v>
      </c>
      <c r="E202" s="310">
        <v>100000</v>
      </c>
      <c r="F202" s="304">
        <v>208</v>
      </c>
      <c r="G202" s="23" t="s">
        <v>1873</v>
      </c>
      <c r="H202" s="304"/>
    </row>
    <row r="203" spans="1:8" hidden="1" x14ac:dyDescent="0.3">
      <c r="A203" s="300">
        <v>18</v>
      </c>
      <c r="B203" s="301">
        <v>44912</v>
      </c>
      <c r="C203" s="300" t="s">
        <v>1256</v>
      </c>
      <c r="D203" s="300" t="s">
        <v>1648</v>
      </c>
      <c r="E203" s="302">
        <v>100000</v>
      </c>
      <c r="F203" s="313">
        <v>128</v>
      </c>
      <c r="G203" s="23" t="s">
        <v>1873</v>
      </c>
      <c r="H203" s="304"/>
    </row>
    <row r="204" spans="1:8" x14ac:dyDescent="0.3">
      <c r="A204" s="308">
        <v>20</v>
      </c>
      <c r="B204" s="309">
        <v>44913</v>
      </c>
      <c r="C204" s="308" t="s">
        <v>1323</v>
      </c>
      <c r="D204" s="308" t="s">
        <v>1672</v>
      </c>
      <c r="E204" s="310">
        <v>200000</v>
      </c>
      <c r="F204" s="304">
        <v>208</v>
      </c>
      <c r="G204" s="23" t="s">
        <v>1873</v>
      </c>
      <c r="H204" s="304"/>
    </row>
    <row r="205" spans="1:8" hidden="1" x14ac:dyDescent="0.3">
      <c r="A205" s="308">
        <v>4</v>
      </c>
      <c r="B205" s="309">
        <v>44920</v>
      </c>
      <c r="C205" s="308" t="s">
        <v>1707</v>
      </c>
      <c r="D205" s="308" t="s">
        <v>1794</v>
      </c>
      <c r="E205" s="310">
        <v>250000</v>
      </c>
      <c r="F205" s="304" t="s">
        <v>1261</v>
      </c>
      <c r="G205" s="23" t="s">
        <v>1873</v>
      </c>
      <c r="H205" s="304"/>
    </row>
    <row r="206" spans="1:8" hidden="1" x14ac:dyDescent="0.3">
      <c r="A206" s="308">
        <v>5</v>
      </c>
      <c r="B206" s="309">
        <v>44908</v>
      </c>
      <c r="C206" s="308" t="s">
        <v>1257</v>
      </c>
      <c r="D206" s="308" t="s">
        <v>1511</v>
      </c>
      <c r="E206" s="310">
        <v>1013430</v>
      </c>
      <c r="F206" s="304" t="s">
        <v>1261</v>
      </c>
      <c r="G206" s="23" t="s">
        <v>1853</v>
      </c>
      <c r="H206" s="304" t="s">
        <v>386</v>
      </c>
    </row>
    <row r="207" spans="1:8" hidden="1" x14ac:dyDescent="0.3">
      <c r="A207" s="308">
        <v>16</v>
      </c>
      <c r="B207" s="309">
        <v>44912</v>
      </c>
      <c r="C207" s="308" t="s">
        <v>1257</v>
      </c>
      <c r="D207" s="308" t="s">
        <v>1668</v>
      </c>
      <c r="E207" s="310">
        <v>1000000</v>
      </c>
      <c r="F207" s="304">
        <v>208</v>
      </c>
      <c r="G207" s="23" t="s">
        <v>1873</v>
      </c>
      <c r="H207" s="304"/>
    </row>
    <row r="208" spans="1:8" hidden="1" x14ac:dyDescent="0.3">
      <c r="A208" s="308">
        <v>7</v>
      </c>
      <c r="B208" s="309">
        <v>44908</v>
      </c>
      <c r="C208" s="308" t="s">
        <v>1257</v>
      </c>
      <c r="D208" s="308" t="s">
        <v>1511</v>
      </c>
      <c r="E208" s="310">
        <v>478500</v>
      </c>
      <c r="F208" s="304" t="s">
        <v>1261</v>
      </c>
      <c r="G208" s="23" t="s">
        <v>1853</v>
      </c>
      <c r="H208" s="304" t="s">
        <v>386</v>
      </c>
    </row>
    <row r="209" spans="1:8" hidden="1" x14ac:dyDescent="0.3">
      <c r="A209" s="308">
        <v>8</v>
      </c>
      <c r="B209" s="309">
        <v>44917</v>
      </c>
      <c r="C209" s="308" t="s">
        <v>1707</v>
      </c>
      <c r="D209" s="308" t="s">
        <v>1795</v>
      </c>
      <c r="E209" s="310">
        <v>280000</v>
      </c>
      <c r="F209" s="304" t="s">
        <v>1261</v>
      </c>
      <c r="G209" s="23" t="s">
        <v>1873</v>
      </c>
      <c r="H209" s="304"/>
    </row>
    <row r="210" spans="1:8" hidden="1" x14ac:dyDescent="0.3">
      <c r="A210" s="308">
        <v>9</v>
      </c>
      <c r="B210" s="309">
        <v>44916</v>
      </c>
      <c r="C210" s="308" t="s">
        <v>1707</v>
      </c>
      <c r="D210" s="308" t="s">
        <v>1796</v>
      </c>
      <c r="E210" s="310">
        <v>300000</v>
      </c>
      <c r="F210" s="304" t="s">
        <v>1261</v>
      </c>
      <c r="G210" s="23" t="s">
        <v>1873</v>
      </c>
      <c r="H210" s="304"/>
    </row>
    <row r="211" spans="1:8" hidden="1" x14ac:dyDescent="0.3">
      <c r="A211" s="308">
        <v>10</v>
      </c>
      <c r="B211" s="309">
        <v>44907</v>
      </c>
      <c r="C211" s="308" t="s">
        <v>1707</v>
      </c>
      <c r="D211" s="308" t="s">
        <v>1797</v>
      </c>
      <c r="E211" s="310">
        <v>300000</v>
      </c>
      <c r="F211" s="304" t="s">
        <v>1261</v>
      </c>
      <c r="G211" s="23" t="s">
        <v>1853</v>
      </c>
      <c r="H211" s="304" t="s">
        <v>386</v>
      </c>
    </row>
    <row r="212" spans="1:8" hidden="1" x14ac:dyDescent="0.3">
      <c r="A212" s="308">
        <v>13</v>
      </c>
      <c r="B212" s="309">
        <v>44912</v>
      </c>
      <c r="C212" s="308" t="s">
        <v>1258</v>
      </c>
      <c r="D212" s="308" t="s">
        <v>1665</v>
      </c>
      <c r="E212" s="310">
        <v>45000</v>
      </c>
      <c r="F212" s="304">
        <v>208</v>
      </c>
      <c r="G212" s="23" t="s">
        <v>1873</v>
      </c>
      <c r="H212" s="304"/>
    </row>
    <row r="213" spans="1:8" hidden="1" x14ac:dyDescent="0.3">
      <c r="A213" s="308">
        <v>9</v>
      </c>
      <c r="B213" s="309">
        <v>44912</v>
      </c>
      <c r="C213" s="308" t="s">
        <v>1256</v>
      </c>
      <c r="D213" s="308" t="s">
        <v>1661</v>
      </c>
      <c r="E213" s="310">
        <v>101500</v>
      </c>
      <c r="F213" s="304">
        <v>208</v>
      </c>
      <c r="G213" s="23" t="s">
        <v>1873</v>
      </c>
      <c r="H213" s="304"/>
    </row>
    <row r="214" spans="1:8" hidden="1" x14ac:dyDescent="0.3">
      <c r="A214" s="308">
        <v>19</v>
      </c>
      <c r="B214" s="309">
        <v>44905</v>
      </c>
      <c r="C214" s="308" t="s">
        <v>1257</v>
      </c>
      <c r="D214" s="308" t="s">
        <v>1818</v>
      </c>
      <c r="E214" s="310">
        <v>500000</v>
      </c>
      <c r="F214" s="304">
        <v>208</v>
      </c>
      <c r="G214" s="23" t="s">
        <v>1853</v>
      </c>
      <c r="H214" s="304" t="s">
        <v>148</v>
      </c>
    </row>
    <row r="215" spans="1:8" hidden="1" x14ac:dyDescent="0.3">
      <c r="A215" s="308">
        <v>21</v>
      </c>
      <c r="B215" s="309">
        <v>44905</v>
      </c>
      <c r="C215" s="308" t="s">
        <v>1257</v>
      </c>
      <c r="D215" s="308" t="s">
        <v>1857</v>
      </c>
      <c r="E215" s="310">
        <v>500000</v>
      </c>
      <c r="F215" s="304">
        <v>208</v>
      </c>
      <c r="G215" s="23" t="s">
        <v>1853</v>
      </c>
      <c r="H215" s="304" t="s">
        <v>148</v>
      </c>
    </row>
    <row r="216" spans="1:8" hidden="1" x14ac:dyDescent="0.3">
      <c r="A216" s="308">
        <v>22</v>
      </c>
      <c r="B216" s="309">
        <v>44905</v>
      </c>
      <c r="C216" s="308" t="s">
        <v>1257</v>
      </c>
      <c r="D216" s="308" t="s">
        <v>1859</v>
      </c>
      <c r="E216" s="310">
        <v>500000</v>
      </c>
      <c r="F216" s="304">
        <v>208</v>
      </c>
      <c r="G216" s="23" t="s">
        <v>1853</v>
      </c>
      <c r="H216" s="304" t="s">
        <v>148</v>
      </c>
    </row>
    <row r="217" spans="1:8" hidden="1" x14ac:dyDescent="0.3">
      <c r="A217" s="308">
        <v>23</v>
      </c>
      <c r="B217" s="309">
        <v>44905</v>
      </c>
      <c r="C217" s="308" t="s">
        <v>1257</v>
      </c>
      <c r="D217" s="308" t="s">
        <v>1858</v>
      </c>
      <c r="E217" s="310">
        <v>500000</v>
      </c>
      <c r="F217" s="304">
        <v>208</v>
      </c>
      <c r="G217" s="23" t="s">
        <v>1853</v>
      </c>
      <c r="H217" s="304" t="s">
        <v>148</v>
      </c>
    </row>
    <row r="218" spans="1:8" hidden="1" x14ac:dyDescent="0.3">
      <c r="A218" s="308">
        <v>13</v>
      </c>
      <c r="B218" s="309">
        <v>44906</v>
      </c>
      <c r="C218" s="308" t="s">
        <v>1257</v>
      </c>
      <c r="D218" s="308" t="s">
        <v>1814</v>
      </c>
      <c r="E218" s="310">
        <v>500000</v>
      </c>
      <c r="F218" s="304">
        <v>128</v>
      </c>
      <c r="G218" s="23" t="s">
        <v>1853</v>
      </c>
      <c r="H218" s="304" t="s">
        <v>148</v>
      </c>
    </row>
    <row r="219" spans="1:8" hidden="1" x14ac:dyDescent="0.3">
      <c r="A219" s="308">
        <v>25</v>
      </c>
      <c r="B219" s="309">
        <v>44906</v>
      </c>
      <c r="C219" s="308" t="s">
        <v>1257</v>
      </c>
      <c r="D219" s="308" t="s">
        <v>1820</v>
      </c>
      <c r="E219" s="310">
        <v>500000</v>
      </c>
      <c r="F219" s="304">
        <v>208</v>
      </c>
      <c r="G219" s="23" t="s">
        <v>1853</v>
      </c>
      <c r="H219" s="304" t="s">
        <v>148</v>
      </c>
    </row>
    <row r="220" spans="1:8" hidden="1" x14ac:dyDescent="0.3">
      <c r="A220" s="308">
        <v>26</v>
      </c>
      <c r="B220" s="309">
        <v>44906</v>
      </c>
      <c r="C220" s="308" t="s">
        <v>1257</v>
      </c>
      <c r="D220" s="308" t="s">
        <v>1861</v>
      </c>
      <c r="E220" s="310">
        <v>500000</v>
      </c>
      <c r="F220" s="304">
        <v>208</v>
      </c>
      <c r="G220" s="23" t="s">
        <v>1853</v>
      </c>
      <c r="H220" s="304" t="s">
        <v>148</v>
      </c>
    </row>
    <row r="221" spans="1:8" hidden="1" x14ac:dyDescent="0.3">
      <c r="A221" s="308">
        <v>27</v>
      </c>
      <c r="B221" s="309">
        <v>44906</v>
      </c>
      <c r="C221" s="308" t="s">
        <v>1257</v>
      </c>
      <c r="D221" s="308" t="s">
        <v>1862</v>
      </c>
      <c r="E221" s="310">
        <v>500000</v>
      </c>
      <c r="F221" s="304">
        <v>208</v>
      </c>
      <c r="G221" s="23" t="s">
        <v>1853</v>
      </c>
      <c r="H221" s="304" t="s">
        <v>148</v>
      </c>
    </row>
    <row r="222" spans="1:8" hidden="1" x14ac:dyDescent="0.3">
      <c r="A222" s="308">
        <v>28</v>
      </c>
      <c r="B222" s="309">
        <v>44906</v>
      </c>
      <c r="C222" s="308" t="s">
        <v>1257</v>
      </c>
      <c r="D222" s="308" t="s">
        <v>1821</v>
      </c>
      <c r="E222" s="310">
        <v>500000</v>
      </c>
      <c r="F222" s="304">
        <v>208</v>
      </c>
      <c r="G222" s="23" t="s">
        <v>1853</v>
      </c>
      <c r="H222" s="304" t="s">
        <v>148</v>
      </c>
    </row>
    <row r="223" spans="1:8" hidden="1" x14ac:dyDescent="0.3">
      <c r="A223" s="308">
        <v>1</v>
      </c>
      <c r="B223" s="309">
        <v>44904</v>
      </c>
      <c r="C223" s="308" t="s">
        <v>1257</v>
      </c>
      <c r="D223" s="308" t="s">
        <v>1806</v>
      </c>
      <c r="E223" s="310">
        <v>2000000</v>
      </c>
      <c r="F223" s="304">
        <v>208</v>
      </c>
      <c r="G223" s="23" t="s">
        <v>1853</v>
      </c>
      <c r="H223" s="304" t="s">
        <v>1230</v>
      </c>
    </row>
    <row r="224" spans="1:8" hidden="1" x14ac:dyDescent="0.3">
      <c r="A224" s="308">
        <v>3</v>
      </c>
      <c r="B224" s="309">
        <v>44904</v>
      </c>
      <c r="C224" s="308" t="s">
        <v>1257</v>
      </c>
      <c r="D224" s="308" t="s">
        <v>1807</v>
      </c>
      <c r="E224" s="310">
        <v>200000</v>
      </c>
      <c r="F224" s="304">
        <v>208</v>
      </c>
      <c r="G224" s="23" t="s">
        <v>1853</v>
      </c>
      <c r="H224" s="304" t="s">
        <v>1230</v>
      </c>
    </row>
    <row r="225" spans="1:8" x14ac:dyDescent="0.3">
      <c r="A225" s="308">
        <v>13</v>
      </c>
      <c r="B225" s="309">
        <v>44913</v>
      </c>
      <c r="C225" s="308" t="s">
        <v>1257</v>
      </c>
      <c r="D225" s="385" t="s">
        <v>1767</v>
      </c>
      <c r="E225" s="310">
        <v>500000</v>
      </c>
      <c r="F225" s="304">
        <v>208</v>
      </c>
      <c r="G225" s="23" t="s">
        <v>1873</v>
      </c>
      <c r="H225" s="304"/>
    </row>
    <row r="226" spans="1:8" hidden="1" x14ac:dyDescent="0.3">
      <c r="A226" s="308">
        <v>5</v>
      </c>
      <c r="B226" s="309">
        <v>44908</v>
      </c>
      <c r="C226" s="308" t="s">
        <v>1257</v>
      </c>
      <c r="D226" s="308" t="s">
        <v>1809</v>
      </c>
      <c r="E226" s="310">
        <v>2000000</v>
      </c>
      <c r="F226" s="304">
        <v>128</v>
      </c>
      <c r="G226" s="23" t="s">
        <v>1853</v>
      </c>
      <c r="H226" s="304" t="s">
        <v>148</v>
      </c>
    </row>
    <row r="227" spans="1:8" hidden="1" x14ac:dyDescent="0.3">
      <c r="A227" s="308">
        <v>6</v>
      </c>
      <c r="B227" s="309">
        <v>44906</v>
      </c>
      <c r="C227" s="308" t="s">
        <v>1257</v>
      </c>
      <c r="D227" s="308" t="s">
        <v>1810</v>
      </c>
      <c r="E227" s="310">
        <v>200000</v>
      </c>
      <c r="F227" s="304">
        <v>128</v>
      </c>
      <c r="G227" s="23" t="s">
        <v>1853</v>
      </c>
      <c r="H227" s="304" t="s">
        <v>148</v>
      </c>
    </row>
    <row r="228" spans="1:8" hidden="1" x14ac:dyDescent="0.3">
      <c r="A228" s="308">
        <v>29</v>
      </c>
      <c r="B228" s="309">
        <v>44906</v>
      </c>
      <c r="C228" s="308" t="s">
        <v>1257</v>
      </c>
      <c r="D228" s="308" t="s">
        <v>1864</v>
      </c>
      <c r="E228" s="310">
        <v>500000</v>
      </c>
      <c r="F228" s="304">
        <v>208</v>
      </c>
      <c r="G228" s="23" t="s">
        <v>1853</v>
      </c>
      <c r="H228" s="304" t="s">
        <v>148</v>
      </c>
    </row>
    <row r="229" spans="1:8" hidden="1" x14ac:dyDescent="0.3">
      <c r="A229" s="308">
        <v>30</v>
      </c>
      <c r="B229" s="309">
        <v>44906</v>
      </c>
      <c r="C229" s="308" t="s">
        <v>1257</v>
      </c>
      <c r="D229" s="308" t="s">
        <v>1822</v>
      </c>
      <c r="E229" s="310">
        <v>500000</v>
      </c>
      <c r="F229" s="304">
        <v>208</v>
      </c>
      <c r="G229" s="23" t="s">
        <v>1853</v>
      </c>
      <c r="H229" s="304" t="s">
        <v>148</v>
      </c>
    </row>
    <row r="230" spans="1:8" hidden="1" x14ac:dyDescent="0.3">
      <c r="A230" s="308">
        <v>31</v>
      </c>
      <c r="B230" s="309">
        <v>44906</v>
      </c>
      <c r="C230" s="308" t="s">
        <v>1257</v>
      </c>
      <c r="D230" s="308" t="s">
        <v>1863</v>
      </c>
      <c r="E230" s="310">
        <v>500000</v>
      </c>
      <c r="F230" s="304">
        <v>208</v>
      </c>
      <c r="G230" s="23" t="s">
        <v>1853</v>
      </c>
      <c r="H230" s="304" t="s">
        <v>148</v>
      </c>
    </row>
    <row r="231" spans="1:8" hidden="1" x14ac:dyDescent="0.3">
      <c r="A231" s="300">
        <v>23</v>
      </c>
      <c r="B231" s="301">
        <v>44908</v>
      </c>
      <c r="C231" s="300" t="s">
        <v>1258</v>
      </c>
      <c r="D231" s="300" t="s">
        <v>1652</v>
      </c>
      <c r="E231" s="302">
        <v>500000</v>
      </c>
      <c r="F231" s="313">
        <v>128</v>
      </c>
      <c r="G231" s="23" t="s">
        <v>1853</v>
      </c>
      <c r="H231" s="304" t="s">
        <v>383</v>
      </c>
    </row>
    <row r="232" spans="1:8" x14ac:dyDescent="0.3">
      <c r="A232" s="308">
        <v>14</v>
      </c>
      <c r="B232" s="309">
        <v>44913</v>
      </c>
      <c r="C232" s="308" t="s">
        <v>1257</v>
      </c>
      <c r="D232" s="308" t="s">
        <v>1799</v>
      </c>
      <c r="E232" s="310">
        <v>500000</v>
      </c>
      <c r="F232" s="304">
        <v>208</v>
      </c>
      <c r="G232" s="23" t="s">
        <v>1873</v>
      </c>
      <c r="H232" s="304"/>
    </row>
    <row r="233" spans="1:8" hidden="1" x14ac:dyDescent="0.3">
      <c r="A233" s="308">
        <v>7</v>
      </c>
      <c r="B233" s="309">
        <v>44908</v>
      </c>
      <c r="C233" s="308" t="s">
        <v>1257</v>
      </c>
      <c r="D233" s="308" t="s">
        <v>1811</v>
      </c>
      <c r="E233" s="310">
        <v>500000</v>
      </c>
      <c r="F233" s="304">
        <v>128</v>
      </c>
      <c r="G233" s="23" t="s">
        <v>1853</v>
      </c>
      <c r="H233" s="304" t="s">
        <v>148</v>
      </c>
    </row>
    <row r="234" spans="1:8" hidden="1" x14ac:dyDescent="0.3">
      <c r="A234" s="308">
        <v>14</v>
      </c>
      <c r="B234" s="309">
        <v>44908</v>
      </c>
      <c r="C234" s="308" t="s">
        <v>1257</v>
      </c>
      <c r="D234" s="308" t="s">
        <v>1868</v>
      </c>
      <c r="E234" s="310">
        <v>250000</v>
      </c>
      <c r="F234" s="304">
        <v>128</v>
      </c>
      <c r="G234" s="23" t="s">
        <v>1853</v>
      </c>
      <c r="H234" s="304" t="s">
        <v>148</v>
      </c>
    </row>
    <row r="235" spans="1:8" hidden="1" x14ac:dyDescent="0.3">
      <c r="A235" s="308">
        <v>15</v>
      </c>
      <c r="B235" s="309">
        <v>44908</v>
      </c>
      <c r="C235" s="308" t="s">
        <v>1257</v>
      </c>
      <c r="D235" s="308" t="s">
        <v>1815</v>
      </c>
      <c r="E235" s="310">
        <v>1000000</v>
      </c>
      <c r="F235" s="304">
        <v>128</v>
      </c>
      <c r="G235" s="23" t="s">
        <v>1853</v>
      </c>
      <c r="H235" s="304" t="s">
        <v>148</v>
      </c>
    </row>
    <row r="236" spans="1:8" hidden="1" x14ac:dyDescent="0.3">
      <c r="A236" s="308">
        <v>16</v>
      </c>
      <c r="B236" s="309">
        <v>44908</v>
      </c>
      <c r="C236" s="308" t="s">
        <v>1257</v>
      </c>
      <c r="D236" s="308" t="s">
        <v>1869</v>
      </c>
      <c r="E236" s="310">
        <v>250000</v>
      </c>
      <c r="F236" s="304">
        <v>128</v>
      </c>
      <c r="G236" s="23" t="s">
        <v>1853</v>
      </c>
      <c r="H236" s="304" t="s">
        <v>148</v>
      </c>
    </row>
    <row r="237" spans="1:8" hidden="1" x14ac:dyDescent="0.3">
      <c r="A237" s="308">
        <v>10</v>
      </c>
      <c r="B237" s="309">
        <v>44908</v>
      </c>
      <c r="C237" s="308" t="s">
        <v>1257</v>
      </c>
      <c r="D237" s="308" t="s">
        <v>1812</v>
      </c>
      <c r="E237" s="310">
        <v>500000</v>
      </c>
      <c r="F237" s="304">
        <v>128</v>
      </c>
      <c r="G237" s="23" t="s">
        <v>1853</v>
      </c>
      <c r="H237" s="304" t="s">
        <v>148</v>
      </c>
    </row>
    <row r="238" spans="1:8" hidden="1" x14ac:dyDescent="0.3">
      <c r="A238" s="308">
        <v>11</v>
      </c>
      <c r="B238" s="309">
        <v>44908</v>
      </c>
      <c r="C238" s="308" t="s">
        <v>1257</v>
      </c>
      <c r="D238" s="308" t="s">
        <v>1813</v>
      </c>
      <c r="E238" s="310">
        <v>500000</v>
      </c>
      <c r="F238" s="304">
        <v>128</v>
      </c>
      <c r="G238" s="23" t="s">
        <v>1853</v>
      </c>
      <c r="H238" s="304" t="s">
        <v>148</v>
      </c>
    </row>
    <row r="239" spans="1:8" hidden="1" x14ac:dyDescent="0.3">
      <c r="A239" s="308">
        <v>12</v>
      </c>
      <c r="B239" s="309">
        <v>44908</v>
      </c>
      <c r="C239" s="308" t="s">
        <v>1257</v>
      </c>
      <c r="D239" s="308" t="s">
        <v>1866</v>
      </c>
      <c r="E239" s="310">
        <v>500000</v>
      </c>
      <c r="F239" s="304">
        <v>128</v>
      </c>
      <c r="G239" s="23" t="s">
        <v>1853</v>
      </c>
      <c r="H239" s="304" t="s">
        <v>148</v>
      </c>
    </row>
    <row r="240" spans="1:8" hidden="1" x14ac:dyDescent="0.3">
      <c r="A240" s="308">
        <v>20</v>
      </c>
      <c r="B240" s="309">
        <v>44905</v>
      </c>
      <c r="C240" s="308" t="s">
        <v>1257</v>
      </c>
      <c r="D240" s="308" t="s">
        <v>1819</v>
      </c>
      <c r="E240" s="310">
        <v>1000000</v>
      </c>
      <c r="F240" s="304">
        <v>208</v>
      </c>
      <c r="G240" s="23" t="s">
        <v>1853</v>
      </c>
      <c r="H240" s="304" t="s">
        <v>148</v>
      </c>
    </row>
    <row r="241" spans="1:8" hidden="1" x14ac:dyDescent="0.3">
      <c r="A241" s="308">
        <v>12</v>
      </c>
      <c r="B241" s="309">
        <v>44908</v>
      </c>
      <c r="C241" s="308" t="s">
        <v>1257</v>
      </c>
      <c r="D241" s="308" t="s">
        <v>1867</v>
      </c>
      <c r="E241" s="310">
        <v>500000</v>
      </c>
      <c r="F241" s="304">
        <v>128</v>
      </c>
      <c r="G241" s="23" t="s">
        <v>1853</v>
      </c>
      <c r="H241" s="304" t="s">
        <v>148</v>
      </c>
    </row>
    <row r="242" spans="1:8" x14ac:dyDescent="0.3">
      <c r="A242" s="308">
        <v>15</v>
      </c>
      <c r="B242" s="309">
        <v>44913</v>
      </c>
      <c r="C242" s="308" t="s">
        <v>1257</v>
      </c>
      <c r="D242" s="308" t="s">
        <v>1761</v>
      </c>
      <c r="E242" s="310">
        <v>500000</v>
      </c>
      <c r="F242" s="304">
        <v>208</v>
      </c>
      <c r="G242" s="23" t="s">
        <v>1873</v>
      </c>
      <c r="H242" s="304"/>
    </row>
    <row r="243" spans="1:8" x14ac:dyDescent="0.3">
      <c r="A243" s="308">
        <v>16</v>
      </c>
      <c r="B243" s="309">
        <v>44913</v>
      </c>
      <c r="C243" s="308" t="s">
        <v>1257</v>
      </c>
      <c r="D243" s="308" t="s">
        <v>1800</v>
      </c>
      <c r="E243" s="310">
        <v>500000</v>
      </c>
      <c r="F243" s="304">
        <v>208</v>
      </c>
      <c r="G243" s="23" t="s">
        <v>1873</v>
      </c>
      <c r="H243" s="304"/>
    </row>
    <row r="244" spans="1:8" hidden="1" x14ac:dyDescent="0.3">
      <c r="A244" s="308">
        <v>24</v>
      </c>
      <c r="B244" s="309">
        <v>44906</v>
      </c>
      <c r="C244" s="308" t="s">
        <v>1257</v>
      </c>
      <c r="D244" s="308" t="s">
        <v>1860</v>
      </c>
      <c r="E244" s="310">
        <v>1000000</v>
      </c>
      <c r="F244" s="304">
        <v>208</v>
      </c>
      <c r="G244" s="23" t="s">
        <v>1853</v>
      </c>
      <c r="H244" s="304" t="s">
        <v>319</v>
      </c>
    </row>
    <row r="245" spans="1:8" x14ac:dyDescent="0.3">
      <c r="A245" s="308">
        <v>17</v>
      </c>
      <c r="B245" s="309">
        <v>44913</v>
      </c>
      <c r="C245" s="308" t="s">
        <v>1257</v>
      </c>
      <c r="D245" s="385" t="s">
        <v>1801</v>
      </c>
      <c r="E245" s="310">
        <v>500000</v>
      </c>
      <c r="F245" s="304">
        <v>208</v>
      </c>
      <c r="G245" s="23" t="s">
        <v>1873</v>
      </c>
      <c r="H245" s="304"/>
    </row>
    <row r="246" spans="1:8" x14ac:dyDescent="0.3">
      <c r="A246" s="308">
        <v>18</v>
      </c>
      <c r="B246" s="309">
        <v>44913</v>
      </c>
      <c r="C246" s="308" t="s">
        <v>1257</v>
      </c>
      <c r="D246" s="308" t="s">
        <v>1802</v>
      </c>
      <c r="E246" s="310">
        <v>500000</v>
      </c>
      <c r="F246" s="304">
        <v>208</v>
      </c>
      <c r="G246" s="23" t="s">
        <v>1873</v>
      </c>
      <c r="H246" s="304"/>
    </row>
    <row r="247" spans="1:8" x14ac:dyDescent="0.3">
      <c r="A247" s="308">
        <v>19</v>
      </c>
      <c r="B247" s="309">
        <v>44913</v>
      </c>
      <c r="C247" s="308" t="s">
        <v>1257</v>
      </c>
      <c r="D247" s="308" t="s">
        <v>1803</v>
      </c>
      <c r="E247" s="310">
        <v>500000</v>
      </c>
      <c r="F247" s="304">
        <v>208</v>
      </c>
      <c r="G247" s="23" t="s">
        <v>1873</v>
      </c>
      <c r="H247" s="304"/>
    </row>
    <row r="248" spans="1:8" x14ac:dyDescent="0.3">
      <c r="A248" s="308">
        <v>20</v>
      </c>
      <c r="B248" s="309">
        <v>44913</v>
      </c>
      <c r="C248" s="308" t="s">
        <v>1257</v>
      </c>
      <c r="D248" s="308" t="s">
        <v>1804</v>
      </c>
      <c r="E248" s="310">
        <v>500000</v>
      </c>
      <c r="F248" s="304">
        <v>208</v>
      </c>
      <c r="G248" s="23" t="s">
        <v>1873</v>
      </c>
      <c r="H248" s="304"/>
    </row>
    <row r="249" spans="1:8" x14ac:dyDescent="0.3">
      <c r="A249" s="308">
        <v>21</v>
      </c>
      <c r="B249" s="309">
        <v>44913</v>
      </c>
      <c r="C249" s="308" t="s">
        <v>1257</v>
      </c>
      <c r="D249" s="308" t="s">
        <v>1805</v>
      </c>
      <c r="E249" s="310">
        <v>500000</v>
      </c>
      <c r="F249" s="304">
        <v>208</v>
      </c>
      <c r="G249" s="23" t="s">
        <v>1873</v>
      </c>
      <c r="H249" s="304"/>
    </row>
    <row r="250" spans="1:8" x14ac:dyDescent="0.3">
      <c r="A250" s="308">
        <v>3</v>
      </c>
      <c r="B250" s="309">
        <v>44913</v>
      </c>
      <c r="C250" s="308" t="s">
        <v>1257</v>
      </c>
      <c r="D250" s="308" t="s">
        <v>1759</v>
      </c>
      <c r="E250" s="310">
        <v>500000</v>
      </c>
      <c r="F250" s="304">
        <v>208</v>
      </c>
      <c r="H250" s="304"/>
    </row>
    <row r="251" spans="1:8" x14ac:dyDescent="0.3">
      <c r="A251" s="308">
        <v>4</v>
      </c>
      <c r="B251" s="309">
        <v>44913</v>
      </c>
      <c r="C251" s="308" t="s">
        <v>1257</v>
      </c>
      <c r="D251" s="308" t="s">
        <v>1760</v>
      </c>
      <c r="E251" s="310">
        <v>500000</v>
      </c>
      <c r="F251" s="304">
        <v>208</v>
      </c>
      <c r="H251" s="304"/>
    </row>
    <row r="252" spans="1:8" hidden="1" x14ac:dyDescent="0.3">
      <c r="A252" s="308">
        <v>1</v>
      </c>
      <c r="B252" s="309">
        <v>44904</v>
      </c>
      <c r="C252" s="308" t="s">
        <v>1257</v>
      </c>
      <c r="D252" s="308" t="s">
        <v>1823</v>
      </c>
      <c r="E252" s="310">
        <v>179000</v>
      </c>
      <c r="F252" s="304" t="s">
        <v>1261</v>
      </c>
      <c r="G252" s="23" t="s">
        <v>1853</v>
      </c>
      <c r="H252" s="304" t="s">
        <v>1230</v>
      </c>
    </row>
    <row r="253" spans="1:8" hidden="1" x14ac:dyDescent="0.3">
      <c r="A253" s="308">
        <v>18</v>
      </c>
      <c r="B253" s="309">
        <v>44914</v>
      </c>
      <c r="C253" s="308" t="s">
        <v>1323</v>
      </c>
      <c r="D253" s="308" t="s">
        <v>1670</v>
      </c>
      <c r="E253" s="310">
        <v>200000</v>
      </c>
      <c r="F253" s="304">
        <v>128</v>
      </c>
      <c r="G253" s="23" t="s">
        <v>1873</v>
      </c>
      <c r="H253" s="304"/>
    </row>
    <row r="254" spans="1:8" hidden="1" x14ac:dyDescent="0.3">
      <c r="A254" s="308">
        <v>1</v>
      </c>
      <c r="B254" s="309">
        <v>44915</v>
      </c>
      <c r="C254" s="308" t="s">
        <v>1323</v>
      </c>
      <c r="D254" s="308" t="s">
        <v>1792</v>
      </c>
      <c r="E254" s="310">
        <v>100000</v>
      </c>
      <c r="F254" s="304">
        <v>208</v>
      </c>
      <c r="G254" s="23" t="s">
        <v>1873</v>
      </c>
      <c r="H254" s="304"/>
    </row>
    <row r="255" spans="1:8" hidden="1" x14ac:dyDescent="0.3">
      <c r="A255" s="308">
        <v>15</v>
      </c>
      <c r="B255" s="309">
        <v>44916</v>
      </c>
      <c r="C255" s="308" t="s">
        <v>1323</v>
      </c>
      <c r="D255" s="308" t="s">
        <v>1667</v>
      </c>
      <c r="E255" s="310">
        <v>200000</v>
      </c>
      <c r="F255" s="304">
        <v>128</v>
      </c>
      <c r="G255" s="23" t="s">
        <v>1873</v>
      </c>
      <c r="H255" s="304"/>
    </row>
    <row r="256" spans="1:8" hidden="1" x14ac:dyDescent="0.3">
      <c r="A256" s="308">
        <v>5</v>
      </c>
      <c r="B256" s="309">
        <v>44909</v>
      </c>
      <c r="C256" s="308" t="s">
        <v>1258</v>
      </c>
      <c r="D256" s="308" t="s">
        <v>1827</v>
      </c>
      <c r="E256" s="310">
        <v>182800</v>
      </c>
      <c r="F256" s="304">
        <v>128</v>
      </c>
      <c r="G256" s="23" t="s">
        <v>1853</v>
      </c>
      <c r="H256" s="304" t="s">
        <v>1230</v>
      </c>
    </row>
    <row r="257" spans="1:8" hidden="1" x14ac:dyDescent="0.3">
      <c r="A257" s="308">
        <v>19</v>
      </c>
      <c r="B257" s="309">
        <v>44916</v>
      </c>
      <c r="C257" s="308" t="s">
        <v>1323</v>
      </c>
      <c r="D257" s="308" t="s">
        <v>1842</v>
      </c>
      <c r="E257" s="310">
        <v>50000</v>
      </c>
      <c r="F257" s="304" t="s">
        <v>1261</v>
      </c>
      <c r="G257" s="23" t="s">
        <v>1873</v>
      </c>
      <c r="H257" s="304"/>
    </row>
    <row r="258" spans="1:8" hidden="1" x14ac:dyDescent="0.3">
      <c r="A258" s="308">
        <v>7</v>
      </c>
      <c r="B258" s="309">
        <v>44903</v>
      </c>
      <c r="C258" s="308" t="s">
        <v>1258</v>
      </c>
      <c r="D258" s="308" t="s">
        <v>1829</v>
      </c>
      <c r="E258" s="310">
        <v>6200</v>
      </c>
      <c r="F258" s="304" t="s">
        <v>1261</v>
      </c>
      <c r="G258" s="23" t="s">
        <v>1853</v>
      </c>
      <c r="H258" s="304" t="s">
        <v>1230</v>
      </c>
    </row>
    <row r="259" spans="1:8" hidden="1" x14ac:dyDescent="0.3">
      <c r="A259" s="308">
        <v>8</v>
      </c>
      <c r="B259" s="309">
        <v>44904</v>
      </c>
      <c r="C259" s="308" t="s">
        <v>1258</v>
      </c>
      <c r="D259" s="308" t="s">
        <v>1830</v>
      </c>
      <c r="E259" s="310">
        <v>26000</v>
      </c>
      <c r="F259" s="304" t="s">
        <v>1261</v>
      </c>
      <c r="G259" s="23" t="s">
        <v>1853</v>
      </c>
      <c r="H259" s="304" t="s">
        <v>1230</v>
      </c>
    </row>
    <row r="260" spans="1:8" hidden="1" x14ac:dyDescent="0.3">
      <c r="A260" s="308">
        <v>9</v>
      </c>
      <c r="B260" s="309">
        <v>44909</v>
      </c>
      <c r="C260" s="308" t="s">
        <v>1258</v>
      </c>
      <c r="D260" s="308" t="s">
        <v>1831</v>
      </c>
      <c r="E260" s="310">
        <v>76500</v>
      </c>
      <c r="F260" s="304">
        <v>208</v>
      </c>
      <c r="G260" s="23" t="s">
        <v>1853</v>
      </c>
      <c r="H260" s="304" t="s">
        <v>1230</v>
      </c>
    </row>
    <row r="261" spans="1:8" hidden="1" x14ac:dyDescent="0.3">
      <c r="A261" s="308">
        <v>10</v>
      </c>
      <c r="B261" s="309">
        <v>44903</v>
      </c>
      <c r="C261" s="308" t="s">
        <v>1258</v>
      </c>
      <c r="D261" s="308" t="s">
        <v>1832</v>
      </c>
      <c r="E261" s="310">
        <v>182000</v>
      </c>
      <c r="F261" s="304">
        <v>128</v>
      </c>
      <c r="G261" s="23" t="s">
        <v>1853</v>
      </c>
      <c r="H261" s="304" t="s">
        <v>1230</v>
      </c>
    </row>
    <row r="262" spans="1:8" hidden="1" x14ac:dyDescent="0.3">
      <c r="A262" s="308">
        <v>11</v>
      </c>
      <c r="B262" s="309">
        <v>44904</v>
      </c>
      <c r="C262" s="308" t="s">
        <v>1833</v>
      </c>
      <c r="D262" s="308" t="s">
        <v>1834</v>
      </c>
      <c r="E262" s="310">
        <v>225000</v>
      </c>
      <c r="F262" s="304" t="s">
        <v>1261</v>
      </c>
      <c r="G262" s="23" t="s">
        <v>1853</v>
      </c>
      <c r="H262" s="304" t="s">
        <v>1230</v>
      </c>
    </row>
    <row r="263" spans="1:8" hidden="1" x14ac:dyDescent="0.3">
      <c r="A263" s="308">
        <v>12</v>
      </c>
      <c r="B263" s="309">
        <v>44909</v>
      </c>
      <c r="C263" s="308" t="s">
        <v>1273</v>
      </c>
      <c r="D263" s="308" t="s">
        <v>1835</v>
      </c>
      <c r="E263" s="310">
        <v>52500</v>
      </c>
      <c r="F263" s="304" t="s">
        <v>1261</v>
      </c>
      <c r="G263" s="23" t="s">
        <v>1853</v>
      </c>
      <c r="H263" s="304" t="s">
        <v>1230</v>
      </c>
    </row>
    <row r="264" spans="1:8" x14ac:dyDescent="0.3">
      <c r="A264" s="308">
        <v>10</v>
      </c>
      <c r="B264" s="309">
        <v>44913</v>
      </c>
      <c r="C264" s="308" t="s">
        <v>1256</v>
      </c>
      <c r="D264" s="308" t="s">
        <v>1604</v>
      </c>
      <c r="E264" s="310">
        <v>100000</v>
      </c>
      <c r="F264" s="304">
        <v>208</v>
      </c>
      <c r="G264" s="23" t="s">
        <v>1873</v>
      </c>
      <c r="H264" s="304"/>
    </row>
    <row r="265" spans="1:8" x14ac:dyDescent="0.3">
      <c r="A265" s="308">
        <v>5</v>
      </c>
      <c r="B265" s="309">
        <v>44913</v>
      </c>
      <c r="C265" s="308" t="s">
        <v>1257</v>
      </c>
      <c r="D265" s="308" t="s">
        <v>1761</v>
      </c>
      <c r="E265" s="310">
        <v>500000</v>
      </c>
      <c r="F265" s="304">
        <v>208</v>
      </c>
      <c r="H265" s="304"/>
    </row>
    <row r="266" spans="1:8" x14ac:dyDescent="0.3">
      <c r="A266" s="308">
        <v>17</v>
      </c>
      <c r="B266" s="309">
        <v>44913</v>
      </c>
      <c r="C266" s="308" t="s">
        <v>1256</v>
      </c>
      <c r="D266" s="308" t="s">
        <v>1669</v>
      </c>
      <c r="E266" s="310">
        <v>20000</v>
      </c>
      <c r="F266" s="304" t="s">
        <v>1261</v>
      </c>
      <c r="G266" s="23" t="s">
        <v>1873</v>
      </c>
      <c r="H266" s="304"/>
    </row>
    <row r="267" spans="1:8" hidden="1" x14ac:dyDescent="0.3">
      <c r="A267" s="308">
        <v>3</v>
      </c>
      <c r="B267" s="309">
        <v>44917</v>
      </c>
      <c r="C267" s="308" t="s">
        <v>1323</v>
      </c>
      <c r="D267" s="308" t="s">
        <v>1690</v>
      </c>
      <c r="E267" s="310">
        <v>100000</v>
      </c>
      <c r="F267" s="304" t="s">
        <v>1261</v>
      </c>
      <c r="G267" s="23" t="s">
        <v>1873</v>
      </c>
      <c r="H267" s="304"/>
    </row>
    <row r="268" spans="1:8" hidden="1" x14ac:dyDescent="0.3">
      <c r="A268" s="308">
        <v>16</v>
      </c>
      <c r="B268" s="309">
        <v>44918</v>
      </c>
      <c r="C268" s="308" t="s">
        <v>1323</v>
      </c>
      <c r="D268" s="308" t="s">
        <v>1839</v>
      </c>
      <c r="E268" s="310">
        <v>100000</v>
      </c>
      <c r="F268" s="304" t="s">
        <v>1261</v>
      </c>
      <c r="G268" s="23" t="s">
        <v>1873</v>
      </c>
      <c r="H268" s="304"/>
    </row>
    <row r="269" spans="1:8" hidden="1" x14ac:dyDescent="0.3">
      <c r="A269" s="308">
        <v>19</v>
      </c>
      <c r="B269" s="309">
        <v>44914</v>
      </c>
      <c r="C269" s="308" t="s">
        <v>1256</v>
      </c>
      <c r="D269" s="308" t="s">
        <v>1671</v>
      </c>
      <c r="E269" s="310">
        <v>100000</v>
      </c>
      <c r="F269" s="304">
        <v>128</v>
      </c>
      <c r="G269" s="23" t="s">
        <v>1873</v>
      </c>
      <c r="H269" s="304"/>
    </row>
    <row r="270" spans="1:8" hidden="1" x14ac:dyDescent="0.3">
      <c r="A270" s="308">
        <v>17</v>
      </c>
      <c r="B270" s="309">
        <v>44921</v>
      </c>
      <c r="C270" s="308" t="s">
        <v>1323</v>
      </c>
      <c r="D270" s="308" t="s">
        <v>1840</v>
      </c>
      <c r="E270" s="310">
        <v>100000</v>
      </c>
      <c r="F270" s="304" t="s">
        <v>1261</v>
      </c>
      <c r="G270" s="23" t="s">
        <v>1873</v>
      </c>
      <c r="H270" s="304"/>
    </row>
    <row r="271" spans="1:8" hidden="1" x14ac:dyDescent="0.3">
      <c r="A271" s="308">
        <v>2</v>
      </c>
      <c r="B271" s="309">
        <v>44914</v>
      </c>
      <c r="C271" s="308" t="s">
        <v>1256</v>
      </c>
      <c r="D271" s="308" t="s">
        <v>1793</v>
      </c>
      <c r="E271" s="310">
        <v>50000</v>
      </c>
      <c r="F271" s="304">
        <v>208</v>
      </c>
      <c r="G271" s="23" t="s">
        <v>1873</v>
      </c>
      <c r="H271" s="304"/>
    </row>
    <row r="272" spans="1:8" hidden="1" x14ac:dyDescent="0.3">
      <c r="A272" s="308">
        <v>14</v>
      </c>
      <c r="B272" s="309">
        <v>44916</v>
      </c>
      <c r="C272" s="308" t="s">
        <v>1256</v>
      </c>
      <c r="D272" s="308" t="s">
        <v>1666</v>
      </c>
      <c r="E272" s="310">
        <v>100000</v>
      </c>
      <c r="F272" s="304">
        <v>128</v>
      </c>
      <c r="G272" s="23" t="s">
        <v>1873</v>
      </c>
      <c r="H272" s="304"/>
    </row>
    <row r="273" spans="1:8" hidden="1" x14ac:dyDescent="0.3">
      <c r="A273" s="308">
        <v>22</v>
      </c>
      <c r="B273" s="309">
        <v>44902</v>
      </c>
      <c r="C273" s="308" t="s">
        <v>1851</v>
      </c>
      <c r="D273" s="308" t="s">
        <v>1845</v>
      </c>
      <c r="E273" s="310">
        <v>133408</v>
      </c>
      <c r="F273" s="304">
        <v>128</v>
      </c>
      <c r="G273" s="23" t="s">
        <v>1853</v>
      </c>
      <c r="H273" s="304" t="s">
        <v>1230</v>
      </c>
    </row>
    <row r="274" spans="1:8" hidden="1" x14ac:dyDescent="0.3">
      <c r="A274" s="308">
        <v>20</v>
      </c>
      <c r="B274" s="309">
        <v>44916</v>
      </c>
      <c r="C274" s="308" t="s">
        <v>1256</v>
      </c>
      <c r="D274" s="308" t="s">
        <v>1880</v>
      </c>
      <c r="E274" s="310">
        <v>50000</v>
      </c>
      <c r="F274" s="304" t="s">
        <v>1261</v>
      </c>
      <c r="G274" s="23" t="s">
        <v>1873</v>
      </c>
      <c r="H274" s="304"/>
    </row>
    <row r="275" spans="1:8" hidden="1" x14ac:dyDescent="0.3">
      <c r="A275" s="308">
        <v>12</v>
      </c>
      <c r="B275" s="309">
        <v>44918</v>
      </c>
      <c r="C275" s="308" t="s">
        <v>1256</v>
      </c>
      <c r="D275" s="308" t="s">
        <v>1798</v>
      </c>
      <c r="E275" s="310">
        <v>230000</v>
      </c>
      <c r="F275" s="304" t="s">
        <v>1261</v>
      </c>
      <c r="G275" s="23" t="s">
        <v>1873</v>
      </c>
      <c r="H275" s="304"/>
    </row>
    <row r="276" spans="1:8" hidden="1" x14ac:dyDescent="0.3">
      <c r="A276" s="308">
        <v>20</v>
      </c>
      <c r="B276" s="309">
        <v>44919</v>
      </c>
      <c r="C276" s="308" t="s">
        <v>1256</v>
      </c>
      <c r="D276" s="308" t="s">
        <v>1843</v>
      </c>
      <c r="E276" s="310">
        <v>100000</v>
      </c>
      <c r="F276" s="304" t="s">
        <v>1261</v>
      </c>
      <c r="G276" s="23" t="s">
        <v>1873</v>
      </c>
      <c r="H276" s="304"/>
    </row>
    <row r="277" spans="1:8" hidden="1" x14ac:dyDescent="0.3">
      <c r="A277" s="308">
        <v>15</v>
      </c>
      <c r="B277" s="309">
        <v>44919</v>
      </c>
      <c r="C277" s="308" t="s">
        <v>1256</v>
      </c>
      <c r="D277" s="308" t="s">
        <v>1838</v>
      </c>
      <c r="E277" s="310">
        <v>30000</v>
      </c>
      <c r="F277" s="304" t="s">
        <v>1261</v>
      </c>
      <c r="G277" s="23" t="s">
        <v>1873</v>
      </c>
      <c r="H277" s="304"/>
    </row>
    <row r="278" spans="1:8" x14ac:dyDescent="0.3">
      <c r="A278" s="308">
        <v>6</v>
      </c>
      <c r="B278" s="309">
        <v>44913</v>
      </c>
      <c r="C278" s="308" t="s">
        <v>1257</v>
      </c>
      <c r="D278" s="385" t="s">
        <v>1762</v>
      </c>
      <c r="E278" s="310">
        <v>500000</v>
      </c>
      <c r="F278" s="304">
        <v>208</v>
      </c>
      <c r="H278" s="304"/>
    </row>
    <row r="279" spans="1:8" x14ac:dyDescent="0.3">
      <c r="A279" s="308">
        <v>7</v>
      </c>
      <c r="B279" s="309">
        <v>44913</v>
      </c>
      <c r="C279" s="308" t="s">
        <v>1257</v>
      </c>
      <c r="D279" s="308" t="s">
        <v>1763</v>
      </c>
      <c r="E279" s="310">
        <v>500000</v>
      </c>
      <c r="F279" s="304">
        <v>208</v>
      </c>
      <c r="H279" s="304"/>
    </row>
    <row r="280" spans="1:8" x14ac:dyDescent="0.3">
      <c r="A280" s="308">
        <v>8</v>
      </c>
      <c r="B280" s="309">
        <v>44913</v>
      </c>
      <c r="C280" s="308" t="s">
        <v>1257</v>
      </c>
      <c r="D280" s="308" t="s">
        <v>1764</v>
      </c>
      <c r="E280" s="310">
        <v>500000</v>
      </c>
      <c r="F280" s="304">
        <v>208</v>
      </c>
      <c r="H280" s="304"/>
    </row>
    <row r="281" spans="1:8" x14ac:dyDescent="0.3">
      <c r="A281" s="308">
        <v>9</v>
      </c>
      <c r="B281" s="309">
        <v>44913</v>
      </c>
      <c r="C281" s="308" t="s">
        <v>1257</v>
      </c>
      <c r="D281" s="308" t="s">
        <v>1765</v>
      </c>
      <c r="E281" s="310">
        <v>500000</v>
      </c>
      <c r="F281" s="304">
        <v>208</v>
      </c>
      <c r="H281" s="304"/>
    </row>
    <row r="282" spans="1:8" x14ac:dyDescent="0.3">
      <c r="A282" s="308">
        <v>10</v>
      </c>
      <c r="B282" s="309">
        <v>44913</v>
      </c>
      <c r="C282" s="308" t="s">
        <v>1257</v>
      </c>
      <c r="D282" s="308" t="s">
        <v>1766</v>
      </c>
      <c r="E282" s="310">
        <v>500000</v>
      </c>
      <c r="F282" s="304">
        <v>208</v>
      </c>
      <c r="H282" s="304"/>
    </row>
    <row r="283" spans="1:8" x14ac:dyDescent="0.3">
      <c r="A283" s="308">
        <v>11</v>
      </c>
      <c r="B283" s="309">
        <v>44913</v>
      </c>
      <c r="C283" s="308" t="s">
        <v>1257</v>
      </c>
      <c r="D283" s="385" t="s">
        <v>1767</v>
      </c>
      <c r="E283" s="310">
        <v>500000</v>
      </c>
      <c r="F283" s="304">
        <v>208</v>
      </c>
      <c r="H283" s="304"/>
    </row>
    <row r="284" spans="1:8" hidden="1" x14ac:dyDescent="0.3">
      <c r="A284" s="308">
        <v>14</v>
      </c>
      <c r="B284" s="309">
        <v>44915</v>
      </c>
      <c r="C284" s="308" t="s">
        <v>1258</v>
      </c>
      <c r="D284" s="308" t="s">
        <v>1837</v>
      </c>
      <c r="E284" s="310">
        <v>50000</v>
      </c>
      <c r="F284" s="304" t="s">
        <v>1261</v>
      </c>
      <c r="G284" s="23" t="s">
        <v>1873</v>
      </c>
      <c r="H284" s="304"/>
    </row>
    <row r="285" spans="1:8" hidden="1" x14ac:dyDescent="0.3">
      <c r="A285" s="308">
        <v>4</v>
      </c>
      <c r="B285" s="309">
        <v>44924</v>
      </c>
      <c r="C285" s="308" t="s">
        <v>1257</v>
      </c>
      <c r="D285" s="308" t="s">
        <v>1808</v>
      </c>
      <c r="E285" s="310">
        <v>300000</v>
      </c>
      <c r="F285" s="304">
        <v>128</v>
      </c>
      <c r="G285" s="23" t="s">
        <v>1873</v>
      </c>
      <c r="H285" s="304"/>
    </row>
    <row r="286" spans="1:8" hidden="1" x14ac:dyDescent="0.3">
      <c r="A286" s="308">
        <v>4</v>
      </c>
      <c r="B286" s="309">
        <v>44908</v>
      </c>
      <c r="C286" s="308" t="s">
        <v>1257</v>
      </c>
      <c r="D286" s="308" t="s">
        <v>1871</v>
      </c>
      <c r="E286" s="310">
        <v>2500000</v>
      </c>
      <c r="F286" s="304">
        <v>128</v>
      </c>
      <c r="G286" s="23" t="s">
        <v>1853</v>
      </c>
      <c r="H286" s="304" t="s">
        <v>319</v>
      </c>
    </row>
    <row r="287" spans="1:8" hidden="1" x14ac:dyDescent="0.3">
      <c r="A287" s="308">
        <v>7</v>
      </c>
      <c r="B287" s="309">
        <v>44911</v>
      </c>
      <c r="C287" s="308" t="s">
        <v>1266</v>
      </c>
      <c r="D287" s="308" t="s">
        <v>1878</v>
      </c>
      <c r="E287" s="310">
        <v>800000</v>
      </c>
      <c r="F287" s="304" t="s">
        <v>1261</v>
      </c>
      <c r="G287" s="23" t="s">
        <v>1873</v>
      </c>
      <c r="H287" s="304"/>
    </row>
    <row r="288" spans="1:8" ht="28.8" hidden="1" x14ac:dyDescent="0.3">
      <c r="A288" s="308">
        <v>18</v>
      </c>
      <c r="B288" s="309">
        <v>44923</v>
      </c>
      <c r="C288" s="308" t="s">
        <v>1256</v>
      </c>
      <c r="D288" s="308" t="s">
        <v>1841</v>
      </c>
      <c r="E288" s="310">
        <v>101500</v>
      </c>
      <c r="F288" s="304" t="s">
        <v>1261</v>
      </c>
      <c r="G288" s="23" t="s">
        <v>1873</v>
      </c>
      <c r="H288" s="304"/>
    </row>
    <row r="289" spans="1:10" x14ac:dyDescent="0.3">
      <c r="A289" s="308">
        <v>3</v>
      </c>
      <c r="B289" s="309">
        <v>44913</v>
      </c>
      <c r="C289" s="308" t="s">
        <v>1707</v>
      </c>
      <c r="D289" s="308" t="s">
        <v>1876</v>
      </c>
      <c r="E289" s="310">
        <v>300000</v>
      </c>
      <c r="F289" s="304" t="s">
        <v>1877</v>
      </c>
      <c r="G289" s="23" t="s">
        <v>1873</v>
      </c>
      <c r="H289" s="304"/>
    </row>
    <row r="290" spans="1:10" hidden="1" x14ac:dyDescent="0.3">
      <c r="A290" s="308">
        <v>21</v>
      </c>
      <c r="B290" s="309">
        <v>44923</v>
      </c>
      <c r="C290" s="308" t="s">
        <v>1256</v>
      </c>
      <c r="D290" s="308" t="s">
        <v>1844</v>
      </c>
      <c r="E290" s="310">
        <v>20000</v>
      </c>
      <c r="F290" s="304" t="s">
        <v>1261</v>
      </c>
      <c r="G290" s="23" t="s">
        <v>1873</v>
      </c>
      <c r="H290" s="304"/>
    </row>
    <row r="291" spans="1:10" hidden="1" x14ac:dyDescent="0.3">
      <c r="A291" s="308">
        <v>7</v>
      </c>
      <c r="B291" s="309">
        <v>44911</v>
      </c>
      <c r="C291" s="308" t="s">
        <v>1256</v>
      </c>
      <c r="D291" s="308" t="s">
        <v>1879</v>
      </c>
      <c r="E291" s="310">
        <v>3500000</v>
      </c>
      <c r="F291" s="304" t="s">
        <v>1877</v>
      </c>
      <c r="G291" s="23" t="s">
        <v>1873</v>
      </c>
      <c r="H291" s="304"/>
    </row>
    <row r="292" spans="1:10" hidden="1" x14ac:dyDescent="0.3">
      <c r="A292" s="308">
        <v>5</v>
      </c>
      <c r="B292" s="301">
        <v>44912</v>
      </c>
      <c r="C292" s="308" t="s">
        <v>1257</v>
      </c>
      <c r="D292" s="308" t="s">
        <v>1511</v>
      </c>
      <c r="E292" s="310">
        <v>269000</v>
      </c>
      <c r="F292" s="304" t="s">
        <v>1261</v>
      </c>
      <c r="G292" s="23" t="s">
        <v>1873</v>
      </c>
      <c r="H292" s="304"/>
    </row>
    <row r="293" spans="1:10" hidden="1" x14ac:dyDescent="0.3">
      <c r="A293" s="308">
        <v>9</v>
      </c>
      <c r="B293" s="309">
        <v>44912</v>
      </c>
      <c r="C293" s="308" t="s">
        <v>1257</v>
      </c>
      <c r="D293" s="308" t="s">
        <v>1881</v>
      </c>
      <c r="E293" s="310">
        <v>384000</v>
      </c>
      <c r="F293" s="304">
        <v>208</v>
      </c>
      <c r="G293" s="23" t="s">
        <v>1873</v>
      </c>
      <c r="H293" s="304"/>
    </row>
    <row r="294" spans="1:10" hidden="1" x14ac:dyDescent="0.3">
      <c r="A294" s="308">
        <v>12</v>
      </c>
      <c r="B294" s="309">
        <v>44896</v>
      </c>
      <c r="C294" s="308" t="s">
        <v>1266</v>
      </c>
      <c r="D294" s="308" t="s">
        <v>1976</v>
      </c>
      <c r="E294" s="310">
        <v>7048500</v>
      </c>
      <c r="F294" s="304" t="s">
        <v>1260</v>
      </c>
      <c r="G294" s="23" t="s">
        <v>1887</v>
      </c>
      <c r="H294" s="304"/>
    </row>
    <row r="304" spans="1:10" x14ac:dyDescent="0.3">
      <c r="J304" s="338"/>
    </row>
  </sheetData>
  <mergeCells count="3">
    <mergeCell ref="A1:B1"/>
    <mergeCell ref="C1:D1"/>
    <mergeCell ref="E1:G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7FEC9-DD7C-4673-BF32-53B535080D8E}">
  <dimension ref="A1:I129"/>
  <sheetViews>
    <sheetView workbookViewId="0">
      <selection activeCell="G4" sqref="G4:G58"/>
    </sheetView>
  </sheetViews>
  <sheetFormatPr defaultRowHeight="14.4" x14ac:dyDescent="0.3"/>
  <cols>
    <col min="1" max="1" width="5.33203125" customWidth="1"/>
    <col min="2" max="2" width="10.5546875" bestFit="1" customWidth="1"/>
    <col min="3" max="4" width="6.6640625" hidden="1" customWidth="1"/>
    <col min="5" max="5" width="9.109375" bestFit="1" customWidth="1"/>
    <col min="6" max="6" width="73.109375" bestFit="1" customWidth="1"/>
    <col min="7" max="7" width="10" customWidth="1"/>
    <col min="8" max="8" width="17.5546875" style="23" customWidth="1"/>
    <col min="9" max="9" width="8.88671875" style="23"/>
  </cols>
  <sheetData>
    <row r="1" spans="1:9" x14ac:dyDescent="0.3">
      <c r="A1" s="397" t="s">
        <v>1673</v>
      </c>
      <c r="B1" s="397"/>
      <c r="C1" s="397" t="s">
        <v>1466</v>
      </c>
      <c r="D1" s="397"/>
      <c r="E1" s="397"/>
      <c r="F1" s="397"/>
      <c r="G1" s="398"/>
      <c r="H1" s="398"/>
      <c r="I1" s="398"/>
    </row>
    <row r="2" spans="1:9" ht="14.4" customHeight="1" x14ac:dyDescent="0.3">
      <c r="A2" s="397" t="s">
        <v>1674</v>
      </c>
      <c r="B2" s="397"/>
      <c r="C2" s="397" t="s">
        <v>1885</v>
      </c>
      <c r="D2" s="397"/>
      <c r="E2" s="397"/>
      <c r="F2" s="397"/>
      <c r="G2" s="317" t="s">
        <v>1675</v>
      </c>
      <c r="H2" s="316">
        <f>SUM(Table8[Nominal])</f>
        <v>42439032</v>
      </c>
      <c r="I2" s="328"/>
    </row>
    <row r="3" spans="1:9" x14ac:dyDescent="0.3">
      <c r="A3" s="305" t="s">
        <v>1467</v>
      </c>
      <c r="B3" s="305" t="s">
        <v>2</v>
      </c>
      <c r="C3" s="305" t="s">
        <v>1468</v>
      </c>
      <c r="D3" s="305" t="s">
        <v>1469</v>
      </c>
      <c r="E3" s="305" t="s">
        <v>1470</v>
      </c>
      <c r="F3" s="303" t="s">
        <v>1471</v>
      </c>
      <c r="G3" s="305" t="s">
        <v>277</v>
      </c>
      <c r="H3" s="305" t="s">
        <v>1472</v>
      </c>
      <c r="I3" s="305" t="s">
        <v>1473</v>
      </c>
    </row>
    <row r="4" spans="1:9" x14ac:dyDescent="0.3">
      <c r="A4" s="307">
        <v>1</v>
      </c>
      <c r="B4" s="315">
        <v>44928</v>
      </c>
      <c r="C4" s="307" t="s">
        <v>1474</v>
      </c>
      <c r="D4" s="307" t="s">
        <v>1521</v>
      </c>
      <c r="E4" s="307" t="s">
        <v>1259</v>
      </c>
      <c r="F4" s="311" t="s">
        <v>1757</v>
      </c>
      <c r="G4" s="323">
        <v>1400000</v>
      </c>
      <c r="H4" s="306" t="s">
        <v>1261</v>
      </c>
      <c r="I4" s="23" t="s">
        <v>1883</v>
      </c>
    </row>
    <row r="5" spans="1:9" x14ac:dyDescent="0.3">
      <c r="A5" s="307">
        <v>2</v>
      </c>
      <c r="B5" s="315">
        <v>44928</v>
      </c>
      <c r="C5" s="307" t="s">
        <v>1474</v>
      </c>
      <c r="D5" s="307" t="s">
        <v>1521</v>
      </c>
      <c r="E5" s="307" t="s">
        <v>1259</v>
      </c>
      <c r="F5" s="311" t="s">
        <v>1758</v>
      </c>
      <c r="G5" s="323">
        <v>800000</v>
      </c>
      <c r="H5" s="306" t="s">
        <v>1261</v>
      </c>
      <c r="I5" s="23" t="s">
        <v>1883</v>
      </c>
    </row>
    <row r="6" spans="1:9" x14ac:dyDescent="0.3">
      <c r="A6" s="307">
        <v>14</v>
      </c>
      <c r="B6" s="315">
        <v>44929</v>
      </c>
      <c r="C6" s="307" t="s">
        <v>1474</v>
      </c>
      <c r="D6" s="307" t="s">
        <v>1475</v>
      </c>
      <c r="E6" s="307" t="s">
        <v>1256</v>
      </c>
      <c r="F6" s="311" t="s">
        <v>1769</v>
      </c>
      <c r="G6" s="323">
        <v>55000</v>
      </c>
      <c r="H6" s="306" t="s">
        <v>1261</v>
      </c>
      <c r="I6" s="23" t="s">
        <v>1883</v>
      </c>
    </row>
    <row r="7" spans="1:9" x14ac:dyDescent="0.3">
      <c r="A7" s="307">
        <v>13</v>
      </c>
      <c r="B7" s="315">
        <v>44929</v>
      </c>
      <c r="C7" s="307" t="s">
        <v>1503</v>
      </c>
      <c r="D7" s="307" t="s">
        <v>1504</v>
      </c>
      <c r="E7" s="307" t="s">
        <v>1257</v>
      </c>
      <c r="F7" s="311" t="s">
        <v>1511</v>
      </c>
      <c r="G7" s="323">
        <v>728420</v>
      </c>
      <c r="H7" s="306" t="s">
        <v>1261</v>
      </c>
      <c r="I7" s="23" t="s">
        <v>1883</v>
      </c>
    </row>
    <row r="8" spans="1:9" x14ac:dyDescent="0.3">
      <c r="A8" s="307">
        <v>15</v>
      </c>
      <c r="B8" s="315">
        <v>44930</v>
      </c>
      <c r="C8" s="307" t="s">
        <v>1474</v>
      </c>
      <c r="D8" s="307" t="s">
        <v>1475</v>
      </c>
      <c r="E8" s="307" t="s">
        <v>1256</v>
      </c>
      <c r="F8" s="311" t="s">
        <v>1645</v>
      </c>
      <c r="G8" s="323">
        <v>35000</v>
      </c>
      <c r="H8" s="306" t="s">
        <v>1261</v>
      </c>
      <c r="I8" s="23" t="s">
        <v>1883</v>
      </c>
    </row>
    <row r="9" spans="1:9" x14ac:dyDescent="0.3">
      <c r="A9" s="307">
        <v>16</v>
      </c>
      <c r="B9" s="315">
        <v>44930</v>
      </c>
      <c r="C9" s="307" t="s">
        <v>1601</v>
      </c>
      <c r="D9" s="307" t="s">
        <v>1602</v>
      </c>
      <c r="E9" s="307" t="s">
        <v>1323</v>
      </c>
      <c r="F9" s="311" t="s">
        <v>1770</v>
      </c>
      <c r="G9" s="323">
        <v>100000</v>
      </c>
      <c r="H9" s="306" t="s">
        <v>1261</v>
      </c>
      <c r="I9" s="23" t="s">
        <v>1883</v>
      </c>
    </row>
    <row r="10" spans="1:9" x14ac:dyDescent="0.3">
      <c r="A10" s="307">
        <v>17</v>
      </c>
      <c r="B10" s="315">
        <v>44931</v>
      </c>
      <c r="C10" s="307" t="s">
        <v>1601</v>
      </c>
      <c r="D10" s="307" t="s">
        <v>1602</v>
      </c>
      <c r="E10" s="307" t="s">
        <v>1323</v>
      </c>
      <c r="F10" s="311" t="s">
        <v>1771</v>
      </c>
      <c r="G10" s="323">
        <v>50000</v>
      </c>
      <c r="H10" s="306" t="s">
        <v>1261</v>
      </c>
      <c r="I10" s="23" t="s">
        <v>1883</v>
      </c>
    </row>
    <row r="11" spans="1:9" x14ac:dyDescent="0.3">
      <c r="A11" s="307">
        <v>26</v>
      </c>
      <c r="B11" s="315">
        <v>44931</v>
      </c>
      <c r="C11" s="307" t="s">
        <v>1474</v>
      </c>
      <c r="D11" s="307" t="s">
        <v>1475</v>
      </c>
      <c r="E11" s="307" t="s">
        <v>1256</v>
      </c>
      <c r="F11" s="311" t="s">
        <v>1779</v>
      </c>
      <c r="G11" s="323">
        <v>100000</v>
      </c>
      <c r="H11" s="306" t="s">
        <v>1261</v>
      </c>
      <c r="I11" s="23" t="s">
        <v>1883</v>
      </c>
    </row>
    <row r="12" spans="1:9" x14ac:dyDescent="0.3">
      <c r="A12" s="307">
        <v>29</v>
      </c>
      <c r="B12" s="315">
        <v>44931</v>
      </c>
      <c r="C12" s="307" t="s">
        <v>1601</v>
      </c>
      <c r="D12" s="307" t="s">
        <v>1602</v>
      </c>
      <c r="E12" s="307" t="s">
        <v>1323</v>
      </c>
      <c r="F12" s="311" t="s">
        <v>1782</v>
      </c>
      <c r="G12" s="323">
        <v>200000</v>
      </c>
      <c r="H12" s="306" t="s">
        <v>1261</v>
      </c>
      <c r="I12" s="23" t="s">
        <v>1883</v>
      </c>
    </row>
    <row r="13" spans="1:9" x14ac:dyDescent="0.3">
      <c r="A13" s="307">
        <v>34</v>
      </c>
      <c r="B13" s="315">
        <v>44931</v>
      </c>
      <c r="C13" s="307" t="s">
        <v>1503</v>
      </c>
      <c r="D13" s="307" t="s">
        <v>1504</v>
      </c>
      <c r="E13" s="307" t="s">
        <v>1258</v>
      </c>
      <c r="F13" s="311" t="s">
        <v>1787</v>
      </c>
      <c r="G13" s="323">
        <v>100000</v>
      </c>
      <c r="H13" s="306" t="s">
        <v>1260</v>
      </c>
      <c r="I13" s="23" t="s">
        <v>1883</v>
      </c>
    </row>
    <row r="14" spans="1:9" x14ac:dyDescent="0.3">
      <c r="A14" s="307">
        <v>12</v>
      </c>
      <c r="B14" s="315">
        <v>44932</v>
      </c>
      <c r="C14" s="307" t="s">
        <v>1601</v>
      </c>
      <c r="D14" s="307" t="s">
        <v>1602</v>
      </c>
      <c r="E14" s="307" t="s">
        <v>1707</v>
      </c>
      <c r="F14" s="311" t="s">
        <v>1768</v>
      </c>
      <c r="G14" s="323">
        <v>280000</v>
      </c>
      <c r="H14" s="306" t="s">
        <v>1261</v>
      </c>
      <c r="I14" s="23" t="s">
        <v>1883</v>
      </c>
    </row>
    <row r="15" spans="1:9" x14ac:dyDescent="0.3">
      <c r="A15" s="307">
        <v>18</v>
      </c>
      <c r="B15" s="315">
        <v>44932</v>
      </c>
      <c r="C15" s="307" t="s">
        <v>1503</v>
      </c>
      <c r="D15" s="307" t="s">
        <v>1504</v>
      </c>
      <c r="E15" s="307" t="s">
        <v>1258</v>
      </c>
      <c r="F15" s="311" t="s">
        <v>1772</v>
      </c>
      <c r="G15" s="323">
        <v>100000</v>
      </c>
      <c r="H15" s="306" t="s">
        <v>1260</v>
      </c>
      <c r="I15" s="23" t="s">
        <v>1883</v>
      </c>
    </row>
    <row r="16" spans="1:9" x14ac:dyDescent="0.3">
      <c r="A16" s="307">
        <v>19</v>
      </c>
      <c r="B16" s="315">
        <v>44932</v>
      </c>
      <c r="C16" s="307" t="s">
        <v>1474</v>
      </c>
      <c r="D16" s="307" t="s">
        <v>1475</v>
      </c>
      <c r="E16" s="307" t="s">
        <v>1266</v>
      </c>
      <c r="F16" s="311" t="s">
        <v>1773</v>
      </c>
      <c r="G16" s="323">
        <v>40000</v>
      </c>
      <c r="H16" s="306" t="s">
        <v>1261</v>
      </c>
      <c r="I16" s="23" t="s">
        <v>1883</v>
      </c>
    </row>
    <row r="17" spans="1:9" x14ac:dyDescent="0.3">
      <c r="A17" s="307">
        <v>20</v>
      </c>
      <c r="B17" s="315">
        <v>44932</v>
      </c>
      <c r="C17" s="307" t="s">
        <v>1474</v>
      </c>
      <c r="D17" s="307" t="s">
        <v>1475</v>
      </c>
      <c r="E17" s="307" t="s">
        <v>1266</v>
      </c>
      <c r="F17" s="311" t="s">
        <v>1774</v>
      </c>
      <c r="G17" s="323">
        <v>27000</v>
      </c>
      <c r="H17" s="306" t="s">
        <v>1261</v>
      </c>
      <c r="I17" s="23" t="s">
        <v>1883</v>
      </c>
    </row>
    <row r="18" spans="1:9" x14ac:dyDescent="0.3">
      <c r="A18" s="307">
        <v>21</v>
      </c>
      <c r="B18" s="315">
        <v>44932</v>
      </c>
      <c r="C18" s="307" t="s">
        <v>1474</v>
      </c>
      <c r="D18" s="307" t="s">
        <v>1475</v>
      </c>
      <c r="E18" s="307" t="s">
        <v>1266</v>
      </c>
      <c r="F18" s="311" t="s">
        <v>1698</v>
      </c>
      <c r="G18" s="323">
        <v>122000</v>
      </c>
      <c r="H18" s="306" t="s">
        <v>1261</v>
      </c>
      <c r="I18" s="23" t="s">
        <v>1883</v>
      </c>
    </row>
    <row r="19" spans="1:9" x14ac:dyDescent="0.3">
      <c r="A19" s="307">
        <v>22</v>
      </c>
      <c r="B19" s="315">
        <v>44932</v>
      </c>
      <c r="C19" s="307" t="s">
        <v>1474</v>
      </c>
      <c r="D19" s="307" t="s">
        <v>1475</v>
      </c>
      <c r="E19" s="307" t="s">
        <v>1266</v>
      </c>
      <c r="F19" s="311" t="s">
        <v>1775</v>
      </c>
      <c r="G19" s="323">
        <v>23000</v>
      </c>
      <c r="H19" s="306" t="s">
        <v>1261</v>
      </c>
      <c r="I19" s="23" t="s">
        <v>1883</v>
      </c>
    </row>
    <row r="20" spans="1:9" x14ac:dyDescent="0.3">
      <c r="A20" s="307">
        <v>23</v>
      </c>
      <c r="B20" s="315">
        <v>44932</v>
      </c>
      <c r="C20" s="307" t="s">
        <v>1474</v>
      </c>
      <c r="D20" s="307" t="s">
        <v>1475</v>
      </c>
      <c r="E20" s="307" t="s">
        <v>1266</v>
      </c>
      <c r="F20" s="311" t="s">
        <v>1776</v>
      </c>
      <c r="G20" s="323">
        <v>20000</v>
      </c>
      <c r="H20" s="306" t="s">
        <v>1261</v>
      </c>
      <c r="I20" s="23" t="s">
        <v>1883</v>
      </c>
    </row>
    <row r="21" spans="1:9" x14ac:dyDescent="0.3">
      <c r="A21" s="307">
        <v>24</v>
      </c>
      <c r="B21" s="315">
        <v>44932</v>
      </c>
      <c r="C21" s="307" t="s">
        <v>1474</v>
      </c>
      <c r="D21" s="307" t="s">
        <v>1475</v>
      </c>
      <c r="E21" s="307" t="s">
        <v>1266</v>
      </c>
      <c r="F21" s="311" t="s">
        <v>1777</v>
      </c>
      <c r="G21" s="323">
        <v>74000</v>
      </c>
      <c r="H21" s="306" t="s">
        <v>1261</v>
      </c>
      <c r="I21" s="23" t="s">
        <v>1883</v>
      </c>
    </row>
    <row r="22" spans="1:9" x14ac:dyDescent="0.3">
      <c r="A22" s="307">
        <v>27</v>
      </c>
      <c r="B22" s="315">
        <v>44932</v>
      </c>
      <c r="C22" s="307" t="s">
        <v>1474</v>
      </c>
      <c r="D22" s="307" t="s">
        <v>1475</v>
      </c>
      <c r="E22" s="307" t="s">
        <v>1269</v>
      </c>
      <c r="F22" s="311" t="s">
        <v>1780</v>
      </c>
      <c r="G22" s="323">
        <v>114000</v>
      </c>
      <c r="H22" s="306" t="s">
        <v>1261</v>
      </c>
      <c r="I22" s="23" t="s">
        <v>1883</v>
      </c>
    </row>
    <row r="23" spans="1:9" x14ac:dyDescent="0.3">
      <c r="A23" s="307">
        <v>30</v>
      </c>
      <c r="B23" s="315">
        <v>44932</v>
      </c>
      <c r="C23" s="307" t="s">
        <v>1474</v>
      </c>
      <c r="D23" s="307" t="s">
        <v>1475</v>
      </c>
      <c r="E23" s="307" t="s">
        <v>1266</v>
      </c>
      <c r="F23" s="311" t="s">
        <v>1783</v>
      </c>
      <c r="G23" s="323">
        <v>40000</v>
      </c>
      <c r="H23" s="306" t="s">
        <v>1260</v>
      </c>
      <c r="I23" s="23" t="s">
        <v>1883</v>
      </c>
    </row>
    <row r="24" spans="1:9" x14ac:dyDescent="0.3">
      <c r="A24" s="307">
        <v>31</v>
      </c>
      <c r="B24" s="315">
        <v>44932</v>
      </c>
      <c r="C24" s="307" t="s">
        <v>1474</v>
      </c>
      <c r="D24" s="307" t="s">
        <v>1475</v>
      </c>
      <c r="E24" s="307" t="s">
        <v>1275</v>
      </c>
      <c r="F24" s="311" t="s">
        <v>1784</v>
      </c>
      <c r="G24" s="323">
        <v>80000</v>
      </c>
      <c r="H24" s="306" t="s">
        <v>1260</v>
      </c>
      <c r="I24" s="23" t="s">
        <v>1883</v>
      </c>
    </row>
    <row r="25" spans="1:9" x14ac:dyDescent="0.3">
      <c r="A25" s="307">
        <v>32</v>
      </c>
      <c r="B25" s="315">
        <v>44932</v>
      </c>
      <c r="C25" s="307" t="s">
        <v>1474</v>
      </c>
      <c r="D25" s="307" t="s">
        <v>1475</v>
      </c>
      <c r="E25" s="307" t="s">
        <v>1275</v>
      </c>
      <c r="F25" s="311" t="s">
        <v>1785</v>
      </c>
      <c r="G25" s="323">
        <v>15000</v>
      </c>
      <c r="H25" s="306" t="s">
        <v>1260</v>
      </c>
      <c r="I25" s="23" t="s">
        <v>1883</v>
      </c>
    </row>
    <row r="26" spans="1:9" x14ac:dyDescent="0.3">
      <c r="A26" s="307">
        <v>33</v>
      </c>
      <c r="B26" s="315">
        <v>44932</v>
      </c>
      <c r="C26" s="307" t="s">
        <v>1474</v>
      </c>
      <c r="D26" s="307" t="s">
        <v>1475</v>
      </c>
      <c r="E26" s="307" t="s">
        <v>1275</v>
      </c>
      <c r="F26" s="311" t="s">
        <v>1786</v>
      </c>
      <c r="G26" s="323">
        <v>15000</v>
      </c>
      <c r="H26" s="306" t="s">
        <v>1260</v>
      </c>
      <c r="I26" s="23" t="s">
        <v>1883</v>
      </c>
    </row>
    <row r="27" spans="1:9" x14ac:dyDescent="0.3">
      <c r="A27" s="300">
        <v>2</v>
      </c>
      <c r="B27" s="301">
        <v>44933</v>
      </c>
      <c r="C27" s="300" t="s">
        <v>1601</v>
      </c>
      <c r="D27" s="300" t="s">
        <v>1602</v>
      </c>
      <c r="E27" s="300" t="s">
        <v>1323</v>
      </c>
      <c r="F27" t="s">
        <v>1734</v>
      </c>
      <c r="G27" s="302">
        <v>200000</v>
      </c>
      <c r="H27" s="313" t="s">
        <v>1261</v>
      </c>
      <c r="I27" s="23" t="s">
        <v>1883</v>
      </c>
    </row>
    <row r="28" spans="1:9" x14ac:dyDescent="0.3">
      <c r="A28" s="300">
        <v>5</v>
      </c>
      <c r="B28" s="301">
        <v>44933</v>
      </c>
      <c r="C28" s="300" t="s">
        <v>1601</v>
      </c>
      <c r="D28" s="300" t="s">
        <v>1602</v>
      </c>
      <c r="E28" s="300" t="s">
        <v>1323</v>
      </c>
      <c r="F28" t="s">
        <v>1736</v>
      </c>
      <c r="G28" s="302">
        <v>50000</v>
      </c>
      <c r="H28" s="313" t="s">
        <v>1261</v>
      </c>
      <c r="I28" s="23" t="s">
        <v>1883</v>
      </c>
    </row>
    <row r="29" spans="1:9" x14ac:dyDescent="0.3">
      <c r="A29" s="300">
        <v>4</v>
      </c>
      <c r="B29" s="301">
        <v>44933</v>
      </c>
      <c r="C29" s="300" t="s">
        <v>1474</v>
      </c>
      <c r="D29" s="300" t="s">
        <v>1475</v>
      </c>
      <c r="E29" s="300" t="s">
        <v>1256</v>
      </c>
      <c r="F29" t="s">
        <v>1714</v>
      </c>
      <c r="G29" s="302">
        <v>100000</v>
      </c>
      <c r="H29" s="313" t="s">
        <v>1261</v>
      </c>
      <c r="I29" s="23" t="s">
        <v>1883</v>
      </c>
    </row>
    <row r="30" spans="1:9" x14ac:dyDescent="0.3">
      <c r="A30" s="300">
        <v>13</v>
      </c>
      <c r="B30" s="301">
        <v>44933</v>
      </c>
      <c r="C30" s="300" t="s">
        <v>1474</v>
      </c>
      <c r="D30" s="300" t="s">
        <v>1475</v>
      </c>
      <c r="E30" s="300" t="s">
        <v>1256</v>
      </c>
      <c r="F30" t="s">
        <v>1744</v>
      </c>
      <c r="G30" s="302">
        <v>35000</v>
      </c>
      <c r="H30" s="313" t="s">
        <v>1260</v>
      </c>
      <c r="I30" s="23" t="s">
        <v>1883</v>
      </c>
    </row>
    <row r="31" spans="1:9" x14ac:dyDescent="0.3">
      <c r="A31" s="300">
        <v>9</v>
      </c>
      <c r="B31" s="301">
        <v>44935</v>
      </c>
      <c r="C31" s="300" t="s">
        <v>1601</v>
      </c>
      <c r="D31" s="300" t="s">
        <v>1602</v>
      </c>
      <c r="E31" s="300" t="s">
        <v>1323</v>
      </c>
      <c r="F31" t="s">
        <v>1682</v>
      </c>
      <c r="G31" s="302">
        <v>100000</v>
      </c>
      <c r="H31" s="313" t="s">
        <v>1261</v>
      </c>
      <c r="I31" s="313" t="s">
        <v>1883</v>
      </c>
    </row>
    <row r="32" spans="1:9" x14ac:dyDescent="0.3">
      <c r="A32" s="307">
        <v>28</v>
      </c>
      <c r="B32" s="315">
        <v>44935</v>
      </c>
      <c r="C32" s="307" t="s">
        <v>1601</v>
      </c>
      <c r="D32" s="307" t="s">
        <v>1602</v>
      </c>
      <c r="E32" s="307" t="s">
        <v>1323</v>
      </c>
      <c r="F32" s="311" t="s">
        <v>1781</v>
      </c>
      <c r="G32" s="323">
        <v>20000</v>
      </c>
      <c r="H32" s="306" t="s">
        <v>1261</v>
      </c>
      <c r="I32" s="23" t="s">
        <v>1883</v>
      </c>
    </row>
    <row r="33" spans="1:9" x14ac:dyDescent="0.3">
      <c r="A33" s="300">
        <v>9</v>
      </c>
      <c r="B33" s="301">
        <v>44935</v>
      </c>
      <c r="C33" s="300" t="s">
        <v>1474</v>
      </c>
      <c r="D33" s="300" t="s">
        <v>1475</v>
      </c>
      <c r="E33" s="300" t="s">
        <v>1256</v>
      </c>
      <c r="F33" t="s">
        <v>1740</v>
      </c>
      <c r="G33" s="302">
        <v>50000</v>
      </c>
      <c r="H33" s="313" t="s">
        <v>1261</v>
      </c>
      <c r="I33" s="23" t="s">
        <v>1883</v>
      </c>
    </row>
    <row r="34" spans="1:9" x14ac:dyDescent="0.3">
      <c r="A34" s="300">
        <v>17</v>
      </c>
      <c r="B34" s="301">
        <v>44935</v>
      </c>
      <c r="C34" s="300" t="s">
        <v>1474</v>
      </c>
      <c r="D34" s="300" t="s">
        <v>1475</v>
      </c>
      <c r="E34" s="300" t="s">
        <v>1256</v>
      </c>
      <c r="F34" t="s">
        <v>1748</v>
      </c>
      <c r="G34" s="302">
        <v>300000</v>
      </c>
      <c r="H34" s="313" t="s">
        <v>1261</v>
      </c>
      <c r="I34" s="23" t="s">
        <v>1883</v>
      </c>
    </row>
    <row r="35" spans="1:9" x14ac:dyDescent="0.3">
      <c r="A35" s="300">
        <v>18</v>
      </c>
      <c r="B35" s="301">
        <v>44935</v>
      </c>
      <c r="C35" s="300" t="s">
        <v>1474</v>
      </c>
      <c r="D35" s="300" t="s">
        <v>1475</v>
      </c>
      <c r="E35" s="300" t="s">
        <v>1256</v>
      </c>
      <c r="F35" t="s">
        <v>1749</v>
      </c>
      <c r="G35" s="302">
        <v>300000</v>
      </c>
      <c r="H35" s="313" t="s">
        <v>1261</v>
      </c>
      <c r="I35" s="23" t="s">
        <v>1883</v>
      </c>
    </row>
    <row r="36" spans="1:9" x14ac:dyDescent="0.3">
      <c r="A36" s="300">
        <v>19</v>
      </c>
      <c r="B36" s="301">
        <v>44935</v>
      </c>
      <c r="C36" s="300" t="s">
        <v>1474</v>
      </c>
      <c r="D36" s="300" t="s">
        <v>1475</v>
      </c>
      <c r="E36" s="300" t="s">
        <v>1256</v>
      </c>
      <c r="F36" t="s">
        <v>1750</v>
      </c>
      <c r="G36" s="302">
        <v>150000</v>
      </c>
      <c r="H36" s="313" t="s">
        <v>1261</v>
      </c>
      <c r="I36" s="23" t="s">
        <v>1883</v>
      </c>
    </row>
    <row r="37" spans="1:9" x14ac:dyDescent="0.3">
      <c r="A37" s="300">
        <v>20</v>
      </c>
      <c r="B37" s="301">
        <v>44935</v>
      </c>
      <c r="C37" s="300" t="s">
        <v>1474</v>
      </c>
      <c r="D37" s="300" t="s">
        <v>1475</v>
      </c>
      <c r="E37" s="300" t="s">
        <v>1256</v>
      </c>
      <c r="F37" t="s">
        <v>1751</v>
      </c>
      <c r="G37" s="302">
        <v>50000</v>
      </c>
      <c r="H37" s="313" t="s">
        <v>1261</v>
      </c>
      <c r="I37" s="23" t="s">
        <v>1883</v>
      </c>
    </row>
    <row r="38" spans="1:9" x14ac:dyDescent="0.3">
      <c r="A38" s="300">
        <v>21</v>
      </c>
      <c r="B38" s="301">
        <v>44935</v>
      </c>
      <c r="C38" s="300" t="s">
        <v>1474</v>
      </c>
      <c r="D38" s="300" t="s">
        <v>1475</v>
      </c>
      <c r="E38" s="300" t="s">
        <v>1256</v>
      </c>
      <c r="F38" t="s">
        <v>1752</v>
      </c>
      <c r="G38" s="302">
        <v>50000</v>
      </c>
      <c r="H38" s="313" t="s">
        <v>1261</v>
      </c>
      <c r="I38" s="23" t="s">
        <v>1883</v>
      </c>
    </row>
    <row r="39" spans="1:9" x14ac:dyDescent="0.3">
      <c r="A39" s="300">
        <v>22</v>
      </c>
      <c r="B39" s="301">
        <v>44935</v>
      </c>
      <c r="C39" s="300" t="s">
        <v>1474</v>
      </c>
      <c r="D39" s="300" t="s">
        <v>1475</v>
      </c>
      <c r="E39" s="300" t="s">
        <v>1256</v>
      </c>
      <c r="F39" t="s">
        <v>1753</v>
      </c>
      <c r="G39" s="302">
        <v>50000</v>
      </c>
      <c r="H39" s="313" t="s">
        <v>1261</v>
      </c>
      <c r="I39" s="23" t="s">
        <v>1883</v>
      </c>
    </row>
    <row r="40" spans="1:9" x14ac:dyDescent="0.3">
      <c r="A40" s="300">
        <v>23</v>
      </c>
      <c r="B40" s="301">
        <v>44935</v>
      </c>
      <c r="C40" s="300" t="s">
        <v>1474</v>
      </c>
      <c r="D40" s="300" t="s">
        <v>1475</v>
      </c>
      <c r="E40" s="300" t="s">
        <v>1256</v>
      </c>
      <c r="F40" t="s">
        <v>1884</v>
      </c>
      <c r="G40" s="302">
        <v>100000</v>
      </c>
      <c r="H40" s="313" t="s">
        <v>1261</v>
      </c>
      <c r="I40" s="23" t="s">
        <v>1883</v>
      </c>
    </row>
    <row r="41" spans="1:9" x14ac:dyDescent="0.3">
      <c r="A41" s="300">
        <v>24</v>
      </c>
      <c r="B41" s="301">
        <v>44935</v>
      </c>
      <c r="C41" s="300" t="s">
        <v>1474</v>
      </c>
      <c r="D41" s="300" t="s">
        <v>1475</v>
      </c>
      <c r="E41" s="300" t="s">
        <v>1256</v>
      </c>
      <c r="F41" t="s">
        <v>1754</v>
      </c>
      <c r="G41" s="302">
        <v>100000</v>
      </c>
      <c r="H41" s="313" t="s">
        <v>1261</v>
      </c>
      <c r="I41" s="23" t="s">
        <v>1883</v>
      </c>
    </row>
    <row r="42" spans="1:9" x14ac:dyDescent="0.3">
      <c r="A42" s="307">
        <v>25</v>
      </c>
      <c r="B42" s="315">
        <v>44935</v>
      </c>
      <c r="C42" s="307" t="s">
        <v>1474</v>
      </c>
      <c r="D42" s="307" t="s">
        <v>1475</v>
      </c>
      <c r="E42" s="307" t="s">
        <v>1266</v>
      </c>
      <c r="F42" s="311" t="s">
        <v>1778</v>
      </c>
      <c r="G42" s="323">
        <v>19500</v>
      </c>
      <c r="H42" s="306" t="s">
        <v>1261</v>
      </c>
      <c r="I42" s="23" t="s">
        <v>1883</v>
      </c>
    </row>
    <row r="43" spans="1:9" x14ac:dyDescent="0.3">
      <c r="A43" s="300">
        <v>3</v>
      </c>
      <c r="B43" s="301">
        <v>44936</v>
      </c>
      <c r="C43" s="300" t="s">
        <v>1601</v>
      </c>
      <c r="D43" s="300" t="s">
        <v>1602</v>
      </c>
      <c r="E43" s="300" t="s">
        <v>1323</v>
      </c>
      <c r="F43" t="s">
        <v>1735</v>
      </c>
      <c r="G43" s="302">
        <v>150000</v>
      </c>
      <c r="H43" s="313" t="s">
        <v>1261</v>
      </c>
      <c r="I43" s="23" t="s">
        <v>1883</v>
      </c>
    </row>
    <row r="44" spans="1:9" x14ac:dyDescent="0.3">
      <c r="A44" s="300">
        <v>6</v>
      </c>
      <c r="B44" s="301">
        <v>44936</v>
      </c>
      <c r="C44" s="300" t="s">
        <v>1601</v>
      </c>
      <c r="D44" s="300" t="s">
        <v>1602</v>
      </c>
      <c r="E44" s="300" t="s">
        <v>1323</v>
      </c>
      <c r="F44" t="s">
        <v>1737</v>
      </c>
      <c r="G44" s="302">
        <v>50000</v>
      </c>
      <c r="H44" s="313" t="s">
        <v>1261</v>
      </c>
      <c r="I44" s="23" t="s">
        <v>1883</v>
      </c>
    </row>
    <row r="45" spans="1:9" x14ac:dyDescent="0.3">
      <c r="A45" s="300">
        <v>14</v>
      </c>
      <c r="B45" s="301">
        <v>44938</v>
      </c>
      <c r="C45" s="300" t="s">
        <v>1474</v>
      </c>
      <c r="D45" s="300" t="s">
        <v>1475</v>
      </c>
      <c r="E45" s="300" t="s">
        <v>1274</v>
      </c>
      <c r="F45" t="s">
        <v>1745</v>
      </c>
      <c r="G45" s="302">
        <v>22000</v>
      </c>
      <c r="H45" s="313" t="s">
        <v>1261</v>
      </c>
      <c r="I45" s="23" t="s">
        <v>1883</v>
      </c>
    </row>
    <row r="46" spans="1:9" x14ac:dyDescent="0.3">
      <c r="A46" s="300">
        <v>8</v>
      </c>
      <c r="B46" s="301">
        <v>44938</v>
      </c>
      <c r="C46" s="300" t="s">
        <v>1474</v>
      </c>
      <c r="D46" s="300" t="s">
        <v>1475</v>
      </c>
      <c r="E46" s="300" t="s">
        <v>1256</v>
      </c>
      <c r="F46" t="s">
        <v>1739</v>
      </c>
      <c r="G46" s="302">
        <v>50000</v>
      </c>
      <c r="H46" s="313" t="s">
        <v>1261</v>
      </c>
      <c r="I46" s="23" t="s">
        <v>1883</v>
      </c>
    </row>
    <row r="47" spans="1:9" x14ac:dyDescent="0.3">
      <c r="A47" s="300">
        <v>15</v>
      </c>
      <c r="B47" s="301">
        <v>44938</v>
      </c>
      <c r="C47" s="300" t="s">
        <v>1474</v>
      </c>
      <c r="D47" s="300" t="s">
        <v>1475</v>
      </c>
      <c r="E47" s="300" t="s">
        <v>1256</v>
      </c>
      <c r="F47" t="s">
        <v>1746</v>
      </c>
      <c r="G47" s="302">
        <v>300000</v>
      </c>
      <c r="H47" s="313" t="s">
        <v>1261</v>
      </c>
      <c r="I47" s="23" t="s">
        <v>1883</v>
      </c>
    </row>
    <row r="48" spans="1:9" x14ac:dyDescent="0.3">
      <c r="A48" s="300">
        <v>16</v>
      </c>
      <c r="B48" s="301">
        <v>44938</v>
      </c>
      <c r="C48" s="300" t="s">
        <v>1474</v>
      </c>
      <c r="D48" s="300" t="s">
        <v>1475</v>
      </c>
      <c r="E48" s="300" t="s">
        <v>1256</v>
      </c>
      <c r="F48" t="s">
        <v>1747</v>
      </c>
      <c r="G48" s="302">
        <v>50000</v>
      </c>
      <c r="H48" s="313" t="s">
        <v>1261</v>
      </c>
      <c r="I48" s="23" t="s">
        <v>1883</v>
      </c>
    </row>
    <row r="49" spans="1:9" x14ac:dyDescent="0.3">
      <c r="A49" s="300">
        <v>25</v>
      </c>
      <c r="B49" s="301">
        <v>44938</v>
      </c>
      <c r="C49" s="300" t="s">
        <v>1474</v>
      </c>
      <c r="D49" s="300" t="s">
        <v>1475</v>
      </c>
      <c r="E49" s="300" t="s">
        <v>1256</v>
      </c>
      <c r="F49" t="s">
        <v>1755</v>
      </c>
      <c r="G49" s="302">
        <v>16500</v>
      </c>
      <c r="H49" s="313" t="s">
        <v>1261</v>
      </c>
      <c r="I49" s="23" t="s">
        <v>1883</v>
      </c>
    </row>
    <row r="50" spans="1:9" x14ac:dyDescent="0.3">
      <c r="A50" s="300">
        <v>11</v>
      </c>
      <c r="B50" s="301">
        <v>44939</v>
      </c>
      <c r="C50" s="300" t="s">
        <v>1601</v>
      </c>
      <c r="D50" s="300" t="s">
        <v>1602</v>
      </c>
      <c r="E50" s="300" t="s">
        <v>1323</v>
      </c>
      <c r="F50" t="s">
        <v>1684</v>
      </c>
      <c r="G50" s="302">
        <v>200000</v>
      </c>
      <c r="H50" s="313" t="s">
        <v>1261</v>
      </c>
      <c r="I50" s="313" t="s">
        <v>1883</v>
      </c>
    </row>
    <row r="51" spans="1:9" x14ac:dyDescent="0.3">
      <c r="A51" s="300">
        <v>1</v>
      </c>
      <c r="B51" s="301">
        <v>44939</v>
      </c>
      <c r="C51" s="300" t="s">
        <v>1474</v>
      </c>
      <c r="D51" s="300" t="s">
        <v>1521</v>
      </c>
      <c r="E51" s="300" t="s">
        <v>1268</v>
      </c>
      <c r="F51" t="s">
        <v>1733</v>
      </c>
      <c r="G51" s="302">
        <v>4000000</v>
      </c>
      <c r="H51" s="313">
        <v>128</v>
      </c>
      <c r="I51" s="23" t="s">
        <v>1883</v>
      </c>
    </row>
    <row r="52" spans="1:9" x14ac:dyDescent="0.3">
      <c r="A52" s="300">
        <v>7</v>
      </c>
      <c r="B52" s="301">
        <v>44939</v>
      </c>
      <c r="C52" s="300" t="s">
        <v>1474</v>
      </c>
      <c r="D52" s="300" t="s">
        <v>1475</v>
      </c>
      <c r="E52" s="300" t="s">
        <v>1266</v>
      </c>
      <c r="F52" t="s">
        <v>1738</v>
      </c>
      <c r="G52" s="302">
        <v>25000</v>
      </c>
      <c r="H52" s="313" t="s">
        <v>1261</v>
      </c>
      <c r="I52" s="23" t="s">
        <v>1883</v>
      </c>
    </row>
    <row r="53" spans="1:9" x14ac:dyDescent="0.3">
      <c r="A53" s="300">
        <v>10</v>
      </c>
      <c r="B53" s="301">
        <v>44939</v>
      </c>
      <c r="C53" s="300" t="s">
        <v>1474</v>
      </c>
      <c r="D53" s="300" t="s">
        <v>1475</v>
      </c>
      <c r="E53" s="300" t="s">
        <v>1266</v>
      </c>
      <c r="F53" t="s">
        <v>1741</v>
      </c>
      <c r="G53" s="302">
        <v>13000</v>
      </c>
      <c r="H53" s="313" t="s">
        <v>1261</v>
      </c>
      <c r="I53" s="23" t="s">
        <v>1883</v>
      </c>
    </row>
    <row r="54" spans="1:9" x14ac:dyDescent="0.3">
      <c r="A54" s="300">
        <v>11</v>
      </c>
      <c r="B54" s="301">
        <v>44939</v>
      </c>
      <c r="C54" s="300" t="s">
        <v>1474</v>
      </c>
      <c r="D54" s="300" t="s">
        <v>1475</v>
      </c>
      <c r="E54" s="300" t="s">
        <v>1266</v>
      </c>
      <c r="F54" t="s">
        <v>1742</v>
      </c>
      <c r="G54" s="302">
        <v>18000</v>
      </c>
      <c r="H54" s="313" t="s">
        <v>1261</v>
      </c>
      <c r="I54" s="23" t="s">
        <v>1883</v>
      </c>
    </row>
    <row r="55" spans="1:9" x14ac:dyDescent="0.3">
      <c r="A55" s="300">
        <v>12</v>
      </c>
      <c r="B55" s="301">
        <v>44939</v>
      </c>
      <c r="C55" s="300" t="s">
        <v>1474</v>
      </c>
      <c r="D55" s="300" t="s">
        <v>1475</v>
      </c>
      <c r="E55" s="300" t="s">
        <v>1266</v>
      </c>
      <c r="F55" t="s">
        <v>1743</v>
      </c>
      <c r="G55" s="302">
        <v>9000</v>
      </c>
      <c r="H55" s="313" t="s">
        <v>1261</v>
      </c>
      <c r="I55" s="23" t="s">
        <v>1883</v>
      </c>
    </row>
    <row r="56" spans="1:9" x14ac:dyDescent="0.3">
      <c r="A56" s="300">
        <v>26</v>
      </c>
      <c r="B56" s="301">
        <v>44939</v>
      </c>
      <c r="C56" s="300" t="s">
        <v>1474</v>
      </c>
      <c r="D56" s="300" t="s">
        <v>1475</v>
      </c>
      <c r="E56" s="300" t="s">
        <v>1273</v>
      </c>
      <c r="F56" t="s">
        <v>1756</v>
      </c>
      <c r="G56" s="302">
        <v>133685</v>
      </c>
      <c r="H56" s="313" t="s">
        <v>1261</v>
      </c>
      <c r="I56" s="23" t="s">
        <v>1883</v>
      </c>
    </row>
    <row r="57" spans="1:9" x14ac:dyDescent="0.3">
      <c r="A57" s="300">
        <v>12</v>
      </c>
      <c r="B57" s="301">
        <v>44941</v>
      </c>
      <c r="C57" s="300" t="s">
        <v>1474</v>
      </c>
      <c r="D57" s="300" t="s">
        <v>1475</v>
      </c>
      <c r="E57" s="300" t="s">
        <v>1267</v>
      </c>
      <c r="F57" t="s">
        <v>1685</v>
      </c>
      <c r="G57" s="302">
        <v>103000</v>
      </c>
      <c r="H57" s="313" t="s">
        <v>1261</v>
      </c>
      <c r="I57" s="313" t="s">
        <v>1883</v>
      </c>
    </row>
    <row r="58" spans="1:9" x14ac:dyDescent="0.3">
      <c r="A58" s="300">
        <v>13</v>
      </c>
      <c r="B58" s="301">
        <v>44941</v>
      </c>
      <c r="C58" s="300" t="s">
        <v>1601</v>
      </c>
      <c r="D58" s="300" t="s">
        <v>1602</v>
      </c>
      <c r="E58" s="300" t="s">
        <v>1323</v>
      </c>
      <c r="F58" t="s">
        <v>1686</v>
      </c>
      <c r="G58" s="302">
        <v>22000</v>
      </c>
      <c r="H58" s="313" t="s">
        <v>1261</v>
      </c>
      <c r="I58" s="313" t="s">
        <v>1883</v>
      </c>
    </row>
    <row r="59" spans="1:9" hidden="1" x14ac:dyDescent="0.3">
      <c r="A59" s="300">
        <v>1</v>
      </c>
      <c r="B59" s="301">
        <v>44942</v>
      </c>
      <c r="C59" s="300" t="s">
        <v>1474</v>
      </c>
      <c r="D59" s="300" t="s">
        <v>1475</v>
      </c>
      <c r="E59" s="300" t="s">
        <v>1266</v>
      </c>
      <c r="F59" t="s">
        <v>1676</v>
      </c>
      <c r="G59" s="302">
        <v>1001000</v>
      </c>
      <c r="H59" s="313" t="s">
        <v>1261</v>
      </c>
      <c r="I59" s="313" t="s">
        <v>1886</v>
      </c>
    </row>
    <row r="60" spans="1:9" hidden="1" x14ac:dyDescent="0.3">
      <c r="A60" s="300">
        <v>2</v>
      </c>
      <c r="B60" s="301">
        <v>44942</v>
      </c>
      <c r="C60" s="300" t="s">
        <v>1474</v>
      </c>
      <c r="D60" s="300" t="s">
        <v>1475</v>
      </c>
      <c r="E60" s="300" t="s">
        <v>1266</v>
      </c>
      <c r="F60" t="s">
        <v>1676</v>
      </c>
      <c r="G60" s="302">
        <v>1001000</v>
      </c>
      <c r="H60" s="313" t="s">
        <v>1261</v>
      </c>
      <c r="I60" s="313" t="s">
        <v>1886</v>
      </c>
    </row>
    <row r="61" spans="1:9" hidden="1" x14ac:dyDescent="0.3">
      <c r="A61" s="300">
        <v>7</v>
      </c>
      <c r="B61" s="301">
        <v>44942</v>
      </c>
      <c r="C61" s="300" t="s">
        <v>1474</v>
      </c>
      <c r="D61" s="300" t="s">
        <v>1475</v>
      </c>
      <c r="E61" s="300" t="s">
        <v>1269</v>
      </c>
      <c r="F61" t="s">
        <v>1680</v>
      </c>
      <c r="G61" s="302">
        <v>76000</v>
      </c>
      <c r="H61" s="313" t="s">
        <v>1261</v>
      </c>
      <c r="I61" s="313" t="s">
        <v>1886</v>
      </c>
    </row>
    <row r="62" spans="1:9" hidden="1" x14ac:dyDescent="0.3">
      <c r="A62" s="300">
        <v>8</v>
      </c>
      <c r="B62" s="301">
        <v>44942</v>
      </c>
      <c r="C62" s="300" t="s">
        <v>1474</v>
      </c>
      <c r="D62" s="300" t="s">
        <v>1475</v>
      </c>
      <c r="E62" s="300" t="s">
        <v>1274</v>
      </c>
      <c r="F62" t="s">
        <v>1681</v>
      </c>
      <c r="G62" s="302">
        <v>22000</v>
      </c>
      <c r="H62" s="313" t="s">
        <v>1261</v>
      </c>
      <c r="I62" s="313" t="s">
        <v>1886</v>
      </c>
    </row>
    <row r="63" spans="1:9" hidden="1" x14ac:dyDescent="0.3">
      <c r="A63" s="300">
        <v>23</v>
      </c>
      <c r="B63" s="301">
        <v>44943</v>
      </c>
      <c r="C63" s="300" t="s">
        <v>1503</v>
      </c>
      <c r="D63" s="300" t="s">
        <v>1504</v>
      </c>
      <c r="E63" s="300" t="s">
        <v>1257</v>
      </c>
      <c r="F63" t="s">
        <v>1694</v>
      </c>
      <c r="G63" s="302">
        <v>134000</v>
      </c>
      <c r="H63" s="313" t="s">
        <v>1261</v>
      </c>
      <c r="I63" s="313" t="s">
        <v>1886</v>
      </c>
    </row>
    <row r="64" spans="1:9" hidden="1" x14ac:dyDescent="0.3">
      <c r="A64" s="300">
        <v>4</v>
      </c>
      <c r="B64" s="301">
        <v>44943</v>
      </c>
      <c r="C64" s="300" t="s">
        <v>1474</v>
      </c>
      <c r="D64" s="300" t="s">
        <v>1475</v>
      </c>
      <c r="E64" s="300" t="s">
        <v>1256</v>
      </c>
      <c r="F64" t="s">
        <v>1678</v>
      </c>
      <c r="G64" s="302">
        <v>50000</v>
      </c>
      <c r="H64" s="313" t="s">
        <v>1261</v>
      </c>
      <c r="I64" s="313" t="s">
        <v>1886</v>
      </c>
    </row>
    <row r="65" spans="1:9" hidden="1" x14ac:dyDescent="0.3">
      <c r="A65" s="300">
        <v>18</v>
      </c>
      <c r="B65" s="301">
        <v>44943</v>
      </c>
      <c r="C65" s="300" t="s">
        <v>1601</v>
      </c>
      <c r="D65" s="300" t="s">
        <v>1602</v>
      </c>
      <c r="E65" s="300" t="s">
        <v>1323</v>
      </c>
      <c r="F65" t="s">
        <v>1690</v>
      </c>
      <c r="G65" s="302">
        <v>200000</v>
      </c>
      <c r="H65" s="313" t="s">
        <v>1261</v>
      </c>
      <c r="I65" s="313" t="s">
        <v>1886</v>
      </c>
    </row>
    <row r="66" spans="1:9" hidden="1" x14ac:dyDescent="0.3">
      <c r="A66" s="300">
        <v>3</v>
      </c>
      <c r="B66" s="301">
        <v>44944</v>
      </c>
      <c r="C66" s="300" t="s">
        <v>1474</v>
      </c>
      <c r="D66" s="300" t="s">
        <v>1475</v>
      </c>
      <c r="E66" s="300" t="s">
        <v>1256</v>
      </c>
      <c r="F66" t="s">
        <v>1677</v>
      </c>
      <c r="G66" s="302">
        <v>20000</v>
      </c>
      <c r="H66" s="313" t="s">
        <v>1261</v>
      </c>
      <c r="I66" s="313" t="s">
        <v>1886</v>
      </c>
    </row>
    <row r="67" spans="1:9" hidden="1" x14ac:dyDescent="0.3">
      <c r="A67" s="300">
        <v>14</v>
      </c>
      <c r="B67" s="301">
        <v>44944</v>
      </c>
      <c r="C67" s="300" t="s">
        <v>1474</v>
      </c>
      <c r="D67" s="300" t="s">
        <v>1475</v>
      </c>
      <c r="E67" s="300" t="s">
        <v>1274</v>
      </c>
      <c r="F67" t="s">
        <v>1687</v>
      </c>
      <c r="G67" s="302">
        <v>100000</v>
      </c>
      <c r="H67" s="313" t="s">
        <v>1261</v>
      </c>
      <c r="I67" s="313" t="s">
        <v>1886</v>
      </c>
    </row>
    <row r="68" spans="1:9" hidden="1" x14ac:dyDescent="0.3">
      <c r="A68" s="300">
        <v>15</v>
      </c>
      <c r="B68" s="301">
        <v>44944</v>
      </c>
      <c r="C68" s="300" t="s">
        <v>1474</v>
      </c>
      <c r="D68" s="300" t="s">
        <v>1475</v>
      </c>
      <c r="E68" s="300" t="s">
        <v>1274</v>
      </c>
      <c r="F68" t="s">
        <v>1688</v>
      </c>
      <c r="G68" s="302">
        <v>100000</v>
      </c>
      <c r="H68" s="313" t="s">
        <v>1261</v>
      </c>
      <c r="I68" s="313" t="s">
        <v>1886</v>
      </c>
    </row>
    <row r="69" spans="1:9" hidden="1" x14ac:dyDescent="0.3">
      <c r="A69" s="300">
        <v>17</v>
      </c>
      <c r="B69" s="301">
        <v>44944</v>
      </c>
      <c r="C69" s="300" t="s">
        <v>1474</v>
      </c>
      <c r="D69" s="300" t="s">
        <v>1475</v>
      </c>
      <c r="E69" s="300" t="s">
        <v>1258</v>
      </c>
      <c r="F69" t="s">
        <v>1526</v>
      </c>
      <c r="G69" s="302">
        <v>161000</v>
      </c>
      <c r="H69" s="313" t="s">
        <v>1261</v>
      </c>
      <c r="I69" s="313" t="s">
        <v>1886</v>
      </c>
    </row>
    <row r="70" spans="1:9" hidden="1" x14ac:dyDescent="0.3">
      <c r="A70" s="300">
        <v>12</v>
      </c>
      <c r="B70" s="301">
        <v>44944</v>
      </c>
      <c r="C70" s="300" t="s">
        <v>1601</v>
      </c>
      <c r="D70" s="300" t="s">
        <v>1602</v>
      </c>
      <c r="E70" s="300" t="s">
        <v>1707</v>
      </c>
      <c r="F70" t="s">
        <v>1708</v>
      </c>
      <c r="G70" s="302">
        <v>300000</v>
      </c>
      <c r="H70" s="313" t="s">
        <v>1261</v>
      </c>
      <c r="I70" s="23" t="s">
        <v>1886</v>
      </c>
    </row>
    <row r="71" spans="1:9" hidden="1" x14ac:dyDescent="0.3">
      <c r="A71" s="300">
        <v>5</v>
      </c>
      <c r="B71" s="301">
        <v>44944</v>
      </c>
      <c r="C71" s="300" t="s">
        <v>1601</v>
      </c>
      <c r="D71" s="300" t="s">
        <v>1602</v>
      </c>
      <c r="E71" s="300" t="s">
        <v>1323</v>
      </c>
      <c r="F71" t="s">
        <v>1679</v>
      </c>
      <c r="G71" s="302">
        <v>25000</v>
      </c>
      <c r="H71" s="313" t="s">
        <v>1261</v>
      </c>
      <c r="I71" s="313" t="s">
        <v>1886</v>
      </c>
    </row>
    <row r="72" spans="1:9" hidden="1" x14ac:dyDescent="0.3">
      <c r="A72" s="300">
        <v>10</v>
      </c>
      <c r="B72" s="301">
        <v>44944</v>
      </c>
      <c r="C72" s="300" t="s">
        <v>1474</v>
      </c>
      <c r="D72" s="300" t="s">
        <v>1475</v>
      </c>
      <c r="E72" s="300" t="s">
        <v>1256</v>
      </c>
      <c r="F72" t="s">
        <v>1683</v>
      </c>
      <c r="G72" s="302">
        <v>100000</v>
      </c>
      <c r="H72" s="313">
        <v>128</v>
      </c>
      <c r="I72" s="313" t="s">
        <v>1886</v>
      </c>
    </row>
    <row r="73" spans="1:9" hidden="1" x14ac:dyDescent="0.3">
      <c r="A73" s="300">
        <v>16</v>
      </c>
      <c r="B73" s="301">
        <v>44945</v>
      </c>
      <c r="C73" s="300" t="s">
        <v>1474</v>
      </c>
      <c r="D73" s="300" t="s">
        <v>1475</v>
      </c>
      <c r="E73" s="300" t="s">
        <v>1274</v>
      </c>
      <c r="F73" t="s">
        <v>1689</v>
      </c>
      <c r="G73" s="302">
        <v>200000</v>
      </c>
      <c r="H73" s="313" t="s">
        <v>1261</v>
      </c>
      <c r="I73" s="313" t="s">
        <v>1886</v>
      </c>
    </row>
    <row r="74" spans="1:9" hidden="1" x14ac:dyDescent="0.3">
      <c r="A74" s="300">
        <v>8</v>
      </c>
      <c r="B74" s="301">
        <v>44946</v>
      </c>
      <c r="C74" s="300" t="s">
        <v>1492</v>
      </c>
      <c r="D74" s="300" t="s">
        <v>1495</v>
      </c>
      <c r="E74" s="300" t="s">
        <v>1848</v>
      </c>
      <c r="F74" t="s">
        <v>1703</v>
      </c>
      <c r="G74" s="302">
        <v>43000</v>
      </c>
      <c r="H74" s="313">
        <v>128</v>
      </c>
      <c r="I74" s="23" t="s">
        <v>1886</v>
      </c>
    </row>
    <row r="75" spans="1:9" hidden="1" x14ac:dyDescent="0.3">
      <c r="A75" s="300">
        <v>9</v>
      </c>
      <c r="B75" s="301">
        <v>44946</v>
      </c>
      <c r="C75" s="300" t="s">
        <v>1492</v>
      </c>
      <c r="D75" s="300" t="s">
        <v>1495</v>
      </c>
      <c r="E75" s="300" t="s">
        <v>1848</v>
      </c>
      <c r="F75" t="s">
        <v>1704</v>
      </c>
      <c r="G75" s="302">
        <v>20000</v>
      </c>
      <c r="H75" s="313">
        <v>128</v>
      </c>
      <c r="I75" s="23" t="s">
        <v>1886</v>
      </c>
    </row>
    <row r="76" spans="1:9" hidden="1" x14ac:dyDescent="0.3">
      <c r="A76" s="300">
        <v>10</v>
      </c>
      <c r="B76" s="301">
        <v>44946</v>
      </c>
      <c r="C76" s="300" t="s">
        <v>1492</v>
      </c>
      <c r="D76" s="300" t="s">
        <v>1495</v>
      </c>
      <c r="E76" s="300" t="s">
        <v>1848</v>
      </c>
      <c r="F76" t="s">
        <v>1705</v>
      </c>
      <c r="G76" s="302">
        <v>30000</v>
      </c>
      <c r="H76" s="313">
        <v>128</v>
      </c>
      <c r="I76" s="23" t="s">
        <v>1886</v>
      </c>
    </row>
    <row r="77" spans="1:9" hidden="1" x14ac:dyDescent="0.3">
      <c r="A77" s="300">
        <v>11</v>
      </c>
      <c r="B77" s="301">
        <v>44946</v>
      </c>
      <c r="C77" s="300" t="s">
        <v>1492</v>
      </c>
      <c r="D77" s="300" t="s">
        <v>1495</v>
      </c>
      <c r="E77" s="300" t="s">
        <v>1848</v>
      </c>
      <c r="F77" t="s">
        <v>1706</v>
      </c>
      <c r="G77" s="302">
        <v>10000</v>
      </c>
      <c r="H77" s="313">
        <v>128</v>
      </c>
      <c r="I77" s="23" t="s">
        <v>1886</v>
      </c>
    </row>
    <row r="78" spans="1:9" hidden="1" x14ac:dyDescent="0.3">
      <c r="A78" s="300">
        <v>21</v>
      </c>
      <c r="B78" s="301">
        <v>44946</v>
      </c>
      <c r="C78" s="300" t="s">
        <v>1601</v>
      </c>
      <c r="D78" s="300" t="s">
        <v>1602</v>
      </c>
      <c r="E78" s="300" t="s">
        <v>1323</v>
      </c>
      <c r="F78" t="s">
        <v>1692</v>
      </c>
      <c r="G78" s="302">
        <v>100000</v>
      </c>
      <c r="H78" s="313" t="s">
        <v>1261</v>
      </c>
      <c r="I78" s="313" t="s">
        <v>1886</v>
      </c>
    </row>
    <row r="79" spans="1:9" hidden="1" x14ac:dyDescent="0.3">
      <c r="A79" s="300">
        <v>2</v>
      </c>
      <c r="B79" s="301">
        <v>44946</v>
      </c>
      <c r="C79" s="300" t="s">
        <v>1601</v>
      </c>
      <c r="D79" s="300" t="s">
        <v>1602</v>
      </c>
      <c r="E79" s="300" t="s">
        <v>1323</v>
      </c>
      <c r="F79" t="s">
        <v>1697</v>
      </c>
      <c r="G79" s="302">
        <v>200000</v>
      </c>
      <c r="H79" s="313" t="s">
        <v>1261</v>
      </c>
      <c r="I79" s="23" t="s">
        <v>1886</v>
      </c>
    </row>
    <row r="80" spans="1:9" hidden="1" x14ac:dyDescent="0.3">
      <c r="A80" s="300">
        <v>1</v>
      </c>
      <c r="B80" s="301">
        <v>44946</v>
      </c>
      <c r="C80" s="300" t="s">
        <v>1474</v>
      </c>
      <c r="D80" s="300" t="s">
        <v>1475</v>
      </c>
      <c r="E80" s="300" t="s">
        <v>1256</v>
      </c>
      <c r="F80" t="s">
        <v>1696</v>
      </c>
      <c r="G80" s="302">
        <v>100000</v>
      </c>
      <c r="H80" s="313" t="s">
        <v>1261</v>
      </c>
      <c r="I80" s="23" t="s">
        <v>1886</v>
      </c>
    </row>
    <row r="81" spans="1:9" hidden="1" x14ac:dyDescent="0.3">
      <c r="A81" s="300">
        <v>24</v>
      </c>
      <c r="B81" s="301">
        <v>44948</v>
      </c>
      <c r="C81" s="300" t="s">
        <v>1474</v>
      </c>
      <c r="D81" s="300" t="s">
        <v>1475</v>
      </c>
      <c r="E81" s="300" t="s">
        <v>1256</v>
      </c>
      <c r="F81" t="s">
        <v>1695</v>
      </c>
      <c r="G81" s="302">
        <v>55000</v>
      </c>
      <c r="H81" s="313" t="s">
        <v>1261</v>
      </c>
      <c r="I81" s="313" t="s">
        <v>1886</v>
      </c>
    </row>
    <row r="82" spans="1:9" hidden="1" x14ac:dyDescent="0.3">
      <c r="A82" s="300">
        <v>19</v>
      </c>
      <c r="B82" s="301">
        <v>44948</v>
      </c>
      <c r="C82" s="300" t="s">
        <v>1601</v>
      </c>
      <c r="D82" s="300" t="s">
        <v>1602</v>
      </c>
      <c r="E82" s="300" t="s">
        <v>1323</v>
      </c>
      <c r="F82" t="s">
        <v>1691</v>
      </c>
      <c r="G82" s="302">
        <v>100000</v>
      </c>
      <c r="H82" s="313" t="s">
        <v>1261</v>
      </c>
      <c r="I82" s="313" t="s">
        <v>1886</v>
      </c>
    </row>
    <row r="83" spans="1:9" hidden="1" x14ac:dyDescent="0.3">
      <c r="A83" s="300">
        <v>20</v>
      </c>
      <c r="B83" s="301">
        <v>44949</v>
      </c>
      <c r="C83" s="300" t="s">
        <v>1601</v>
      </c>
      <c r="D83" s="300" t="s">
        <v>1602</v>
      </c>
      <c r="E83" s="300" t="s">
        <v>1323</v>
      </c>
      <c r="F83" t="s">
        <v>1692</v>
      </c>
      <c r="G83" s="302">
        <v>100000</v>
      </c>
      <c r="H83" s="313" t="s">
        <v>1261</v>
      </c>
      <c r="I83" s="313" t="s">
        <v>1886</v>
      </c>
    </row>
    <row r="84" spans="1:9" hidden="1" x14ac:dyDescent="0.3">
      <c r="A84" s="300">
        <v>22</v>
      </c>
      <c r="B84" s="301">
        <v>44949</v>
      </c>
      <c r="C84" s="300" t="s">
        <v>1474</v>
      </c>
      <c r="D84" s="300" t="s">
        <v>1475</v>
      </c>
      <c r="E84" s="300" t="s">
        <v>1256</v>
      </c>
      <c r="F84" t="s">
        <v>1693</v>
      </c>
      <c r="G84" s="302">
        <v>101500</v>
      </c>
      <c r="H84" s="313" t="s">
        <v>1261</v>
      </c>
      <c r="I84" s="313" t="s">
        <v>1886</v>
      </c>
    </row>
    <row r="85" spans="1:9" hidden="1" x14ac:dyDescent="0.3">
      <c r="A85" s="300">
        <v>6</v>
      </c>
      <c r="B85" s="301">
        <v>44950</v>
      </c>
      <c r="C85" s="300" t="s">
        <v>1474</v>
      </c>
      <c r="D85" s="300" t="s">
        <v>1475</v>
      </c>
      <c r="E85" s="300" t="s">
        <v>1269</v>
      </c>
      <c r="F85" t="s">
        <v>1680</v>
      </c>
      <c r="G85" s="302">
        <v>76000</v>
      </c>
      <c r="H85" s="313" t="s">
        <v>1261</v>
      </c>
      <c r="I85" s="313" t="s">
        <v>1886</v>
      </c>
    </row>
    <row r="86" spans="1:9" hidden="1" x14ac:dyDescent="0.3">
      <c r="A86" s="300">
        <v>3</v>
      </c>
      <c r="B86" s="301">
        <v>44950</v>
      </c>
      <c r="C86" s="300" t="s">
        <v>1474</v>
      </c>
      <c r="D86" s="300" t="s">
        <v>1475</v>
      </c>
      <c r="E86" s="300" t="s">
        <v>1266</v>
      </c>
      <c r="F86" t="s">
        <v>1698</v>
      </c>
      <c r="G86" s="302">
        <v>125000</v>
      </c>
      <c r="H86" s="313" t="s">
        <v>1261</v>
      </c>
      <c r="I86" s="313" t="s">
        <v>1886</v>
      </c>
    </row>
    <row r="87" spans="1:9" hidden="1" x14ac:dyDescent="0.3">
      <c r="A87" s="300">
        <v>4</v>
      </c>
      <c r="B87" s="301">
        <v>44950</v>
      </c>
      <c r="C87" s="300" t="s">
        <v>1474</v>
      </c>
      <c r="D87" s="300" t="s">
        <v>1475</v>
      </c>
      <c r="E87" s="300" t="s">
        <v>1266</v>
      </c>
      <c r="F87" t="s">
        <v>1699</v>
      </c>
      <c r="G87" s="302">
        <v>28000</v>
      </c>
      <c r="H87" s="313" t="s">
        <v>1261</v>
      </c>
      <c r="I87" s="313" t="s">
        <v>1886</v>
      </c>
    </row>
    <row r="88" spans="1:9" hidden="1" x14ac:dyDescent="0.3">
      <c r="A88" s="300">
        <v>5</v>
      </c>
      <c r="B88" s="301">
        <v>44950</v>
      </c>
      <c r="C88" s="300" t="s">
        <v>1474</v>
      </c>
      <c r="D88" s="300" t="s">
        <v>1475</v>
      </c>
      <c r="E88" s="300" t="s">
        <v>1266</v>
      </c>
      <c r="F88" t="s">
        <v>1700</v>
      </c>
      <c r="G88" s="302">
        <v>11000</v>
      </c>
      <c r="H88" s="313" t="s">
        <v>1261</v>
      </c>
      <c r="I88" s="313" t="s">
        <v>1886</v>
      </c>
    </row>
    <row r="89" spans="1:9" hidden="1" x14ac:dyDescent="0.3">
      <c r="A89" s="300">
        <v>6</v>
      </c>
      <c r="B89" s="301">
        <v>44951</v>
      </c>
      <c r="C89" s="300" t="s">
        <v>1503</v>
      </c>
      <c r="D89" s="300" t="s">
        <v>1504</v>
      </c>
      <c r="E89" s="300" t="s">
        <v>1258</v>
      </c>
      <c r="F89" t="s">
        <v>1701</v>
      </c>
      <c r="G89" s="302">
        <v>85000</v>
      </c>
      <c r="H89" s="313" t="s">
        <v>1260</v>
      </c>
      <c r="I89" s="23" t="s">
        <v>1886</v>
      </c>
    </row>
    <row r="90" spans="1:9" hidden="1" x14ac:dyDescent="0.3">
      <c r="A90" s="300">
        <v>13</v>
      </c>
      <c r="B90" s="301">
        <v>44951</v>
      </c>
      <c r="C90" s="300" t="s">
        <v>1474</v>
      </c>
      <c r="D90" s="300" t="s">
        <v>1475</v>
      </c>
      <c r="E90" s="300" t="s">
        <v>1847</v>
      </c>
      <c r="F90" t="s">
        <v>1709</v>
      </c>
      <c r="G90" s="302">
        <v>1400380</v>
      </c>
      <c r="H90" s="313" t="s">
        <v>1261</v>
      </c>
      <c r="I90" s="23" t="s">
        <v>1886</v>
      </c>
    </row>
    <row r="91" spans="1:9" hidden="1" x14ac:dyDescent="0.3">
      <c r="A91" s="300">
        <v>14</v>
      </c>
      <c r="B91" s="301">
        <v>44951</v>
      </c>
      <c r="C91" s="300" t="s">
        <v>1601</v>
      </c>
      <c r="D91" s="300" t="s">
        <v>1602</v>
      </c>
      <c r="E91" s="300" t="s">
        <v>1323</v>
      </c>
      <c r="F91" t="s">
        <v>1728</v>
      </c>
      <c r="G91" s="302">
        <v>100000</v>
      </c>
      <c r="H91" s="313" t="s">
        <v>1261</v>
      </c>
      <c r="I91" s="23" t="s">
        <v>1886</v>
      </c>
    </row>
    <row r="92" spans="1:9" hidden="1" x14ac:dyDescent="0.3">
      <c r="A92" s="300">
        <v>7</v>
      </c>
      <c r="B92" s="301">
        <v>44953</v>
      </c>
      <c r="C92" s="300" t="s">
        <v>1503</v>
      </c>
      <c r="D92" s="300" t="s">
        <v>1504</v>
      </c>
      <c r="E92" s="300" t="s">
        <v>1258</v>
      </c>
      <c r="F92" t="s">
        <v>1702</v>
      </c>
      <c r="G92" s="302">
        <v>216000</v>
      </c>
      <c r="H92" s="313" t="s">
        <v>1260</v>
      </c>
      <c r="I92" s="23" t="s">
        <v>1886</v>
      </c>
    </row>
    <row r="93" spans="1:9" hidden="1" x14ac:dyDescent="0.3">
      <c r="A93" s="300">
        <v>3</v>
      </c>
      <c r="B93" s="301">
        <v>44935</v>
      </c>
      <c r="C93" s="300" t="s">
        <v>1474</v>
      </c>
      <c r="D93" s="300" t="s">
        <v>1521</v>
      </c>
      <c r="E93" s="300" t="s">
        <v>1259</v>
      </c>
      <c r="F93" s="300" t="s">
        <v>1901</v>
      </c>
      <c r="G93" s="302">
        <v>1600000</v>
      </c>
      <c r="H93" s="300" t="s">
        <v>1261</v>
      </c>
    </row>
    <row r="94" spans="1:9" hidden="1" x14ac:dyDescent="0.3">
      <c r="A94" s="300">
        <v>3</v>
      </c>
      <c r="B94" s="301">
        <v>44935</v>
      </c>
      <c r="C94" s="300" t="s">
        <v>1474</v>
      </c>
      <c r="D94" s="300" t="s">
        <v>1521</v>
      </c>
      <c r="E94" s="300" t="s">
        <v>1259</v>
      </c>
      <c r="F94" s="300" t="s">
        <v>1901</v>
      </c>
      <c r="G94" s="302">
        <v>1600000</v>
      </c>
      <c r="H94" s="300" t="s">
        <v>1261</v>
      </c>
      <c r="I94" s="23" t="s">
        <v>1886</v>
      </c>
    </row>
    <row r="95" spans="1:9" hidden="1" x14ac:dyDescent="0.3">
      <c r="A95" s="300">
        <v>34</v>
      </c>
      <c r="B95" s="301">
        <v>44943</v>
      </c>
      <c r="C95" s="300" t="s">
        <v>1503</v>
      </c>
      <c r="D95" s="300" t="s">
        <v>1504</v>
      </c>
      <c r="E95" s="300" t="s">
        <v>1257</v>
      </c>
      <c r="F95" s="300" t="s">
        <v>1927</v>
      </c>
      <c r="G95" s="302">
        <v>161000</v>
      </c>
      <c r="H95" s="300" t="s">
        <v>1261</v>
      </c>
      <c r="I95" s="23" t="s">
        <v>1886</v>
      </c>
    </row>
    <row r="96" spans="1:9" hidden="1" x14ac:dyDescent="0.3">
      <c r="A96" s="300">
        <v>8</v>
      </c>
      <c r="B96" s="301">
        <v>44953</v>
      </c>
      <c r="C96" s="300" t="s">
        <v>1474</v>
      </c>
      <c r="D96" s="300" t="s">
        <v>1475</v>
      </c>
      <c r="E96" s="300" t="s">
        <v>1256</v>
      </c>
      <c r="F96" t="s">
        <v>1895</v>
      </c>
      <c r="G96" s="302">
        <v>30000</v>
      </c>
      <c r="H96" s="313" t="s">
        <v>1261</v>
      </c>
      <c r="I96" s="23" t="s">
        <v>1886</v>
      </c>
    </row>
    <row r="97" spans="1:9" hidden="1" x14ac:dyDescent="0.3">
      <c r="A97" s="300">
        <v>9</v>
      </c>
      <c r="B97" s="301">
        <v>44953</v>
      </c>
      <c r="C97" s="300" t="s">
        <v>1601</v>
      </c>
      <c r="D97" s="300" t="s">
        <v>1602</v>
      </c>
      <c r="E97" s="300" t="s">
        <v>1323</v>
      </c>
      <c r="F97" t="s">
        <v>1682</v>
      </c>
      <c r="G97" s="302">
        <v>50000</v>
      </c>
      <c r="H97" s="313" t="s">
        <v>1261</v>
      </c>
      <c r="I97" s="23" t="s">
        <v>1886</v>
      </c>
    </row>
    <row r="98" spans="1:9" hidden="1" x14ac:dyDescent="0.3">
      <c r="A98" s="300">
        <v>10</v>
      </c>
      <c r="B98" s="301">
        <v>44953</v>
      </c>
      <c r="C98" s="300" t="s">
        <v>1474</v>
      </c>
      <c r="D98" s="300" t="s">
        <v>1475</v>
      </c>
      <c r="E98" s="300" t="s">
        <v>1256</v>
      </c>
      <c r="F98" t="s">
        <v>1896</v>
      </c>
      <c r="G98" s="302">
        <v>100000</v>
      </c>
      <c r="H98" s="313" t="s">
        <v>1261</v>
      </c>
      <c r="I98" s="23" t="s">
        <v>1886</v>
      </c>
    </row>
    <row r="99" spans="1:9" hidden="1" x14ac:dyDescent="0.3">
      <c r="A99" s="300">
        <v>3</v>
      </c>
      <c r="B99" s="301">
        <v>44954</v>
      </c>
      <c r="C99" s="300" t="s">
        <v>1503</v>
      </c>
      <c r="D99" s="300" t="s">
        <v>1504</v>
      </c>
      <c r="E99" s="300" t="s">
        <v>1257</v>
      </c>
      <c r="F99" t="s">
        <v>1717</v>
      </c>
      <c r="G99" s="302">
        <v>500000</v>
      </c>
      <c r="H99" s="313">
        <v>208</v>
      </c>
    </row>
    <row r="100" spans="1:9" hidden="1" x14ac:dyDescent="0.3">
      <c r="A100" s="300">
        <v>4</v>
      </c>
      <c r="B100" s="301">
        <v>44954</v>
      </c>
      <c r="C100" s="300" t="s">
        <v>1503</v>
      </c>
      <c r="D100" s="300" t="s">
        <v>1504</v>
      </c>
      <c r="E100" s="300" t="s">
        <v>1257</v>
      </c>
      <c r="F100" t="s">
        <v>1718</v>
      </c>
      <c r="G100" s="302">
        <v>1000000</v>
      </c>
      <c r="H100" s="313">
        <v>208</v>
      </c>
    </row>
    <row r="101" spans="1:9" hidden="1" x14ac:dyDescent="0.3">
      <c r="A101" s="300">
        <v>5</v>
      </c>
      <c r="B101" s="301">
        <v>44954</v>
      </c>
      <c r="C101" s="300" t="s">
        <v>1503</v>
      </c>
      <c r="D101" s="300" t="s">
        <v>1504</v>
      </c>
      <c r="E101" s="300" t="s">
        <v>1257</v>
      </c>
      <c r="F101" t="s">
        <v>1719</v>
      </c>
      <c r="G101" s="302">
        <v>3250000</v>
      </c>
      <c r="H101" s="313">
        <v>208</v>
      </c>
    </row>
    <row r="102" spans="1:9" hidden="1" x14ac:dyDescent="0.3">
      <c r="A102" s="300">
        <v>9</v>
      </c>
      <c r="B102" s="301">
        <v>44954</v>
      </c>
      <c r="C102" s="300" t="s">
        <v>1503</v>
      </c>
      <c r="D102" s="300" t="s">
        <v>1504</v>
      </c>
      <c r="E102" s="300" t="s">
        <v>1257</v>
      </c>
      <c r="F102" t="s">
        <v>1723</v>
      </c>
      <c r="G102" s="302">
        <v>500000</v>
      </c>
      <c r="H102" s="313">
        <v>208</v>
      </c>
    </row>
    <row r="103" spans="1:9" hidden="1" x14ac:dyDescent="0.3">
      <c r="A103" s="300">
        <v>10</v>
      </c>
      <c r="B103" s="301">
        <v>44954</v>
      </c>
      <c r="C103" s="300" t="s">
        <v>1503</v>
      </c>
      <c r="D103" s="300" t="s">
        <v>1504</v>
      </c>
      <c r="E103" s="300" t="s">
        <v>1257</v>
      </c>
      <c r="F103" t="s">
        <v>1724</v>
      </c>
      <c r="G103" s="302">
        <v>1000000</v>
      </c>
      <c r="H103" s="313">
        <v>208</v>
      </c>
    </row>
    <row r="104" spans="1:9" hidden="1" x14ac:dyDescent="0.3">
      <c r="A104" s="300">
        <v>11</v>
      </c>
      <c r="B104" s="301">
        <v>44954</v>
      </c>
      <c r="C104" s="300" t="s">
        <v>1503</v>
      </c>
      <c r="D104" s="300" t="s">
        <v>1504</v>
      </c>
      <c r="E104" s="300" t="s">
        <v>1257</v>
      </c>
      <c r="F104" t="s">
        <v>1725</v>
      </c>
      <c r="G104" s="302">
        <v>500000</v>
      </c>
      <c r="H104" s="313">
        <v>208</v>
      </c>
    </row>
    <row r="105" spans="1:9" hidden="1" x14ac:dyDescent="0.3">
      <c r="A105" s="300">
        <v>12</v>
      </c>
      <c r="B105" s="301">
        <v>44954</v>
      </c>
      <c r="C105" s="300" t="s">
        <v>1503</v>
      </c>
      <c r="D105" s="300" t="s">
        <v>1504</v>
      </c>
      <c r="E105" s="300" t="s">
        <v>1257</v>
      </c>
      <c r="F105" t="s">
        <v>1726</v>
      </c>
      <c r="G105" s="302">
        <v>500000</v>
      </c>
      <c r="H105" s="313">
        <v>208</v>
      </c>
    </row>
    <row r="106" spans="1:9" hidden="1" x14ac:dyDescent="0.3">
      <c r="A106" s="300">
        <v>18</v>
      </c>
      <c r="B106" s="301">
        <v>44954</v>
      </c>
      <c r="C106" s="300" t="s">
        <v>1474</v>
      </c>
      <c r="D106" s="300" t="s">
        <v>1475</v>
      </c>
      <c r="E106" s="300" t="s">
        <v>1256</v>
      </c>
      <c r="F106" t="s">
        <v>1714</v>
      </c>
      <c r="G106" s="302">
        <v>200000</v>
      </c>
      <c r="H106" s="313" t="s">
        <v>1261</v>
      </c>
    </row>
    <row r="107" spans="1:9" hidden="1" x14ac:dyDescent="0.3">
      <c r="A107" s="300">
        <v>17</v>
      </c>
      <c r="B107" s="301">
        <v>44954</v>
      </c>
      <c r="C107" s="300" t="s">
        <v>1601</v>
      </c>
      <c r="D107" s="300" t="s">
        <v>1602</v>
      </c>
      <c r="E107" s="300" t="s">
        <v>1323</v>
      </c>
      <c r="F107" t="s">
        <v>1713</v>
      </c>
      <c r="G107" s="302">
        <v>300000</v>
      </c>
      <c r="H107" s="313" t="s">
        <v>1261</v>
      </c>
    </row>
    <row r="108" spans="1:9" hidden="1" x14ac:dyDescent="0.3">
      <c r="A108" s="300">
        <v>16</v>
      </c>
      <c r="B108" s="301">
        <v>44954</v>
      </c>
      <c r="C108" s="300" t="s">
        <v>1601</v>
      </c>
      <c r="D108" s="300" t="s">
        <v>1602</v>
      </c>
      <c r="E108" s="300" t="s">
        <v>1323</v>
      </c>
      <c r="F108" t="s">
        <v>1730</v>
      </c>
      <c r="G108" s="302">
        <v>200000</v>
      </c>
      <c r="H108" s="313">
        <v>208</v>
      </c>
    </row>
    <row r="109" spans="1:9" hidden="1" x14ac:dyDescent="0.3">
      <c r="A109" s="300">
        <v>11</v>
      </c>
      <c r="B109" s="301">
        <v>44954</v>
      </c>
      <c r="C109" s="300" t="s">
        <v>1601</v>
      </c>
      <c r="D109" s="300" t="s">
        <v>1602</v>
      </c>
      <c r="E109" s="300" t="s">
        <v>1323</v>
      </c>
      <c r="F109" t="s">
        <v>1897</v>
      </c>
      <c r="G109" s="302">
        <v>100000</v>
      </c>
      <c r="H109" s="313">
        <v>208</v>
      </c>
      <c r="I109" s="23" t="s">
        <v>1886</v>
      </c>
    </row>
    <row r="110" spans="1:9" hidden="1" x14ac:dyDescent="0.3">
      <c r="A110" s="300">
        <v>12</v>
      </c>
      <c r="B110" s="301">
        <v>44954</v>
      </c>
      <c r="C110" s="300" t="s">
        <v>1474</v>
      </c>
      <c r="D110" s="300" t="s">
        <v>1475</v>
      </c>
      <c r="E110" s="300" t="s">
        <v>1256</v>
      </c>
      <c r="F110" t="s">
        <v>1898</v>
      </c>
      <c r="G110" s="302">
        <v>50000</v>
      </c>
      <c r="H110" s="313" t="s">
        <v>1261</v>
      </c>
      <c r="I110" s="23" t="s">
        <v>1886</v>
      </c>
    </row>
    <row r="111" spans="1:9" hidden="1" x14ac:dyDescent="0.3">
      <c r="A111" s="300">
        <v>1</v>
      </c>
      <c r="B111" s="301">
        <v>44955</v>
      </c>
      <c r="C111" s="300" t="s">
        <v>1503</v>
      </c>
      <c r="D111" s="300" t="s">
        <v>1504</v>
      </c>
      <c r="E111" s="300" t="s">
        <v>1257</v>
      </c>
      <c r="F111" t="s">
        <v>1715</v>
      </c>
      <c r="G111" s="302">
        <v>1000000</v>
      </c>
      <c r="H111" s="313">
        <v>208</v>
      </c>
    </row>
    <row r="112" spans="1:9" hidden="1" x14ac:dyDescent="0.3">
      <c r="A112" s="300">
        <v>2</v>
      </c>
      <c r="B112" s="301">
        <v>44955</v>
      </c>
      <c r="C112" s="300" t="s">
        <v>1503</v>
      </c>
      <c r="D112" s="300" t="s">
        <v>1504</v>
      </c>
      <c r="E112" s="300" t="s">
        <v>1257</v>
      </c>
      <c r="F112" t="s">
        <v>1716</v>
      </c>
      <c r="G112" s="302">
        <v>1000000</v>
      </c>
      <c r="H112" s="313">
        <v>208</v>
      </c>
    </row>
    <row r="113" spans="1:9" hidden="1" x14ac:dyDescent="0.3">
      <c r="A113" s="300">
        <v>6</v>
      </c>
      <c r="B113" s="301">
        <v>44955</v>
      </c>
      <c r="C113" s="300" t="s">
        <v>1503</v>
      </c>
      <c r="D113" s="300" t="s">
        <v>1504</v>
      </c>
      <c r="E113" s="300" t="s">
        <v>1257</v>
      </c>
      <c r="F113" t="s">
        <v>1720</v>
      </c>
      <c r="G113" s="302">
        <v>2000000</v>
      </c>
      <c r="H113" s="313">
        <v>208</v>
      </c>
    </row>
    <row r="114" spans="1:9" hidden="1" x14ac:dyDescent="0.3">
      <c r="A114" s="300">
        <v>15</v>
      </c>
      <c r="B114" s="301">
        <v>44954</v>
      </c>
      <c r="C114" s="300" t="s">
        <v>1474</v>
      </c>
      <c r="D114" s="300" t="s">
        <v>1475</v>
      </c>
      <c r="E114" s="300" t="s">
        <v>1266</v>
      </c>
      <c r="F114" t="s">
        <v>1711</v>
      </c>
      <c r="G114" s="302">
        <v>800000</v>
      </c>
      <c r="H114" s="313" t="s">
        <v>1261</v>
      </c>
      <c r="I114" s="23" t="s">
        <v>1886</v>
      </c>
    </row>
    <row r="115" spans="1:9" hidden="1" x14ac:dyDescent="0.3">
      <c r="A115" s="300">
        <v>14</v>
      </c>
      <c r="B115" s="301">
        <v>44954</v>
      </c>
      <c r="C115" s="300" t="s">
        <v>1474</v>
      </c>
      <c r="D115" s="300" t="s">
        <v>1475</v>
      </c>
      <c r="E115" s="300" t="s">
        <v>1256</v>
      </c>
      <c r="F115" t="s">
        <v>1710</v>
      </c>
      <c r="G115" s="302">
        <v>3500000</v>
      </c>
      <c r="H115" s="313" t="s">
        <v>1261</v>
      </c>
      <c r="I115" s="23" t="s">
        <v>1886</v>
      </c>
    </row>
    <row r="116" spans="1:9" hidden="1" x14ac:dyDescent="0.3">
      <c r="A116" s="300">
        <v>7</v>
      </c>
      <c r="B116" s="301">
        <v>44955</v>
      </c>
      <c r="C116" s="300" t="s">
        <v>1503</v>
      </c>
      <c r="D116" s="300" t="s">
        <v>1504</v>
      </c>
      <c r="E116" s="300" t="s">
        <v>1257</v>
      </c>
      <c r="F116" t="s">
        <v>1721</v>
      </c>
      <c r="G116" s="302">
        <v>500000</v>
      </c>
      <c r="H116" s="313">
        <v>208</v>
      </c>
    </row>
    <row r="117" spans="1:9" hidden="1" x14ac:dyDescent="0.3">
      <c r="A117" s="300">
        <v>8</v>
      </c>
      <c r="B117" s="301">
        <v>44955</v>
      </c>
      <c r="C117" s="300" t="s">
        <v>1503</v>
      </c>
      <c r="D117" s="300" t="s">
        <v>1504</v>
      </c>
      <c r="E117" s="300" t="s">
        <v>1257</v>
      </c>
      <c r="F117" t="s">
        <v>1722</v>
      </c>
      <c r="G117" s="302">
        <v>1500000</v>
      </c>
      <c r="H117" s="313">
        <v>208</v>
      </c>
    </row>
    <row r="118" spans="1:9" hidden="1" x14ac:dyDescent="0.3">
      <c r="A118" s="300">
        <v>18</v>
      </c>
      <c r="B118" s="301">
        <v>44955</v>
      </c>
      <c r="C118" s="300" t="s">
        <v>1503</v>
      </c>
      <c r="D118" s="300" t="s">
        <v>1504</v>
      </c>
      <c r="E118" s="300" t="s">
        <v>1258</v>
      </c>
      <c r="F118" t="s">
        <v>1732</v>
      </c>
      <c r="G118" s="302">
        <v>250000</v>
      </c>
      <c r="H118" s="313">
        <v>208</v>
      </c>
    </row>
    <row r="119" spans="1:9" hidden="1" x14ac:dyDescent="0.3">
      <c r="A119" s="300">
        <v>16</v>
      </c>
      <c r="B119" s="301">
        <v>44955</v>
      </c>
      <c r="C119" s="300" t="s">
        <v>1474</v>
      </c>
      <c r="D119" s="300" t="s">
        <v>1475</v>
      </c>
      <c r="E119" s="300" t="s">
        <v>1256</v>
      </c>
      <c r="F119" t="s">
        <v>1712</v>
      </c>
      <c r="G119" s="302">
        <v>400000</v>
      </c>
      <c r="H119" s="313" t="s">
        <v>1261</v>
      </c>
    </row>
    <row r="120" spans="1:9" hidden="1" x14ac:dyDescent="0.3">
      <c r="A120" s="300">
        <v>13</v>
      </c>
      <c r="B120" s="301">
        <v>44956</v>
      </c>
      <c r="C120" s="300" t="s">
        <v>1474</v>
      </c>
      <c r="D120" s="300" t="s">
        <v>1475</v>
      </c>
      <c r="E120" s="300" t="s">
        <v>1269</v>
      </c>
      <c r="F120" t="s">
        <v>1727</v>
      </c>
      <c r="G120" s="302">
        <v>76000</v>
      </c>
      <c r="H120" s="313" t="s">
        <v>1261</v>
      </c>
      <c r="I120" s="23" t="s">
        <v>1886</v>
      </c>
    </row>
    <row r="121" spans="1:9" hidden="1" x14ac:dyDescent="0.3">
      <c r="A121" s="300">
        <v>15</v>
      </c>
      <c r="B121" s="301">
        <v>44955</v>
      </c>
      <c r="C121" s="300" t="s">
        <v>1474</v>
      </c>
      <c r="D121" s="300" t="s">
        <v>1475</v>
      </c>
      <c r="E121" s="300" t="s">
        <v>1256</v>
      </c>
      <c r="F121" t="s">
        <v>1729</v>
      </c>
      <c r="G121" s="302">
        <v>100000</v>
      </c>
      <c r="H121" s="313" t="s">
        <v>1261</v>
      </c>
    </row>
    <row r="122" spans="1:9" hidden="1" x14ac:dyDescent="0.3">
      <c r="A122" s="300">
        <v>4</v>
      </c>
      <c r="B122" s="301">
        <v>44955</v>
      </c>
      <c r="C122" s="300" t="s">
        <v>1601</v>
      </c>
      <c r="D122" s="300" t="s">
        <v>1602</v>
      </c>
      <c r="E122" s="300" t="s">
        <v>1323</v>
      </c>
      <c r="F122" t="s">
        <v>1891</v>
      </c>
      <c r="G122" s="302">
        <v>100000</v>
      </c>
      <c r="H122" s="313">
        <v>208</v>
      </c>
      <c r="I122" s="23" t="s">
        <v>1886</v>
      </c>
    </row>
    <row r="123" spans="1:9" hidden="1" x14ac:dyDescent="0.3">
      <c r="A123" s="300">
        <v>17</v>
      </c>
      <c r="B123" s="301">
        <v>44957</v>
      </c>
      <c r="C123" s="300" t="s">
        <v>1601</v>
      </c>
      <c r="D123" s="300" t="s">
        <v>1602</v>
      </c>
      <c r="E123" s="300" t="s">
        <v>1256</v>
      </c>
      <c r="F123" t="s">
        <v>1731</v>
      </c>
      <c r="G123" s="302">
        <v>1050000</v>
      </c>
      <c r="H123" s="313" t="s">
        <v>1261</v>
      </c>
      <c r="I123" s="23" t="s">
        <v>1886</v>
      </c>
    </row>
    <row r="124" spans="1:9" hidden="1" x14ac:dyDescent="0.3">
      <c r="A124" s="300">
        <v>7</v>
      </c>
      <c r="B124" s="301">
        <v>44955</v>
      </c>
      <c r="C124" s="300" t="s">
        <v>1474</v>
      </c>
      <c r="D124" s="300" t="s">
        <v>1475</v>
      </c>
      <c r="E124" s="300" t="s">
        <v>1256</v>
      </c>
      <c r="F124" t="s">
        <v>1894</v>
      </c>
      <c r="G124" s="302">
        <v>100000</v>
      </c>
      <c r="H124" s="313">
        <v>208</v>
      </c>
      <c r="I124" s="23" t="s">
        <v>1886</v>
      </c>
    </row>
    <row r="125" spans="1:9" hidden="1" x14ac:dyDescent="0.3">
      <c r="A125" s="300">
        <v>31</v>
      </c>
      <c r="B125" s="301">
        <v>44955</v>
      </c>
      <c r="C125" s="300" t="s">
        <v>1601</v>
      </c>
      <c r="D125" s="300" t="s">
        <v>1602</v>
      </c>
      <c r="E125" s="300" t="s">
        <v>1707</v>
      </c>
      <c r="F125" s="300" t="s">
        <v>1926</v>
      </c>
      <c r="G125" s="302">
        <v>136000</v>
      </c>
      <c r="H125" s="300" t="s">
        <v>1261</v>
      </c>
      <c r="I125" s="23" t="s">
        <v>1886</v>
      </c>
    </row>
    <row r="126" spans="1:9" hidden="1" x14ac:dyDescent="0.3">
      <c r="A126" s="300">
        <v>3</v>
      </c>
      <c r="B126" s="301">
        <v>44956</v>
      </c>
      <c r="C126" s="300" t="s">
        <v>1474</v>
      </c>
      <c r="D126" s="300" t="s">
        <v>1475</v>
      </c>
      <c r="E126" s="300" t="s">
        <v>1256</v>
      </c>
      <c r="F126" t="s">
        <v>1890</v>
      </c>
      <c r="G126" s="302">
        <v>100000</v>
      </c>
      <c r="H126" s="313">
        <v>128</v>
      </c>
      <c r="I126" s="23" t="s">
        <v>1886</v>
      </c>
    </row>
    <row r="127" spans="1:9" hidden="1" x14ac:dyDescent="0.3">
      <c r="A127" s="300">
        <v>6</v>
      </c>
      <c r="B127" s="301">
        <v>44956</v>
      </c>
      <c r="C127" s="300" t="s">
        <v>1601</v>
      </c>
      <c r="D127" s="300" t="s">
        <v>1602</v>
      </c>
      <c r="E127" s="300" t="s">
        <v>1323</v>
      </c>
      <c r="F127" t="s">
        <v>1893</v>
      </c>
      <c r="G127" s="302">
        <v>100000</v>
      </c>
      <c r="H127" s="313">
        <v>128</v>
      </c>
      <c r="I127" s="23" t="s">
        <v>1886</v>
      </c>
    </row>
    <row r="128" spans="1:9" hidden="1" x14ac:dyDescent="0.3">
      <c r="A128" s="300">
        <v>30</v>
      </c>
      <c r="B128" s="301">
        <v>44956</v>
      </c>
      <c r="C128" s="300" t="s">
        <v>1601</v>
      </c>
      <c r="D128" s="300" t="s">
        <v>1602</v>
      </c>
      <c r="E128" s="300" t="s">
        <v>1707</v>
      </c>
      <c r="F128" s="300" t="s">
        <v>1925</v>
      </c>
      <c r="G128" s="302">
        <v>240047</v>
      </c>
      <c r="H128" s="300" t="s">
        <v>1261</v>
      </c>
      <c r="I128" s="23" t="s">
        <v>1886</v>
      </c>
    </row>
    <row r="129" spans="1:9" hidden="1" x14ac:dyDescent="0.3">
      <c r="A129" s="300">
        <v>2</v>
      </c>
      <c r="B129" s="301">
        <v>44957</v>
      </c>
      <c r="C129" s="300" t="s">
        <v>1601</v>
      </c>
      <c r="D129" s="300" t="s">
        <v>1602</v>
      </c>
      <c r="E129" s="300" t="s">
        <v>1323</v>
      </c>
      <c r="F129" t="s">
        <v>1889</v>
      </c>
      <c r="G129" s="302">
        <v>100000</v>
      </c>
      <c r="H129" s="313">
        <v>128</v>
      </c>
      <c r="I129" s="23" t="s">
        <v>1886</v>
      </c>
    </row>
  </sheetData>
  <mergeCells count="5">
    <mergeCell ref="A1:B1"/>
    <mergeCell ref="C1:F1"/>
    <mergeCell ref="G1:I1"/>
    <mergeCell ref="A2:B2"/>
    <mergeCell ref="C2:F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00F4-97DA-45B0-BA64-0034E585ABBB}">
  <dimension ref="A1:N95"/>
  <sheetViews>
    <sheetView topLeftCell="A55" workbookViewId="0">
      <selection activeCell="N60" sqref="N60"/>
    </sheetView>
  </sheetViews>
  <sheetFormatPr defaultRowHeight="14.4" x14ac:dyDescent="0.3"/>
  <cols>
    <col min="1" max="1" width="5.33203125" customWidth="1"/>
    <col min="2" max="2" width="10.5546875" bestFit="1" customWidth="1"/>
    <col min="3" max="4" width="6.6640625" hidden="1" customWidth="1"/>
    <col min="5" max="5" width="9.109375" bestFit="1" customWidth="1"/>
    <col min="6" max="6" width="73.109375" bestFit="1" customWidth="1"/>
    <col min="7" max="7" width="10" customWidth="1"/>
    <col min="8" max="8" width="17.5546875" style="23" customWidth="1"/>
    <col min="9" max="9" width="8.88671875" style="23"/>
    <col min="14" max="14" width="11.21875" style="326" bestFit="1" customWidth="1"/>
  </cols>
  <sheetData>
    <row r="1" spans="1:9" x14ac:dyDescent="0.3">
      <c r="A1" s="397" t="s">
        <v>1673</v>
      </c>
      <c r="B1" s="397"/>
      <c r="C1" s="397" t="s">
        <v>1466</v>
      </c>
      <c r="D1" s="397"/>
      <c r="E1" s="397"/>
      <c r="F1" s="397"/>
      <c r="G1" s="398"/>
      <c r="H1" s="398"/>
      <c r="I1" s="398"/>
    </row>
    <row r="2" spans="1:9" ht="14.4" customHeight="1" x14ac:dyDescent="0.3">
      <c r="A2" s="397" t="s">
        <v>1674</v>
      </c>
      <c r="B2" s="397"/>
      <c r="C2" s="397" t="s">
        <v>1885</v>
      </c>
      <c r="D2" s="397"/>
      <c r="E2" s="397"/>
      <c r="F2" s="397"/>
      <c r="G2" s="317" t="s">
        <v>1675</v>
      </c>
      <c r="H2" s="316">
        <f>SUM(Table87[Nominal])</f>
        <v>24397969</v>
      </c>
      <c r="I2" s="328"/>
    </row>
    <row r="3" spans="1:9" x14ac:dyDescent="0.3">
      <c r="A3" s="305" t="s">
        <v>1467</v>
      </c>
      <c r="B3" s="305" t="s">
        <v>2</v>
      </c>
      <c r="C3" s="305" t="s">
        <v>1468</v>
      </c>
      <c r="D3" s="305" t="s">
        <v>1469</v>
      </c>
      <c r="E3" s="305" t="s">
        <v>1470</v>
      </c>
      <c r="F3" s="303" t="s">
        <v>1471</v>
      </c>
      <c r="G3" s="305" t="s">
        <v>277</v>
      </c>
      <c r="H3" s="305" t="s">
        <v>1472</v>
      </c>
      <c r="I3" s="305" t="s">
        <v>1473</v>
      </c>
    </row>
    <row r="4" spans="1:9" x14ac:dyDescent="0.3">
      <c r="A4" s="300">
        <v>12</v>
      </c>
      <c r="B4" s="301">
        <v>44958</v>
      </c>
      <c r="C4" s="300" t="s">
        <v>1492</v>
      </c>
      <c r="D4" s="300" t="s">
        <v>1495</v>
      </c>
      <c r="E4" s="300" t="s">
        <v>1266</v>
      </c>
      <c r="F4" t="s">
        <v>1964</v>
      </c>
      <c r="G4" s="302">
        <v>7048500</v>
      </c>
      <c r="H4" s="313" t="s">
        <v>1260</v>
      </c>
      <c r="I4" s="23" t="s">
        <v>1957</v>
      </c>
    </row>
    <row r="5" spans="1:9" x14ac:dyDescent="0.3">
      <c r="A5" s="300">
        <v>5</v>
      </c>
      <c r="B5" s="301">
        <v>44959</v>
      </c>
      <c r="C5" s="300" t="s">
        <v>1601</v>
      </c>
      <c r="D5" s="300" t="s">
        <v>1602</v>
      </c>
      <c r="E5" s="300" t="s">
        <v>1323</v>
      </c>
      <c r="F5" t="s">
        <v>1892</v>
      </c>
      <c r="G5" s="302">
        <v>100000</v>
      </c>
      <c r="H5" s="313" t="s">
        <v>1261</v>
      </c>
      <c r="I5" s="23" t="s">
        <v>1957</v>
      </c>
    </row>
    <row r="6" spans="1:9" x14ac:dyDescent="0.3">
      <c r="A6" s="300">
        <v>13</v>
      </c>
      <c r="B6" s="301">
        <v>44959</v>
      </c>
      <c r="C6" s="300" t="s">
        <v>1474</v>
      </c>
      <c r="D6" s="300" t="s">
        <v>1475</v>
      </c>
      <c r="E6" s="300" t="s">
        <v>1274</v>
      </c>
      <c r="F6" t="s">
        <v>1745</v>
      </c>
      <c r="G6" s="302">
        <v>22000</v>
      </c>
      <c r="H6" s="313" t="s">
        <v>1261</v>
      </c>
      <c r="I6" s="23" t="s">
        <v>1957</v>
      </c>
    </row>
    <row r="7" spans="1:9" x14ac:dyDescent="0.3">
      <c r="A7" s="300">
        <v>4</v>
      </c>
      <c r="B7" s="301">
        <v>44959</v>
      </c>
      <c r="C7" s="300" t="s">
        <v>1474</v>
      </c>
      <c r="D7" s="300" t="s">
        <v>1521</v>
      </c>
      <c r="E7" s="300" t="s">
        <v>1268</v>
      </c>
      <c r="F7" s="300" t="s">
        <v>1959</v>
      </c>
      <c r="G7" s="302">
        <v>1400000</v>
      </c>
      <c r="H7" s="300" t="s">
        <v>1261</v>
      </c>
      <c r="I7" s="23" t="s">
        <v>1957</v>
      </c>
    </row>
    <row r="8" spans="1:9" x14ac:dyDescent="0.3">
      <c r="A8" s="300">
        <v>15</v>
      </c>
      <c r="B8" s="301">
        <v>44959</v>
      </c>
      <c r="C8" s="300" t="s">
        <v>1601</v>
      </c>
      <c r="D8" s="300" t="s">
        <v>1602</v>
      </c>
      <c r="E8" s="300" t="s">
        <v>1323</v>
      </c>
      <c r="F8" s="300" t="s">
        <v>1911</v>
      </c>
      <c r="G8" s="302">
        <v>100000</v>
      </c>
      <c r="H8" s="300" t="s">
        <v>1261</v>
      </c>
      <c r="I8" s="23" t="s">
        <v>1957</v>
      </c>
    </row>
    <row r="9" spans="1:9" x14ac:dyDescent="0.3">
      <c r="A9" s="300">
        <v>32</v>
      </c>
      <c r="B9" s="301">
        <v>44959</v>
      </c>
      <c r="C9" s="300" t="s">
        <v>1503</v>
      </c>
      <c r="D9" s="300" t="s">
        <v>1504</v>
      </c>
      <c r="E9" s="300" t="s">
        <v>1257</v>
      </c>
      <c r="F9" s="300" t="s">
        <v>1927</v>
      </c>
      <c r="G9" s="302">
        <v>454001</v>
      </c>
      <c r="H9" s="300" t="s">
        <v>1261</v>
      </c>
      <c r="I9" s="313" t="s">
        <v>1957</v>
      </c>
    </row>
    <row r="10" spans="1:9" x14ac:dyDescent="0.3">
      <c r="A10" s="300">
        <v>1</v>
      </c>
      <c r="B10" s="301">
        <v>44960</v>
      </c>
      <c r="C10" s="300" t="s">
        <v>1503</v>
      </c>
      <c r="D10" s="300" t="s">
        <v>1504</v>
      </c>
      <c r="E10" s="300" t="s">
        <v>1258</v>
      </c>
      <c r="F10" t="s">
        <v>1526</v>
      </c>
      <c r="G10" s="302">
        <v>70000</v>
      </c>
      <c r="H10" s="313" t="s">
        <v>1260</v>
      </c>
      <c r="I10" s="23" t="s">
        <v>1957</v>
      </c>
    </row>
    <row r="11" spans="1:9" x14ac:dyDescent="0.3">
      <c r="A11" s="300">
        <v>12</v>
      </c>
      <c r="B11" s="301">
        <v>44961</v>
      </c>
      <c r="C11" s="300" t="s">
        <v>1601</v>
      </c>
      <c r="D11" s="300" t="s">
        <v>1602</v>
      </c>
      <c r="E11" s="300" t="s">
        <v>1323</v>
      </c>
      <c r="F11" s="300" t="s">
        <v>1908</v>
      </c>
      <c r="G11" s="302">
        <v>25000</v>
      </c>
      <c r="H11" s="300" t="s">
        <v>1261</v>
      </c>
      <c r="I11" s="23" t="s">
        <v>1957</v>
      </c>
    </row>
    <row r="12" spans="1:9" x14ac:dyDescent="0.3">
      <c r="A12" s="300">
        <v>17</v>
      </c>
      <c r="B12" s="301">
        <v>44961</v>
      </c>
      <c r="C12" s="300" t="s">
        <v>1601</v>
      </c>
      <c r="D12" s="300" t="s">
        <v>1602</v>
      </c>
      <c r="E12" s="300" t="s">
        <v>1323</v>
      </c>
      <c r="F12" s="300" t="s">
        <v>1913</v>
      </c>
      <c r="G12" s="302">
        <v>100000</v>
      </c>
      <c r="H12" s="300" t="s">
        <v>1261</v>
      </c>
      <c r="I12" s="23" t="s">
        <v>1957</v>
      </c>
    </row>
    <row r="13" spans="1:9" x14ac:dyDescent="0.3">
      <c r="A13" s="300">
        <v>16</v>
      </c>
      <c r="B13" s="301">
        <v>44961</v>
      </c>
      <c r="C13" s="300" t="s">
        <v>1474</v>
      </c>
      <c r="D13" s="300" t="s">
        <v>1475</v>
      </c>
      <c r="E13" s="300" t="s">
        <v>1256</v>
      </c>
      <c r="F13" s="300" t="s">
        <v>1912</v>
      </c>
      <c r="G13" s="302">
        <v>50000</v>
      </c>
      <c r="H13" s="300" t="s">
        <v>1261</v>
      </c>
      <c r="I13" s="23" t="s">
        <v>1957</v>
      </c>
    </row>
    <row r="14" spans="1:9" x14ac:dyDescent="0.3">
      <c r="A14" s="300">
        <v>5</v>
      </c>
      <c r="B14" s="301">
        <v>44962</v>
      </c>
      <c r="C14" s="300" t="s">
        <v>1474</v>
      </c>
      <c r="D14" s="300" t="s">
        <v>1521</v>
      </c>
      <c r="E14" s="300" t="s">
        <v>1259</v>
      </c>
      <c r="F14" s="300" t="s">
        <v>1902</v>
      </c>
      <c r="G14" s="302">
        <v>800000</v>
      </c>
      <c r="H14" s="300" t="s">
        <v>1261</v>
      </c>
      <c r="I14" s="23" t="s">
        <v>1957</v>
      </c>
    </row>
    <row r="15" spans="1:9" x14ac:dyDescent="0.3">
      <c r="A15" s="300">
        <v>36</v>
      </c>
      <c r="B15" s="301">
        <v>44962</v>
      </c>
      <c r="C15" s="300" t="s">
        <v>1503</v>
      </c>
      <c r="D15" s="300" t="s">
        <v>1504</v>
      </c>
      <c r="E15" s="300" t="s">
        <v>1258</v>
      </c>
      <c r="F15" s="300" t="s">
        <v>1929</v>
      </c>
      <c r="G15" s="302">
        <v>500000</v>
      </c>
      <c r="H15" s="300" t="s">
        <v>1261</v>
      </c>
      <c r="I15" s="23" t="s">
        <v>1957</v>
      </c>
    </row>
    <row r="16" spans="1:9" x14ac:dyDescent="0.3">
      <c r="A16" s="300">
        <v>19</v>
      </c>
      <c r="B16" s="301">
        <v>44963</v>
      </c>
      <c r="C16" s="300" t="s">
        <v>1601</v>
      </c>
      <c r="D16" s="300" t="s">
        <v>1602</v>
      </c>
      <c r="E16" s="300" t="s">
        <v>1323</v>
      </c>
      <c r="F16" s="300" t="s">
        <v>1915</v>
      </c>
      <c r="G16" s="302">
        <v>100000</v>
      </c>
      <c r="H16" s="300">
        <v>128</v>
      </c>
      <c r="I16" s="23" t="s">
        <v>1957</v>
      </c>
    </row>
    <row r="17" spans="1:9" ht="28.8" x14ac:dyDescent="0.3">
      <c r="A17" s="300">
        <v>18</v>
      </c>
      <c r="B17" s="301">
        <v>44963</v>
      </c>
      <c r="C17" s="300" t="s">
        <v>1474</v>
      </c>
      <c r="D17" s="300" t="s">
        <v>1475</v>
      </c>
      <c r="E17" s="300" t="s">
        <v>1256</v>
      </c>
      <c r="F17" s="300" t="s">
        <v>1914</v>
      </c>
      <c r="G17" s="302">
        <v>100000</v>
      </c>
      <c r="H17" s="300">
        <v>128</v>
      </c>
      <c r="I17" s="23" t="s">
        <v>1957</v>
      </c>
    </row>
    <row r="18" spans="1:9" x14ac:dyDescent="0.3">
      <c r="A18" s="300">
        <v>21</v>
      </c>
      <c r="B18" s="301">
        <v>44963</v>
      </c>
      <c r="C18" s="300" t="s">
        <v>1474</v>
      </c>
      <c r="D18" s="300" t="s">
        <v>1475</v>
      </c>
      <c r="E18" s="300" t="s">
        <v>1256</v>
      </c>
      <c r="F18" s="300" t="s">
        <v>1917</v>
      </c>
      <c r="G18" s="302">
        <v>100000</v>
      </c>
      <c r="H18" s="300" t="s">
        <v>1261</v>
      </c>
      <c r="I18" s="23" t="s">
        <v>1957</v>
      </c>
    </row>
    <row r="19" spans="1:9" x14ac:dyDescent="0.3">
      <c r="A19" s="300">
        <v>29</v>
      </c>
      <c r="B19" s="301">
        <v>44963</v>
      </c>
      <c r="C19" s="300" t="s">
        <v>1601</v>
      </c>
      <c r="D19" s="300" t="s">
        <v>1602</v>
      </c>
      <c r="E19" s="300" t="s">
        <v>1707</v>
      </c>
      <c r="F19" s="300" t="s">
        <v>1924</v>
      </c>
      <c r="G19" s="302">
        <v>136000</v>
      </c>
      <c r="H19" s="300" t="s">
        <v>1261</v>
      </c>
      <c r="I19" s="23" t="s">
        <v>1957</v>
      </c>
    </row>
    <row r="20" spans="1:9" x14ac:dyDescent="0.3">
      <c r="A20" s="300">
        <v>6</v>
      </c>
      <c r="B20" s="301">
        <v>44964</v>
      </c>
      <c r="C20" s="300" t="s">
        <v>1474</v>
      </c>
      <c r="D20" s="300" t="s">
        <v>1475</v>
      </c>
      <c r="E20" s="300" t="s">
        <v>1269</v>
      </c>
      <c r="F20" s="300" t="s">
        <v>1903</v>
      </c>
      <c r="G20" s="302">
        <v>80000</v>
      </c>
      <c r="H20" s="300" t="s">
        <v>1261</v>
      </c>
      <c r="I20" s="313" t="s">
        <v>1957</v>
      </c>
    </row>
    <row r="21" spans="1:9" x14ac:dyDescent="0.3">
      <c r="A21" s="300">
        <v>28</v>
      </c>
      <c r="B21" s="301">
        <v>44964</v>
      </c>
      <c r="C21" s="300" t="s">
        <v>1601</v>
      </c>
      <c r="D21" s="300" t="s">
        <v>1602</v>
      </c>
      <c r="E21" s="300" t="s">
        <v>1707</v>
      </c>
      <c r="F21" s="300" t="s">
        <v>1923</v>
      </c>
      <c r="G21" s="302">
        <v>136000</v>
      </c>
      <c r="H21" s="300" t="s">
        <v>1261</v>
      </c>
      <c r="I21" s="23" t="s">
        <v>1957</v>
      </c>
    </row>
    <row r="22" spans="1:9" x14ac:dyDescent="0.3">
      <c r="A22" s="300">
        <v>7</v>
      </c>
      <c r="B22" s="301">
        <v>44965</v>
      </c>
      <c r="C22" s="300" t="s">
        <v>1474</v>
      </c>
      <c r="D22" s="300" t="s">
        <v>1475</v>
      </c>
      <c r="E22" s="300" t="s">
        <v>1275</v>
      </c>
      <c r="F22" s="300" t="s">
        <v>1904</v>
      </c>
      <c r="G22" s="302">
        <v>351700</v>
      </c>
      <c r="H22" s="300" t="s">
        <v>1261</v>
      </c>
      <c r="I22" s="23" t="s">
        <v>1957</v>
      </c>
    </row>
    <row r="23" spans="1:9" x14ac:dyDescent="0.3">
      <c r="A23" s="300">
        <v>8</v>
      </c>
      <c r="B23" s="301">
        <v>44965</v>
      </c>
      <c r="C23" s="300" t="s">
        <v>1474</v>
      </c>
      <c r="D23" s="300" t="s">
        <v>1475</v>
      </c>
      <c r="E23" s="300" t="s">
        <v>1256</v>
      </c>
      <c r="F23" s="300" t="s">
        <v>1905</v>
      </c>
      <c r="G23" s="302">
        <v>100000</v>
      </c>
      <c r="H23" s="300" t="s">
        <v>1261</v>
      </c>
      <c r="I23" s="23" t="s">
        <v>1957</v>
      </c>
    </row>
    <row r="24" spans="1:9" x14ac:dyDescent="0.3">
      <c r="A24" s="300">
        <v>11</v>
      </c>
      <c r="B24" s="301">
        <v>44965</v>
      </c>
      <c r="C24" s="300" t="s">
        <v>1474</v>
      </c>
      <c r="D24" s="300" t="s">
        <v>1475</v>
      </c>
      <c r="E24" s="300" t="s">
        <v>1256</v>
      </c>
      <c r="F24" s="300" t="s">
        <v>1695</v>
      </c>
      <c r="G24" s="302">
        <v>55000</v>
      </c>
      <c r="H24" s="300" t="s">
        <v>1261</v>
      </c>
      <c r="I24" s="23" t="s">
        <v>1957</v>
      </c>
    </row>
    <row r="25" spans="1:9" x14ac:dyDescent="0.3">
      <c r="A25" s="300">
        <v>14</v>
      </c>
      <c r="B25" s="301">
        <v>44965</v>
      </c>
      <c r="C25" s="300" t="s">
        <v>1474</v>
      </c>
      <c r="D25" s="300" t="s">
        <v>1475</v>
      </c>
      <c r="E25" s="300" t="s">
        <v>1274</v>
      </c>
      <c r="F25" s="300" t="s">
        <v>1910</v>
      </c>
      <c r="G25" s="302">
        <v>3000</v>
      </c>
      <c r="H25" s="300" t="s">
        <v>1261</v>
      </c>
      <c r="I25" s="23" t="s">
        <v>1957</v>
      </c>
    </row>
    <row r="26" spans="1:9" x14ac:dyDescent="0.3">
      <c r="A26" s="300">
        <v>13</v>
      </c>
      <c r="B26" s="301">
        <v>44965</v>
      </c>
      <c r="C26" s="300" t="s">
        <v>1474</v>
      </c>
      <c r="D26" s="300" t="s">
        <v>1475</v>
      </c>
      <c r="E26" s="300" t="s">
        <v>1266</v>
      </c>
      <c r="F26" s="300" t="s">
        <v>1909</v>
      </c>
      <c r="G26" s="302">
        <v>35000</v>
      </c>
      <c r="H26" s="300" t="s">
        <v>1261</v>
      </c>
      <c r="I26" s="23" t="s">
        <v>1957</v>
      </c>
    </row>
    <row r="27" spans="1:9" x14ac:dyDescent="0.3">
      <c r="A27" s="300">
        <v>20</v>
      </c>
      <c r="B27" s="301">
        <v>44965</v>
      </c>
      <c r="C27" s="300" t="s">
        <v>1601</v>
      </c>
      <c r="D27" s="300" t="s">
        <v>1602</v>
      </c>
      <c r="E27" s="300" t="s">
        <v>1323</v>
      </c>
      <c r="F27" s="300" t="s">
        <v>1916</v>
      </c>
      <c r="G27" s="302">
        <v>100000</v>
      </c>
      <c r="H27" s="300">
        <v>128</v>
      </c>
      <c r="I27" s="23" t="s">
        <v>1957</v>
      </c>
    </row>
    <row r="28" spans="1:9" x14ac:dyDescent="0.3">
      <c r="A28" s="300">
        <v>9</v>
      </c>
      <c r="B28" s="301">
        <v>44966</v>
      </c>
      <c r="C28" s="300" t="s">
        <v>1601</v>
      </c>
      <c r="D28" s="300" t="s">
        <v>1602</v>
      </c>
      <c r="E28" s="300" t="s">
        <v>1323</v>
      </c>
      <c r="F28" s="300" t="s">
        <v>1906</v>
      </c>
      <c r="G28" s="302">
        <v>100000</v>
      </c>
      <c r="H28" s="300" t="s">
        <v>1261</v>
      </c>
      <c r="I28" s="23" t="s">
        <v>1957</v>
      </c>
    </row>
    <row r="29" spans="1:9" x14ac:dyDescent="0.3">
      <c r="A29" s="300">
        <v>10</v>
      </c>
      <c r="B29" s="301">
        <v>44966</v>
      </c>
      <c r="C29" s="300" t="s">
        <v>1474</v>
      </c>
      <c r="D29" s="300" t="s">
        <v>1475</v>
      </c>
      <c r="E29" s="300" t="s">
        <v>1256</v>
      </c>
      <c r="F29" s="300" t="s">
        <v>1907</v>
      </c>
      <c r="G29" s="302">
        <v>50000</v>
      </c>
      <c r="H29" s="300" t="s">
        <v>1261</v>
      </c>
      <c r="I29" s="23" t="s">
        <v>1957</v>
      </c>
    </row>
    <row r="30" spans="1:9" x14ac:dyDescent="0.3">
      <c r="A30" s="300">
        <v>22</v>
      </c>
      <c r="B30" s="301">
        <v>44966</v>
      </c>
      <c r="C30" s="300" t="s">
        <v>1474</v>
      </c>
      <c r="D30" s="300" t="s">
        <v>1475</v>
      </c>
      <c r="E30" s="300" t="s">
        <v>1256</v>
      </c>
      <c r="F30" s="300" t="s">
        <v>1898</v>
      </c>
      <c r="G30" s="302">
        <v>50000</v>
      </c>
      <c r="H30" s="300" t="s">
        <v>1261</v>
      </c>
      <c r="I30" s="23" t="s">
        <v>1957</v>
      </c>
    </row>
    <row r="31" spans="1:9" x14ac:dyDescent="0.3">
      <c r="A31" s="300">
        <v>23</v>
      </c>
      <c r="B31" s="301">
        <v>44966</v>
      </c>
      <c r="C31" s="300" t="s">
        <v>1474</v>
      </c>
      <c r="D31" s="300" t="s">
        <v>1475</v>
      </c>
      <c r="E31" s="300" t="s">
        <v>1266</v>
      </c>
      <c r="F31" s="300" t="s">
        <v>1918</v>
      </c>
      <c r="G31" s="302">
        <v>5500</v>
      </c>
      <c r="H31" s="300" t="s">
        <v>1261</v>
      </c>
      <c r="I31" s="23" t="s">
        <v>1957</v>
      </c>
    </row>
    <row r="32" spans="1:9" x14ac:dyDescent="0.3">
      <c r="A32" s="300">
        <v>24</v>
      </c>
      <c r="B32" s="301">
        <v>44966</v>
      </c>
      <c r="C32" s="300" t="s">
        <v>1474</v>
      </c>
      <c r="D32" s="300" t="s">
        <v>1475</v>
      </c>
      <c r="E32" s="300" t="s">
        <v>1266</v>
      </c>
      <c r="F32" s="300" t="s">
        <v>1919</v>
      </c>
      <c r="G32" s="302">
        <v>11500</v>
      </c>
      <c r="H32" s="300" t="s">
        <v>1261</v>
      </c>
      <c r="I32" s="23" t="s">
        <v>1957</v>
      </c>
    </row>
    <row r="33" spans="1:9" x14ac:dyDescent="0.3">
      <c r="A33" s="300">
        <v>25</v>
      </c>
      <c r="B33" s="301">
        <v>44966</v>
      </c>
      <c r="C33" s="300" t="s">
        <v>1474</v>
      </c>
      <c r="D33" s="300" t="s">
        <v>1475</v>
      </c>
      <c r="E33" s="300" t="s">
        <v>1266</v>
      </c>
      <c r="F33" s="300" t="s">
        <v>1920</v>
      </c>
      <c r="G33" s="302">
        <v>122000</v>
      </c>
      <c r="H33" s="300" t="s">
        <v>1261</v>
      </c>
      <c r="I33" s="23" t="s">
        <v>1957</v>
      </c>
    </row>
    <row r="34" spans="1:9" x14ac:dyDescent="0.3">
      <c r="A34" s="300">
        <v>26</v>
      </c>
      <c r="B34" s="301">
        <v>44966</v>
      </c>
      <c r="C34" s="300" t="s">
        <v>1474</v>
      </c>
      <c r="D34" s="300" t="s">
        <v>1475</v>
      </c>
      <c r="E34" s="300" t="s">
        <v>1266</v>
      </c>
      <c r="F34" s="300" t="s">
        <v>1921</v>
      </c>
      <c r="G34" s="302">
        <v>42000</v>
      </c>
      <c r="H34" s="300" t="s">
        <v>1261</v>
      </c>
      <c r="I34" s="23" t="s">
        <v>1957</v>
      </c>
    </row>
    <row r="35" spans="1:9" x14ac:dyDescent="0.3">
      <c r="A35" s="300">
        <v>27</v>
      </c>
      <c r="B35" s="301">
        <v>44966</v>
      </c>
      <c r="C35" s="300" t="s">
        <v>1474</v>
      </c>
      <c r="D35" s="300" t="s">
        <v>1475</v>
      </c>
      <c r="E35" s="300" t="s">
        <v>1266</v>
      </c>
      <c r="F35" s="300" t="s">
        <v>1922</v>
      </c>
      <c r="G35" s="302">
        <v>18000</v>
      </c>
      <c r="H35" s="300" t="s">
        <v>1261</v>
      </c>
      <c r="I35" s="23" t="s">
        <v>1957</v>
      </c>
    </row>
    <row r="36" spans="1:9" x14ac:dyDescent="0.3">
      <c r="A36" s="300">
        <v>33</v>
      </c>
      <c r="B36" s="301">
        <v>44966</v>
      </c>
      <c r="C36" s="300" t="s">
        <v>1474</v>
      </c>
      <c r="D36" s="300" t="s">
        <v>1475</v>
      </c>
      <c r="E36" s="300" t="s">
        <v>388</v>
      </c>
      <c r="F36" s="300" t="s">
        <v>1928</v>
      </c>
      <c r="G36" s="302">
        <v>1146600</v>
      </c>
      <c r="H36" s="300" t="s">
        <v>1261</v>
      </c>
      <c r="I36" s="313" t="s">
        <v>1957</v>
      </c>
    </row>
    <row r="37" spans="1:9" ht="28.8" x14ac:dyDescent="0.3">
      <c r="A37" s="300">
        <v>35</v>
      </c>
      <c r="B37" s="301">
        <v>44967</v>
      </c>
      <c r="C37" s="300" t="s">
        <v>1601</v>
      </c>
      <c r="D37" s="300" t="s">
        <v>1602</v>
      </c>
      <c r="E37" s="300" t="s">
        <v>1323</v>
      </c>
      <c r="F37" s="300" t="s">
        <v>1958</v>
      </c>
      <c r="G37" s="302">
        <v>436895</v>
      </c>
      <c r="H37" s="300" t="s">
        <v>1261</v>
      </c>
      <c r="I37" s="23" t="s">
        <v>1957</v>
      </c>
    </row>
    <row r="38" spans="1:9" x14ac:dyDescent="0.3">
      <c r="A38" s="308">
        <v>9</v>
      </c>
      <c r="B38" s="309">
        <v>44967</v>
      </c>
      <c r="C38" s="308" t="s">
        <v>1601</v>
      </c>
      <c r="D38" s="308" t="s">
        <v>1602</v>
      </c>
      <c r="E38" s="308" t="s">
        <v>1323</v>
      </c>
      <c r="F38" s="308" t="s">
        <v>1900</v>
      </c>
      <c r="G38" s="310">
        <v>100000</v>
      </c>
      <c r="H38" s="308" t="s">
        <v>1261</v>
      </c>
      <c r="I38" s="313" t="s">
        <v>1957</v>
      </c>
    </row>
    <row r="39" spans="1:9" x14ac:dyDescent="0.3">
      <c r="A39" s="300">
        <v>1</v>
      </c>
      <c r="B39" s="301">
        <v>44968</v>
      </c>
      <c r="C39" s="300" t="s">
        <v>1601</v>
      </c>
      <c r="D39" s="300" t="s">
        <v>1602</v>
      </c>
      <c r="E39" s="300" t="s">
        <v>1323</v>
      </c>
      <c r="F39" s="300" t="s">
        <v>1899</v>
      </c>
      <c r="G39" s="302">
        <v>20000</v>
      </c>
      <c r="H39" s="300" t="s">
        <v>1261</v>
      </c>
      <c r="I39" s="23" t="s">
        <v>1957</v>
      </c>
    </row>
    <row r="40" spans="1:9" x14ac:dyDescent="0.3">
      <c r="A40" s="300">
        <v>2</v>
      </c>
      <c r="B40" s="301">
        <v>44968</v>
      </c>
      <c r="C40" s="300" t="s">
        <v>1601</v>
      </c>
      <c r="D40" s="300" t="s">
        <v>1602</v>
      </c>
      <c r="E40" s="300" t="s">
        <v>1323</v>
      </c>
      <c r="F40" s="300" t="s">
        <v>1900</v>
      </c>
      <c r="G40" s="302">
        <v>150000</v>
      </c>
      <c r="H40" s="300" t="s">
        <v>1261</v>
      </c>
      <c r="I40" s="23" t="s">
        <v>1957</v>
      </c>
    </row>
    <row r="41" spans="1:9" x14ac:dyDescent="0.3">
      <c r="A41" s="308">
        <v>8</v>
      </c>
      <c r="B41" s="309">
        <v>44968</v>
      </c>
      <c r="C41" s="308" t="s">
        <v>1474</v>
      </c>
      <c r="D41" s="308" t="s">
        <v>1475</v>
      </c>
      <c r="E41" s="308" t="s">
        <v>1256</v>
      </c>
      <c r="F41" s="308" t="s">
        <v>1955</v>
      </c>
      <c r="G41" s="310">
        <v>150000</v>
      </c>
      <c r="H41" s="308" t="s">
        <v>1261</v>
      </c>
      <c r="I41" s="313" t="s">
        <v>1957</v>
      </c>
    </row>
    <row r="42" spans="1:9" x14ac:dyDescent="0.3">
      <c r="A42" s="300">
        <v>16</v>
      </c>
      <c r="B42" s="301">
        <v>44969</v>
      </c>
      <c r="C42" s="300" t="s">
        <v>1601</v>
      </c>
      <c r="D42" s="300" t="s">
        <v>1602</v>
      </c>
      <c r="E42" s="300" t="s">
        <v>1323</v>
      </c>
      <c r="F42" s="300" t="s">
        <v>1943</v>
      </c>
      <c r="G42" s="302">
        <v>100000</v>
      </c>
      <c r="H42" s="300" t="s">
        <v>1261</v>
      </c>
      <c r="I42" s="313" t="s">
        <v>1957</v>
      </c>
    </row>
    <row r="43" spans="1:9" x14ac:dyDescent="0.3">
      <c r="A43" s="300">
        <v>14</v>
      </c>
      <c r="B43" s="301">
        <v>44970</v>
      </c>
      <c r="C43" s="300" t="s">
        <v>1601</v>
      </c>
      <c r="D43" s="300" t="s">
        <v>1602</v>
      </c>
      <c r="E43" s="300" t="s">
        <v>1323</v>
      </c>
      <c r="F43" s="300" t="s">
        <v>1941</v>
      </c>
      <c r="G43" s="302">
        <v>100000</v>
      </c>
      <c r="H43" s="300" t="s">
        <v>1261</v>
      </c>
      <c r="I43" s="23" t="s">
        <v>1957</v>
      </c>
    </row>
    <row r="44" spans="1:9" x14ac:dyDescent="0.3">
      <c r="A44" s="300">
        <v>15</v>
      </c>
      <c r="B44" s="301">
        <v>44970</v>
      </c>
      <c r="C44" s="300" t="s">
        <v>1474</v>
      </c>
      <c r="D44" s="300" t="s">
        <v>1475</v>
      </c>
      <c r="E44" s="300" t="s">
        <v>1256</v>
      </c>
      <c r="F44" s="300" t="s">
        <v>1942</v>
      </c>
      <c r="G44" s="302">
        <v>200000</v>
      </c>
      <c r="H44" s="300" t="s">
        <v>1261</v>
      </c>
      <c r="I44" s="23" t="s">
        <v>1957</v>
      </c>
    </row>
    <row r="45" spans="1:9" x14ac:dyDescent="0.3">
      <c r="A45" s="300">
        <v>20</v>
      </c>
      <c r="B45" s="301">
        <v>44970</v>
      </c>
      <c r="C45" s="300" t="s">
        <v>1601</v>
      </c>
      <c r="D45" s="300" t="s">
        <v>1602</v>
      </c>
      <c r="E45" s="300" t="s">
        <v>1323</v>
      </c>
      <c r="F45" s="300" t="s">
        <v>1947</v>
      </c>
      <c r="G45" s="302">
        <v>200000</v>
      </c>
      <c r="H45" s="300" t="s">
        <v>1261</v>
      </c>
      <c r="I45" s="313" t="s">
        <v>1957</v>
      </c>
    </row>
    <row r="46" spans="1:9" ht="28.8" x14ac:dyDescent="0.3">
      <c r="A46" s="308">
        <v>7</v>
      </c>
      <c r="B46" s="309">
        <v>44970</v>
      </c>
      <c r="C46" s="308" t="s">
        <v>1474</v>
      </c>
      <c r="D46" s="308" t="s">
        <v>1475</v>
      </c>
      <c r="E46" s="308" t="s">
        <v>1256</v>
      </c>
      <c r="F46" s="308" t="s">
        <v>1954</v>
      </c>
      <c r="G46" s="310">
        <v>100000</v>
      </c>
      <c r="H46" s="308" t="s">
        <v>1261</v>
      </c>
      <c r="I46" s="23" t="s">
        <v>1957</v>
      </c>
    </row>
    <row r="47" spans="1:9" x14ac:dyDescent="0.3">
      <c r="A47" s="300">
        <v>11</v>
      </c>
      <c r="B47" s="301">
        <v>44971</v>
      </c>
      <c r="C47" s="300" t="s">
        <v>1474</v>
      </c>
      <c r="D47" s="300" t="s">
        <v>1475</v>
      </c>
      <c r="E47" s="300" t="s">
        <v>1256</v>
      </c>
      <c r="F47" s="300" t="s">
        <v>1938</v>
      </c>
      <c r="G47" s="302">
        <v>175000</v>
      </c>
      <c r="H47" s="300" t="s">
        <v>1261</v>
      </c>
      <c r="I47" s="23" t="s">
        <v>1957</v>
      </c>
    </row>
    <row r="48" spans="1:9" x14ac:dyDescent="0.3">
      <c r="A48" s="300">
        <v>12</v>
      </c>
      <c r="B48" s="301">
        <v>44971</v>
      </c>
      <c r="C48" s="300" t="s">
        <v>1474</v>
      </c>
      <c r="D48" s="300" t="s">
        <v>1475</v>
      </c>
      <c r="E48" s="300" t="s">
        <v>1256</v>
      </c>
      <c r="F48" s="300" t="s">
        <v>1939</v>
      </c>
      <c r="G48" s="302">
        <v>160000</v>
      </c>
      <c r="H48" s="300" t="s">
        <v>1261</v>
      </c>
      <c r="I48" s="23" t="s">
        <v>1957</v>
      </c>
    </row>
    <row r="49" spans="1:9" x14ac:dyDescent="0.3">
      <c r="A49" s="300">
        <v>18</v>
      </c>
      <c r="B49" s="301">
        <v>44971</v>
      </c>
      <c r="C49" s="300" t="s">
        <v>1474</v>
      </c>
      <c r="D49" s="300" t="s">
        <v>1475</v>
      </c>
      <c r="E49" s="300" t="s">
        <v>1256</v>
      </c>
      <c r="F49" s="300" t="s">
        <v>1945</v>
      </c>
      <c r="G49" s="302">
        <v>50000</v>
      </c>
      <c r="H49" s="300" t="s">
        <v>1261</v>
      </c>
      <c r="I49" s="313" t="s">
        <v>1957</v>
      </c>
    </row>
    <row r="50" spans="1:9" x14ac:dyDescent="0.3">
      <c r="A50" s="300">
        <v>13</v>
      </c>
      <c r="B50" s="301">
        <v>44972</v>
      </c>
      <c r="C50" s="300" t="s">
        <v>1601</v>
      </c>
      <c r="D50" s="300" t="s">
        <v>1602</v>
      </c>
      <c r="E50" s="300" t="s">
        <v>1323</v>
      </c>
      <c r="F50" s="300" t="s">
        <v>1940</v>
      </c>
      <c r="G50" s="302">
        <v>50000</v>
      </c>
      <c r="H50" s="300" t="s">
        <v>1261</v>
      </c>
      <c r="I50" s="23" t="s">
        <v>1957</v>
      </c>
    </row>
    <row r="51" spans="1:9" x14ac:dyDescent="0.3">
      <c r="A51" s="300">
        <v>17</v>
      </c>
      <c r="B51" s="301">
        <v>44972</v>
      </c>
      <c r="C51" s="300" t="s">
        <v>1601</v>
      </c>
      <c r="D51" s="300" t="s">
        <v>1602</v>
      </c>
      <c r="E51" s="300" t="s">
        <v>1323</v>
      </c>
      <c r="F51" s="300" t="s">
        <v>1944</v>
      </c>
      <c r="G51" s="302">
        <v>100000</v>
      </c>
      <c r="H51" s="300" t="s">
        <v>1261</v>
      </c>
      <c r="I51" s="313" t="s">
        <v>1957</v>
      </c>
    </row>
    <row r="52" spans="1:9" x14ac:dyDescent="0.3">
      <c r="A52" s="300">
        <v>19</v>
      </c>
      <c r="B52" s="301">
        <v>44972</v>
      </c>
      <c r="C52" s="300" t="s">
        <v>1474</v>
      </c>
      <c r="D52" s="300" t="s">
        <v>1475</v>
      </c>
      <c r="E52" s="300" t="s">
        <v>1269</v>
      </c>
      <c r="F52" s="300" t="s">
        <v>1946</v>
      </c>
      <c r="G52" s="302">
        <v>97500</v>
      </c>
      <c r="H52" s="300" t="s">
        <v>1261</v>
      </c>
      <c r="I52" s="313" t="s">
        <v>1957</v>
      </c>
    </row>
    <row r="53" spans="1:9" x14ac:dyDescent="0.3">
      <c r="A53" s="300">
        <v>21</v>
      </c>
      <c r="B53" s="301">
        <v>44972</v>
      </c>
      <c r="C53" s="300" t="s">
        <v>1474</v>
      </c>
      <c r="D53" s="300" t="s">
        <v>1475</v>
      </c>
      <c r="E53" s="300" t="s">
        <v>1256</v>
      </c>
      <c r="F53" s="300" t="s">
        <v>1948</v>
      </c>
      <c r="G53" s="302">
        <v>56000</v>
      </c>
      <c r="H53" s="300" t="s">
        <v>1261</v>
      </c>
      <c r="I53" s="23" t="s">
        <v>1960</v>
      </c>
    </row>
    <row r="54" spans="1:9" x14ac:dyDescent="0.3">
      <c r="A54" s="308">
        <v>6</v>
      </c>
      <c r="B54" s="309">
        <v>44974</v>
      </c>
      <c r="C54" s="308" t="s">
        <v>1601</v>
      </c>
      <c r="D54" s="308" t="s">
        <v>1602</v>
      </c>
      <c r="E54" s="308" t="s">
        <v>1323</v>
      </c>
      <c r="F54" s="308" t="s">
        <v>1953</v>
      </c>
      <c r="G54" s="310">
        <v>100000</v>
      </c>
      <c r="H54" s="308" t="s">
        <v>1261</v>
      </c>
      <c r="I54" s="313" t="s">
        <v>1960</v>
      </c>
    </row>
    <row r="55" spans="1:9" x14ac:dyDescent="0.3">
      <c r="A55" s="300">
        <v>10</v>
      </c>
      <c r="B55" s="301">
        <v>44976</v>
      </c>
      <c r="C55" s="300" t="s">
        <v>1601</v>
      </c>
      <c r="D55" s="300" t="s">
        <v>1602</v>
      </c>
      <c r="E55" s="300" t="s">
        <v>1323</v>
      </c>
      <c r="F55" s="300" t="s">
        <v>1937</v>
      </c>
      <c r="G55" s="302">
        <v>400000</v>
      </c>
      <c r="H55" s="300" t="s">
        <v>1261</v>
      </c>
      <c r="I55" s="23" t="s">
        <v>1960</v>
      </c>
    </row>
    <row r="56" spans="1:9" x14ac:dyDescent="0.3">
      <c r="A56" s="308">
        <v>5</v>
      </c>
      <c r="B56" s="309">
        <v>44976</v>
      </c>
      <c r="C56" s="308" t="s">
        <v>1601</v>
      </c>
      <c r="D56" s="308" t="s">
        <v>1602</v>
      </c>
      <c r="E56" s="308" t="s">
        <v>1323</v>
      </c>
      <c r="F56" s="308" t="s">
        <v>1900</v>
      </c>
      <c r="G56" s="310">
        <v>100000</v>
      </c>
      <c r="H56" s="308" t="s">
        <v>1261</v>
      </c>
      <c r="I56" s="313" t="s">
        <v>1960</v>
      </c>
    </row>
    <row r="57" spans="1:9" x14ac:dyDescent="0.3">
      <c r="A57" s="308">
        <v>3</v>
      </c>
      <c r="B57" s="309">
        <v>44977</v>
      </c>
      <c r="C57" s="308" t="s">
        <v>1601</v>
      </c>
      <c r="D57" s="308" t="s">
        <v>1602</v>
      </c>
      <c r="E57" s="308" t="s">
        <v>1323</v>
      </c>
      <c r="F57" s="308" t="s">
        <v>1951</v>
      </c>
      <c r="G57" s="310">
        <v>100000</v>
      </c>
      <c r="H57" s="308" t="s">
        <v>1261</v>
      </c>
      <c r="I57" s="313" t="s">
        <v>1960</v>
      </c>
    </row>
    <row r="58" spans="1:9" x14ac:dyDescent="0.3">
      <c r="A58" s="308">
        <v>4</v>
      </c>
      <c r="B58" s="309">
        <v>44977</v>
      </c>
      <c r="C58" s="308" t="s">
        <v>1601</v>
      </c>
      <c r="D58" s="308" t="s">
        <v>1602</v>
      </c>
      <c r="E58" s="308" t="s">
        <v>1323</v>
      </c>
      <c r="F58" s="308" t="s">
        <v>1952</v>
      </c>
      <c r="G58" s="310">
        <v>100000</v>
      </c>
      <c r="H58" s="308" t="s">
        <v>1261</v>
      </c>
      <c r="I58" s="313" t="s">
        <v>1960</v>
      </c>
    </row>
    <row r="59" spans="1:9" x14ac:dyDescent="0.3">
      <c r="A59" s="300">
        <v>1</v>
      </c>
      <c r="B59" s="301">
        <v>44978</v>
      </c>
      <c r="C59" s="300" t="s">
        <v>1474</v>
      </c>
      <c r="D59" s="300" t="s">
        <v>1475</v>
      </c>
      <c r="E59" s="300" t="s">
        <v>1269</v>
      </c>
      <c r="F59" s="300" t="s">
        <v>1930</v>
      </c>
      <c r="G59" s="302">
        <v>78000</v>
      </c>
      <c r="H59" s="300" t="s">
        <v>1261</v>
      </c>
      <c r="I59" s="23" t="s">
        <v>1960</v>
      </c>
    </row>
    <row r="60" spans="1:9" x14ac:dyDescent="0.3">
      <c r="A60" s="300">
        <v>2</v>
      </c>
      <c r="B60" s="301">
        <v>44978</v>
      </c>
      <c r="C60" s="300" t="s">
        <v>1474</v>
      </c>
      <c r="D60" s="300" t="s">
        <v>1475</v>
      </c>
      <c r="E60" s="300" t="s">
        <v>1274</v>
      </c>
      <c r="F60" s="300" t="s">
        <v>1745</v>
      </c>
      <c r="G60" s="302">
        <v>22000</v>
      </c>
      <c r="H60" s="300" t="s">
        <v>1261</v>
      </c>
      <c r="I60" s="23" t="s">
        <v>1960</v>
      </c>
    </row>
    <row r="61" spans="1:9" x14ac:dyDescent="0.3">
      <c r="A61" s="300">
        <v>11</v>
      </c>
      <c r="B61" s="301">
        <v>44978</v>
      </c>
      <c r="C61" s="300"/>
      <c r="D61" s="300"/>
      <c r="E61" s="334" t="s">
        <v>1323</v>
      </c>
      <c r="F61" t="s">
        <v>1962</v>
      </c>
      <c r="G61" s="302">
        <v>50000</v>
      </c>
      <c r="H61" s="313" t="s">
        <v>1261</v>
      </c>
      <c r="I61" s="23" t="s">
        <v>1960</v>
      </c>
    </row>
    <row r="62" spans="1:9" x14ac:dyDescent="0.3">
      <c r="A62" s="300">
        <v>3</v>
      </c>
      <c r="B62" s="301">
        <v>44979</v>
      </c>
      <c r="C62" s="300" t="s">
        <v>1474</v>
      </c>
      <c r="D62" s="300" t="s">
        <v>1475</v>
      </c>
      <c r="E62" s="300" t="s">
        <v>1256</v>
      </c>
      <c r="F62" s="300" t="s">
        <v>1931</v>
      </c>
      <c r="G62" s="302">
        <v>110000</v>
      </c>
      <c r="H62" s="300" t="s">
        <v>1261</v>
      </c>
      <c r="I62" s="23" t="s">
        <v>1960</v>
      </c>
    </row>
    <row r="63" spans="1:9" x14ac:dyDescent="0.3">
      <c r="A63" s="300">
        <v>4</v>
      </c>
      <c r="B63" s="301">
        <v>44979</v>
      </c>
      <c r="C63" s="300" t="s">
        <v>1474</v>
      </c>
      <c r="D63" s="300" t="s">
        <v>1475</v>
      </c>
      <c r="E63" s="300" t="s">
        <v>1266</v>
      </c>
      <c r="F63" s="300" t="s">
        <v>1932</v>
      </c>
      <c r="G63" s="302">
        <v>11000</v>
      </c>
      <c r="H63" s="300" t="s">
        <v>1261</v>
      </c>
      <c r="I63" s="23" t="s">
        <v>1960</v>
      </c>
    </row>
    <row r="64" spans="1:9" x14ac:dyDescent="0.3">
      <c r="A64" s="300">
        <v>5</v>
      </c>
      <c r="B64" s="301">
        <v>44979</v>
      </c>
      <c r="C64" s="300" t="s">
        <v>1474</v>
      </c>
      <c r="D64" s="300" t="s">
        <v>1475</v>
      </c>
      <c r="E64" s="300" t="s">
        <v>1266</v>
      </c>
      <c r="F64" s="300" t="s">
        <v>1933</v>
      </c>
      <c r="G64" s="302">
        <v>61700</v>
      </c>
      <c r="H64" s="300" t="s">
        <v>1261</v>
      </c>
      <c r="I64" s="23" t="s">
        <v>1960</v>
      </c>
    </row>
    <row r="65" spans="1:9" x14ac:dyDescent="0.3">
      <c r="A65" s="308">
        <v>1</v>
      </c>
      <c r="B65" s="309">
        <v>44979</v>
      </c>
      <c r="C65" s="308" t="s">
        <v>1601</v>
      </c>
      <c r="D65" s="308" t="s">
        <v>1602</v>
      </c>
      <c r="E65" s="308" t="s">
        <v>1323</v>
      </c>
      <c r="F65" s="308" t="s">
        <v>1949</v>
      </c>
      <c r="G65" s="310">
        <v>100000</v>
      </c>
      <c r="H65" s="308" t="s">
        <v>1261</v>
      </c>
      <c r="I65" s="313" t="s">
        <v>1960</v>
      </c>
    </row>
    <row r="66" spans="1:9" x14ac:dyDescent="0.3">
      <c r="A66" s="300">
        <v>7</v>
      </c>
      <c r="B66" s="301">
        <v>44981</v>
      </c>
      <c r="C66" s="300" t="s">
        <v>1474</v>
      </c>
      <c r="D66" s="300" t="s">
        <v>1475</v>
      </c>
      <c r="E66" s="300" t="s">
        <v>1256</v>
      </c>
      <c r="F66" s="300" t="s">
        <v>1935</v>
      </c>
      <c r="G66" s="302">
        <v>100000</v>
      </c>
      <c r="H66" s="300" t="s">
        <v>1261</v>
      </c>
      <c r="I66" s="23" t="s">
        <v>1960</v>
      </c>
    </row>
    <row r="67" spans="1:9" x14ac:dyDescent="0.3">
      <c r="A67" s="300">
        <v>8</v>
      </c>
      <c r="B67" s="301">
        <v>44981</v>
      </c>
      <c r="C67" s="300" t="s">
        <v>1474</v>
      </c>
      <c r="D67" s="300" t="s">
        <v>1475</v>
      </c>
      <c r="E67" s="300" t="s">
        <v>1256</v>
      </c>
      <c r="F67" s="300" t="s">
        <v>1936</v>
      </c>
      <c r="G67" s="302">
        <v>50000</v>
      </c>
      <c r="H67" s="300" t="s">
        <v>1261</v>
      </c>
      <c r="I67" s="23" t="s">
        <v>1960</v>
      </c>
    </row>
    <row r="68" spans="1:9" x14ac:dyDescent="0.3">
      <c r="A68" s="300">
        <v>6</v>
      </c>
      <c r="B68" s="301">
        <v>44982</v>
      </c>
      <c r="C68" s="300" t="s">
        <v>1601</v>
      </c>
      <c r="D68" s="300" t="s">
        <v>1602</v>
      </c>
      <c r="E68" s="300" t="s">
        <v>1323</v>
      </c>
      <c r="F68" s="300" t="s">
        <v>1934</v>
      </c>
      <c r="G68" s="302">
        <v>100000</v>
      </c>
      <c r="H68" s="300" t="s">
        <v>1261</v>
      </c>
      <c r="I68" s="23" t="s">
        <v>1960</v>
      </c>
    </row>
    <row r="69" spans="1:9" x14ac:dyDescent="0.3">
      <c r="A69" s="308">
        <v>2</v>
      </c>
      <c r="B69" s="309">
        <v>44984</v>
      </c>
      <c r="C69" s="308" t="s">
        <v>1474</v>
      </c>
      <c r="D69" s="308" t="s">
        <v>1475</v>
      </c>
      <c r="E69" s="308" t="s">
        <v>1275</v>
      </c>
      <c r="F69" s="308" t="s">
        <v>1950</v>
      </c>
      <c r="G69" s="310">
        <v>46000</v>
      </c>
      <c r="H69" s="308" t="s">
        <v>1260</v>
      </c>
      <c r="I69" s="23" t="s">
        <v>1960</v>
      </c>
    </row>
    <row r="70" spans="1:9" x14ac:dyDescent="0.3">
      <c r="A70" s="300">
        <v>12</v>
      </c>
      <c r="B70" s="301">
        <v>44985</v>
      </c>
      <c r="C70" s="300"/>
      <c r="D70" s="300"/>
      <c r="E70" s="300" t="s">
        <v>1266</v>
      </c>
      <c r="F70" t="s">
        <v>1965</v>
      </c>
      <c r="G70" s="302">
        <v>7048500</v>
      </c>
      <c r="H70" s="313" t="s">
        <v>1260</v>
      </c>
      <c r="I70" s="23" t="s">
        <v>1960</v>
      </c>
    </row>
    <row r="71" spans="1:9" x14ac:dyDescent="0.3">
      <c r="A71" s="334">
        <v>10</v>
      </c>
      <c r="B71" s="335">
        <v>44986</v>
      </c>
      <c r="C71" s="334" t="s">
        <v>1601</v>
      </c>
      <c r="D71" s="334" t="s">
        <v>1602</v>
      </c>
      <c r="E71" s="334" t="s">
        <v>1323</v>
      </c>
      <c r="F71" s="334" t="s">
        <v>1961</v>
      </c>
      <c r="G71" s="336">
        <v>26573</v>
      </c>
      <c r="H71" s="334" t="s">
        <v>1261</v>
      </c>
      <c r="I71" s="23" t="s">
        <v>1960</v>
      </c>
    </row>
    <row r="72" spans="1:9" x14ac:dyDescent="0.3">
      <c r="A72" s="334">
        <v>11</v>
      </c>
      <c r="B72" s="335">
        <v>44987</v>
      </c>
      <c r="C72" s="334" t="s">
        <v>1474</v>
      </c>
      <c r="D72" s="334" t="s">
        <v>1475</v>
      </c>
      <c r="E72" s="334" t="s">
        <v>1256</v>
      </c>
      <c r="F72" s="334" t="s">
        <v>1956</v>
      </c>
      <c r="G72" s="334">
        <v>17000</v>
      </c>
      <c r="H72" s="334" t="s">
        <v>1260</v>
      </c>
      <c r="I72" s="23" t="s">
        <v>1960</v>
      </c>
    </row>
    <row r="73" spans="1:9" x14ac:dyDescent="0.3">
      <c r="A73" s="307">
        <v>10</v>
      </c>
      <c r="B73" s="315">
        <v>44992</v>
      </c>
      <c r="C73" s="334" t="s">
        <v>1323</v>
      </c>
      <c r="D73" s="334" t="s">
        <v>1961</v>
      </c>
      <c r="E73" s="334" t="s">
        <v>1323</v>
      </c>
      <c r="F73" s="334" t="s">
        <v>1963</v>
      </c>
      <c r="G73" s="337">
        <v>20000</v>
      </c>
      <c r="H73" s="313" t="s">
        <v>1261</v>
      </c>
      <c r="I73" s="23" t="s">
        <v>1960</v>
      </c>
    </row>
    <row r="74" spans="1:9" x14ac:dyDescent="0.3">
      <c r="A74" s="300"/>
      <c r="B74" s="301"/>
      <c r="C74" s="300" t="s">
        <v>1492</v>
      </c>
      <c r="D74" s="300" t="s">
        <v>1495</v>
      </c>
      <c r="E74" s="300"/>
      <c r="G74" s="302"/>
      <c r="H74" s="313"/>
    </row>
    <row r="75" spans="1:9" x14ac:dyDescent="0.3">
      <c r="A75" s="300"/>
      <c r="B75" s="301"/>
      <c r="C75" s="300" t="s">
        <v>1601</v>
      </c>
      <c r="D75" s="300" t="s">
        <v>1602</v>
      </c>
      <c r="E75" s="300"/>
      <c r="G75" s="302"/>
      <c r="H75" s="313"/>
      <c r="I75" s="313"/>
    </row>
    <row r="76" spans="1:9" x14ac:dyDescent="0.3">
      <c r="A76" s="300"/>
      <c r="B76" s="301"/>
      <c r="C76" s="300" t="s">
        <v>1601</v>
      </c>
      <c r="D76" s="300" t="s">
        <v>1602</v>
      </c>
      <c r="E76" s="300"/>
      <c r="G76" s="302"/>
      <c r="H76" s="313"/>
    </row>
    <row r="77" spans="1:9" x14ac:dyDescent="0.3">
      <c r="A77" s="300"/>
      <c r="B77" s="301"/>
      <c r="C77" s="300" t="s">
        <v>1474</v>
      </c>
      <c r="D77" s="300" t="s">
        <v>1475</v>
      </c>
      <c r="E77" s="300"/>
      <c r="G77" s="302"/>
      <c r="H77" s="313"/>
    </row>
    <row r="78" spans="1:9" x14ac:dyDescent="0.3">
      <c r="A78" s="300"/>
      <c r="B78" s="301"/>
      <c r="C78" s="300" t="s">
        <v>1474</v>
      </c>
      <c r="D78" s="300" t="s">
        <v>1475</v>
      </c>
      <c r="E78" s="300"/>
      <c r="G78" s="302"/>
      <c r="H78" s="313"/>
      <c r="I78" s="313"/>
    </row>
    <row r="79" spans="1:9" x14ac:dyDescent="0.3">
      <c r="A79" s="300"/>
      <c r="B79" s="301"/>
      <c r="C79" s="300" t="s">
        <v>1601</v>
      </c>
      <c r="D79" s="300" t="s">
        <v>1602</v>
      </c>
      <c r="E79" s="300"/>
      <c r="G79" s="302"/>
      <c r="H79" s="313"/>
      <c r="I79" s="313"/>
    </row>
    <row r="80" spans="1:9" x14ac:dyDescent="0.3">
      <c r="A80" s="300"/>
      <c r="B80" s="301"/>
      <c r="C80" s="300" t="s">
        <v>1601</v>
      </c>
      <c r="D80" s="300" t="s">
        <v>1602</v>
      </c>
      <c r="E80" s="300"/>
      <c r="G80" s="302"/>
      <c r="H80" s="313"/>
      <c r="I80" s="313"/>
    </row>
    <row r="81" spans="1:9" x14ac:dyDescent="0.3">
      <c r="A81" s="300"/>
      <c r="B81" s="301"/>
      <c r="C81" s="300" t="s">
        <v>1474</v>
      </c>
      <c r="D81" s="300" t="s">
        <v>1475</v>
      </c>
      <c r="E81" s="300"/>
      <c r="G81" s="302"/>
      <c r="H81" s="313"/>
      <c r="I81" s="313"/>
    </row>
    <row r="82" spans="1:9" x14ac:dyDescent="0.3">
      <c r="A82" s="300"/>
      <c r="B82" s="301"/>
      <c r="C82" s="300" t="s">
        <v>1474</v>
      </c>
      <c r="D82" s="300" t="s">
        <v>1475</v>
      </c>
      <c r="E82" s="300"/>
      <c r="G82" s="302"/>
      <c r="H82" s="313"/>
      <c r="I82" s="313"/>
    </row>
    <row r="83" spans="1:9" x14ac:dyDescent="0.3">
      <c r="A83" s="300"/>
      <c r="B83" s="301"/>
      <c r="C83" s="300" t="s">
        <v>1474</v>
      </c>
      <c r="D83" s="300" t="s">
        <v>1475</v>
      </c>
      <c r="E83" s="300"/>
      <c r="G83" s="302"/>
      <c r="H83" s="313"/>
      <c r="I83" s="313"/>
    </row>
    <row r="84" spans="1:9" x14ac:dyDescent="0.3">
      <c r="A84" s="300"/>
      <c r="B84" s="301"/>
      <c r="C84" s="300" t="s">
        <v>1474</v>
      </c>
      <c r="D84" s="300" t="s">
        <v>1475</v>
      </c>
      <c r="E84" s="300"/>
      <c r="G84" s="302"/>
      <c r="H84" s="313"/>
      <c r="I84" s="313"/>
    </row>
    <row r="85" spans="1:9" x14ac:dyDescent="0.3">
      <c r="A85" s="300"/>
      <c r="B85" s="301"/>
      <c r="C85" s="300" t="s">
        <v>1474</v>
      </c>
      <c r="D85" s="300" t="s">
        <v>1475</v>
      </c>
      <c r="E85" s="300"/>
      <c r="G85" s="302"/>
      <c r="H85" s="313"/>
      <c r="I85" s="313"/>
    </row>
    <row r="86" spans="1:9" x14ac:dyDescent="0.3">
      <c r="A86" s="300"/>
      <c r="B86" s="301"/>
      <c r="C86" s="300" t="s">
        <v>1503</v>
      </c>
      <c r="D86" s="300" t="s">
        <v>1504</v>
      </c>
      <c r="E86" s="300"/>
      <c r="G86" s="302"/>
      <c r="H86" s="313"/>
    </row>
    <row r="87" spans="1:9" x14ac:dyDescent="0.3">
      <c r="A87" s="300"/>
      <c r="B87" s="301"/>
      <c r="C87" s="300" t="s">
        <v>1474</v>
      </c>
      <c r="D87" s="300" t="s">
        <v>1475</v>
      </c>
      <c r="E87" s="300"/>
      <c r="G87" s="302"/>
      <c r="H87" s="313"/>
    </row>
    <row r="88" spans="1:9" x14ac:dyDescent="0.3">
      <c r="A88" s="300"/>
      <c r="B88" s="301"/>
      <c r="C88" s="300" t="s">
        <v>1601</v>
      </c>
      <c r="D88" s="300" t="s">
        <v>1602</v>
      </c>
      <c r="E88" s="300"/>
      <c r="G88" s="302"/>
      <c r="H88" s="313"/>
    </row>
    <row r="89" spans="1:9" x14ac:dyDescent="0.3">
      <c r="A89" s="300"/>
      <c r="B89" s="301"/>
      <c r="C89" s="300" t="s">
        <v>1503</v>
      </c>
      <c r="D89" s="300" t="s">
        <v>1504</v>
      </c>
      <c r="E89" s="300"/>
      <c r="G89" s="302"/>
      <c r="H89" s="313"/>
    </row>
    <row r="90" spans="1:9" x14ac:dyDescent="0.3">
      <c r="A90" s="300"/>
      <c r="B90" s="301"/>
      <c r="C90" s="300" t="s">
        <v>1474</v>
      </c>
      <c r="D90" s="300" t="s">
        <v>1475</v>
      </c>
      <c r="E90" s="300"/>
      <c r="G90" s="302"/>
      <c r="H90" s="313"/>
    </row>
    <row r="91" spans="1:9" x14ac:dyDescent="0.3">
      <c r="A91" s="300"/>
      <c r="B91" s="301"/>
      <c r="C91" s="300" t="s">
        <v>1474</v>
      </c>
      <c r="D91" s="300" t="s">
        <v>1475</v>
      </c>
      <c r="E91" s="300"/>
      <c r="G91" s="302"/>
      <c r="H91" s="313"/>
    </row>
    <row r="92" spans="1:9" x14ac:dyDescent="0.3">
      <c r="A92" s="300"/>
      <c r="B92" s="301"/>
      <c r="C92" s="300" t="s">
        <v>1474</v>
      </c>
      <c r="D92" s="300" t="s">
        <v>1475</v>
      </c>
      <c r="E92" s="300"/>
      <c r="G92" s="302"/>
      <c r="H92" s="313"/>
    </row>
    <row r="93" spans="1:9" x14ac:dyDescent="0.3">
      <c r="A93" s="300"/>
      <c r="B93" s="301"/>
      <c r="C93" s="300" t="s">
        <v>1601</v>
      </c>
      <c r="D93" s="300" t="s">
        <v>1602</v>
      </c>
      <c r="E93" s="300"/>
      <c r="G93" s="302"/>
      <c r="H93" s="313"/>
    </row>
    <row r="95" spans="1:9" x14ac:dyDescent="0.3">
      <c r="F95" s="311"/>
    </row>
  </sheetData>
  <mergeCells count="5">
    <mergeCell ref="A1:B1"/>
    <mergeCell ref="C1:F1"/>
    <mergeCell ref="G1:I1"/>
    <mergeCell ref="A2:B2"/>
    <mergeCell ref="C2:F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Mei-juni-juli</vt:lpstr>
      <vt:lpstr>Ags</vt:lpstr>
      <vt:lpstr>Sep</vt:lpstr>
      <vt:lpstr>Okt</vt:lpstr>
      <vt:lpstr>Nov</vt:lpstr>
      <vt:lpstr>Des</vt:lpstr>
      <vt:lpstr>Jan</vt:lpstr>
      <vt:lpstr>Feb</vt:lpstr>
      <vt:lpstr>LK V 003</vt:lpstr>
      <vt:lpstr>LK V 008</vt:lpstr>
      <vt:lpstr>LK VI 002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ANDREAS WIDHIATMOKO</cp:lastModifiedBy>
  <cp:lastPrinted>2023-05-15T02:44:01Z</cp:lastPrinted>
  <dcterms:created xsi:type="dcterms:W3CDTF">2022-11-04T04:36:50Z</dcterms:created>
  <dcterms:modified xsi:type="dcterms:W3CDTF">2023-11-01T02:03:00Z</dcterms:modified>
</cp:coreProperties>
</file>