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D:\SSI\LK\"/>
    </mc:Choice>
  </mc:AlternateContent>
  <xr:revisionPtr revIDLastSave="0" documentId="13_ncr:1_{7CB70590-C721-48F1-B07A-97208D9F6C6E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3" sheetId="3" r:id="rId1"/>
    <sheet name="DATABASE" sheetId="1" r:id="rId2"/>
    <sheet name="CostCode Databse" sheetId="2" r:id="rId3"/>
  </sheets>
  <definedNames>
    <definedName name="_xlnm._FilterDatabase" localSheetId="2" hidden="1">'CostCode Databse'!#REF!</definedName>
    <definedName name="_xlnm._FilterDatabase" localSheetId="1" hidden="1">DATABASE!$A$3:$O$263</definedName>
    <definedName name="_xlnm._FilterDatabase" hidden="1">DATABASE!$A$3:$O$3</definedName>
  </definedName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66" i="1" l="1"/>
  <c r="L266" i="1"/>
  <c r="K266" i="1"/>
  <c r="J266" i="1"/>
  <c r="I266" i="1"/>
  <c r="H266" i="1"/>
  <c r="N266" i="1" s="1"/>
  <c r="N2" i="1" s="1"/>
  <c r="G266" i="1"/>
  <c r="N263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A103" i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D102" i="1"/>
  <c r="A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A5" i="1"/>
  <c r="A6" i="1" s="1"/>
  <c r="A7" i="1" s="1"/>
  <c r="A8" i="1" s="1"/>
  <c r="A9" i="1" s="1"/>
  <c r="A10" i="1" s="1"/>
  <c r="A11" i="1" s="1"/>
  <c r="A12" i="1" s="1"/>
  <c r="A13" i="1" s="1"/>
  <c r="D4" i="1"/>
  <c r="A4" i="1"/>
  <c r="M2" i="1"/>
  <c r="L2" i="1"/>
  <c r="K2" i="1"/>
  <c r="J2" i="1"/>
  <c r="I2" i="1"/>
  <c r="H2" i="1"/>
  <c r="G2" i="1"/>
  <c r="A14" i="1" l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15" i="1"/>
  <c r="A138" i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137" i="1"/>
  <c r="A79" i="1" l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78" i="1"/>
  <c r="A99" i="1" l="1"/>
  <c r="A100" i="1"/>
</calcChain>
</file>

<file path=xl/sharedStrings.xml><?xml version="1.0" encoding="utf-8"?>
<sst xmlns="http://schemas.openxmlformats.org/spreadsheetml/2006/main" count="1040" uniqueCount="706">
  <si>
    <t>Peruntukan</t>
  </si>
  <si>
    <t>Sum of Nominal</t>
  </si>
  <si>
    <t>Jasa 128</t>
  </si>
  <si>
    <t>Jasa 208</t>
  </si>
  <si>
    <t>Mat 128</t>
  </si>
  <si>
    <t>Mat 208</t>
  </si>
  <si>
    <t>OH 128</t>
  </si>
  <si>
    <t>Grand Total</t>
  </si>
  <si>
    <t>Laporan Pengeluaran Tunai Bulan Juli,Agustus,September 2022</t>
  </si>
  <si>
    <t>NO</t>
  </si>
  <si>
    <t>Tanggal</t>
  </si>
  <si>
    <t>CostCode</t>
  </si>
  <si>
    <t>CC Lvl 3</t>
  </si>
  <si>
    <t xml:space="preserve">Nama Transaksi </t>
  </si>
  <si>
    <t>Nominal</t>
  </si>
  <si>
    <t>OH 208</t>
  </si>
  <si>
    <t>Total</t>
  </si>
  <si>
    <t>Sewa Rambu untuk Jagorawi ID.128 a/n Bapak Badrul</t>
  </si>
  <si>
    <t>Koordinasi dengan Kadiv PJR</t>
  </si>
  <si>
    <t>Komunikasi dengan Pak eko (HK) Survey Lokasi</t>
  </si>
  <si>
    <t>Komunikasi dengan Team JORR S (HK) Pengantaran Kepala PJR</t>
  </si>
  <si>
    <t>Uang Koordinasi dengan Kepala PJR JORR S a/n Bapak Sugeng Riyadi</t>
  </si>
  <si>
    <t>Koordinasi dengan Petugas PJR di Site</t>
  </si>
  <si>
    <t>Koordinasi dan sewa Safety cone 20 pcs (untuk kunjungan BPJT)</t>
  </si>
  <si>
    <t>1.3.1.0</t>
  </si>
  <si>
    <t xml:space="preserve">Pembelian Bahan Material </t>
  </si>
  <si>
    <t>Bahan Bakar Pinjam Depo  bangunan</t>
  </si>
  <si>
    <t>Pembelian Braker dan panel 3 phase - u/128</t>
  </si>
  <si>
    <t>Pembelian Braker dan panel 3 phase - u/208</t>
  </si>
  <si>
    <t>Pembelian Bahan Material Cat</t>
  </si>
  <si>
    <t>Material Beton Ulir</t>
  </si>
  <si>
    <t>Pembelian Material Terpal</t>
  </si>
  <si>
    <t>Pembelian Material Karung</t>
  </si>
  <si>
    <t>Material Beton cair</t>
  </si>
  <si>
    <t>Alat Bor Pile</t>
  </si>
  <si>
    <t>Pembelian Materai (5 pcs)</t>
  </si>
  <si>
    <t>Pembayaran Rambu 8 Unit (Kondisi Baru)</t>
  </si>
  <si>
    <t>Penguat Rangka pagar</t>
  </si>
  <si>
    <t>Pembelian Bahan Material beton</t>
  </si>
  <si>
    <t>Pembelian Bahan Material Stal</t>
  </si>
  <si>
    <t>Pembelian Bahan Material cat</t>
  </si>
  <si>
    <t>Pembelian Bahan Material Triplek</t>
  </si>
  <si>
    <t>Pembelian Genset Tiger 5000 1 unit dan 3000 1 unit</t>
  </si>
  <si>
    <t>Pembelian Bahan Material Kawat</t>
  </si>
  <si>
    <t>Pembelian Bahan Material kawat</t>
  </si>
  <si>
    <t>Pembelian Bahan Material Staples tembak</t>
  </si>
  <si>
    <t>Pembelian Bahan Material Kabel</t>
  </si>
  <si>
    <t>Pembelian Bahan Material benang</t>
  </si>
  <si>
    <t>Pembelian Bahan Material Karung</t>
  </si>
  <si>
    <t>Pembelian Bahan Material bor pile</t>
  </si>
  <si>
    <t>Sewa Workshop Untuk Pabrikasi besi 208</t>
  </si>
  <si>
    <t>Material PT.SCG Readymix Indonesia</t>
  </si>
  <si>
    <t>Pembelian Karung</t>
  </si>
  <si>
    <t xml:space="preserve">Pembelian Ember dan Selang </t>
  </si>
  <si>
    <t>Pembelian Bahan Material</t>
  </si>
  <si>
    <t>Pembelian Bahan Material Beton</t>
  </si>
  <si>
    <t>Pembelian Busi</t>
  </si>
  <si>
    <t>Pembelian Mesin Grind dll</t>
  </si>
  <si>
    <t>Pembelian Boden</t>
  </si>
  <si>
    <t>Pembelian plakat beton</t>
  </si>
  <si>
    <t>Pembelian Material Electrical</t>
  </si>
  <si>
    <t>Pembelian Siku 2 pcs</t>
  </si>
  <si>
    <t>Pembelian Bahan Proyek (Mutiara Baja)</t>
  </si>
  <si>
    <t>Pembelian Bor</t>
  </si>
  <si>
    <t>APD</t>
  </si>
  <si>
    <t>Pembelian Bahan Material penguat pagar</t>
  </si>
  <si>
    <t>Pembelian Bahan Material Pipa</t>
  </si>
  <si>
    <t>Pembelian Bahan Material gergaji</t>
  </si>
  <si>
    <t>Pembelian Bahan Material Kayu meranti</t>
  </si>
  <si>
    <t>Pembelian Bahan Material jerigen air</t>
  </si>
  <si>
    <t>Pembelian Bahan Material Pasir</t>
  </si>
  <si>
    <t xml:space="preserve">Pembelian Bahan Material Busi </t>
  </si>
  <si>
    <t>Pembelian Bahan Material  Paku Beton</t>
  </si>
  <si>
    <t>Pembelian Bahan Material  gergaji</t>
  </si>
  <si>
    <t>Transport rt11-toko besi</t>
  </si>
  <si>
    <t xml:space="preserve">Pembelian Material </t>
  </si>
  <si>
    <t>Pembelian Material selang</t>
  </si>
  <si>
    <t>Pembelian Material busi</t>
  </si>
  <si>
    <t>Pembelian Material</t>
  </si>
  <si>
    <t>Pembelian Bahan Material Linggis</t>
  </si>
  <si>
    <t>Pembelian tali tambang</t>
  </si>
  <si>
    <t>Bahan Material Besi Ulir</t>
  </si>
  <si>
    <t>Pembelian Material Seng</t>
  </si>
  <si>
    <t>Material Besi</t>
  </si>
  <si>
    <t xml:space="preserve">Konsumsi </t>
  </si>
  <si>
    <t>Konsumsi</t>
  </si>
  <si>
    <t>Bahan bakar pertalie</t>
  </si>
  <si>
    <t>Bahan Bakar pertalite</t>
  </si>
  <si>
    <t>Pembelian Bahan Operasional (Pertalite)</t>
  </si>
  <si>
    <t>Ongkos kirim pesanan sepatu,Helm,rompi</t>
  </si>
  <si>
    <t>Ongkir Traffic Cone</t>
  </si>
  <si>
    <t>Pembelian lampu rotari warna kuning</t>
  </si>
  <si>
    <t>Mobilisasi pagar workshop-lokasi 128</t>
  </si>
  <si>
    <t xml:space="preserve">Pembayaran Kos Pak Meko </t>
  </si>
  <si>
    <t>ATK Banner</t>
  </si>
  <si>
    <t>Invoice sewa alat barbender</t>
  </si>
  <si>
    <t xml:space="preserve">Kas Pak Meko </t>
  </si>
  <si>
    <t>Nota Service Vcom - Service Laptop Pak KHamid</t>
  </si>
  <si>
    <t>Transportasi Grab Mall taman Anggrek-syahdan residence</t>
  </si>
  <si>
    <t>Transportasi Syahdan 7 Residence-Indonesia Stock exchange</t>
  </si>
  <si>
    <t>Transport Mall Taman Anggrek- Syahdan 7 Residence</t>
  </si>
  <si>
    <t>Transport Mall Taman Anggrek-Syahdan 7 Residence</t>
  </si>
  <si>
    <t>Pembelian Bahan Bakar operasional ( Pertalite )</t>
  </si>
  <si>
    <t>Transportasi Mall Taman Angrek-Syahdan 7 Residence</t>
  </si>
  <si>
    <t>PLN Prabayar</t>
  </si>
  <si>
    <t>Transport Syahdan 7 Residence-Indonesia Stock Exchage</t>
  </si>
  <si>
    <t>Trasnport Indonesia Stock Exchange-Syahdan 7 Residence</t>
  </si>
  <si>
    <t>Transport Syahdan 7 Residence-Halte Busway Slipi Petamburan</t>
  </si>
  <si>
    <t>Kontrakan Pekerja 208</t>
  </si>
  <si>
    <t>Pembelian Bahan Bakar operasional ( Dexlite )</t>
  </si>
  <si>
    <t>Top UP Flazz BCA</t>
  </si>
  <si>
    <t>ATK (Kwitansi dan Amplop Putih)</t>
  </si>
  <si>
    <t>Transport Shilin Bina Nusantara-Halte busway Slipi Petamburan</t>
  </si>
  <si>
    <t>Transportasi Blitar-Jakarta 15 org</t>
  </si>
  <si>
    <t>Konsumsi (Chatime)</t>
  </si>
  <si>
    <t>Konsumsi (Mie Aceh Mantul)</t>
  </si>
  <si>
    <t>Pembelian Safety Equipment</t>
  </si>
  <si>
    <t>Transport Indonesia Stock Exchange-Syahdan 7 Residence</t>
  </si>
  <si>
    <t>Transport LTC glodok-Indonesia Stock Exchange</t>
  </si>
  <si>
    <t>Transport Villa tangerang-Jalan bungur</t>
  </si>
  <si>
    <t>Bahan Bakar Pertamax</t>
  </si>
  <si>
    <t>Transport Mall taman Anggrek-JL.Sunter Agung Utara D1</t>
  </si>
  <si>
    <t>Transport Syahdan 7 residence-Mall Taman Anggrek</t>
  </si>
  <si>
    <t>Top Up E-tol</t>
  </si>
  <si>
    <t>Pembayaran Kos Arif dan Ali</t>
  </si>
  <si>
    <t>Pembelian ATK (17 Baner dan 36 Hvs bw)</t>
  </si>
  <si>
    <t xml:space="preserve">Top Up Kartu Flazz BCA </t>
  </si>
  <si>
    <t>Transport Syahdan 7 Residence-Jl.sunter</t>
  </si>
  <si>
    <t>parkir kampung rambutan</t>
  </si>
  <si>
    <t>Pembelian Safety Equipment (10pcs rompi hijau scotlet dan 2 pcs helm)</t>
  </si>
  <si>
    <t xml:space="preserve">Pembelian Electrical di Ace Hardware </t>
  </si>
  <si>
    <t>Pembayaran Kos</t>
  </si>
  <si>
    <t>Transport LTC Glodok-Syahdan 7 Residence</t>
  </si>
  <si>
    <t>Bahan Bakar pick up</t>
  </si>
  <si>
    <t>Bahan Bakar genset</t>
  </si>
  <si>
    <t>Parkir park ride</t>
  </si>
  <si>
    <t>TOP Up E-tol</t>
  </si>
  <si>
    <t>Pembayaran Rambu Kondisi Second  6 unit  (Kondisi 75%)</t>
  </si>
  <si>
    <t>Transport Syahdan 7 Residence-Jalan Hankam</t>
  </si>
  <si>
    <t>Pembelian Air Mineral</t>
  </si>
  <si>
    <t>Transport Jl.raya Mabes-Depo air isi ulang</t>
  </si>
  <si>
    <t>Pembelian Bahan Bakar Operasional (Pertalite)</t>
  </si>
  <si>
    <t>Pembelian Drigen 2pcs (ukuran 10ltr)</t>
  </si>
  <si>
    <t>Pembelian Corong dan Gayung</t>
  </si>
  <si>
    <t>Pembelian Tong 60 ltr, Tong 50 ltr, Tong 150 ltr (masing masing 1unit)</t>
  </si>
  <si>
    <t>Biaya Parkir Mobil</t>
  </si>
  <si>
    <t>Pembelian obat</t>
  </si>
  <si>
    <t>Pembelian Bahan Bakar Operasional  (Pertalite)</t>
  </si>
  <si>
    <t>Transport jl.Hankam-ceger</t>
  </si>
  <si>
    <t>Top Up E-toll</t>
  </si>
  <si>
    <t>Pembayaran kos pak Eko</t>
  </si>
  <si>
    <t>Transport Syahdan-Mall taman Anggrek</t>
  </si>
  <si>
    <t>Transport Kampung Rambutan-Mabes</t>
  </si>
  <si>
    <t>Transport Hankam-bungur</t>
  </si>
  <si>
    <t>Transport Rt 11-hankam</t>
  </si>
  <si>
    <t>Pembayaran Kontrakan Pekerja mandor Sarpin</t>
  </si>
  <si>
    <t>Pembayaran Kontrakan satu bulan Pak Meko</t>
  </si>
  <si>
    <t>Transport Kampung rambutan-Palmerah</t>
  </si>
  <si>
    <t>Transport Syahdan 7 Residence-Jl.Hankam</t>
  </si>
  <si>
    <t>Transport Mall taman Anggrek-Syahdan 7 Residence</t>
  </si>
  <si>
    <t>Transport Jalan Hankam-Green Terrace</t>
  </si>
  <si>
    <t>Transport Mayasari ciputat-Syahdan 7 residence</t>
  </si>
  <si>
    <t>Bahan Bakar Pick Up</t>
  </si>
  <si>
    <t>Transport Rt11-Hankam</t>
  </si>
  <si>
    <t xml:space="preserve">Transport </t>
  </si>
  <si>
    <t xml:space="preserve">Transportasi Grab Palmerah-Mabes hankam </t>
  </si>
  <si>
    <t xml:space="preserve">Transportasi Grab Mabes hankam-Palmerah </t>
  </si>
  <si>
    <t>Transport PT.the master steel MFC-Syahdan 7 residence</t>
  </si>
  <si>
    <t>Pembelian air mineral</t>
  </si>
  <si>
    <t xml:space="preserve">Pembelian Electrical  </t>
  </si>
  <si>
    <t>Transport alfaimidi ceger-jl.nangka</t>
  </si>
  <si>
    <t>Transport masjid jami-hankam</t>
  </si>
  <si>
    <t>Transport Mabes-ceger</t>
  </si>
  <si>
    <t>Transport Syahdan 7 Residence-PT.Akebono Brake Astra Indonesia</t>
  </si>
  <si>
    <t>ATK (Stapler)</t>
  </si>
  <si>
    <t>Transportasi Palmerah-syahdan residence</t>
  </si>
  <si>
    <t>Transport jl.Pahlawan seribu-Jl.gotong royong</t>
  </si>
  <si>
    <t>Transport Syahdan 7 residence-LTC Glodok</t>
  </si>
  <si>
    <t>Pembelian Bahan Materal Baterai</t>
  </si>
  <si>
    <t>Pembelian K3 Lalin Kurus</t>
  </si>
  <si>
    <t>Transport Palmerah-Hankam plus tol</t>
  </si>
  <si>
    <t>Transport Indonesia stock exchange-gate Green terace</t>
  </si>
  <si>
    <t>Transport Syahdan residence- Indonesia Stock Exchange</t>
  </si>
  <si>
    <t>Transport Penyeberangan PJR</t>
  </si>
  <si>
    <t xml:space="preserve">Bahan Bakar </t>
  </si>
  <si>
    <t>Konsumsi makan lembur</t>
  </si>
  <si>
    <t>Transport toko besi-Museum</t>
  </si>
  <si>
    <t>Transport Masjid jami-mabes</t>
  </si>
  <si>
    <t>Transport Lobby Utama Indonesia stock exchange-jalan Hankam</t>
  </si>
  <si>
    <t>Transport Ceger-mabes</t>
  </si>
  <si>
    <t>Transport alfaimidi ceger-jl.kecapi</t>
  </si>
  <si>
    <t>Transport alfamidi-rt11</t>
  </si>
  <si>
    <t>Transport rt11-kecapi</t>
  </si>
  <si>
    <t>Transport mabes-rt11</t>
  </si>
  <si>
    <t>ATK Spidol</t>
  </si>
  <si>
    <t>Konsumsi Lembur</t>
  </si>
  <si>
    <t>Pemasangan Listrik 3 phase</t>
  </si>
  <si>
    <t>Bahan Bakar pertalite genset</t>
  </si>
  <si>
    <t>Bahan Bakar Pick up</t>
  </si>
  <si>
    <t xml:space="preserve">Bahan Bakar Mobil </t>
  </si>
  <si>
    <t>Operasional Logistik tanggal 21-31 agustus</t>
  </si>
  <si>
    <t>Pembelian Adaptor</t>
  </si>
  <si>
    <t>Transport Syahdan-Mall Anggrek</t>
  </si>
  <si>
    <t xml:space="preserve">Top Up E-tol </t>
  </si>
  <si>
    <t>ATK Print scan materai</t>
  </si>
  <si>
    <t xml:space="preserve">Bahan Bakar pertalite  </t>
  </si>
  <si>
    <t>Transport + Toll</t>
  </si>
  <si>
    <t>Transport Syahdan-Indonesia stock Exchange</t>
  </si>
  <si>
    <t>transport penyebrangan</t>
  </si>
  <si>
    <t>Bahan Bakar</t>
  </si>
  <si>
    <t>Transport Syahdan 7 Residence-Jl.Trembesi</t>
  </si>
  <si>
    <t>Transport Stock Exchange-Jl.Trembesi</t>
  </si>
  <si>
    <t>Transport Kalibata</t>
  </si>
  <si>
    <t xml:space="preserve">TOTAL PENGELUARAN </t>
  </si>
  <si>
    <t>Diajukan</t>
  </si>
  <si>
    <t>Disetujui</t>
  </si>
  <si>
    <t>Dibuat</t>
  </si>
  <si>
    <t>Lv3. Cost Code</t>
  </si>
  <si>
    <t>Nama</t>
  </si>
  <si>
    <t>0.1.1.0</t>
  </si>
  <si>
    <t>Direksi Keet/Container Office </t>
  </si>
  <si>
    <t>0.1.2.0</t>
  </si>
  <si>
    <t>Gudang / Container Warehouse </t>
  </si>
  <si>
    <t>0.1.3.0</t>
  </si>
  <si>
    <t>Barak Pekerja </t>
  </si>
  <si>
    <t>0.1.4.0</t>
  </si>
  <si>
    <t>Pagar sementara </t>
  </si>
  <si>
    <t>0.1.5.0</t>
  </si>
  <si>
    <t>Direksi Keet Lain-lain </t>
  </si>
  <si>
    <t>0.1.6.0</t>
  </si>
  <si>
    <t>Perabot (Meja, Kursi, whiteboard) </t>
  </si>
  <si>
    <t>0.1.7.0</t>
  </si>
  <si>
    <t>Toilet Pekerja </t>
  </si>
  <si>
    <t>0.2.1.0</t>
  </si>
  <si>
    <t>Listrik Site </t>
  </si>
  <si>
    <t>0.2.2.0</t>
  </si>
  <si>
    <t>Air Kerja &amp; MCK Pekerja </t>
  </si>
  <si>
    <t>0.3.1.0</t>
  </si>
  <si>
    <t>Transport Staff ke &amp; dari Site </t>
  </si>
  <si>
    <t>0.3.2.0</t>
  </si>
  <si>
    <t>Transport Pekerja ke &amp; dari Site </t>
  </si>
  <si>
    <t>0.4.1.0</t>
  </si>
  <si>
    <t>Asuransi kecelakaan kerja </t>
  </si>
  <si>
    <t>0.4.2.0</t>
  </si>
  <si>
    <t>Garansi Jaminan Pelaksanaan </t>
  </si>
  <si>
    <t>0.4.3.0</t>
  </si>
  <si>
    <t>Garansi Jaminan Uang Muka </t>
  </si>
  <si>
    <t>1.1.1.0</t>
  </si>
  <si>
    <t>Scaffolding </t>
  </si>
  <si>
    <t>1.1.10.0</t>
  </si>
  <si>
    <t>Excavator - PC 200 </t>
  </si>
  <si>
    <t>1.1.11.0</t>
  </si>
  <si>
    <t>Hiab 9Ton </t>
  </si>
  <si>
    <t>1.1.12.0</t>
  </si>
  <si>
    <t>Trailer 20Feet </t>
  </si>
  <si>
    <t>1.1.13.0</t>
  </si>
  <si>
    <t>Trailer 40Feet </t>
  </si>
  <si>
    <t>1.1.14.0</t>
  </si>
  <si>
    <t>Crane 25Ton </t>
  </si>
  <si>
    <t>1.1.15.0</t>
  </si>
  <si>
    <t>Vibrator Roller 8Ton </t>
  </si>
  <si>
    <t>1.1.16.0</t>
  </si>
  <si>
    <t>Breaker PC 20 </t>
  </si>
  <si>
    <t>1.1.17.0</t>
  </si>
  <si>
    <t>Dozer </t>
  </si>
  <si>
    <t>1.1.18.0</t>
  </si>
  <si>
    <t>Crane 50 Ton </t>
  </si>
  <si>
    <t>1.1.19.0</t>
  </si>
  <si>
    <t>Hiab 7 Ton </t>
  </si>
  <si>
    <t>1.1.2.0</t>
  </si>
  <si>
    <t>Forklift 5Ton </t>
  </si>
  <si>
    <t>1.1.20.0</t>
  </si>
  <si>
    <t>Equipment Lain-lain </t>
  </si>
  <si>
    <t>1.1.21.0</t>
  </si>
  <si>
    <t>Barge (Kapal Tongkang) </t>
  </si>
  <si>
    <t>1.1.22.0</t>
  </si>
  <si>
    <t>Crane 250 Ton </t>
  </si>
  <si>
    <t>1.1.23.0</t>
  </si>
  <si>
    <t>Crane 150 Ton </t>
  </si>
  <si>
    <t>1.1.24.0</t>
  </si>
  <si>
    <t>Lowbed Truck / Prime Mover </t>
  </si>
  <si>
    <t>1.1.25.0</t>
  </si>
  <si>
    <t>Truck Tronton 25 Ton </t>
  </si>
  <si>
    <t>1.1.26.0</t>
  </si>
  <si>
    <t>Crane 100 Ton </t>
  </si>
  <si>
    <t>1.1.27.0</t>
  </si>
  <si>
    <t>Boom Lift  </t>
  </si>
  <si>
    <t>1.1.28.0</t>
  </si>
  <si>
    <t>Crane 70 Ton </t>
  </si>
  <si>
    <t>1.1.29.0</t>
  </si>
  <si>
    <t>Vibrator Roller 25 Ton </t>
  </si>
  <si>
    <t>1.1.3.0</t>
  </si>
  <si>
    <t>Forklift 7Ton </t>
  </si>
  <si>
    <t>1.1.4.0</t>
  </si>
  <si>
    <t>Concrete Pump </t>
  </si>
  <si>
    <t>1.1.5.0</t>
  </si>
  <si>
    <t>Dump Truck 120PS </t>
  </si>
  <si>
    <t>1.1.6.0</t>
  </si>
  <si>
    <t>Dump Truck 220PS </t>
  </si>
  <si>
    <t>1.1.7.0</t>
  </si>
  <si>
    <t>Excavator - PC 50 </t>
  </si>
  <si>
    <t>1.1.8.0</t>
  </si>
  <si>
    <t>Excavator - PC 75 </t>
  </si>
  <si>
    <t>1.1.9.0</t>
  </si>
  <si>
    <t>Excavator - PC 100 </t>
  </si>
  <si>
    <t>1.2.1.0</t>
  </si>
  <si>
    <t>Tools </t>
  </si>
  <si>
    <t>1.2.2.0</t>
  </si>
  <si>
    <t>Consumables </t>
  </si>
  <si>
    <t>Solar </t>
  </si>
  <si>
    <t>1.3.2.0</t>
  </si>
  <si>
    <t>Bensin </t>
  </si>
  <si>
    <t>2.1.1.0</t>
  </si>
  <si>
    <t>Sewa Kamar - Kos </t>
  </si>
  <si>
    <t>2.1.2.0</t>
  </si>
  <si>
    <t>Sewa Rumah - Mess </t>
  </si>
  <si>
    <t>2.1.3.0</t>
  </si>
  <si>
    <t>Household (RTM) </t>
  </si>
  <si>
    <t>2.1.4.0</t>
  </si>
  <si>
    <t>Bantal, kasur </t>
  </si>
  <si>
    <t>2.1.5.0</t>
  </si>
  <si>
    <t>Air Minum (RTM) </t>
  </si>
  <si>
    <t>2.2.1.0</t>
  </si>
  <si>
    <t>ATK </t>
  </si>
  <si>
    <t>2.2.2.0</t>
  </si>
  <si>
    <t>Komunikasi (Telepon, Internet, CCTV) </t>
  </si>
  <si>
    <t>2.2.3.0</t>
  </si>
  <si>
    <t>Household (RTK) </t>
  </si>
  <si>
    <t>2.2.4.0</t>
  </si>
  <si>
    <t>Transportasi </t>
  </si>
  <si>
    <t>2.2.5.0</t>
  </si>
  <si>
    <t>SAFETY (Tools, Equipment, Medical Check, etc) </t>
  </si>
  <si>
    <t>2.2.6.0</t>
  </si>
  <si>
    <t>Air Minum (RTK) </t>
  </si>
  <si>
    <t>3.1.1.0</t>
  </si>
  <si>
    <t>SITE MANAGEMENT FEE </t>
  </si>
  <si>
    <t>3.2.1.0</t>
  </si>
  <si>
    <t>Jamuan EX-ternal </t>
  </si>
  <si>
    <t>3.2.2.0</t>
  </si>
  <si>
    <t>Jamuan IN-ternal </t>
  </si>
  <si>
    <t>4.1.1.0</t>
  </si>
  <si>
    <t>Welding Consumable </t>
  </si>
  <si>
    <t>4.1.2.0</t>
  </si>
  <si>
    <t>Other Consumable (Grinding Disk, etc) </t>
  </si>
  <si>
    <t>4.1.3.0</t>
  </si>
  <si>
    <t>Listrik Workshop (WS) </t>
  </si>
  <si>
    <t>4.1.4.0</t>
  </si>
  <si>
    <t>Overhead Workshop </t>
  </si>
  <si>
    <t>4.1.5.0</t>
  </si>
  <si>
    <t>Packing &amp; Delivery </t>
  </si>
  <si>
    <t>4.1.6.0</t>
  </si>
  <si>
    <t>Testing &amp; Sertification - WORKSHOP </t>
  </si>
  <si>
    <t>4.2.1.0</t>
  </si>
  <si>
    <t>MESIN KERJA (WS) </t>
  </si>
  <si>
    <t>5.1.1.0</t>
  </si>
  <si>
    <t>Semen </t>
  </si>
  <si>
    <t>5.1.10.0</t>
  </si>
  <si>
    <t>Kayu </t>
  </si>
  <si>
    <t>5.1.11.0</t>
  </si>
  <si>
    <t>Paku </t>
  </si>
  <si>
    <t>5.1.12.0</t>
  </si>
  <si>
    <t>Semen Instant </t>
  </si>
  <si>
    <t>5.1.13.0</t>
  </si>
  <si>
    <t>Beton Pre-Cast </t>
  </si>
  <si>
    <t>5.1.14.0</t>
  </si>
  <si>
    <t>Material Sipil Lain-lain </t>
  </si>
  <si>
    <t>5.1.15.0</t>
  </si>
  <si>
    <t>Aspal </t>
  </si>
  <si>
    <t>5.1.2.0</t>
  </si>
  <si>
    <t>Pasir </t>
  </si>
  <si>
    <t>5.1.3.0</t>
  </si>
  <si>
    <t>Stenslag (Batu Kerikil) </t>
  </si>
  <si>
    <t>5.1.4.0</t>
  </si>
  <si>
    <t>Batu </t>
  </si>
  <si>
    <t>5.1.5.0</t>
  </si>
  <si>
    <t>Bata </t>
  </si>
  <si>
    <t>5.1.6.0</t>
  </si>
  <si>
    <t>Beton Cor </t>
  </si>
  <si>
    <t>5.1.7.0</t>
  </si>
  <si>
    <t>Besi Beton - Polos </t>
  </si>
  <si>
    <t>5.1.8.0</t>
  </si>
  <si>
    <t>Besi Beton - D (Ulir) </t>
  </si>
  <si>
    <t>5.1.9.0</t>
  </si>
  <si>
    <t>Wiremesh </t>
  </si>
  <si>
    <t>5.2.1.0</t>
  </si>
  <si>
    <t>Baja </t>
  </si>
  <si>
    <t>5.2.2.0</t>
  </si>
  <si>
    <t>Cat Baja &amp; Thinner </t>
  </si>
  <si>
    <t>5.2.3.0</t>
  </si>
  <si>
    <t>Mur &amp; Baut </t>
  </si>
  <si>
    <t>5.2.4.0</t>
  </si>
  <si>
    <t>Atap &amp; Cladding </t>
  </si>
  <si>
    <t>5.3.1.0</t>
  </si>
  <si>
    <t>Keramik </t>
  </si>
  <si>
    <t>5.3.2.0</t>
  </si>
  <si>
    <t>Perekat Keramik </t>
  </si>
  <si>
    <t>5.3.3.0</t>
  </si>
  <si>
    <t>SANITARY </t>
  </si>
  <si>
    <t>5.3.4.0</t>
  </si>
  <si>
    <t>Cat - Arsitektur </t>
  </si>
  <si>
    <t>5.3.5.0</t>
  </si>
  <si>
    <t>Material Arsitektur Lain-lain </t>
  </si>
  <si>
    <t>5.4.1.0</t>
  </si>
  <si>
    <t>Fire Fighting System </t>
  </si>
  <si>
    <t>5.4.2.0</t>
  </si>
  <si>
    <t>Plumbing System </t>
  </si>
  <si>
    <t>5.4.3.0</t>
  </si>
  <si>
    <t>HVAC System </t>
  </si>
  <si>
    <t>5.4.4.0</t>
  </si>
  <si>
    <t>Compressed Air System </t>
  </si>
  <si>
    <t>5.4.5.0</t>
  </si>
  <si>
    <t>Material Mechanical Lain-lain </t>
  </si>
  <si>
    <t>5.5.1.0</t>
  </si>
  <si>
    <t>LIGHTING </t>
  </si>
  <si>
    <t>5.5.2.0</t>
  </si>
  <si>
    <t>Power Distribution System </t>
  </si>
  <si>
    <t>5.5.3.0</t>
  </si>
  <si>
    <t>LIGHTNING </t>
  </si>
  <si>
    <t>5.5.4.0</t>
  </si>
  <si>
    <t>Electrical Lain-lain </t>
  </si>
  <si>
    <t>6.1.1.0</t>
  </si>
  <si>
    <t>Pekerjaan Tanah </t>
  </si>
  <si>
    <t>6.1.2.0</t>
  </si>
  <si>
    <t>Pekerjaan Struktur </t>
  </si>
  <si>
    <t>6.1.3.0</t>
  </si>
  <si>
    <t>Pekerjaan Finishing </t>
  </si>
  <si>
    <t>6.1.4.0</t>
  </si>
  <si>
    <t>Pekerjaan Temporary </t>
  </si>
  <si>
    <t>6.2.1.0</t>
  </si>
  <si>
    <t>Fabrikasi struktur baja </t>
  </si>
  <si>
    <t>6.2.2.0</t>
  </si>
  <si>
    <t>Sandblasting &amp; Pengecatan </t>
  </si>
  <si>
    <t>6.2.3.0</t>
  </si>
  <si>
    <t>Erection / Install strukutur baja </t>
  </si>
  <si>
    <t>6.2.4.0</t>
  </si>
  <si>
    <t>Pekerjaan Atap </t>
  </si>
  <si>
    <t>6.3.1.0</t>
  </si>
  <si>
    <t>Pengecatan Arsitektur </t>
  </si>
  <si>
    <t>6.3.2.0</t>
  </si>
  <si>
    <t>Pemasangan Arsitektur </t>
  </si>
  <si>
    <t>6.4.1.0</t>
  </si>
  <si>
    <t>Pas. Fire Fighting System </t>
  </si>
  <si>
    <t>6.4.2.0</t>
  </si>
  <si>
    <t>Pas. Plumbing System </t>
  </si>
  <si>
    <t>6.4.3.0</t>
  </si>
  <si>
    <t>Pas. HVAC System </t>
  </si>
  <si>
    <t>6.4.4.0</t>
  </si>
  <si>
    <t>Pas. Compressed Air System </t>
  </si>
  <si>
    <t>6.5.1.0</t>
  </si>
  <si>
    <t>Pas. Lighting System </t>
  </si>
  <si>
    <t>6.5.2.0</t>
  </si>
  <si>
    <t>Pas. Power Distribution System </t>
  </si>
  <si>
    <t>6.5.3.0</t>
  </si>
  <si>
    <t>Pas. Lightning System </t>
  </si>
  <si>
    <t>6.5.4.0</t>
  </si>
  <si>
    <t>Pas. Electrical Lain-lain </t>
  </si>
  <si>
    <t>7.1.1.0</t>
  </si>
  <si>
    <t>JASA SUBKON SIPIL &amp; ARSITEKTUR </t>
  </si>
  <si>
    <t>7.1.2.0</t>
  </si>
  <si>
    <t>JASA SUBKON MECHANICAL - ELECTRICAL </t>
  </si>
  <si>
    <t>7.1.3.0</t>
  </si>
  <si>
    <t>JASA SUBKON LAIN-LAIN </t>
  </si>
  <si>
    <t>7.1.4.0</t>
  </si>
  <si>
    <t>JASA SUBKON BAJA </t>
  </si>
  <si>
    <t>7.1.5.0</t>
  </si>
  <si>
    <t>JASA SUBKON PANCANG </t>
  </si>
  <si>
    <t>7.2.1.0</t>
  </si>
  <si>
    <t>Testing &amp; Sertification - SIPIL </t>
  </si>
  <si>
    <t>7.2.2.0</t>
  </si>
  <si>
    <t>Testing &amp; Sertification - BAJA </t>
  </si>
  <si>
    <t>7.2.3.0</t>
  </si>
  <si>
    <t>Testing &amp; Sertification - MECHANICAL ELECTRICAL </t>
  </si>
  <si>
    <t>7.2.4.0</t>
  </si>
  <si>
    <t>Testing &amp; Sertification - Kompetensi Pekerja </t>
  </si>
  <si>
    <t>8.1.1.0</t>
  </si>
  <si>
    <t>ADD - Direksi Keet/Container Office</t>
  </si>
  <si>
    <t>8.1.12.0</t>
  </si>
  <si>
    <t>ADD - Trailer 20Feet </t>
  </si>
  <si>
    <t>8.1.13.0</t>
  </si>
  <si>
    <t>ADD - Trailer 40Feet </t>
  </si>
  <si>
    <t>8.1.2.0</t>
  </si>
  <si>
    <t>ADD - Gudang / Container Warehouse </t>
  </si>
  <si>
    <t>8.1.3.0</t>
  </si>
  <si>
    <t>ADD - Barak Pekerja </t>
  </si>
  <si>
    <t>8.1.4.0</t>
  </si>
  <si>
    <t>ADD - Pagar sementara </t>
  </si>
  <si>
    <t>8.1.5.0</t>
  </si>
  <si>
    <t>ADD - Direksi Keet Lain-lain </t>
  </si>
  <si>
    <t>8.1.6.0</t>
  </si>
  <si>
    <t>ADD - Perabot (Meja, Kursi, whiteboard) </t>
  </si>
  <si>
    <t>8.1.7.0</t>
  </si>
  <si>
    <t>ADD - Toilet Pekerja </t>
  </si>
  <si>
    <t>8.10.1.0</t>
  </si>
  <si>
    <t>ADD - SITE MANAGEMENT FEE </t>
  </si>
  <si>
    <t>8.11.1.0</t>
  </si>
  <si>
    <t>ADD - Jamuan EX-ternal </t>
  </si>
  <si>
    <t>8.11.2.0</t>
  </si>
  <si>
    <t>ADD - Jamuan IN-ternal </t>
  </si>
  <si>
    <t>8.12.1.0</t>
  </si>
  <si>
    <t>ADD - Welding Consumable </t>
  </si>
  <si>
    <t>8.12.2.0</t>
  </si>
  <si>
    <t>ADD - Other Consumable (Grinding Disk, etc) </t>
  </si>
  <si>
    <t>8.12.3.0</t>
  </si>
  <si>
    <t>ADD - Listrik Workshop (WS) </t>
  </si>
  <si>
    <t>8.12.4.0</t>
  </si>
  <si>
    <t>ADD - Overhead Workshop </t>
  </si>
  <si>
    <t>8.12.5.0</t>
  </si>
  <si>
    <t>ADD - Packing &amp; Delivery </t>
  </si>
  <si>
    <t>8.13.1.0</t>
  </si>
  <si>
    <t>ADD - Semen </t>
  </si>
  <si>
    <t>8.13.10.0</t>
  </si>
  <si>
    <t>ADD - Kayu </t>
  </si>
  <si>
    <t>8.13.11.0</t>
  </si>
  <si>
    <t>ADD - Paku </t>
  </si>
  <si>
    <t>8.13.12.0</t>
  </si>
  <si>
    <t>ADD - Semen Instant </t>
  </si>
  <si>
    <t>8.13.13.0</t>
  </si>
  <si>
    <t>ADD - Beton Pre-Cast </t>
  </si>
  <si>
    <t>8.13.14.0</t>
  </si>
  <si>
    <t>ADD - Material Sipil Lain-lain </t>
  </si>
  <si>
    <t>8.13.15.0</t>
  </si>
  <si>
    <t>ADD - Aspal </t>
  </si>
  <si>
    <t>8.13.2.0</t>
  </si>
  <si>
    <t>ADD - Pasir </t>
  </si>
  <si>
    <t>8.13.3.0</t>
  </si>
  <si>
    <t>ADD - Stenslag (Batu Kerikil) </t>
  </si>
  <si>
    <t>8.13.4.0</t>
  </si>
  <si>
    <t>ADD - Batu </t>
  </si>
  <si>
    <t>8.13.5.0</t>
  </si>
  <si>
    <t>ADD - Bata </t>
  </si>
  <si>
    <t>8.13.6.0</t>
  </si>
  <si>
    <t>ADD - Beton Cor </t>
  </si>
  <si>
    <t>8.13.7.0</t>
  </si>
  <si>
    <t>ADD - Besi Beton - Polos </t>
  </si>
  <si>
    <t>8.13.8.0</t>
  </si>
  <si>
    <t>ADD - Besi Beton - D (Ulir) </t>
  </si>
  <si>
    <t>8.13.9.0</t>
  </si>
  <si>
    <t>ADD - Wiremesh </t>
  </si>
  <si>
    <t>8.14.1.0</t>
  </si>
  <si>
    <t>ADD - Baja </t>
  </si>
  <si>
    <t>8.14.2.0</t>
  </si>
  <si>
    <t>ADD - Cat Baja &amp; Thinner </t>
  </si>
  <si>
    <t>8.14.3.0</t>
  </si>
  <si>
    <t>ADD - Mur &amp; Baut </t>
  </si>
  <si>
    <t>8.14.4.0</t>
  </si>
  <si>
    <t>ADD - Atap &amp; Cladding </t>
  </si>
  <si>
    <t>8.15.1.0</t>
  </si>
  <si>
    <t>ADD - Keramik </t>
  </si>
  <si>
    <t>8.15.2.0</t>
  </si>
  <si>
    <t>ADD - Perekat Keramik </t>
  </si>
  <si>
    <t>8.15.3.0</t>
  </si>
  <si>
    <t>ADD - SANITARY </t>
  </si>
  <si>
    <t>8.15.4.0</t>
  </si>
  <si>
    <t>ADD - Cat - Arsitektur </t>
  </si>
  <si>
    <t>8.15.5.0</t>
  </si>
  <si>
    <t>ADD - Material Arsitektur Lain-lain </t>
  </si>
  <si>
    <t>8.16.1.0</t>
  </si>
  <si>
    <t>ADD - Fire Fighting System </t>
  </si>
  <si>
    <t>8.16.2.0</t>
  </si>
  <si>
    <t>ADD - Plumbing System </t>
  </si>
  <si>
    <t>8.16.3.0</t>
  </si>
  <si>
    <t>ADD - HVAC System </t>
  </si>
  <si>
    <t>8.16.4.0</t>
  </si>
  <si>
    <t>ADD - Pas. Compressed Air System </t>
  </si>
  <si>
    <t>8.16.5.0</t>
  </si>
  <si>
    <t>ADD - Material Mechanical Lain-lain </t>
  </si>
  <si>
    <t>8.17.1.0</t>
  </si>
  <si>
    <t>ADD - LIGHTING </t>
  </si>
  <si>
    <t>8.17.2.0</t>
  </si>
  <si>
    <t>ADD - Power Distribution System </t>
  </si>
  <si>
    <t>8.17.3.0</t>
  </si>
  <si>
    <t>ADD - LIGHTNING </t>
  </si>
  <si>
    <t>8.17.4.0</t>
  </si>
  <si>
    <t>ADD - Electrical Lain-lain </t>
  </si>
  <si>
    <t>8.18.1.0</t>
  </si>
  <si>
    <t>ADD - Pekerjaan Tanah </t>
  </si>
  <si>
    <t>8.18.2.0</t>
  </si>
  <si>
    <t>ADD - Pekerjaan Struktur </t>
  </si>
  <si>
    <t>8.18.3.0</t>
  </si>
  <si>
    <t>ADD - Pekerjaan Finishing </t>
  </si>
  <si>
    <t>8.19.1.0</t>
  </si>
  <si>
    <t>ADD - Fabrikasi struktur baja </t>
  </si>
  <si>
    <t>8.19.2.0</t>
  </si>
  <si>
    <t>ADD - Erection / Install strukutur baja </t>
  </si>
  <si>
    <t>8.19.3.0</t>
  </si>
  <si>
    <t>ADD - Pekerjaan Atap </t>
  </si>
  <si>
    <t>8.2.1.0</t>
  </si>
  <si>
    <t>ADD - Listrik Site </t>
  </si>
  <si>
    <t>8.2.2.0</t>
  </si>
  <si>
    <t>ADD - Air Kerja &amp; MCK Pekerja </t>
  </si>
  <si>
    <t>8.20.1.0</t>
  </si>
  <si>
    <t>ADD - Pengecatan Arsitektur </t>
  </si>
  <si>
    <t>8.20.2.0</t>
  </si>
  <si>
    <t>ADD - Permasangan Arsitektur </t>
  </si>
  <si>
    <t>8.21.1.0</t>
  </si>
  <si>
    <t>ADD - Pas. Fire Fighting System </t>
  </si>
  <si>
    <t>8.21.2.0</t>
  </si>
  <si>
    <t>ADD - Pas. Plumbing System </t>
  </si>
  <si>
    <t>8.21.3.0</t>
  </si>
  <si>
    <t>ADD - Pas. HVAC System </t>
  </si>
  <si>
    <t>8.21.4.0</t>
  </si>
  <si>
    <t>ADD - Compressed Air System </t>
  </si>
  <si>
    <t>8.22.1.0</t>
  </si>
  <si>
    <t>ADD - Pas. Lighting System </t>
  </si>
  <si>
    <t>8.22.2.0</t>
  </si>
  <si>
    <t>ADD - Pas. Power Distribution System </t>
  </si>
  <si>
    <t>8.22.3.0</t>
  </si>
  <si>
    <t>ADD - Pas. Lightning System </t>
  </si>
  <si>
    <t>8.22.4.0</t>
  </si>
  <si>
    <t>ADD - Pas. Electrical Lain-lain </t>
  </si>
  <si>
    <t>8.23.1.0</t>
  </si>
  <si>
    <t>ADD - JASA SUBKON SIPIL &amp; ARSITEKTUR </t>
  </si>
  <si>
    <t>8.23.2.0</t>
  </si>
  <si>
    <t>ADD - JASA SUBKON MECHANICAL - ELECTRICAL </t>
  </si>
  <si>
    <t>8.23.3.0</t>
  </si>
  <si>
    <t>ADD - JASA SUBKON LAIN-LAIN </t>
  </si>
  <si>
    <t>8.23.4.0</t>
  </si>
  <si>
    <t>ADD - JASA SUBKON BAJA </t>
  </si>
  <si>
    <t>8.3.1.0</t>
  </si>
  <si>
    <t>ADD - Transport Staff ke &amp; dari Site </t>
  </si>
  <si>
    <t>8.3.2.0</t>
  </si>
  <si>
    <t>ADD - Transport Pekerja ke &amp; dari Site </t>
  </si>
  <si>
    <t>8.4.1.0</t>
  </si>
  <si>
    <t>ADD - Asuransi kecelakaan kerja </t>
  </si>
  <si>
    <t>8.4.2.0</t>
  </si>
  <si>
    <t>ADD - Garansi Jaminan Pelaksanaan </t>
  </si>
  <si>
    <t>8.4.3.0</t>
  </si>
  <si>
    <t>ADD - Garansi Jaminan Uang Muka </t>
  </si>
  <si>
    <t>8.5.1.0</t>
  </si>
  <si>
    <t>ADD - Scaffolding </t>
  </si>
  <si>
    <t>8.5.10.0</t>
  </si>
  <si>
    <t>ADD - Excavator - PC 200 </t>
  </si>
  <si>
    <t>8.5.11.0</t>
  </si>
  <si>
    <t>ADD - Hiab 9Ton </t>
  </si>
  <si>
    <t>8.5.14.0</t>
  </si>
  <si>
    <t>ADD - Crane 25Ton </t>
  </si>
  <si>
    <t>8.5.15.0</t>
  </si>
  <si>
    <t>ADD - Vibrator Roller 8Ton </t>
  </si>
  <si>
    <t>8.5.16.0</t>
  </si>
  <si>
    <t>ADD - Breaker PC 20 </t>
  </si>
  <si>
    <t>8.5.17.0</t>
  </si>
  <si>
    <t>ADD - Dozer </t>
  </si>
  <si>
    <t>8.5.18.0</t>
  </si>
  <si>
    <t>ADD - Crane 50 Ton </t>
  </si>
  <si>
    <t>8.5.19.0</t>
  </si>
  <si>
    <t>ADD - Hiab 7 Ton </t>
  </si>
  <si>
    <t>8.5.2.0</t>
  </si>
  <si>
    <t>ADD - Forklift 5Ton </t>
  </si>
  <si>
    <t>8.5.20.0</t>
  </si>
  <si>
    <t>ADD - Equipment Lain-lain </t>
  </si>
  <si>
    <t>8.5.21.0</t>
  </si>
  <si>
    <t>ADD - Barge (Kapal Tongkang) </t>
  </si>
  <si>
    <t>8.5.22.0</t>
  </si>
  <si>
    <t>ADD - Crane 250 Ton </t>
  </si>
  <si>
    <t>8.5.23.0</t>
  </si>
  <si>
    <t>ADD - Crane 150 Ton </t>
  </si>
  <si>
    <t>8.5.24.0</t>
  </si>
  <si>
    <t>24ADD - Lowbed Truck / Prime Mover </t>
  </si>
  <si>
    <t>8.5.27.0</t>
  </si>
  <si>
    <t>ADD - Boom Lift </t>
  </si>
  <si>
    <t>8.5.28.0</t>
  </si>
  <si>
    <t>ADD - Crane 70 Ton </t>
  </si>
  <si>
    <t>8.5.3.0</t>
  </si>
  <si>
    <t>ADD - Forklift 7Ton </t>
  </si>
  <si>
    <t>8.5.4.0</t>
  </si>
  <si>
    <t>ADD - Concrete Pump </t>
  </si>
  <si>
    <t>8.5.5.0</t>
  </si>
  <si>
    <t>ADD - Dump Truck 120PS </t>
  </si>
  <si>
    <t>8.5.6.0</t>
  </si>
  <si>
    <t>ADD - Dump Truck 220PS </t>
  </si>
  <si>
    <t>8.5.7.0</t>
  </si>
  <si>
    <t>ADD - Excavator - PC 50 </t>
  </si>
  <si>
    <t>8.5.8.0</t>
  </si>
  <si>
    <t>ADD - Excavator - PC 75 </t>
  </si>
  <si>
    <t>8.5.9.0</t>
  </si>
  <si>
    <t>ADD - Excavator - PC 100 </t>
  </si>
  <si>
    <t>8.6.1.0</t>
  </si>
  <si>
    <t>ADD - Tools </t>
  </si>
  <si>
    <t>8.6.2.0</t>
  </si>
  <si>
    <t>ADD - Consumables </t>
  </si>
  <si>
    <t>8.7.1.0</t>
  </si>
  <si>
    <t>ADD - Solar </t>
  </si>
  <si>
    <t>8.7.2.0</t>
  </si>
  <si>
    <t>ADD - Bensin </t>
  </si>
  <si>
    <t>8.8.1.0</t>
  </si>
  <si>
    <t>ADD - Sewa Kamar - Kos </t>
  </si>
  <si>
    <t>8.8.2.0</t>
  </si>
  <si>
    <t>ADD - Sewa Rumah - Mess </t>
  </si>
  <si>
    <t>8.8.3.0</t>
  </si>
  <si>
    <t>ADD - Household (RTM) </t>
  </si>
  <si>
    <t>8.8.4.0</t>
  </si>
  <si>
    <t>ADD - Bantal, kasur </t>
  </si>
  <si>
    <t>8.8.5.0</t>
  </si>
  <si>
    <t>ADD - Air Minum (RTM) </t>
  </si>
  <si>
    <t>8.9.1.0</t>
  </si>
  <si>
    <t>ADD - ATK </t>
  </si>
  <si>
    <t>8.9.2.0</t>
  </si>
  <si>
    <t>ADD - Komunikasi (Telepon, Internet, CCTV) </t>
  </si>
  <si>
    <t>8.9.3.0</t>
  </si>
  <si>
    <t>ADD - Household (RTK) </t>
  </si>
  <si>
    <t>8.9.4.0</t>
  </si>
  <si>
    <t>ADD - Transportasi </t>
  </si>
  <si>
    <t>8.9.5.0</t>
  </si>
  <si>
    <t>ADD - SAFETY (Tools, Equipment, Medical Check, etc) </t>
  </si>
  <si>
    <t>9.9.1.0</t>
  </si>
  <si>
    <t>Alat Transport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</si>
</sst>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7">
    <numFmt numFmtId="41" formatCode="_-* #,##0_-;\-* #,##0_-;_-* &quot;-&quot;_-;_-@_-"/>
    <numFmt numFmtId="164" formatCode="[$-409]d\-mmm\-yy;@"/>
    <numFmt numFmtId="165" formatCode="_(* #,##0_);_(* \(#,##0\);_(* &quot;-&quot;_);_(@_)"/>
    <numFmt numFmtId="166" formatCode="_(* #,##0.00_);_(* \(#,##0.00\);_(* &quot;-&quot;??_);_(@_)"/>
    <numFmt numFmtId="168" formatCode="_(* #,##0_);_(* \(#,##0\);_(* &quot;-&quot;??_);_(@_)"/>
    <numFmt numFmtId="169" formatCode="&quot;Rp&quot;#,##0"/>
    <numFmt numFmtId="170" formatCode="#,##0_);[Red]\(#,##0\)"/>
  </numFmts>
  <fonts count="18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1"/>
      <name val="Calibri"/>
      <charset val="134"/>
    </font>
    <font>
      <sz val="11"/>
      <color rgb="FF0226DE"/>
      <name val="Calibri"/>
      <charset val="134"/>
    </font>
    <font>
      <sz val="12"/>
      <color theme="1"/>
      <name val="Calibri"/>
      <charset val="134"/>
    </font>
    <font>
      <b/>
      <u/>
      <sz val="18"/>
      <name val="Calibri"/>
      <charset val="134"/>
    </font>
    <font>
      <b/>
      <sz val="12"/>
      <name val="Calibri"/>
      <charset val="134"/>
    </font>
    <font>
      <b/>
      <sz val="12"/>
      <color rgb="FF0226DE"/>
      <name val="Calibri"/>
      <charset val="134"/>
    </font>
    <font>
      <sz val="12"/>
      <name val="Calibri"/>
      <charset val="134"/>
    </font>
    <font>
      <sz val="11"/>
      <color rgb="FFFF0000"/>
      <name val="Calibri"/>
      <charset val="134"/>
    </font>
    <font>
      <b/>
      <sz val="12"/>
      <name val="Calibri"/>
      <charset val="134"/>
    </font>
    <font>
      <b/>
      <sz val="10"/>
      <name val="Calibri"/>
      <charset val="134"/>
    </font>
    <font>
      <b/>
      <u/>
      <sz val="10"/>
      <color rgb="FFFF0000"/>
      <name val="Calibri"/>
      <charset val="134"/>
    </font>
    <font>
      <b/>
      <u/>
      <sz val="12"/>
      <color theme="1"/>
      <name val="Calibri"/>
      <charset val="134"/>
    </font>
    <font>
      <sz val="14"/>
      <color theme="1"/>
      <name val="Calibri"/>
      <charset val="134"/>
    </font>
    <font>
      <sz val="14"/>
      <color rgb="FF0226DE"/>
      <name val="Calibri"/>
      <charset val="134"/>
    </font>
    <font>
      <b/>
      <sz val="12"/>
      <color theme="1"/>
      <name val="Calibri"/>
      <charset val="134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hair">
        <color auto="1"/>
      </bottom>
      <diagonal/>
    </border>
  </borders>
  <cellStyleXfs count="3">
    <xf numFmtId="0" fontId="0" fillId="0" borderId="0">
      <alignment vertical="center"/>
    </xf>
    <xf numFmtId="166" fontId="2" fillId="0" borderId="0" applyFont="0" applyFill="0" applyBorder="0" applyAlignment="0" applyProtection="0">
      <alignment vertical="center"/>
    </xf>
    <xf numFmtId="165" fontId="2" fillId="0" borderId="0" applyFont="0" applyFill="0" applyBorder="0" applyAlignment="0" applyProtection="0">
      <alignment vertical="center"/>
    </xf>
  </cellStyleXfs>
  <cellXfs count="58">
    <xf numFmtId="0" fontId="0" fillId="0" borderId="0" xfId="0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2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4" fillId="0" borderId="0" xfId="0" applyFont="1" applyFill="1" applyAlignment="1">
      <alignment horizontal="center" vertical="center"/>
    </xf>
    <xf numFmtId="168" fontId="4" fillId="0" borderId="0" xfId="1" applyNumberFormat="1" applyFont="1" applyFill="1" applyAlignment="1">
      <alignment vertical="center"/>
    </xf>
    <xf numFmtId="169" fontId="3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6" fillId="0" borderId="0" xfId="0" applyFont="1" applyFill="1" applyAlignment="1">
      <alignment horizontal="left" vertical="center"/>
    </xf>
    <xf numFmtId="168" fontId="6" fillId="0" borderId="0" xfId="1" applyNumberFormat="1" applyFont="1" applyFill="1" applyAlignment="1">
      <alignment horizontal="left" vertical="center"/>
    </xf>
    <xf numFmtId="168" fontId="3" fillId="0" borderId="0" xfId="1" applyNumberFormat="1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68" fontId="8" fillId="0" borderId="1" xfId="1" applyNumberFormat="1" applyFont="1" applyFill="1" applyBorder="1" applyAlignment="1">
      <alignment horizontal="center" vertical="center"/>
    </xf>
    <xf numFmtId="169" fontId="7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9" fontId="3" fillId="2" borderId="1" xfId="0" applyNumberFormat="1" applyFont="1" applyFill="1" applyBorder="1" applyAlignment="1">
      <alignment horizontal="right" vertical="center"/>
    </xf>
    <xf numFmtId="169" fontId="3" fillId="0" borderId="1" xfId="0" applyNumberFormat="1" applyFont="1" applyFill="1" applyBorder="1" applyAlignment="1">
      <alignment horizontal="right" vertical="center"/>
    </xf>
    <xf numFmtId="16" fontId="9" fillId="0" borderId="1" xfId="0" applyNumberFormat="1" applyFont="1" applyFill="1" applyBorder="1" applyAlignment="1">
      <alignment horizontal="left" vertical="center"/>
    </xf>
    <xf numFmtId="169" fontId="7" fillId="3" borderId="1" xfId="0" applyNumberFormat="1" applyFont="1" applyFill="1" applyBorder="1" applyAlignment="1">
      <alignment horizontal="center" vertical="center"/>
    </xf>
    <xf numFmtId="169" fontId="3" fillId="3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69" fontId="10" fillId="3" borderId="1" xfId="0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vertical="center" wrapText="1"/>
    </xf>
    <xf numFmtId="0" fontId="11" fillId="0" borderId="1" xfId="0" applyFont="1" applyFill="1" applyBorder="1" applyAlignment="1">
      <alignment horizontal="right" vertical="center"/>
    </xf>
    <xf numFmtId="169" fontId="11" fillId="0" borderId="1" xfId="0" applyNumberFormat="1" applyFont="1" applyFill="1" applyBorder="1" applyAlignment="1">
      <alignment horizontal="right" vertical="center"/>
    </xf>
    <xf numFmtId="169" fontId="3" fillId="0" borderId="0" xfId="0" applyNumberFormat="1" applyFont="1" applyFill="1" applyBorder="1" applyAlignment="1">
      <alignment horizontal="right" vertical="center"/>
    </xf>
    <xf numFmtId="168" fontId="4" fillId="2" borderId="1" xfId="1" applyNumberFormat="1" applyFont="1" applyFill="1" applyBorder="1" applyAlignment="1">
      <alignment horizontal="right" vertical="center"/>
    </xf>
    <xf numFmtId="15" fontId="3" fillId="0" borderId="1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69" fontId="3" fillId="3" borderId="0" xfId="0" applyNumberFormat="1" applyFont="1" applyFill="1" applyBorder="1" applyAlignment="1">
      <alignment horizontal="right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3" fillId="0" borderId="3" xfId="0" applyFont="1" applyFill="1" applyBorder="1" applyAlignment="1">
      <alignment vertical="center"/>
    </xf>
    <xf numFmtId="169" fontId="5" fillId="0" borderId="1" xfId="0" applyNumberFormat="1" applyFont="1" applyFill="1" applyBorder="1" applyAlignment="1">
      <alignment horizontal="right" vertical="center"/>
    </xf>
    <xf numFmtId="16" fontId="3" fillId="0" borderId="1" xfId="0" applyNumberFormat="1" applyFont="1" applyFill="1" applyBorder="1" applyAlignment="1">
      <alignment horizontal="center" vertical="center"/>
    </xf>
    <xf numFmtId="16" fontId="4" fillId="0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168" fontId="4" fillId="0" borderId="1" xfId="1" applyNumberFormat="1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vertical="center"/>
    </xf>
    <xf numFmtId="168" fontId="13" fillId="4" borderId="1" xfId="1" applyNumberFormat="1" applyFont="1" applyFill="1" applyBorder="1" applyAlignment="1">
      <alignment vertical="center"/>
    </xf>
    <xf numFmtId="169" fontId="14" fillId="0" borderId="1" xfId="0" applyNumberFormat="1" applyFont="1" applyFill="1" applyBorder="1" applyAlignment="1">
      <alignment horizontal="right" vertical="center"/>
    </xf>
    <xf numFmtId="168" fontId="16" fillId="0" borderId="0" xfId="1" applyNumberFormat="1" applyFont="1" applyFill="1" applyAlignment="1">
      <alignment horizontal="center" vertical="center"/>
    </xf>
    <xf numFmtId="169" fontId="17" fillId="0" borderId="1" xfId="0" applyNumberFormat="1" applyFont="1" applyFill="1" applyBorder="1" applyAlignment="1">
      <alignment horizontal="right" vertical="center"/>
    </xf>
    <xf numFmtId="41" fontId="5" fillId="0" borderId="0" xfId="2" applyNumberFormat="1" applyFont="1" applyFill="1" applyAlignment="1">
      <alignment horizontal="right" vertical="center"/>
    </xf>
    <xf numFmtId="41" fontId="5" fillId="0" borderId="0" xfId="0" applyNumberFormat="1" applyFont="1" applyFill="1" applyAlignment="1">
      <alignment horizontal="right" vertical="center"/>
    </xf>
    <xf numFmtId="170" fontId="0" fillId="0" borderId="0" xfId="0" applyNumberFormat="1">
      <alignment vertical="center"/>
    </xf>
    <xf numFmtId="0" fontId="15" fillId="0" borderId="0" xfId="0" applyFont="1" applyFill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169" fontId="15" fillId="0" borderId="0" xfId="0" applyNumberFormat="1" applyFont="1" applyFill="1" applyAlignment="1">
      <alignment horizontal="right" vertical="center"/>
    </xf>
    <xf numFmtId="169" fontId="15" fillId="0" borderId="0" xfId="0" applyNumberFormat="1" applyFont="1" applyFill="1" applyAlignment="1">
      <alignment horizontal="center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1" defaultTableStyle="TableStyleMedium2" defaultPivotStyle="PivotStyleLight16">
    <tableStyle name="Invisible" pivot="0" table="0" count="0" xr9:uid="{68E302C3-14A6-4CBD-9FD7-B96DC866BE79}"/>
  </tableStyles>
  <colors>
    <mruColors>
      <color rgb="FF0226D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even" refreshedDate="44845.692604166703" createdVersion="5" refreshedVersion="5" minRefreshableVersion="3" recordCount="96" xr:uid="{00000000-000A-0000-FFFF-FFFF00000000}">
  <cacheSource type="worksheet">
    <worksheetSource ref="B3:H100" sheet="DATABASE"/>
  </cacheSource>
  <cacheFields count="7">
    <cacheField name="Tanggal" numFmtId="164">
      <sharedItems containsSemiMixedTypes="0" containsNonDate="0" containsDate="1" containsString="0" minDate="2022-08-13T00:00:00" maxDate="2022-09-07T00:00:00" count="21">
        <d v="2022-08-25T00:00:00"/>
        <d v="2022-08-13T00:00:00"/>
        <d v="2022-08-19T00:00:00"/>
        <d v="2022-08-22T00:00:00"/>
        <d v="2022-08-28T00:00:00"/>
        <d v="2022-08-30T00:00:00"/>
        <d v="2022-08-31T00:00:00"/>
        <d v="2022-09-03T00:00:00"/>
        <d v="2022-09-04T00:00:00"/>
        <d v="2022-09-05T00:00:00"/>
        <d v="2022-08-18T00:00:00"/>
        <d v="2022-08-20T00:00:00"/>
        <d v="2022-08-21T00:00:00"/>
        <d v="2022-08-23T00:00:00"/>
        <d v="2022-08-24T00:00:00"/>
        <d v="2022-08-26T00:00:00"/>
        <d v="2022-08-27T00:00:00"/>
        <d v="2022-08-29T00:00:00"/>
        <d v="2022-09-01T00:00:00"/>
        <d v="2022-09-02T00:00:00"/>
        <d v="2022-09-07T00:00:00"/>
      </sharedItems>
    </cacheField>
    <cacheField name="CostCode" numFmtId="164">
      <sharedItems containsNonDate="0" containsString="0" containsBlank="1" count="1">
        <m/>
      </sharedItems>
    </cacheField>
    <cacheField name="CC Lvl 3" numFmtId="164">
      <sharedItems containsNonDate="0" containsString="0" containsBlank="1" count="1">
        <m/>
      </sharedItems>
    </cacheField>
    <cacheField name="Peruntukan" numFmtId="169">
      <sharedItems count="5">
        <s v="Jasa 128"/>
        <s v="Jasa 208"/>
        <s v="Mat 128"/>
        <s v="Mat 208"/>
        <s v="OH 128"/>
      </sharedItems>
    </cacheField>
    <cacheField name="Nama Transaksi " numFmtId="0">
      <sharedItems count="75">
        <s v="Sewa Rambu untuk Jagorawi ID.128 a/n Bapak Badrul"/>
        <s v="Koordinasi dengan Kadiv PJR"/>
        <s v="Komunikasi dengan Pak eko (HK) Survey Lokasi"/>
        <s v="Komunikasi dengan Team JORR S (HK) Pengantaran Kepala PJR"/>
        <s v="Uang Koordinasi dengan Kepala PJR JORR S a/n Bapak Sugeng Riyadi"/>
        <s v="Koordinasi dengan Petugas PJR di Site"/>
        <s v="Koordinasi dan sewa Safety cone 20 pcs (untuk kunjungan BPJT)"/>
        <s v="Pembelian Bahan Material "/>
        <s v="Bahan Bakar Pinjam Depo  bangunan"/>
        <s v="Pembelian Braker dan panel 3 phase"/>
        <s v="Pembelian Bahan Material Cat"/>
        <s v="Material Beton Ulir"/>
        <s v="Pembelian Material Terpal"/>
        <s v="Pembelian Material Karung"/>
        <s v="Material Beton cair"/>
        <s v="Alat Bor Pile"/>
        <s v="Pembelian Materai (5 pcs)"/>
        <s v="Pembayaran Rambu 8 Unit (Kondisi Baru)"/>
        <s v="Penguat Rangka pagar"/>
        <s v="Pembelian Bahan Material beton"/>
        <s v="Pembelian Bahan Material Stal"/>
        <s v="Pembelian Bahan Material Triplek"/>
        <s v="Pembelian Genset Tiger 5000 1 unit dan 3000 1 unit"/>
        <s v="Pembelian Bahan Material Kawat"/>
        <s v="Pembelian Bahan Material Staples tembak"/>
        <s v="Pembelian Bahan Material Kabel"/>
        <s v="Pembelian Bahan Material benang"/>
        <s v="Pembelian Bahan Material Karung"/>
        <s v="Pembelian Bahan Material bor pile"/>
        <s v="Sewa Workshop Untuk Pabrikasi besi 208"/>
        <s v="Material PT.SCG Readymix Indonesia"/>
        <s v="Pembelian Karung"/>
        <s v="Pembelian Ember dan Selang "/>
        <s v="Pembelian Bahan Material"/>
        <s v="Pembelian Busi"/>
        <s v="Pembelian Mesin Grind dll"/>
        <s v="Pembelian Boden"/>
        <s v="Pembelian plakat beton"/>
        <s v="Pembelian Material Electrical"/>
        <s v="Pembelian Siku 2 pcs"/>
        <s v="Pembelian Bahan Proyek (Mutiara Baja)"/>
        <s v="Pembelian Bor"/>
        <s v="APD"/>
        <s v="Pembelian Bahan Material penguat pagar"/>
        <s v="Pembelian Bahan Material Pipa"/>
        <s v="Pembelian Bahan Material gergaji"/>
        <s v="Pembelian Bahan Material Kayu meranti"/>
        <s v="Pembelian Bahan Material jerigen air"/>
        <s v="Pembelian Bahan Material Pasir"/>
        <s v="Pembelian Bahan Material Busi "/>
        <s v="Pembelian Bahan Material  Paku Beton"/>
        <s v="Pembelian Bahan Material  gergaji"/>
        <s v="Transport rt11-toko besi"/>
        <s v="Pembelian Material "/>
        <s v="Pembelian Material selang"/>
        <s v="Pembelian Material busi"/>
        <s v="Pembelian Material"/>
        <s v="Pembelian Bahan Material Linggis"/>
        <s v="Pembelian tali tambang"/>
        <s v="Bahan Material Besi Ulir"/>
        <s v="Pembelian Material Seng"/>
        <s v="Material Besi"/>
        <s v="Konsumsi "/>
        <s v="Konsumsi"/>
        <s v="Bahan bakar pertalie"/>
        <s v="Bahan Bakar pertalite"/>
        <s v="Pembelian Bahan Operasional (Pertalite)"/>
        <s v="Ongkos kirim pesanan sepatu,Helm,rompi"/>
        <s v="Ongkir Traffic Cone"/>
        <s v="Pembelian lampu rotari warna kuning"/>
        <s v="Mobilisasi pagar workshop-lokasi 128"/>
        <s v="Pembayaran Kos Pak Meko "/>
        <s v="ATK Banner"/>
        <s v="Invoice sewa alat barbender"/>
        <s v="Kas Pak Meko "/>
      </sharedItems>
    </cacheField>
    <cacheField name="Nominal" numFmtId="0">
      <sharedItems containsString="0" containsBlank="1" containsNumber="1" containsInteger="1" minValue="46000" maxValue="20000000" count="13">
        <m/>
        <n v="46000"/>
        <n v="50000"/>
        <n v="100000"/>
        <n v="150000"/>
        <n v="194000"/>
        <n v="233000"/>
        <n v="300000"/>
        <n v="1000000"/>
        <n v="1800000"/>
        <n v="2040000"/>
        <n v="4000000"/>
        <n v="20000000"/>
      </sharedItems>
    </cacheField>
    <cacheField name="OH 128" numFmtId="0">
      <sharedItems containsNonDate="0" containsString="0" containsBlank="1" count="1"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x v="0"/>
    <x v="0"/>
    <x v="0"/>
    <x v="0"/>
    <x v="0"/>
    <x v="0"/>
  </r>
  <r>
    <x v="0"/>
    <x v="0"/>
    <x v="0"/>
    <x v="0"/>
    <x v="1"/>
    <x v="0"/>
    <x v="0"/>
  </r>
  <r>
    <x v="1"/>
    <x v="0"/>
    <x v="0"/>
    <x v="1"/>
    <x v="2"/>
    <x v="0"/>
    <x v="0"/>
  </r>
  <r>
    <x v="2"/>
    <x v="0"/>
    <x v="0"/>
    <x v="1"/>
    <x v="3"/>
    <x v="0"/>
    <x v="0"/>
  </r>
  <r>
    <x v="2"/>
    <x v="0"/>
    <x v="0"/>
    <x v="1"/>
    <x v="4"/>
    <x v="0"/>
    <x v="0"/>
  </r>
  <r>
    <x v="3"/>
    <x v="0"/>
    <x v="0"/>
    <x v="1"/>
    <x v="5"/>
    <x v="0"/>
    <x v="0"/>
  </r>
  <r>
    <x v="3"/>
    <x v="0"/>
    <x v="0"/>
    <x v="1"/>
    <x v="6"/>
    <x v="0"/>
    <x v="0"/>
  </r>
  <r>
    <x v="4"/>
    <x v="0"/>
    <x v="0"/>
    <x v="2"/>
    <x v="7"/>
    <x v="0"/>
    <x v="0"/>
  </r>
  <r>
    <x v="4"/>
    <x v="0"/>
    <x v="0"/>
    <x v="2"/>
    <x v="8"/>
    <x v="0"/>
    <x v="0"/>
  </r>
  <r>
    <x v="5"/>
    <x v="0"/>
    <x v="0"/>
    <x v="2"/>
    <x v="9"/>
    <x v="0"/>
    <x v="0"/>
  </r>
  <r>
    <x v="6"/>
    <x v="0"/>
    <x v="0"/>
    <x v="2"/>
    <x v="10"/>
    <x v="0"/>
    <x v="0"/>
  </r>
  <r>
    <x v="6"/>
    <x v="0"/>
    <x v="0"/>
    <x v="2"/>
    <x v="11"/>
    <x v="0"/>
    <x v="0"/>
  </r>
  <r>
    <x v="7"/>
    <x v="0"/>
    <x v="0"/>
    <x v="2"/>
    <x v="12"/>
    <x v="0"/>
    <x v="0"/>
  </r>
  <r>
    <x v="8"/>
    <x v="0"/>
    <x v="0"/>
    <x v="2"/>
    <x v="13"/>
    <x v="0"/>
    <x v="0"/>
  </r>
  <r>
    <x v="9"/>
    <x v="0"/>
    <x v="0"/>
    <x v="2"/>
    <x v="14"/>
    <x v="0"/>
    <x v="0"/>
  </r>
  <r>
    <x v="10"/>
    <x v="0"/>
    <x v="0"/>
    <x v="3"/>
    <x v="15"/>
    <x v="0"/>
    <x v="0"/>
  </r>
  <r>
    <x v="11"/>
    <x v="0"/>
    <x v="0"/>
    <x v="3"/>
    <x v="16"/>
    <x v="0"/>
    <x v="0"/>
  </r>
  <r>
    <x v="11"/>
    <x v="0"/>
    <x v="0"/>
    <x v="3"/>
    <x v="17"/>
    <x v="0"/>
    <x v="0"/>
  </r>
  <r>
    <x v="12"/>
    <x v="0"/>
    <x v="0"/>
    <x v="3"/>
    <x v="18"/>
    <x v="0"/>
    <x v="0"/>
  </r>
  <r>
    <x v="12"/>
    <x v="0"/>
    <x v="0"/>
    <x v="3"/>
    <x v="7"/>
    <x v="0"/>
    <x v="0"/>
  </r>
  <r>
    <x v="12"/>
    <x v="0"/>
    <x v="0"/>
    <x v="3"/>
    <x v="19"/>
    <x v="0"/>
    <x v="0"/>
  </r>
  <r>
    <x v="12"/>
    <x v="0"/>
    <x v="0"/>
    <x v="3"/>
    <x v="20"/>
    <x v="0"/>
    <x v="0"/>
  </r>
  <r>
    <x v="12"/>
    <x v="0"/>
    <x v="0"/>
    <x v="3"/>
    <x v="10"/>
    <x v="0"/>
    <x v="0"/>
  </r>
  <r>
    <x v="12"/>
    <x v="0"/>
    <x v="0"/>
    <x v="3"/>
    <x v="21"/>
    <x v="0"/>
    <x v="0"/>
  </r>
  <r>
    <x v="3"/>
    <x v="0"/>
    <x v="0"/>
    <x v="3"/>
    <x v="22"/>
    <x v="0"/>
    <x v="0"/>
  </r>
  <r>
    <x v="3"/>
    <x v="0"/>
    <x v="0"/>
    <x v="3"/>
    <x v="23"/>
    <x v="0"/>
    <x v="0"/>
  </r>
  <r>
    <x v="3"/>
    <x v="0"/>
    <x v="0"/>
    <x v="3"/>
    <x v="7"/>
    <x v="0"/>
    <x v="0"/>
  </r>
  <r>
    <x v="3"/>
    <x v="0"/>
    <x v="0"/>
    <x v="3"/>
    <x v="23"/>
    <x v="0"/>
    <x v="0"/>
  </r>
  <r>
    <x v="3"/>
    <x v="0"/>
    <x v="0"/>
    <x v="3"/>
    <x v="24"/>
    <x v="0"/>
    <x v="0"/>
  </r>
  <r>
    <x v="3"/>
    <x v="0"/>
    <x v="0"/>
    <x v="3"/>
    <x v="24"/>
    <x v="0"/>
    <x v="0"/>
  </r>
  <r>
    <x v="3"/>
    <x v="0"/>
    <x v="0"/>
    <x v="3"/>
    <x v="25"/>
    <x v="0"/>
    <x v="0"/>
  </r>
  <r>
    <x v="13"/>
    <x v="0"/>
    <x v="0"/>
    <x v="3"/>
    <x v="26"/>
    <x v="0"/>
    <x v="0"/>
  </r>
  <r>
    <x v="13"/>
    <x v="0"/>
    <x v="0"/>
    <x v="3"/>
    <x v="27"/>
    <x v="0"/>
    <x v="0"/>
  </r>
  <r>
    <x v="13"/>
    <x v="0"/>
    <x v="0"/>
    <x v="3"/>
    <x v="28"/>
    <x v="0"/>
    <x v="0"/>
  </r>
  <r>
    <x v="13"/>
    <x v="0"/>
    <x v="0"/>
    <x v="3"/>
    <x v="29"/>
    <x v="0"/>
    <x v="0"/>
  </r>
  <r>
    <x v="13"/>
    <x v="0"/>
    <x v="0"/>
    <x v="3"/>
    <x v="30"/>
    <x v="0"/>
    <x v="0"/>
  </r>
  <r>
    <x v="14"/>
    <x v="0"/>
    <x v="0"/>
    <x v="3"/>
    <x v="31"/>
    <x v="0"/>
    <x v="0"/>
  </r>
  <r>
    <x v="14"/>
    <x v="0"/>
    <x v="0"/>
    <x v="3"/>
    <x v="32"/>
    <x v="0"/>
    <x v="0"/>
  </r>
  <r>
    <x v="14"/>
    <x v="0"/>
    <x v="0"/>
    <x v="3"/>
    <x v="27"/>
    <x v="0"/>
    <x v="0"/>
  </r>
  <r>
    <x v="14"/>
    <x v="0"/>
    <x v="0"/>
    <x v="3"/>
    <x v="33"/>
    <x v="0"/>
    <x v="0"/>
  </r>
  <r>
    <x v="0"/>
    <x v="0"/>
    <x v="0"/>
    <x v="3"/>
    <x v="19"/>
    <x v="0"/>
    <x v="0"/>
  </r>
  <r>
    <x v="0"/>
    <x v="0"/>
    <x v="0"/>
    <x v="3"/>
    <x v="33"/>
    <x v="0"/>
    <x v="0"/>
  </r>
  <r>
    <x v="0"/>
    <x v="0"/>
    <x v="0"/>
    <x v="3"/>
    <x v="23"/>
    <x v="0"/>
    <x v="0"/>
  </r>
  <r>
    <x v="15"/>
    <x v="0"/>
    <x v="0"/>
    <x v="3"/>
    <x v="34"/>
    <x v="0"/>
    <x v="0"/>
  </r>
  <r>
    <x v="15"/>
    <x v="0"/>
    <x v="0"/>
    <x v="3"/>
    <x v="35"/>
    <x v="0"/>
    <x v="0"/>
  </r>
  <r>
    <x v="15"/>
    <x v="0"/>
    <x v="0"/>
    <x v="3"/>
    <x v="36"/>
    <x v="0"/>
    <x v="0"/>
  </r>
  <r>
    <x v="15"/>
    <x v="0"/>
    <x v="0"/>
    <x v="3"/>
    <x v="37"/>
    <x v="0"/>
    <x v="0"/>
  </r>
  <r>
    <x v="15"/>
    <x v="0"/>
    <x v="0"/>
    <x v="3"/>
    <x v="38"/>
    <x v="0"/>
    <x v="0"/>
  </r>
  <r>
    <x v="16"/>
    <x v="0"/>
    <x v="0"/>
    <x v="3"/>
    <x v="39"/>
    <x v="0"/>
    <x v="0"/>
  </r>
  <r>
    <x v="16"/>
    <x v="0"/>
    <x v="0"/>
    <x v="3"/>
    <x v="40"/>
    <x v="0"/>
    <x v="0"/>
  </r>
  <r>
    <x v="16"/>
    <x v="0"/>
    <x v="0"/>
    <x v="3"/>
    <x v="41"/>
    <x v="0"/>
    <x v="0"/>
  </r>
  <r>
    <x v="16"/>
    <x v="0"/>
    <x v="0"/>
    <x v="3"/>
    <x v="42"/>
    <x v="0"/>
    <x v="0"/>
  </r>
  <r>
    <x v="16"/>
    <x v="0"/>
    <x v="0"/>
    <x v="3"/>
    <x v="33"/>
    <x v="0"/>
    <x v="0"/>
  </r>
  <r>
    <x v="16"/>
    <x v="0"/>
    <x v="0"/>
    <x v="3"/>
    <x v="43"/>
    <x v="0"/>
    <x v="0"/>
  </r>
  <r>
    <x v="16"/>
    <x v="0"/>
    <x v="0"/>
    <x v="3"/>
    <x v="21"/>
    <x v="0"/>
    <x v="0"/>
  </r>
  <r>
    <x v="16"/>
    <x v="0"/>
    <x v="0"/>
    <x v="3"/>
    <x v="33"/>
    <x v="0"/>
    <x v="0"/>
  </r>
  <r>
    <x v="16"/>
    <x v="0"/>
    <x v="0"/>
    <x v="3"/>
    <x v="44"/>
    <x v="0"/>
    <x v="0"/>
  </r>
  <r>
    <x v="4"/>
    <x v="0"/>
    <x v="0"/>
    <x v="3"/>
    <x v="45"/>
    <x v="0"/>
    <x v="0"/>
  </r>
  <r>
    <x v="17"/>
    <x v="0"/>
    <x v="0"/>
    <x v="3"/>
    <x v="46"/>
    <x v="0"/>
    <x v="0"/>
  </r>
  <r>
    <x v="17"/>
    <x v="0"/>
    <x v="0"/>
    <x v="3"/>
    <x v="7"/>
    <x v="0"/>
    <x v="0"/>
  </r>
  <r>
    <x v="17"/>
    <x v="0"/>
    <x v="0"/>
    <x v="3"/>
    <x v="47"/>
    <x v="0"/>
    <x v="0"/>
  </r>
  <r>
    <x v="17"/>
    <x v="0"/>
    <x v="0"/>
    <x v="3"/>
    <x v="23"/>
    <x v="0"/>
    <x v="0"/>
  </r>
  <r>
    <x v="17"/>
    <x v="0"/>
    <x v="0"/>
    <x v="3"/>
    <x v="48"/>
    <x v="0"/>
    <x v="0"/>
  </r>
  <r>
    <x v="17"/>
    <x v="0"/>
    <x v="0"/>
    <x v="3"/>
    <x v="49"/>
    <x v="0"/>
    <x v="0"/>
  </r>
  <r>
    <x v="17"/>
    <x v="0"/>
    <x v="0"/>
    <x v="3"/>
    <x v="50"/>
    <x v="0"/>
    <x v="0"/>
  </r>
  <r>
    <x v="17"/>
    <x v="0"/>
    <x v="0"/>
    <x v="3"/>
    <x v="51"/>
    <x v="0"/>
    <x v="0"/>
  </r>
  <r>
    <x v="17"/>
    <x v="0"/>
    <x v="0"/>
    <x v="3"/>
    <x v="52"/>
    <x v="0"/>
    <x v="0"/>
  </r>
  <r>
    <x v="5"/>
    <x v="0"/>
    <x v="0"/>
    <x v="3"/>
    <x v="53"/>
    <x v="0"/>
    <x v="0"/>
  </r>
  <r>
    <x v="5"/>
    <x v="0"/>
    <x v="0"/>
    <x v="3"/>
    <x v="54"/>
    <x v="0"/>
    <x v="0"/>
  </r>
  <r>
    <x v="5"/>
    <x v="0"/>
    <x v="0"/>
    <x v="3"/>
    <x v="55"/>
    <x v="0"/>
    <x v="0"/>
  </r>
  <r>
    <x v="5"/>
    <x v="0"/>
    <x v="0"/>
    <x v="3"/>
    <x v="56"/>
    <x v="0"/>
    <x v="0"/>
  </r>
  <r>
    <x v="6"/>
    <x v="0"/>
    <x v="0"/>
    <x v="3"/>
    <x v="57"/>
    <x v="0"/>
    <x v="0"/>
  </r>
  <r>
    <x v="6"/>
    <x v="0"/>
    <x v="0"/>
    <x v="3"/>
    <x v="7"/>
    <x v="0"/>
    <x v="0"/>
  </r>
  <r>
    <x v="6"/>
    <x v="0"/>
    <x v="0"/>
    <x v="3"/>
    <x v="58"/>
    <x v="0"/>
    <x v="0"/>
  </r>
  <r>
    <x v="6"/>
    <x v="0"/>
    <x v="0"/>
    <x v="3"/>
    <x v="11"/>
    <x v="0"/>
    <x v="0"/>
  </r>
  <r>
    <x v="18"/>
    <x v="0"/>
    <x v="0"/>
    <x v="3"/>
    <x v="53"/>
    <x v="0"/>
    <x v="0"/>
  </r>
  <r>
    <x v="18"/>
    <x v="0"/>
    <x v="0"/>
    <x v="3"/>
    <x v="31"/>
    <x v="0"/>
    <x v="0"/>
  </r>
  <r>
    <x v="18"/>
    <x v="0"/>
    <x v="0"/>
    <x v="3"/>
    <x v="59"/>
    <x v="0"/>
    <x v="0"/>
  </r>
  <r>
    <x v="19"/>
    <x v="0"/>
    <x v="0"/>
    <x v="3"/>
    <x v="60"/>
    <x v="0"/>
    <x v="0"/>
  </r>
  <r>
    <x v="7"/>
    <x v="0"/>
    <x v="0"/>
    <x v="3"/>
    <x v="13"/>
    <x v="0"/>
    <x v="0"/>
  </r>
  <r>
    <x v="8"/>
    <x v="0"/>
    <x v="0"/>
    <x v="3"/>
    <x v="61"/>
    <x v="0"/>
    <x v="0"/>
  </r>
  <r>
    <x v="9"/>
    <x v="0"/>
    <x v="0"/>
    <x v="3"/>
    <x v="14"/>
    <x v="0"/>
    <x v="0"/>
  </r>
  <r>
    <x v="19"/>
    <x v="0"/>
    <x v="0"/>
    <x v="4"/>
    <x v="62"/>
    <x v="1"/>
    <x v="0"/>
  </r>
  <r>
    <x v="8"/>
    <x v="0"/>
    <x v="0"/>
    <x v="4"/>
    <x v="63"/>
    <x v="2"/>
    <x v="0"/>
  </r>
  <r>
    <x v="19"/>
    <x v="0"/>
    <x v="0"/>
    <x v="4"/>
    <x v="64"/>
    <x v="3"/>
    <x v="0"/>
  </r>
  <r>
    <x v="8"/>
    <x v="0"/>
    <x v="0"/>
    <x v="4"/>
    <x v="65"/>
    <x v="3"/>
    <x v="0"/>
  </r>
  <r>
    <x v="16"/>
    <x v="0"/>
    <x v="0"/>
    <x v="4"/>
    <x v="66"/>
    <x v="4"/>
    <x v="0"/>
  </r>
  <r>
    <x v="19"/>
    <x v="0"/>
    <x v="0"/>
    <x v="4"/>
    <x v="65"/>
    <x v="4"/>
    <x v="0"/>
  </r>
  <r>
    <x v="16"/>
    <x v="0"/>
    <x v="0"/>
    <x v="4"/>
    <x v="67"/>
    <x v="5"/>
    <x v="0"/>
  </r>
  <r>
    <x v="15"/>
    <x v="0"/>
    <x v="0"/>
    <x v="4"/>
    <x v="68"/>
    <x v="6"/>
    <x v="0"/>
  </r>
  <r>
    <x v="3"/>
    <x v="0"/>
    <x v="0"/>
    <x v="4"/>
    <x v="69"/>
    <x v="7"/>
    <x v="0"/>
  </r>
  <r>
    <x v="16"/>
    <x v="0"/>
    <x v="0"/>
    <x v="4"/>
    <x v="70"/>
    <x v="8"/>
    <x v="0"/>
  </r>
  <r>
    <x v="14"/>
    <x v="0"/>
    <x v="0"/>
    <x v="4"/>
    <x v="71"/>
    <x v="9"/>
    <x v="0"/>
  </r>
  <r>
    <x v="8"/>
    <x v="0"/>
    <x v="0"/>
    <x v="4"/>
    <x v="72"/>
    <x v="10"/>
    <x v="0"/>
  </r>
  <r>
    <x v="16"/>
    <x v="0"/>
    <x v="0"/>
    <x v="4"/>
    <x v="73"/>
    <x v="11"/>
    <x v="0"/>
  </r>
  <r>
    <x v="20"/>
    <x v="0"/>
    <x v="0"/>
    <x v="4"/>
    <x v="74"/>
    <x v="1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createdVersion="5" indent="0" compact="0" outline="1" outlineData="1" compactData="0" multipleFieldFilters="0">
  <location ref="A3:B9" firstHeaderRow="1" firstDataRow="1" firstDataCol="1"/>
  <pivotFields count="7">
    <pivotField compact="0" numFmtId="164" showAll="0"/>
    <pivotField compact="0" showAll="0"/>
    <pivotField compact="0" showAll="0"/>
    <pivotField axis="axisRow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  <pivotField compact="0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Nominal" fld="5" baseField="0" baseItem="0" numFmtId="17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3:B9"/>
  <sheetViews>
    <sheetView workbookViewId="0">
      <selection activeCell="B4" sqref="B4"/>
    </sheetView>
  </sheetViews>
  <sheetFormatPr defaultColWidth="9.109375" defaultRowHeight="14.4"/>
  <cols>
    <col min="1" max="1" width="14.109375"/>
    <col min="2" max="2" width="16.44140625"/>
  </cols>
  <sheetData>
    <row r="3" spans="1:2">
      <c r="A3" t="s">
        <v>0</v>
      </c>
      <c r="B3" t="s">
        <v>1</v>
      </c>
    </row>
    <row r="4" spans="1:2">
      <c r="A4" t="s">
        <v>2</v>
      </c>
      <c r="B4" s="53"/>
    </row>
    <row r="5" spans="1:2">
      <c r="A5" t="s">
        <v>3</v>
      </c>
      <c r="B5" s="53"/>
    </row>
    <row r="6" spans="1:2">
      <c r="A6" t="s">
        <v>4</v>
      </c>
      <c r="B6" s="53"/>
    </row>
    <row r="7" spans="1:2">
      <c r="A7" t="s">
        <v>5</v>
      </c>
      <c r="B7" s="53"/>
    </row>
    <row r="8" spans="1:2">
      <c r="A8" t="s">
        <v>6</v>
      </c>
      <c r="B8" s="53">
        <v>30163000</v>
      </c>
    </row>
    <row r="9" spans="1:2">
      <c r="A9" t="s">
        <v>7</v>
      </c>
      <c r="B9" s="53">
        <v>30163000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O278"/>
  <sheetViews>
    <sheetView tabSelected="1" zoomScale="90" zoomScaleNormal="90" workbookViewId="0">
      <pane ySplit="3" topLeftCell="A4" activePane="bottomLeft" state="frozen"/>
      <selection pane="bottomLeft" activeCell="G22" sqref="G22"/>
    </sheetView>
  </sheetViews>
  <sheetFormatPr defaultColWidth="8.6640625" defaultRowHeight="15.6"/>
  <cols>
    <col min="1" max="1" width="5" style="6" customWidth="1"/>
    <col min="2" max="2" width="11.44140625" style="6" customWidth="1"/>
    <col min="3" max="3" width="11.44140625" style="8" customWidth="1"/>
    <col min="4" max="4" width="8.88671875" style="8" customWidth="1"/>
    <col min="5" max="5" width="13.5546875" style="8" customWidth="1"/>
    <col min="6" max="6" width="71.33203125" style="5" customWidth="1"/>
    <col min="7" max="7" width="13.44140625" style="9" customWidth="1"/>
    <col min="8" max="10" width="15" style="10" customWidth="1"/>
    <col min="11" max="11" width="16.33203125" style="10" customWidth="1"/>
    <col min="12" max="13" width="13.6640625" style="10" customWidth="1"/>
    <col min="14" max="14" width="16.33203125" style="11" customWidth="1"/>
    <col min="15" max="15" width="14.6640625" style="5" customWidth="1"/>
    <col min="16" max="16384" width="8.6640625" style="5"/>
  </cols>
  <sheetData>
    <row r="1" spans="1:14" ht="23.4">
      <c r="A1" s="12" t="s">
        <v>8</v>
      </c>
      <c r="B1" s="12"/>
      <c r="C1" s="12"/>
      <c r="D1" s="12"/>
      <c r="E1" s="12"/>
      <c r="F1" s="12"/>
      <c r="G1" s="13"/>
      <c r="H1" s="12"/>
      <c r="I1" s="12"/>
      <c r="J1" s="12"/>
      <c r="K1" s="12"/>
      <c r="L1" s="12"/>
      <c r="M1" s="12"/>
      <c r="N1" s="12"/>
    </row>
    <row r="2" spans="1:14" ht="14.4">
      <c r="G2" s="9">
        <f>G266</f>
        <v>202590030</v>
      </c>
      <c r="H2" s="14">
        <f t="shared" ref="H2:M2" si="0">H266</f>
        <v>0</v>
      </c>
      <c r="I2" s="14">
        <f t="shared" si="0"/>
        <v>0</v>
      </c>
      <c r="J2" s="14">
        <f t="shared" si="0"/>
        <v>0</v>
      </c>
      <c r="K2" s="14">
        <f t="shared" si="0"/>
        <v>0</v>
      </c>
      <c r="L2" s="14">
        <f t="shared" si="0"/>
        <v>0</v>
      </c>
      <c r="M2" s="14">
        <f t="shared" si="0"/>
        <v>0</v>
      </c>
      <c r="N2" s="14">
        <f>N266</f>
        <v>0</v>
      </c>
    </row>
    <row r="3" spans="1:14" s="6" customFormat="1">
      <c r="A3" s="15" t="s">
        <v>9</v>
      </c>
      <c r="B3" s="15" t="s">
        <v>10</v>
      </c>
      <c r="C3" s="16" t="s">
        <v>11</v>
      </c>
      <c r="D3" s="16" t="s">
        <v>12</v>
      </c>
      <c r="E3" s="16" t="s">
        <v>0</v>
      </c>
      <c r="F3" s="15" t="s">
        <v>13</v>
      </c>
      <c r="G3" s="17" t="s">
        <v>14</v>
      </c>
      <c r="H3" s="18" t="s">
        <v>6</v>
      </c>
      <c r="I3" s="26" t="s">
        <v>15</v>
      </c>
      <c r="J3" s="18" t="s">
        <v>4</v>
      </c>
      <c r="K3" s="26" t="s">
        <v>5</v>
      </c>
      <c r="L3" s="18" t="s">
        <v>2</v>
      </c>
      <c r="M3" s="26" t="s">
        <v>3</v>
      </c>
      <c r="N3" s="15" t="s">
        <v>16</v>
      </c>
    </row>
    <row r="4" spans="1:14">
      <c r="A4" s="19" t="e">
        <f>A3+1</f>
        <v>#VALUE!</v>
      </c>
      <c r="B4" s="20">
        <v>44798</v>
      </c>
      <c r="C4" s="21"/>
      <c r="D4" s="21" t="e">
        <f>VLOOKUP(C4,'CostCode Databse'!$A$2:$B$247,2,FALSE)</f>
        <v>#N/A</v>
      </c>
      <c r="E4" s="18" t="s">
        <v>2</v>
      </c>
      <c r="F4" s="22" t="s">
        <v>17</v>
      </c>
      <c r="G4" s="23">
        <v>2000000</v>
      </c>
      <c r="H4" s="24"/>
      <c r="I4" s="24"/>
      <c r="J4" s="24"/>
      <c r="K4" s="24"/>
      <c r="L4" s="5"/>
      <c r="M4" s="24"/>
      <c r="N4" s="31"/>
    </row>
    <row r="5" spans="1:14">
      <c r="A5" s="19" t="e">
        <f>A4+1</f>
        <v>#VALUE!</v>
      </c>
      <c r="B5" s="20">
        <v>44798</v>
      </c>
      <c r="C5" s="21"/>
      <c r="D5" s="21" t="e">
        <f>VLOOKUP(C5,'CostCode Databse'!$A$2:$B$247,2,FALSE)</f>
        <v>#N/A</v>
      </c>
      <c r="E5" s="18" t="s">
        <v>2</v>
      </c>
      <c r="F5" s="25" t="s">
        <v>18</v>
      </c>
      <c r="G5" s="23">
        <v>3000000</v>
      </c>
      <c r="H5" s="24"/>
      <c r="I5" s="24"/>
      <c r="J5" s="24"/>
      <c r="K5" s="24"/>
      <c r="L5" s="5"/>
      <c r="M5" s="24"/>
      <c r="N5" s="31"/>
    </row>
    <row r="6" spans="1:14">
      <c r="A6" s="19" t="e">
        <f>A5+1</f>
        <v>#VALUE!</v>
      </c>
      <c r="B6" s="20">
        <v>44786</v>
      </c>
      <c r="C6" s="21"/>
      <c r="D6" s="21" t="e">
        <f>VLOOKUP(C6,'CostCode Databse'!$A$2:$B$247,2,FALSE)</f>
        <v>#N/A</v>
      </c>
      <c r="E6" s="26" t="s">
        <v>3</v>
      </c>
      <c r="F6" s="22" t="s">
        <v>19</v>
      </c>
      <c r="G6" s="27">
        <v>500000</v>
      </c>
      <c r="H6" s="24"/>
      <c r="I6" s="24"/>
      <c r="J6" s="24"/>
      <c r="K6" s="24"/>
      <c r="L6" s="24"/>
      <c r="M6" s="5"/>
      <c r="N6" s="32"/>
    </row>
    <row r="7" spans="1:14">
      <c r="A7" s="19" t="e">
        <f>A6+1</f>
        <v>#VALUE!</v>
      </c>
      <c r="B7" s="20">
        <v>44792</v>
      </c>
      <c r="C7" s="21"/>
      <c r="D7" s="21" t="e">
        <f>VLOOKUP(C7,'CostCode Databse'!$A$2:$B$247,2,FALSE)</f>
        <v>#N/A</v>
      </c>
      <c r="E7" s="26" t="s">
        <v>3</v>
      </c>
      <c r="F7" s="22" t="s">
        <v>20</v>
      </c>
      <c r="G7" s="27">
        <v>200000</v>
      </c>
      <c r="H7" s="24"/>
      <c r="I7" s="24"/>
      <c r="J7" s="24"/>
      <c r="K7" s="24"/>
      <c r="L7" s="24"/>
      <c r="M7" s="5"/>
      <c r="N7" s="31"/>
    </row>
    <row r="8" spans="1:14">
      <c r="A8" s="19" t="e">
        <f>A7+1</f>
        <v>#VALUE!</v>
      </c>
      <c r="B8" s="20">
        <v>44792</v>
      </c>
      <c r="C8" s="21"/>
      <c r="D8" s="21" t="e">
        <f>VLOOKUP(C8,'CostCode Databse'!$A$2:$B$247,2,FALSE)</f>
        <v>#N/A</v>
      </c>
      <c r="E8" s="26" t="s">
        <v>3</v>
      </c>
      <c r="F8" s="22" t="s">
        <v>21</v>
      </c>
      <c r="G8" s="27">
        <v>3000000</v>
      </c>
      <c r="H8" s="24"/>
      <c r="I8" s="24"/>
      <c r="J8" s="24"/>
      <c r="K8" s="24"/>
      <c r="L8" s="24"/>
      <c r="M8" s="5"/>
      <c r="N8" s="31"/>
    </row>
    <row r="9" spans="1:14">
      <c r="A9" s="19" t="e">
        <f t="shared" ref="A9:A14" si="1">A8+1</f>
        <v>#VALUE!</v>
      </c>
      <c r="B9" s="20">
        <v>44795</v>
      </c>
      <c r="C9" s="21"/>
      <c r="D9" s="21" t="e">
        <f>VLOOKUP(C9,'CostCode Databse'!$A$2:$B$247,2,FALSE)</f>
        <v>#N/A</v>
      </c>
      <c r="E9" s="26" t="s">
        <v>3</v>
      </c>
      <c r="F9" s="22" t="s">
        <v>22</v>
      </c>
      <c r="G9" s="27">
        <v>100000</v>
      </c>
      <c r="H9" s="24"/>
      <c r="I9" s="24"/>
      <c r="J9" s="24"/>
      <c r="K9" s="24"/>
      <c r="L9" s="24"/>
      <c r="M9" s="5"/>
      <c r="N9" s="31"/>
    </row>
    <row r="10" spans="1:14">
      <c r="A10" s="19" t="e">
        <f t="shared" si="1"/>
        <v>#VALUE!</v>
      </c>
      <c r="B10" s="20">
        <v>44795</v>
      </c>
      <c r="C10" s="21"/>
      <c r="D10" s="21" t="e">
        <f>VLOOKUP(C10,'CostCode Databse'!$A$2:$B$247,2,FALSE)</f>
        <v>#N/A</v>
      </c>
      <c r="E10" s="26" t="s">
        <v>3</v>
      </c>
      <c r="F10" s="22" t="s">
        <v>23</v>
      </c>
      <c r="G10" s="27">
        <v>500000</v>
      </c>
      <c r="H10" s="24"/>
      <c r="I10" s="24"/>
      <c r="J10" s="24"/>
      <c r="K10" s="24"/>
      <c r="L10" s="24"/>
      <c r="M10" s="5"/>
      <c r="N10" s="31"/>
    </row>
    <row r="11" spans="1:14">
      <c r="A11" s="19" t="e">
        <f t="shared" si="1"/>
        <v>#VALUE!</v>
      </c>
      <c r="B11" s="20">
        <v>44801</v>
      </c>
      <c r="C11" s="21" t="s">
        <v>24</v>
      </c>
      <c r="D11" s="21" t="str">
        <f>VLOOKUP(C11,'CostCode Databse'!$A$2:$B$247,2,FALSE)</f>
        <v>Solar </v>
      </c>
      <c r="E11" s="18" t="s">
        <v>4</v>
      </c>
      <c r="F11" s="22" t="s">
        <v>25</v>
      </c>
      <c r="G11" s="23">
        <v>610300</v>
      </c>
      <c r="H11" s="24"/>
      <c r="I11" s="24"/>
      <c r="J11" s="5"/>
      <c r="K11" s="24"/>
      <c r="L11" s="24"/>
      <c r="M11" s="24"/>
      <c r="N11" s="31"/>
    </row>
    <row r="12" spans="1:14">
      <c r="A12" s="19" t="e">
        <f t="shared" si="1"/>
        <v>#VALUE!</v>
      </c>
      <c r="B12" s="20">
        <v>44801</v>
      </c>
      <c r="C12" s="21"/>
      <c r="D12" s="21" t="e">
        <f>VLOOKUP(C12,'CostCode Databse'!$A$2:$B$247,2,FALSE)</f>
        <v>#N/A</v>
      </c>
      <c r="E12" s="18" t="s">
        <v>4</v>
      </c>
      <c r="F12" s="22" t="s">
        <v>26</v>
      </c>
      <c r="G12" s="23">
        <v>459000</v>
      </c>
      <c r="H12" s="28"/>
      <c r="I12" s="24"/>
      <c r="J12" s="5"/>
      <c r="K12" s="24"/>
      <c r="L12" s="24"/>
      <c r="M12" s="24"/>
      <c r="N12" s="31"/>
    </row>
    <row r="13" spans="1:14">
      <c r="A13" s="19" t="e">
        <f t="shared" si="1"/>
        <v>#VALUE!</v>
      </c>
      <c r="B13" s="20">
        <v>44803</v>
      </c>
      <c r="C13" s="21"/>
      <c r="D13" s="21" t="e">
        <f>VLOOKUP(C13,'CostCode Databse'!$A$2:$B$247,2,FALSE)</f>
        <v>#N/A</v>
      </c>
      <c r="E13" s="18" t="s">
        <v>4</v>
      </c>
      <c r="F13" s="22" t="s">
        <v>27</v>
      </c>
      <c r="G13" s="23">
        <v>2000000</v>
      </c>
      <c r="H13" s="24"/>
      <c r="I13" s="24"/>
      <c r="J13" s="5"/>
      <c r="K13" s="29"/>
      <c r="L13" s="24"/>
      <c r="M13" s="24"/>
      <c r="N13" s="31"/>
    </row>
    <row r="14" spans="1:14">
      <c r="A14" s="19" t="e">
        <f t="shared" si="1"/>
        <v>#VALUE!</v>
      </c>
      <c r="B14" s="20">
        <v>44803</v>
      </c>
      <c r="C14" s="21"/>
      <c r="D14" s="21" t="e">
        <f>VLOOKUP(C14,'CostCode Databse'!$A$2:$B$247,2,FALSE)</f>
        <v>#N/A</v>
      </c>
      <c r="E14" s="26" t="s">
        <v>5</v>
      </c>
      <c r="F14" s="22" t="s">
        <v>28</v>
      </c>
      <c r="G14" s="29">
        <v>1500000</v>
      </c>
      <c r="H14" s="24"/>
      <c r="I14" s="24"/>
      <c r="J14" s="5"/>
      <c r="K14" s="5"/>
      <c r="L14" s="24"/>
      <c r="M14" s="24"/>
      <c r="N14" s="31"/>
    </row>
    <row r="15" spans="1:14">
      <c r="A15" s="19" t="e">
        <f>A13+1</f>
        <v>#VALUE!</v>
      </c>
      <c r="B15" s="20">
        <v>44804</v>
      </c>
      <c r="C15" s="21"/>
      <c r="D15" s="21" t="e">
        <f>VLOOKUP(C15,'CostCode Databse'!$A$2:$B$247,2,FALSE)</f>
        <v>#N/A</v>
      </c>
      <c r="E15" s="18" t="s">
        <v>4</v>
      </c>
      <c r="F15" s="22" t="s">
        <v>29</v>
      </c>
      <c r="G15" s="23">
        <v>102000</v>
      </c>
      <c r="H15" s="24"/>
      <c r="I15" s="24"/>
      <c r="J15" s="5"/>
      <c r="K15" s="28"/>
      <c r="L15" s="24"/>
      <c r="M15" s="24"/>
      <c r="N15" s="31"/>
    </row>
    <row r="16" spans="1:14">
      <c r="A16" s="19" t="e">
        <f>A13+1</f>
        <v>#VALUE!</v>
      </c>
      <c r="B16" s="20">
        <v>44804</v>
      </c>
      <c r="C16" s="21"/>
      <c r="D16" s="21" t="e">
        <f>VLOOKUP(C16,'CostCode Databse'!$A$2:$B$247,2,FALSE)</f>
        <v>#N/A</v>
      </c>
      <c r="E16" s="18" t="s">
        <v>4</v>
      </c>
      <c r="F16" s="22" t="s">
        <v>30</v>
      </c>
      <c r="G16" s="23">
        <v>2765000</v>
      </c>
      <c r="H16" s="24"/>
      <c r="I16" s="33"/>
      <c r="J16" s="5"/>
      <c r="K16" s="24"/>
      <c r="L16" s="24"/>
      <c r="M16" s="24"/>
      <c r="N16" s="31"/>
    </row>
    <row r="17" spans="1:14">
      <c r="A17" s="19" t="e">
        <f t="shared" ref="A17:A48" si="2">A16+1</f>
        <v>#VALUE!</v>
      </c>
      <c r="B17" s="20">
        <v>44807</v>
      </c>
      <c r="C17" s="21"/>
      <c r="D17" s="21" t="e">
        <f>VLOOKUP(C17,'CostCode Databse'!$A$2:$B$247,2,FALSE)</f>
        <v>#N/A</v>
      </c>
      <c r="E17" s="18" t="s">
        <v>4</v>
      </c>
      <c r="F17" s="22" t="s">
        <v>31</v>
      </c>
      <c r="G17" s="23">
        <v>228000</v>
      </c>
      <c r="H17" s="24"/>
      <c r="I17" s="24"/>
      <c r="J17" s="5"/>
      <c r="K17" s="28"/>
      <c r="L17" s="24"/>
      <c r="M17" s="24"/>
      <c r="N17" s="32"/>
    </row>
    <row r="18" spans="1:14">
      <c r="A18" s="19" t="e">
        <f t="shared" si="2"/>
        <v>#VALUE!</v>
      </c>
      <c r="B18" s="20">
        <v>44808</v>
      </c>
      <c r="C18" s="21"/>
      <c r="D18" s="21" t="e">
        <f>VLOOKUP(C18,'CostCode Databse'!$A$2:$B$247,2,FALSE)</f>
        <v>#N/A</v>
      </c>
      <c r="E18" s="18" t="s">
        <v>4</v>
      </c>
      <c r="F18" s="22" t="s">
        <v>32</v>
      </c>
      <c r="G18" s="23">
        <v>150000</v>
      </c>
      <c r="H18" s="24"/>
      <c r="I18" s="24"/>
      <c r="J18" s="5"/>
      <c r="K18" s="24"/>
      <c r="L18" s="24"/>
      <c r="M18" s="24"/>
      <c r="N18" s="32"/>
    </row>
    <row r="19" spans="1:14">
      <c r="A19" s="19" t="e">
        <f t="shared" si="2"/>
        <v>#VALUE!</v>
      </c>
      <c r="B19" s="20">
        <v>44809</v>
      </c>
      <c r="C19" s="21"/>
      <c r="D19" s="21" t="e">
        <f>VLOOKUP(C19,'CostCode Databse'!$A$2:$B$247,2,FALSE)</f>
        <v>#N/A</v>
      </c>
      <c r="E19" s="18" t="s">
        <v>4</v>
      </c>
      <c r="F19" s="22" t="s">
        <v>33</v>
      </c>
      <c r="G19" s="23">
        <v>4340000</v>
      </c>
      <c r="H19" s="24"/>
      <c r="I19" s="24"/>
      <c r="J19" s="5"/>
      <c r="K19" s="24"/>
      <c r="L19" s="24"/>
      <c r="M19" s="24"/>
      <c r="N19" s="32"/>
    </row>
    <row r="20" spans="1:14">
      <c r="A20" s="19" t="e">
        <f t="shared" si="2"/>
        <v>#VALUE!</v>
      </c>
      <c r="B20" s="20">
        <v>44791</v>
      </c>
      <c r="C20" s="21"/>
      <c r="D20" s="21" t="e">
        <f>VLOOKUP(C20,'CostCode Databse'!$A$2:$B$247,2,FALSE)</f>
        <v>#N/A</v>
      </c>
      <c r="E20" s="26" t="s">
        <v>5</v>
      </c>
      <c r="F20" s="22" t="s">
        <v>34</v>
      </c>
      <c r="G20" s="27">
        <v>2500000</v>
      </c>
      <c r="H20" s="24"/>
      <c r="I20" s="24"/>
      <c r="J20" s="24"/>
      <c r="K20" s="5"/>
      <c r="L20" s="24"/>
      <c r="M20" s="24"/>
      <c r="N20" s="32"/>
    </row>
    <row r="21" spans="1:14">
      <c r="A21" s="19" t="e">
        <f t="shared" si="2"/>
        <v>#VALUE!</v>
      </c>
      <c r="B21" s="20">
        <v>44793</v>
      </c>
      <c r="C21" s="21"/>
      <c r="D21" s="21" t="e">
        <f>VLOOKUP(C21,'CostCode Databse'!$A$2:$B$247,2,FALSE)</f>
        <v>#N/A</v>
      </c>
      <c r="E21" s="26" t="s">
        <v>5</v>
      </c>
      <c r="F21" s="22" t="s">
        <v>35</v>
      </c>
      <c r="G21" s="27">
        <v>55000</v>
      </c>
      <c r="H21" s="24"/>
      <c r="I21" s="24"/>
      <c r="J21" s="24"/>
      <c r="K21" s="5"/>
      <c r="L21" s="24"/>
      <c r="M21" s="24"/>
      <c r="N21" s="31"/>
    </row>
    <row r="22" spans="1:14">
      <c r="A22" s="19" t="e">
        <f t="shared" si="2"/>
        <v>#VALUE!</v>
      </c>
      <c r="B22" s="20">
        <v>44793</v>
      </c>
      <c r="C22" s="21"/>
      <c r="D22" s="21" t="e">
        <f>VLOOKUP(C22,'CostCode Databse'!$A$2:$B$247,2,FALSE)</f>
        <v>#N/A</v>
      </c>
      <c r="E22" s="26" t="s">
        <v>5</v>
      </c>
      <c r="F22" s="22" t="s">
        <v>36</v>
      </c>
      <c r="G22" s="27">
        <v>12000000</v>
      </c>
      <c r="H22" s="24"/>
      <c r="I22" s="24"/>
      <c r="J22" s="24"/>
      <c r="K22" s="5"/>
      <c r="L22" s="24"/>
      <c r="M22" s="24"/>
      <c r="N22" s="31"/>
    </row>
    <row r="23" spans="1:14">
      <c r="A23" s="19" t="e">
        <f t="shared" si="2"/>
        <v>#VALUE!</v>
      </c>
      <c r="B23" s="20">
        <v>44794</v>
      </c>
      <c r="C23" s="21"/>
      <c r="D23" s="21" t="e">
        <f>VLOOKUP(C23,'CostCode Databse'!$A$2:$B$247,2,FALSE)</f>
        <v>#N/A</v>
      </c>
      <c r="E23" s="26" t="s">
        <v>5</v>
      </c>
      <c r="F23" s="22" t="s">
        <v>37</v>
      </c>
      <c r="G23" s="27">
        <v>450000</v>
      </c>
      <c r="H23" s="24"/>
      <c r="I23" s="24"/>
      <c r="J23" s="24"/>
      <c r="K23" s="5"/>
      <c r="L23" s="24"/>
      <c r="M23" s="24"/>
      <c r="N23" s="31"/>
    </row>
    <row r="24" spans="1:14">
      <c r="A24" s="19" t="e">
        <f t="shared" si="2"/>
        <v>#VALUE!</v>
      </c>
      <c r="B24" s="20">
        <v>44794</v>
      </c>
      <c r="C24" s="21"/>
      <c r="D24" s="21" t="e">
        <f>VLOOKUP(C24,'CostCode Databse'!$A$2:$B$247,2,FALSE)</f>
        <v>#N/A</v>
      </c>
      <c r="E24" s="26" t="s">
        <v>5</v>
      </c>
      <c r="F24" s="22" t="s">
        <v>25</v>
      </c>
      <c r="G24" s="27">
        <v>5038000</v>
      </c>
      <c r="H24" s="24"/>
      <c r="I24" s="24"/>
      <c r="J24" s="24"/>
      <c r="K24" s="5"/>
      <c r="L24" s="24"/>
      <c r="M24" s="24"/>
      <c r="N24" s="31"/>
    </row>
    <row r="25" spans="1:14">
      <c r="A25" s="19" t="e">
        <f t="shared" si="2"/>
        <v>#VALUE!</v>
      </c>
      <c r="B25" s="20">
        <v>44794</v>
      </c>
      <c r="C25" s="21"/>
      <c r="D25" s="21" t="e">
        <f>VLOOKUP(C25,'CostCode Databse'!$A$2:$B$247,2,FALSE)</f>
        <v>#N/A</v>
      </c>
      <c r="E25" s="26" t="s">
        <v>5</v>
      </c>
      <c r="F25" s="22" t="s">
        <v>38</v>
      </c>
      <c r="G25" s="27">
        <v>5844000</v>
      </c>
      <c r="H25" s="24"/>
      <c r="I25" s="24"/>
      <c r="J25" s="24"/>
      <c r="K25" s="5"/>
      <c r="L25" s="24"/>
      <c r="M25" s="24"/>
      <c r="N25" s="31"/>
    </row>
    <row r="26" spans="1:14">
      <c r="A26" s="19" t="e">
        <f t="shared" si="2"/>
        <v>#VALUE!</v>
      </c>
      <c r="B26" s="20">
        <v>44794</v>
      </c>
      <c r="C26" s="21"/>
      <c r="D26" s="21" t="e">
        <f>VLOOKUP(C26,'CostCode Databse'!$A$2:$B$247,2,FALSE)</f>
        <v>#N/A</v>
      </c>
      <c r="E26" s="26" t="s">
        <v>5</v>
      </c>
      <c r="F26" s="22" t="s">
        <v>39</v>
      </c>
      <c r="G26" s="27">
        <v>2700000</v>
      </c>
      <c r="H26" s="24"/>
      <c r="I26" s="24"/>
      <c r="J26" s="24"/>
      <c r="K26" s="5"/>
      <c r="L26" s="24"/>
      <c r="M26" s="24"/>
      <c r="N26" s="31"/>
    </row>
    <row r="27" spans="1:14">
      <c r="A27" s="19" t="e">
        <f t="shared" si="2"/>
        <v>#VALUE!</v>
      </c>
      <c r="B27" s="20">
        <v>44794</v>
      </c>
      <c r="C27" s="21"/>
      <c r="D27" s="21" t="e">
        <f>VLOOKUP(C27,'CostCode Databse'!$A$2:$B$247,2,FALSE)</f>
        <v>#N/A</v>
      </c>
      <c r="E27" s="26" t="s">
        <v>5</v>
      </c>
      <c r="F27" s="22" t="s">
        <v>40</v>
      </c>
      <c r="G27" s="27">
        <v>2500000</v>
      </c>
      <c r="H27" s="24"/>
      <c r="I27" s="24"/>
      <c r="J27" s="24"/>
      <c r="K27" s="5"/>
      <c r="L27" s="24"/>
      <c r="M27" s="24"/>
      <c r="N27" s="31"/>
    </row>
    <row r="28" spans="1:14">
      <c r="A28" s="19" t="e">
        <f t="shared" si="2"/>
        <v>#VALUE!</v>
      </c>
      <c r="B28" s="20">
        <v>44794</v>
      </c>
      <c r="C28" s="21"/>
      <c r="D28" s="21" t="e">
        <f>VLOOKUP(C28,'CostCode Databse'!$A$2:$B$247,2,FALSE)</f>
        <v>#N/A</v>
      </c>
      <c r="E28" s="26" t="s">
        <v>5</v>
      </c>
      <c r="F28" s="22" t="s">
        <v>41</v>
      </c>
      <c r="G28" s="27">
        <v>1890000</v>
      </c>
      <c r="H28" s="24"/>
      <c r="I28" s="24"/>
      <c r="J28" s="24"/>
      <c r="K28" s="5"/>
      <c r="L28" s="24"/>
      <c r="M28" s="24"/>
      <c r="N28" s="31"/>
    </row>
    <row r="29" spans="1:14">
      <c r="A29" s="19" t="e">
        <f t="shared" si="2"/>
        <v>#VALUE!</v>
      </c>
      <c r="B29" s="20">
        <v>44795</v>
      </c>
      <c r="C29" s="21"/>
      <c r="D29" s="21" t="e">
        <f>VLOOKUP(C29,'CostCode Databse'!$A$2:$B$247,2,FALSE)</f>
        <v>#N/A</v>
      </c>
      <c r="E29" s="26" t="s">
        <v>5</v>
      </c>
      <c r="F29" s="22" t="s">
        <v>42</v>
      </c>
      <c r="G29" s="27">
        <v>4800000</v>
      </c>
      <c r="H29" s="24"/>
      <c r="I29" s="24"/>
      <c r="J29" s="24"/>
      <c r="K29" s="5"/>
      <c r="L29" s="24"/>
      <c r="M29" s="24"/>
      <c r="N29" s="31"/>
    </row>
    <row r="30" spans="1:14">
      <c r="A30" s="19" t="e">
        <f t="shared" si="2"/>
        <v>#VALUE!</v>
      </c>
      <c r="B30" s="20">
        <v>44795</v>
      </c>
      <c r="C30" s="21"/>
      <c r="D30" s="21" t="e">
        <f>VLOOKUP(C30,'CostCode Databse'!$A$2:$B$247,2,FALSE)</f>
        <v>#N/A</v>
      </c>
      <c r="E30" s="26" t="s">
        <v>5</v>
      </c>
      <c r="F30" s="22" t="s">
        <v>43</v>
      </c>
      <c r="G30" s="27">
        <v>250000</v>
      </c>
      <c r="H30" s="24"/>
      <c r="I30" s="24"/>
      <c r="J30" s="24"/>
      <c r="K30" s="5"/>
      <c r="L30" s="24"/>
      <c r="M30" s="24"/>
      <c r="N30" s="31"/>
    </row>
    <row r="31" spans="1:14">
      <c r="A31" s="19" t="e">
        <f t="shared" si="2"/>
        <v>#VALUE!</v>
      </c>
      <c r="B31" s="20">
        <v>44795</v>
      </c>
      <c r="C31" s="21"/>
      <c r="D31" s="21" t="e">
        <f>VLOOKUP(C31,'CostCode Databse'!$A$2:$B$247,2,FALSE)</f>
        <v>#N/A</v>
      </c>
      <c r="E31" s="26" t="s">
        <v>5</v>
      </c>
      <c r="F31" s="22" t="s">
        <v>25</v>
      </c>
      <c r="G31" s="27">
        <v>829000</v>
      </c>
      <c r="H31" s="24"/>
      <c r="I31" s="24"/>
      <c r="J31" s="24"/>
      <c r="K31" s="5"/>
      <c r="L31" s="24"/>
      <c r="M31" s="24"/>
      <c r="N31" s="31"/>
    </row>
    <row r="32" spans="1:14">
      <c r="A32" s="19" t="e">
        <f t="shared" si="2"/>
        <v>#VALUE!</v>
      </c>
      <c r="B32" s="20">
        <v>44795</v>
      </c>
      <c r="C32" s="21"/>
      <c r="D32" s="21" t="e">
        <f>VLOOKUP(C32,'CostCode Databse'!$A$2:$B$247,2,FALSE)</f>
        <v>#N/A</v>
      </c>
      <c r="E32" s="26" t="s">
        <v>5</v>
      </c>
      <c r="F32" s="22" t="s">
        <v>44</v>
      </c>
      <c r="G32" s="27">
        <v>13000</v>
      </c>
      <c r="H32" s="24"/>
      <c r="I32" s="24"/>
      <c r="J32" s="24"/>
      <c r="K32" s="5"/>
      <c r="L32" s="24"/>
      <c r="M32" s="24"/>
      <c r="N32" s="31"/>
    </row>
    <row r="33" spans="1:14">
      <c r="A33" s="19" t="e">
        <f t="shared" si="2"/>
        <v>#VALUE!</v>
      </c>
      <c r="B33" s="20">
        <v>44795</v>
      </c>
      <c r="C33" s="21"/>
      <c r="D33" s="21" t="e">
        <f>VLOOKUP(C33,'CostCode Databse'!$A$2:$B$247,2,FALSE)</f>
        <v>#N/A</v>
      </c>
      <c r="E33" s="26" t="s">
        <v>5</v>
      </c>
      <c r="F33" s="22" t="s">
        <v>45</v>
      </c>
      <c r="G33" s="27">
        <v>75000</v>
      </c>
      <c r="H33" s="24"/>
      <c r="I33" s="24"/>
      <c r="J33" s="24"/>
      <c r="K33" s="5"/>
      <c r="L33" s="24"/>
      <c r="M33" s="24"/>
      <c r="N33" s="31"/>
    </row>
    <row r="34" spans="1:14">
      <c r="A34" s="19" t="e">
        <f t="shared" si="2"/>
        <v>#VALUE!</v>
      </c>
      <c r="B34" s="20">
        <v>44795</v>
      </c>
      <c r="C34" s="21"/>
      <c r="D34" s="21" t="e">
        <f>VLOOKUP(C34,'CostCode Databse'!$A$2:$B$247,2,FALSE)</f>
        <v>#N/A</v>
      </c>
      <c r="E34" s="26" t="s">
        <v>5</v>
      </c>
      <c r="F34" s="22" t="s">
        <v>45</v>
      </c>
      <c r="G34" s="27">
        <v>95000</v>
      </c>
      <c r="H34" s="24"/>
      <c r="I34" s="24"/>
      <c r="J34" s="24"/>
      <c r="K34" s="5"/>
      <c r="L34" s="24"/>
      <c r="M34" s="24"/>
      <c r="N34" s="31"/>
    </row>
    <row r="35" spans="1:14">
      <c r="A35" s="19" t="e">
        <f t="shared" si="2"/>
        <v>#VALUE!</v>
      </c>
      <c r="B35" s="20">
        <v>44795</v>
      </c>
      <c r="C35" s="21"/>
      <c r="D35" s="21" t="e">
        <f>VLOOKUP(C35,'CostCode Databse'!$A$2:$B$247,2,FALSE)</f>
        <v>#N/A</v>
      </c>
      <c r="E35" s="26" t="s">
        <v>5</v>
      </c>
      <c r="F35" s="22" t="s">
        <v>46</v>
      </c>
      <c r="G35" s="27">
        <v>221000</v>
      </c>
      <c r="H35" s="24"/>
      <c r="I35" s="24"/>
      <c r="J35" s="24"/>
      <c r="K35" s="5"/>
      <c r="L35" s="24"/>
      <c r="M35" s="24"/>
      <c r="N35" s="31"/>
    </row>
    <row r="36" spans="1:14">
      <c r="A36" s="19" t="e">
        <f t="shared" si="2"/>
        <v>#VALUE!</v>
      </c>
      <c r="B36" s="20">
        <v>44796</v>
      </c>
      <c r="C36" s="21"/>
      <c r="D36" s="21" t="e">
        <f>VLOOKUP(C36,'CostCode Databse'!$A$2:$B$247,2,FALSE)</f>
        <v>#N/A</v>
      </c>
      <c r="E36" s="26" t="s">
        <v>5</v>
      </c>
      <c r="F36" s="22" t="s">
        <v>47</v>
      </c>
      <c r="G36" s="27">
        <v>10000</v>
      </c>
      <c r="H36" s="24"/>
      <c r="I36" s="24"/>
      <c r="J36" s="24"/>
      <c r="K36" s="5"/>
      <c r="L36" s="24"/>
      <c r="M36" s="24"/>
      <c r="N36" s="31"/>
    </row>
    <row r="37" spans="1:14">
      <c r="A37" s="19" t="e">
        <f t="shared" si="2"/>
        <v>#VALUE!</v>
      </c>
      <c r="B37" s="20">
        <v>44796</v>
      </c>
      <c r="C37" s="21"/>
      <c r="D37" s="21" t="e">
        <f>VLOOKUP(C37,'CostCode Databse'!$A$2:$B$247,2,FALSE)</f>
        <v>#N/A</v>
      </c>
      <c r="E37" s="26" t="s">
        <v>5</v>
      </c>
      <c r="F37" s="22" t="s">
        <v>48</v>
      </c>
      <c r="G37" s="27">
        <v>40000</v>
      </c>
      <c r="H37" s="24"/>
      <c r="I37" s="24"/>
      <c r="J37" s="24"/>
      <c r="K37" s="5"/>
      <c r="L37" s="24"/>
      <c r="M37" s="24"/>
      <c r="N37" s="31"/>
    </row>
    <row r="38" spans="1:14">
      <c r="A38" s="19" t="e">
        <f t="shared" si="2"/>
        <v>#VALUE!</v>
      </c>
      <c r="B38" s="20">
        <v>44796</v>
      </c>
      <c r="C38" s="21"/>
      <c r="D38" s="21" t="e">
        <f>VLOOKUP(C38,'CostCode Databse'!$A$2:$B$247,2,FALSE)</f>
        <v>#N/A</v>
      </c>
      <c r="E38" s="26" t="s">
        <v>5</v>
      </c>
      <c r="F38" s="22" t="s">
        <v>49</v>
      </c>
      <c r="G38" s="27">
        <v>42000</v>
      </c>
      <c r="H38" s="24"/>
      <c r="I38" s="24"/>
      <c r="J38" s="24"/>
      <c r="K38" s="5"/>
      <c r="L38" s="24"/>
      <c r="M38" s="24"/>
      <c r="N38" s="31"/>
    </row>
    <row r="39" spans="1:14">
      <c r="A39" s="19" t="e">
        <f t="shared" si="2"/>
        <v>#VALUE!</v>
      </c>
      <c r="B39" s="20">
        <v>44796</v>
      </c>
      <c r="C39" s="21"/>
      <c r="D39" s="21" t="e">
        <f>VLOOKUP(C39,'CostCode Databse'!$A$2:$B$247,2,FALSE)</f>
        <v>#N/A</v>
      </c>
      <c r="E39" s="26" t="s">
        <v>5</v>
      </c>
      <c r="F39" s="22" t="s">
        <v>50</v>
      </c>
      <c r="G39" s="27">
        <v>3000000</v>
      </c>
      <c r="H39" s="24"/>
      <c r="I39" s="24"/>
      <c r="J39" s="24"/>
      <c r="K39" s="5"/>
      <c r="L39" s="24"/>
      <c r="M39" s="24"/>
      <c r="N39" s="31"/>
    </row>
    <row r="40" spans="1:14">
      <c r="A40" s="19" t="e">
        <f t="shared" si="2"/>
        <v>#VALUE!</v>
      </c>
      <c r="B40" s="20">
        <v>44796</v>
      </c>
      <c r="C40" s="21"/>
      <c r="D40" s="21" t="e">
        <f>VLOOKUP(C40,'CostCode Databse'!$A$2:$B$247,2,FALSE)</f>
        <v>#N/A</v>
      </c>
      <c r="E40" s="26" t="s">
        <v>5</v>
      </c>
      <c r="F40" s="22" t="s">
        <v>51</v>
      </c>
      <c r="G40" s="27">
        <v>4500000</v>
      </c>
      <c r="H40" s="24"/>
      <c r="I40" s="24"/>
      <c r="J40" s="24"/>
      <c r="K40" s="5"/>
      <c r="L40" s="24"/>
      <c r="M40" s="24"/>
      <c r="N40" s="32"/>
    </row>
    <row r="41" spans="1:14">
      <c r="A41" s="19" t="e">
        <f t="shared" si="2"/>
        <v>#VALUE!</v>
      </c>
      <c r="B41" s="20">
        <v>44797</v>
      </c>
      <c r="C41" s="21"/>
      <c r="D41" s="21" t="e">
        <f>VLOOKUP(C41,'CostCode Databse'!$A$2:$B$247,2,FALSE)</f>
        <v>#N/A</v>
      </c>
      <c r="E41" s="26" t="s">
        <v>5</v>
      </c>
      <c r="F41" s="22" t="s">
        <v>52</v>
      </c>
      <c r="G41" s="27">
        <v>100000</v>
      </c>
      <c r="H41" s="24"/>
      <c r="I41" s="24"/>
      <c r="J41" s="24"/>
      <c r="K41" s="5"/>
      <c r="L41" s="24"/>
      <c r="M41" s="24"/>
      <c r="N41" s="31"/>
    </row>
    <row r="42" spans="1:14">
      <c r="A42" s="19" t="e">
        <f t="shared" si="2"/>
        <v>#VALUE!</v>
      </c>
      <c r="B42" s="20">
        <v>44797</v>
      </c>
      <c r="C42" s="21"/>
      <c r="D42" s="21" t="e">
        <f>VLOOKUP(C42,'CostCode Databse'!$A$2:$B$247,2,FALSE)</f>
        <v>#N/A</v>
      </c>
      <c r="E42" s="26" t="s">
        <v>5</v>
      </c>
      <c r="F42" s="22" t="s">
        <v>53</v>
      </c>
      <c r="G42" s="27">
        <v>118000</v>
      </c>
      <c r="H42" s="24"/>
      <c r="I42" s="24"/>
      <c r="J42" s="24"/>
      <c r="K42" s="5"/>
      <c r="L42" s="24"/>
      <c r="M42" s="24"/>
      <c r="N42" s="31"/>
    </row>
    <row r="43" spans="1:14">
      <c r="A43" s="19" t="e">
        <f t="shared" si="2"/>
        <v>#VALUE!</v>
      </c>
      <c r="B43" s="20">
        <v>44797</v>
      </c>
      <c r="C43" s="21"/>
      <c r="D43" s="21" t="e">
        <f>VLOOKUP(C43,'CostCode Databse'!$A$2:$B$247,2,FALSE)</f>
        <v>#N/A</v>
      </c>
      <c r="E43" s="26" t="s">
        <v>5</v>
      </c>
      <c r="F43" s="22" t="s">
        <v>48</v>
      </c>
      <c r="G43" s="27">
        <v>100000</v>
      </c>
      <c r="H43" s="24"/>
      <c r="I43" s="24"/>
      <c r="J43" s="24"/>
      <c r="K43" s="5"/>
      <c r="L43" s="24"/>
      <c r="M43" s="24"/>
      <c r="N43" s="31"/>
    </row>
    <row r="44" spans="1:14">
      <c r="A44" s="19" t="e">
        <f t="shared" si="2"/>
        <v>#VALUE!</v>
      </c>
      <c r="B44" s="20">
        <v>44797</v>
      </c>
      <c r="C44" s="21"/>
      <c r="D44" s="21" t="e">
        <f>VLOOKUP(C44,'CostCode Databse'!$A$2:$B$247,2,FALSE)</f>
        <v>#N/A</v>
      </c>
      <c r="E44" s="26" t="s">
        <v>5</v>
      </c>
      <c r="F44" s="22" t="s">
        <v>54</v>
      </c>
      <c r="G44" s="27">
        <v>577000</v>
      </c>
      <c r="H44" s="24"/>
      <c r="I44" s="24"/>
      <c r="J44" s="24"/>
      <c r="K44" s="5"/>
      <c r="L44" s="24"/>
      <c r="M44" s="24"/>
      <c r="N44" s="31"/>
    </row>
    <row r="45" spans="1:14">
      <c r="A45" s="19" t="e">
        <f t="shared" si="2"/>
        <v>#VALUE!</v>
      </c>
      <c r="B45" s="20">
        <v>44798</v>
      </c>
      <c r="C45" s="21"/>
      <c r="D45" s="21" t="e">
        <f>VLOOKUP(C45,'CostCode Databse'!$A$2:$B$247,2,FALSE)</f>
        <v>#N/A</v>
      </c>
      <c r="E45" s="26" t="s">
        <v>5</v>
      </c>
      <c r="F45" s="22" t="s">
        <v>55</v>
      </c>
      <c r="G45" s="27">
        <v>3848000</v>
      </c>
      <c r="H45" s="24"/>
      <c r="I45" s="24"/>
      <c r="J45" s="24"/>
      <c r="K45" s="5"/>
      <c r="L45" s="24"/>
      <c r="M45" s="24"/>
      <c r="N45" s="31"/>
    </row>
    <row r="46" spans="1:14">
      <c r="A46" s="19" t="e">
        <f t="shared" si="2"/>
        <v>#VALUE!</v>
      </c>
      <c r="B46" s="20">
        <v>44798</v>
      </c>
      <c r="C46" s="21"/>
      <c r="D46" s="21" t="e">
        <f>VLOOKUP(C46,'CostCode Databse'!$A$2:$B$247,2,FALSE)</f>
        <v>#N/A</v>
      </c>
      <c r="E46" s="26" t="s">
        <v>5</v>
      </c>
      <c r="F46" s="22" t="s">
        <v>54</v>
      </c>
      <c r="G46" s="27">
        <v>816000</v>
      </c>
      <c r="H46" s="24"/>
      <c r="I46" s="24"/>
      <c r="J46" s="24"/>
      <c r="K46" s="5"/>
      <c r="L46" s="24"/>
      <c r="M46" s="24"/>
      <c r="N46" s="31"/>
    </row>
    <row r="47" spans="1:14">
      <c r="A47" s="19" t="e">
        <f t="shared" si="2"/>
        <v>#VALUE!</v>
      </c>
      <c r="B47" s="20">
        <v>44798</v>
      </c>
      <c r="C47" s="21"/>
      <c r="D47" s="21" t="e">
        <f>VLOOKUP(C47,'CostCode Databse'!$A$2:$B$247,2,FALSE)</f>
        <v>#N/A</v>
      </c>
      <c r="E47" s="26" t="s">
        <v>5</v>
      </c>
      <c r="F47" s="22" t="s">
        <v>44</v>
      </c>
      <c r="G47" s="27">
        <v>138000</v>
      </c>
      <c r="H47" s="24"/>
      <c r="I47" s="24"/>
      <c r="J47" s="24"/>
      <c r="K47" s="5"/>
      <c r="L47" s="24"/>
      <c r="M47" s="24"/>
      <c r="N47" s="31"/>
    </row>
    <row r="48" spans="1:14">
      <c r="A48" s="19" t="e">
        <f t="shared" si="2"/>
        <v>#VALUE!</v>
      </c>
      <c r="B48" s="20">
        <v>44799</v>
      </c>
      <c r="C48" s="21"/>
      <c r="D48" s="21" t="e">
        <f>VLOOKUP(C48,'CostCode Databse'!$A$2:$B$247,2,FALSE)</f>
        <v>#N/A</v>
      </c>
      <c r="E48" s="26" t="s">
        <v>5</v>
      </c>
      <c r="F48" s="22" t="s">
        <v>56</v>
      </c>
      <c r="G48" s="27">
        <v>20000</v>
      </c>
      <c r="H48" s="24"/>
      <c r="I48" s="24"/>
      <c r="J48" s="24"/>
      <c r="K48" s="5"/>
      <c r="L48" s="24"/>
      <c r="M48" s="24"/>
      <c r="N48" s="31"/>
    </row>
    <row r="49" spans="1:14">
      <c r="A49" s="19" t="e">
        <f t="shared" ref="A49:A78" si="3">A48+1</f>
        <v>#VALUE!</v>
      </c>
      <c r="B49" s="20">
        <v>44799</v>
      </c>
      <c r="C49" s="21"/>
      <c r="D49" s="21" t="e">
        <f>VLOOKUP(C49,'CostCode Databse'!$A$2:$B$247,2,FALSE)</f>
        <v>#N/A</v>
      </c>
      <c r="E49" s="26" t="s">
        <v>5</v>
      </c>
      <c r="F49" s="22" t="s">
        <v>57</v>
      </c>
      <c r="G49" s="27">
        <v>530000</v>
      </c>
      <c r="H49" s="24"/>
      <c r="I49" s="24"/>
      <c r="J49" s="24"/>
      <c r="K49" s="5"/>
      <c r="L49" s="24"/>
      <c r="M49" s="24"/>
      <c r="N49" s="31"/>
    </row>
    <row r="50" spans="1:14">
      <c r="A50" s="19" t="e">
        <f t="shared" si="3"/>
        <v>#VALUE!</v>
      </c>
      <c r="B50" s="20">
        <v>44799</v>
      </c>
      <c r="C50" s="21"/>
      <c r="D50" s="21" t="e">
        <f>VLOOKUP(C50,'CostCode Databse'!$A$2:$B$247,2,FALSE)</f>
        <v>#N/A</v>
      </c>
      <c r="E50" s="26" t="s">
        <v>5</v>
      </c>
      <c r="F50" s="22" t="s">
        <v>58</v>
      </c>
      <c r="G50" s="27">
        <v>320000</v>
      </c>
      <c r="H50" s="24"/>
      <c r="I50" s="24"/>
      <c r="J50" s="24"/>
      <c r="K50" s="5"/>
      <c r="L50" s="24"/>
      <c r="M50" s="24"/>
      <c r="N50" s="31"/>
    </row>
    <row r="51" spans="1:14">
      <c r="A51" s="19" t="e">
        <f t="shared" si="3"/>
        <v>#VALUE!</v>
      </c>
      <c r="B51" s="20">
        <v>44799</v>
      </c>
      <c r="C51" s="21"/>
      <c r="D51" s="21" t="e">
        <f>VLOOKUP(C51,'CostCode Databse'!$A$2:$B$247,2,FALSE)</f>
        <v>#N/A</v>
      </c>
      <c r="E51" s="26" t="s">
        <v>5</v>
      </c>
      <c r="F51" s="22" t="s">
        <v>59</v>
      </c>
      <c r="G51" s="27">
        <v>160000</v>
      </c>
      <c r="H51" s="24"/>
      <c r="I51" s="24"/>
      <c r="J51" s="24"/>
      <c r="K51" s="5"/>
      <c r="L51" s="24"/>
      <c r="M51" s="24"/>
      <c r="N51" s="31"/>
    </row>
    <row r="52" spans="1:14">
      <c r="A52" s="19" t="e">
        <f t="shared" si="3"/>
        <v>#VALUE!</v>
      </c>
      <c r="B52" s="20">
        <v>44799</v>
      </c>
      <c r="C52" s="21"/>
      <c r="D52" s="21" t="e">
        <f>VLOOKUP(C52,'CostCode Databse'!$A$2:$B$247,2,FALSE)</f>
        <v>#N/A</v>
      </c>
      <c r="E52" s="26" t="s">
        <v>5</v>
      </c>
      <c r="F52" s="22" t="s">
        <v>60</v>
      </c>
      <c r="G52" s="27">
        <v>70000</v>
      </c>
      <c r="H52" s="24"/>
      <c r="I52" s="24"/>
      <c r="J52" s="24"/>
      <c r="K52" s="5"/>
      <c r="L52" s="24"/>
      <c r="M52" s="24"/>
      <c r="N52" s="31"/>
    </row>
    <row r="53" spans="1:14">
      <c r="A53" s="19" t="e">
        <f t="shared" si="3"/>
        <v>#VALUE!</v>
      </c>
      <c r="B53" s="20">
        <v>44800</v>
      </c>
      <c r="C53" s="21"/>
      <c r="D53" s="21" t="e">
        <f>VLOOKUP(C53,'CostCode Databse'!$A$2:$B$247,2,FALSE)</f>
        <v>#N/A</v>
      </c>
      <c r="E53" s="26" t="s">
        <v>5</v>
      </c>
      <c r="F53" s="22" t="s">
        <v>61</v>
      </c>
      <c r="G53" s="27">
        <v>156000</v>
      </c>
      <c r="H53" s="24"/>
      <c r="I53" s="24"/>
      <c r="J53" s="24"/>
      <c r="K53" s="5"/>
      <c r="L53" s="24"/>
      <c r="M53" s="24"/>
      <c r="N53" s="31"/>
    </row>
    <row r="54" spans="1:14">
      <c r="A54" s="19" t="e">
        <f t="shared" si="3"/>
        <v>#VALUE!</v>
      </c>
      <c r="B54" s="20">
        <v>44800</v>
      </c>
      <c r="C54" s="21"/>
      <c r="D54" s="21" t="e">
        <f>VLOOKUP(C54,'CostCode Databse'!$A$2:$B$247,2,FALSE)</f>
        <v>#N/A</v>
      </c>
      <c r="E54" s="26" t="s">
        <v>5</v>
      </c>
      <c r="F54" s="22" t="s">
        <v>62</v>
      </c>
      <c r="G54" s="27">
        <v>1855000</v>
      </c>
      <c r="H54" s="24"/>
      <c r="I54" s="24"/>
      <c r="J54" s="24"/>
      <c r="K54" s="5"/>
      <c r="L54" s="24"/>
      <c r="M54" s="24"/>
      <c r="N54" s="31"/>
    </row>
    <row r="55" spans="1:14">
      <c r="A55" s="19" t="e">
        <f t="shared" si="3"/>
        <v>#VALUE!</v>
      </c>
      <c r="B55" s="20">
        <v>44800</v>
      </c>
      <c r="C55" s="21"/>
      <c r="D55" s="21" t="e">
        <f>VLOOKUP(C55,'CostCode Databse'!$A$2:$B$247,2,FALSE)</f>
        <v>#N/A</v>
      </c>
      <c r="E55" s="26" t="s">
        <v>5</v>
      </c>
      <c r="F55" s="22" t="s">
        <v>63</v>
      </c>
      <c r="G55" s="27">
        <v>407000</v>
      </c>
      <c r="H55" s="24"/>
      <c r="I55" s="24"/>
      <c r="J55" s="24"/>
      <c r="K55" s="5"/>
      <c r="L55" s="24"/>
      <c r="M55" s="24"/>
      <c r="N55" s="31"/>
    </row>
    <row r="56" spans="1:14">
      <c r="A56" s="19" t="e">
        <f t="shared" si="3"/>
        <v>#VALUE!</v>
      </c>
      <c r="B56" s="20">
        <v>44800</v>
      </c>
      <c r="C56" s="21"/>
      <c r="D56" s="21" t="e">
        <f>VLOOKUP(C56,'CostCode Databse'!$A$2:$B$247,2,FALSE)</f>
        <v>#N/A</v>
      </c>
      <c r="E56" s="26" t="s">
        <v>5</v>
      </c>
      <c r="F56" s="30" t="s">
        <v>64</v>
      </c>
      <c r="G56" s="27">
        <v>11100000</v>
      </c>
      <c r="H56" s="24"/>
      <c r="I56" s="24"/>
      <c r="J56" s="24"/>
      <c r="K56" s="5"/>
      <c r="L56" s="24"/>
      <c r="M56" s="24"/>
      <c r="N56" s="32"/>
    </row>
    <row r="57" spans="1:14">
      <c r="A57" s="19" t="e">
        <f t="shared" si="3"/>
        <v>#VALUE!</v>
      </c>
      <c r="B57" s="20">
        <v>44800</v>
      </c>
      <c r="C57" s="21"/>
      <c r="D57" s="21" t="e">
        <f>VLOOKUP(C57,'CostCode Databse'!$A$2:$B$247,2,FALSE)</f>
        <v>#N/A</v>
      </c>
      <c r="E57" s="26" t="s">
        <v>5</v>
      </c>
      <c r="F57" s="30" t="s">
        <v>54</v>
      </c>
      <c r="G57" s="27">
        <v>4070000</v>
      </c>
      <c r="H57" s="24"/>
      <c r="I57" s="24"/>
      <c r="J57" s="24"/>
      <c r="K57" s="5"/>
      <c r="L57" s="24"/>
      <c r="M57" s="24"/>
      <c r="N57" s="32"/>
    </row>
    <row r="58" spans="1:14">
      <c r="A58" s="19" t="e">
        <f t="shared" si="3"/>
        <v>#VALUE!</v>
      </c>
      <c r="B58" s="20">
        <v>44800</v>
      </c>
      <c r="C58" s="21"/>
      <c r="D58" s="21" t="e">
        <f>VLOOKUP(C58,'CostCode Databse'!$A$2:$B$247,2,FALSE)</f>
        <v>#N/A</v>
      </c>
      <c r="E58" s="26" t="s">
        <v>5</v>
      </c>
      <c r="F58" s="30" t="s">
        <v>65</v>
      </c>
      <c r="G58" s="27">
        <v>450000</v>
      </c>
      <c r="H58" s="24"/>
      <c r="I58" s="24"/>
      <c r="J58" s="24"/>
      <c r="K58" s="5"/>
      <c r="L58" s="24"/>
      <c r="M58" s="24"/>
      <c r="N58" s="32"/>
    </row>
    <row r="59" spans="1:14">
      <c r="A59" s="19" t="e">
        <f t="shared" si="3"/>
        <v>#VALUE!</v>
      </c>
      <c r="B59" s="20">
        <v>44800</v>
      </c>
      <c r="C59" s="21"/>
      <c r="D59" s="21" t="e">
        <f>VLOOKUP(C59,'CostCode Databse'!$A$2:$B$247,2,FALSE)</f>
        <v>#N/A</v>
      </c>
      <c r="E59" s="26" t="s">
        <v>5</v>
      </c>
      <c r="F59" s="30" t="s">
        <v>41</v>
      </c>
      <c r="G59" s="27">
        <v>240000</v>
      </c>
      <c r="H59" s="24"/>
      <c r="I59" s="24"/>
      <c r="J59" s="24"/>
      <c r="K59" s="5"/>
      <c r="L59" s="24"/>
      <c r="M59" s="24"/>
      <c r="N59" s="32"/>
    </row>
    <row r="60" spans="1:14">
      <c r="A60" s="19" t="e">
        <f t="shared" si="3"/>
        <v>#VALUE!</v>
      </c>
      <c r="B60" s="20">
        <v>44800</v>
      </c>
      <c r="C60" s="21"/>
      <c r="D60" s="21" t="e">
        <f>VLOOKUP(C60,'CostCode Databse'!$A$2:$B$247,2,FALSE)</f>
        <v>#N/A</v>
      </c>
      <c r="E60" s="26" t="s">
        <v>5</v>
      </c>
      <c r="F60" s="30" t="s">
        <v>54</v>
      </c>
      <c r="G60" s="27">
        <v>200000</v>
      </c>
      <c r="H60" s="24"/>
      <c r="I60" s="24"/>
      <c r="J60" s="24"/>
      <c r="K60" s="5"/>
      <c r="L60" s="24"/>
      <c r="M60" s="24"/>
      <c r="N60" s="32"/>
    </row>
    <row r="61" spans="1:14">
      <c r="A61" s="19" t="e">
        <f t="shared" si="3"/>
        <v>#VALUE!</v>
      </c>
      <c r="B61" s="20">
        <v>44800</v>
      </c>
      <c r="C61" s="21"/>
      <c r="D61" s="21" t="e">
        <f>VLOOKUP(C61,'CostCode Databse'!$A$2:$B$247,2,FALSE)</f>
        <v>#N/A</v>
      </c>
      <c r="E61" s="26" t="s">
        <v>5</v>
      </c>
      <c r="F61" s="30" t="s">
        <v>66</v>
      </c>
      <c r="G61" s="27">
        <v>500000</v>
      </c>
      <c r="H61" s="24"/>
      <c r="I61" s="24"/>
      <c r="J61" s="24"/>
      <c r="K61" s="5"/>
      <c r="L61" s="24"/>
      <c r="M61" s="24"/>
      <c r="N61" s="32"/>
    </row>
    <row r="62" spans="1:14">
      <c r="A62" s="19" t="e">
        <f t="shared" si="3"/>
        <v>#VALUE!</v>
      </c>
      <c r="B62" s="20">
        <v>44801</v>
      </c>
      <c r="C62" s="21"/>
      <c r="D62" s="21" t="e">
        <f>VLOOKUP(C62,'CostCode Databse'!$A$2:$B$247,2,FALSE)</f>
        <v>#N/A</v>
      </c>
      <c r="E62" s="26" t="s">
        <v>5</v>
      </c>
      <c r="F62" s="22" t="s">
        <v>67</v>
      </c>
      <c r="G62" s="27">
        <v>80000</v>
      </c>
      <c r="H62" s="24"/>
      <c r="I62" s="24"/>
      <c r="J62" s="24"/>
      <c r="K62" s="5"/>
      <c r="L62" s="24"/>
      <c r="M62" s="24"/>
      <c r="N62" s="31"/>
    </row>
    <row r="63" spans="1:14">
      <c r="A63" s="19" t="e">
        <f t="shared" si="3"/>
        <v>#VALUE!</v>
      </c>
      <c r="B63" s="20">
        <v>44802</v>
      </c>
      <c r="C63" s="21"/>
      <c r="D63" s="21" t="e">
        <f>VLOOKUP(C63,'CostCode Databse'!$A$2:$B$247,2,FALSE)</f>
        <v>#N/A</v>
      </c>
      <c r="E63" s="26" t="s">
        <v>5</v>
      </c>
      <c r="F63" s="22" t="s">
        <v>68</v>
      </c>
      <c r="G63" s="27">
        <v>300000</v>
      </c>
      <c r="H63" s="24"/>
      <c r="I63" s="24"/>
      <c r="J63" s="24"/>
      <c r="K63" s="5"/>
      <c r="L63" s="24"/>
      <c r="M63" s="24"/>
      <c r="N63" s="31"/>
    </row>
    <row r="64" spans="1:14">
      <c r="A64" s="19" t="e">
        <f t="shared" si="3"/>
        <v>#VALUE!</v>
      </c>
      <c r="B64" s="20">
        <v>44802</v>
      </c>
      <c r="C64" s="21"/>
      <c r="D64" s="21" t="e">
        <f>VLOOKUP(C64,'CostCode Databse'!$A$2:$B$247,2,FALSE)</f>
        <v>#N/A</v>
      </c>
      <c r="E64" s="26" t="s">
        <v>5</v>
      </c>
      <c r="F64" s="22" t="s">
        <v>25</v>
      </c>
      <c r="G64" s="27">
        <v>431000</v>
      </c>
      <c r="H64" s="24"/>
      <c r="I64" s="24"/>
      <c r="J64" s="24"/>
      <c r="K64" s="5"/>
      <c r="L64" s="24"/>
      <c r="M64" s="24"/>
      <c r="N64" s="31"/>
    </row>
    <row r="65" spans="1:14">
      <c r="A65" s="19" t="e">
        <f t="shared" si="3"/>
        <v>#VALUE!</v>
      </c>
      <c r="B65" s="20">
        <v>44802</v>
      </c>
      <c r="C65" s="21"/>
      <c r="D65" s="21" t="e">
        <f>VLOOKUP(C65,'CostCode Databse'!$A$2:$B$247,2,FALSE)</f>
        <v>#N/A</v>
      </c>
      <c r="E65" s="26" t="s">
        <v>5</v>
      </c>
      <c r="F65" s="22" t="s">
        <v>69</v>
      </c>
      <c r="G65" s="27">
        <v>140000</v>
      </c>
      <c r="H65" s="24"/>
      <c r="I65" s="24"/>
      <c r="J65" s="24"/>
      <c r="K65" s="5"/>
      <c r="L65" s="24"/>
      <c r="M65" s="24"/>
      <c r="N65" s="31"/>
    </row>
    <row r="66" spans="1:14">
      <c r="A66" s="19" t="e">
        <f t="shared" si="3"/>
        <v>#VALUE!</v>
      </c>
      <c r="B66" s="20">
        <v>44802</v>
      </c>
      <c r="C66" s="21"/>
      <c r="D66" s="21" t="e">
        <f>VLOOKUP(C66,'CostCode Databse'!$A$2:$B$247,2,FALSE)</f>
        <v>#N/A</v>
      </c>
      <c r="E66" s="26" t="s">
        <v>5</v>
      </c>
      <c r="F66" s="22" t="s">
        <v>43</v>
      </c>
      <c r="G66" s="27">
        <v>80000</v>
      </c>
      <c r="H66" s="24"/>
      <c r="I66" s="24"/>
      <c r="J66" s="24"/>
      <c r="K66" s="5"/>
      <c r="L66" s="24"/>
      <c r="M66" s="24"/>
      <c r="N66" s="31"/>
    </row>
    <row r="67" spans="1:14">
      <c r="A67" s="19" t="e">
        <f t="shared" si="3"/>
        <v>#VALUE!</v>
      </c>
      <c r="B67" s="20">
        <v>44802</v>
      </c>
      <c r="C67" s="21"/>
      <c r="D67" s="21" t="e">
        <f>VLOOKUP(C67,'CostCode Databse'!$A$2:$B$247,2,FALSE)</f>
        <v>#N/A</v>
      </c>
      <c r="E67" s="26" t="s">
        <v>5</v>
      </c>
      <c r="F67" s="22" t="s">
        <v>70</v>
      </c>
      <c r="G67" s="27">
        <v>75000</v>
      </c>
      <c r="H67" s="24"/>
      <c r="I67" s="24"/>
      <c r="J67" s="24"/>
      <c r="K67" s="5"/>
      <c r="L67" s="24"/>
      <c r="M67" s="24"/>
      <c r="N67" s="31"/>
    </row>
    <row r="68" spans="1:14">
      <c r="A68" s="19" t="e">
        <f t="shared" si="3"/>
        <v>#VALUE!</v>
      </c>
      <c r="B68" s="20">
        <v>44802</v>
      </c>
      <c r="C68" s="21"/>
      <c r="D68" s="21" t="e">
        <f>VLOOKUP(C68,'CostCode Databse'!$A$2:$B$247,2,FALSE)</f>
        <v>#N/A</v>
      </c>
      <c r="E68" s="26" t="s">
        <v>5</v>
      </c>
      <c r="F68" s="22" t="s">
        <v>71</v>
      </c>
      <c r="G68" s="27">
        <v>15000</v>
      </c>
      <c r="H68" s="24"/>
      <c r="I68" s="24"/>
      <c r="J68" s="24"/>
      <c r="K68" s="5"/>
      <c r="L68" s="24"/>
      <c r="M68" s="24"/>
      <c r="N68" s="31"/>
    </row>
    <row r="69" spans="1:14">
      <c r="A69" s="19" t="e">
        <f t="shared" si="3"/>
        <v>#VALUE!</v>
      </c>
      <c r="B69" s="20">
        <v>44802</v>
      </c>
      <c r="C69" s="21"/>
      <c r="D69" s="21" t="e">
        <f>VLOOKUP(C69,'CostCode Databse'!$A$2:$B$247,2,FALSE)</f>
        <v>#N/A</v>
      </c>
      <c r="E69" s="26" t="s">
        <v>5</v>
      </c>
      <c r="F69" s="22" t="s">
        <v>72</v>
      </c>
      <c r="G69" s="27">
        <v>176000</v>
      </c>
      <c r="H69" s="24"/>
      <c r="I69" s="24"/>
      <c r="J69" s="24"/>
      <c r="K69" s="5"/>
      <c r="L69" s="24"/>
      <c r="M69" s="24"/>
      <c r="N69" s="31"/>
    </row>
    <row r="70" spans="1:14">
      <c r="A70" s="19" t="e">
        <f t="shared" si="3"/>
        <v>#VALUE!</v>
      </c>
      <c r="B70" s="20">
        <v>44802</v>
      </c>
      <c r="C70" s="21"/>
      <c r="D70" s="21" t="e">
        <f>VLOOKUP(C70,'CostCode Databse'!$A$2:$B$247,2,FALSE)</f>
        <v>#N/A</v>
      </c>
      <c r="E70" s="26" t="s">
        <v>5</v>
      </c>
      <c r="F70" s="22" t="s">
        <v>73</v>
      </c>
      <c r="G70" s="27">
        <v>320000</v>
      </c>
      <c r="H70" s="24"/>
      <c r="I70" s="24"/>
      <c r="J70" s="24"/>
      <c r="K70" s="5"/>
      <c r="L70" s="24"/>
      <c r="M70" s="24"/>
      <c r="N70" s="31"/>
    </row>
    <row r="71" spans="1:14">
      <c r="A71" s="19" t="e">
        <f t="shared" si="3"/>
        <v>#VALUE!</v>
      </c>
      <c r="B71" s="20">
        <v>44802</v>
      </c>
      <c r="C71" s="21"/>
      <c r="D71" s="21" t="e">
        <f>VLOOKUP(C71,'CostCode Databse'!$A$2:$B$247,2,FALSE)</f>
        <v>#N/A</v>
      </c>
      <c r="E71" s="26" t="s">
        <v>5</v>
      </c>
      <c r="F71" s="22" t="s">
        <v>74</v>
      </c>
      <c r="G71" s="27">
        <v>15000</v>
      </c>
      <c r="H71" s="24"/>
      <c r="I71" s="24"/>
      <c r="J71" s="24"/>
      <c r="K71" s="5"/>
      <c r="L71" s="24"/>
      <c r="M71" s="24"/>
      <c r="N71" s="31"/>
    </row>
    <row r="72" spans="1:14">
      <c r="A72" s="19" t="e">
        <f t="shared" si="3"/>
        <v>#VALUE!</v>
      </c>
      <c r="B72" s="20">
        <v>44803</v>
      </c>
      <c r="C72" s="21"/>
      <c r="D72" s="21" t="e">
        <f>VLOOKUP(C72,'CostCode Databse'!$A$2:$B$247,2,FALSE)</f>
        <v>#N/A</v>
      </c>
      <c r="E72" s="26" t="s">
        <v>5</v>
      </c>
      <c r="F72" s="22" t="s">
        <v>75</v>
      </c>
      <c r="G72" s="27">
        <v>250000</v>
      </c>
      <c r="H72" s="24"/>
      <c r="I72" s="24"/>
      <c r="J72" s="24"/>
      <c r="K72" s="5"/>
      <c r="L72" s="24"/>
      <c r="M72" s="24"/>
      <c r="N72" s="31"/>
    </row>
    <row r="73" spans="1:14">
      <c r="A73" s="19" t="e">
        <f t="shared" si="3"/>
        <v>#VALUE!</v>
      </c>
      <c r="B73" s="20">
        <v>44803</v>
      </c>
      <c r="C73" s="21"/>
      <c r="D73" s="21" t="e">
        <f>VLOOKUP(C73,'CostCode Databse'!$A$2:$B$247,2,FALSE)</f>
        <v>#N/A</v>
      </c>
      <c r="E73" s="26" t="s">
        <v>5</v>
      </c>
      <c r="F73" s="22" t="s">
        <v>76</v>
      </c>
      <c r="G73" s="27">
        <v>30000</v>
      </c>
      <c r="H73" s="24"/>
      <c r="I73" s="24"/>
      <c r="J73" s="24"/>
      <c r="K73" s="5"/>
      <c r="L73" s="24"/>
      <c r="M73" s="24"/>
      <c r="N73" s="31"/>
    </row>
    <row r="74" spans="1:14">
      <c r="A74" s="19" t="e">
        <f t="shared" si="3"/>
        <v>#VALUE!</v>
      </c>
      <c r="B74" s="20">
        <v>44803</v>
      </c>
      <c r="C74" s="21"/>
      <c r="D74" s="21" t="e">
        <f>VLOOKUP(C74,'CostCode Databse'!$A$2:$B$247,2,FALSE)</f>
        <v>#N/A</v>
      </c>
      <c r="E74" s="26" t="s">
        <v>5</v>
      </c>
      <c r="F74" s="22" t="s">
        <v>77</v>
      </c>
      <c r="G74" s="27">
        <v>25000</v>
      </c>
      <c r="H74" s="24"/>
      <c r="I74" s="24"/>
      <c r="J74" s="24"/>
      <c r="K74" s="5"/>
      <c r="L74" s="24"/>
      <c r="M74" s="24"/>
      <c r="N74" s="31"/>
    </row>
    <row r="75" spans="1:14">
      <c r="A75" s="19" t="e">
        <f t="shared" si="3"/>
        <v>#VALUE!</v>
      </c>
      <c r="B75" s="20">
        <v>44803</v>
      </c>
      <c r="C75" s="21"/>
      <c r="D75" s="21" t="e">
        <f>VLOOKUP(C75,'CostCode Databse'!$A$2:$B$247,2,FALSE)</f>
        <v>#N/A</v>
      </c>
      <c r="E75" s="26" t="s">
        <v>5</v>
      </c>
      <c r="F75" s="22" t="s">
        <v>78</v>
      </c>
      <c r="G75" s="27">
        <v>340000</v>
      </c>
      <c r="H75" s="24"/>
      <c r="I75" s="24"/>
      <c r="J75" s="24"/>
      <c r="K75" s="5"/>
      <c r="L75" s="24"/>
      <c r="M75" s="24"/>
      <c r="N75" s="31"/>
    </row>
    <row r="76" spans="1:14">
      <c r="A76" s="19" t="e">
        <f t="shared" si="3"/>
        <v>#VALUE!</v>
      </c>
      <c r="B76" s="20">
        <v>44804</v>
      </c>
      <c r="C76" s="21"/>
      <c r="D76" s="21" t="e">
        <f>VLOOKUP(C76,'CostCode Databse'!$A$2:$B$247,2,FALSE)</f>
        <v>#N/A</v>
      </c>
      <c r="E76" s="26" t="s">
        <v>5</v>
      </c>
      <c r="F76" s="22" t="s">
        <v>79</v>
      </c>
      <c r="G76" s="27">
        <v>50000</v>
      </c>
      <c r="H76" s="24"/>
      <c r="I76" s="24"/>
      <c r="J76" s="24"/>
      <c r="K76" s="5"/>
      <c r="L76" s="24"/>
      <c r="M76" s="24"/>
      <c r="N76" s="31"/>
    </row>
    <row r="77" spans="1:14">
      <c r="A77" s="19" t="e">
        <f t="shared" si="3"/>
        <v>#VALUE!</v>
      </c>
      <c r="B77" s="20">
        <v>44804</v>
      </c>
      <c r="C77" s="21"/>
      <c r="D77" s="21" t="e">
        <f>VLOOKUP(C77,'CostCode Databse'!$A$2:$B$247,2,FALSE)</f>
        <v>#N/A</v>
      </c>
      <c r="E77" s="26" t="s">
        <v>5</v>
      </c>
      <c r="F77" s="22" t="s">
        <v>25</v>
      </c>
      <c r="G77" s="27">
        <v>94000</v>
      </c>
      <c r="H77" s="24"/>
      <c r="I77" s="24"/>
      <c r="J77" s="24"/>
      <c r="K77" s="5"/>
      <c r="L77" s="24"/>
      <c r="M77" s="24"/>
      <c r="N77" s="31"/>
    </row>
    <row r="78" spans="1:14">
      <c r="A78" s="19" t="e">
        <f t="shared" si="3"/>
        <v>#VALUE!</v>
      </c>
      <c r="B78" s="20">
        <v>44804</v>
      </c>
      <c r="C78" s="21"/>
      <c r="D78" s="21" t="e">
        <f>VLOOKUP(C78,'CostCode Databse'!$A$2:$B$247,2,FALSE)</f>
        <v>#N/A</v>
      </c>
      <c r="E78" s="26" t="s">
        <v>5</v>
      </c>
      <c r="F78" s="22" t="s">
        <v>80</v>
      </c>
      <c r="G78" s="27">
        <v>120000</v>
      </c>
      <c r="H78" s="24"/>
      <c r="I78" s="24"/>
      <c r="J78" s="24"/>
      <c r="K78" s="5"/>
      <c r="L78" s="24"/>
      <c r="M78" s="24"/>
      <c r="N78" s="31"/>
    </row>
    <row r="79" spans="1:14">
      <c r="A79" s="19" t="e">
        <f>A77+1</f>
        <v>#VALUE!</v>
      </c>
      <c r="B79" s="20">
        <v>44804</v>
      </c>
      <c r="C79" s="21"/>
      <c r="D79" s="21" t="e">
        <f>VLOOKUP(C79,'CostCode Databse'!$A$2:$B$247,2,FALSE)</f>
        <v>#N/A</v>
      </c>
      <c r="E79" s="26" t="s">
        <v>5</v>
      </c>
      <c r="F79" s="22" t="s">
        <v>30</v>
      </c>
      <c r="G79" s="27">
        <v>2765000</v>
      </c>
      <c r="H79" s="24"/>
      <c r="I79" s="24"/>
      <c r="J79" s="24"/>
      <c r="K79" s="5"/>
      <c r="L79" s="24"/>
      <c r="M79" s="24"/>
      <c r="N79" s="31"/>
    </row>
    <row r="80" spans="1:14">
      <c r="A80" s="19" t="e">
        <f t="shared" ref="A80:A99" si="4">A79+1</f>
        <v>#VALUE!</v>
      </c>
      <c r="B80" s="20">
        <v>44805</v>
      </c>
      <c r="C80" s="21"/>
      <c r="D80" s="21" t="e">
        <f>VLOOKUP(C80,'CostCode Databse'!$A$2:$B$247,2,FALSE)</f>
        <v>#N/A</v>
      </c>
      <c r="E80" s="26" t="s">
        <v>5</v>
      </c>
      <c r="F80" s="22" t="s">
        <v>75</v>
      </c>
      <c r="G80" s="27">
        <v>192000</v>
      </c>
      <c r="H80" s="24"/>
      <c r="I80" s="24"/>
      <c r="J80" s="24"/>
      <c r="K80" s="5"/>
      <c r="L80" s="24"/>
      <c r="M80" s="24"/>
      <c r="N80" s="32"/>
    </row>
    <row r="81" spans="1:15">
      <c r="A81" s="19" t="e">
        <f t="shared" si="4"/>
        <v>#VALUE!</v>
      </c>
      <c r="B81" s="20">
        <v>44805</v>
      </c>
      <c r="C81" s="21"/>
      <c r="D81" s="21" t="e">
        <f>VLOOKUP(C81,'CostCode Databse'!$A$2:$B$247,2,FALSE)</f>
        <v>#N/A</v>
      </c>
      <c r="E81" s="26" t="s">
        <v>5</v>
      </c>
      <c r="F81" s="22" t="s">
        <v>52</v>
      </c>
      <c r="G81" s="27">
        <v>200000</v>
      </c>
      <c r="H81" s="24"/>
      <c r="I81" s="24"/>
      <c r="J81" s="24"/>
      <c r="K81" s="5"/>
      <c r="L81" s="24"/>
      <c r="M81" s="24"/>
      <c r="N81" s="32"/>
    </row>
    <row r="82" spans="1:15">
      <c r="A82" s="19" t="e">
        <f t="shared" si="4"/>
        <v>#VALUE!</v>
      </c>
      <c r="B82" s="20">
        <v>44805</v>
      </c>
      <c r="C82" s="21"/>
      <c r="D82" s="21" t="e">
        <f>VLOOKUP(C82,'CostCode Databse'!$A$2:$B$247,2,FALSE)</f>
        <v>#N/A</v>
      </c>
      <c r="E82" s="26" t="s">
        <v>5</v>
      </c>
      <c r="F82" s="22" t="s">
        <v>81</v>
      </c>
      <c r="G82" s="27">
        <v>4192500</v>
      </c>
      <c r="H82" s="24"/>
      <c r="I82" s="24"/>
      <c r="J82" s="24"/>
      <c r="K82" s="5"/>
      <c r="L82" s="24"/>
      <c r="M82" s="24"/>
      <c r="N82" s="32"/>
    </row>
    <row r="83" spans="1:15">
      <c r="A83" s="19" t="e">
        <f t="shared" si="4"/>
        <v>#VALUE!</v>
      </c>
      <c r="B83" s="20">
        <v>44806</v>
      </c>
      <c r="C83" s="21"/>
      <c r="D83" s="21" t="e">
        <f>VLOOKUP(C83,'CostCode Databse'!$A$2:$B$247,2,FALSE)</f>
        <v>#N/A</v>
      </c>
      <c r="E83" s="26" t="s">
        <v>5</v>
      </c>
      <c r="F83" s="22" t="s">
        <v>82</v>
      </c>
      <c r="G83" s="27">
        <v>108000</v>
      </c>
      <c r="H83" s="24"/>
      <c r="I83" s="24"/>
      <c r="J83" s="24"/>
      <c r="K83" s="5"/>
      <c r="L83" s="24"/>
      <c r="M83" s="24"/>
      <c r="N83" s="32"/>
    </row>
    <row r="84" spans="1:15">
      <c r="A84" s="19" t="e">
        <f t="shared" si="4"/>
        <v>#VALUE!</v>
      </c>
      <c r="B84" s="20">
        <v>44807</v>
      </c>
      <c r="C84" s="21"/>
      <c r="D84" s="21" t="e">
        <f>VLOOKUP(C84,'CostCode Databse'!$A$2:$B$247,2,FALSE)</f>
        <v>#N/A</v>
      </c>
      <c r="E84" s="26" t="s">
        <v>5</v>
      </c>
      <c r="F84" s="22" t="s">
        <v>32</v>
      </c>
      <c r="G84" s="27">
        <v>140000</v>
      </c>
      <c r="H84" s="24"/>
      <c r="I84" s="24"/>
      <c r="J84" s="24"/>
      <c r="K84" s="5"/>
      <c r="L84" s="24"/>
      <c r="M84" s="24"/>
      <c r="N84" s="32"/>
    </row>
    <row r="85" spans="1:15">
      <c r="A85" s="19" t="e">
        <f t="shared" si="4"/>
        <v>#VALUE!</v>
      </c>
      <c r="B85" s="20">
        <v>44808</v>
      </c>
      <c r="C85" s="21"/>
      <c r="D85" s="21" t="e">
        <f>VLOOKUP(C85,'CostCode Databse'!$A$2:$B$247,2,FALSE)</f>
        <v>#N/A</v>
      </c>
      <c r="E85" s="26" t="s">
        <v>5</v>
      </c>
      <c r="F85" s="22" t="s">
        <v>83</v>
      </c>
      <c r="G85" s="27">
        <v>11550000</v>
      </c>
      <c r="H85" s="24"/>
      <c r="I85" s="24"/>
      <c r="J85" s="24"/>
      <c r="K85" s="5"/>
      <c r="L85" s="24"/>
      <c r="M85" s="24"/>
      <c r="N85" s="32"/>
    </row>
    <row r="86" spans="1:15">
      <c r="A86" s="19" t="e">
        <f t="shared" si="4"/>
        <v>#VALUE!</v>
      </c>
      <c r="B86" s="20">
        <v>44809</v>
      </c>
      <c r="C86" s="21"/>
      <c r="D86" s="21" t="e">
        <f>VLOOKUP(C86,'CostCode Databse'!$A$2:$B$247,2,FALSE)</f>
        <v>#N/A</v>
      </c>
      <c r="E86" s="26" t="s">
        <v>5</v>
      </c>
      <c r="F86" s="22" t="s">
        <v>33</v>
      </c>
      <c r="G86" s="27">
        <v>7440000</v>
      </c>
      <c r="H86" s="24"/>
      <c r="I86" s="24"/>
      <c r="J86" s="24"/>
      <c r="K86" s="5"/>
      <c r="L86" s="24"/>
      <c r="M86" s="24"/>
      <c r="N86" s="32"/>
    </row>
    <row r="87" spans="1:15">
      <c r="A87" s="19" t="e">
        <f t="shared" si="4"/>
        <v>#VALUE!</v>
      </c>
      <c r="B87" s="20">
        <v>44806</v>
      </c>
      <c r="C87" s="21"/>
      <c r="D87" s="21" t="e">
        <f>VLOOKUP(C87,'CostCode Databse'!$A$2:$B$247,2,FALSE)</f>
        <v>#N/A</v>
      </c>
      <c r="E87" s="18" t="s">
        <v>6</v>
      </c>
      <c r="F87" s="22" t="s">
        <v>84</v>
      </c>
      <c r="G87" s="34">
        <v>46000</v>
      </c>
      <c r="H87" s="5"/>
      <c r="I87" s="28"/>
      <c r="J87" s="24"/>
      <c r="K87" s="24"/>
      <c r="L87" s="24"/>
      <c r="M87" s="24"/>
      <c r="N87" s="32"/>
      <c r="O87" s="7"/>
    </row>
    <row r="88" spans="1:15">
      <c r="A88" s="19" t="e">
        <f t="shared" si="4"/>
        <v>#VALUE!</v>
      </c>
      <c r="B88" s="20">
        <v>44808</v>
      </c>
      <c r="C88" s="21"/>
      <c r="D88" s="21" t="e">
        <f>VLOOKUP(C88,'CostCode Databse'!$A$2:$B$247,2,FALSE)</f>
        <v>#N/A</v>
      </c>
      <c r="E88" s="18" t="s">
        <v>6</v>
      </c>
      <c r="F88" s="22" t="s">
        <v>85</v>
      </c>
      <c r="G88" s="34">
        <v>50000</v>
      </c>
      <c r="H88" s="5"/>
      <c r="I88" s="24"/>
      <c r="J88" s="24"/>
      <c r="K88" s="24"/>
      <c r="L88" s="24"/>
      <c r="M88" s="24"/>
      <c r="N88" s="32"/>
    </row>
    <row r="89" spans="1:15">
      <c r="A89" s="19" t="e">
        <f t="shared" si="4"/>
        <v>#VALUE!</v>
      </c>
      <c r="B89" s="20">
        <v>44806</v>
      </c>
      <c r="C89" s="21"/>
      <c r="D89" s="21" t="e">
        <f>VLOOKUP(C89,'CostCode Databse'!$A$2:$B$247,2,FALSE)</f>
        <v>#N/A</v>
      </c>
      <c r="E89" s="18" t="s">
        <v>6</v>
      </c>
      <c r="F89" s="22" t="s">
        <v>86</v>
      </c>
      <c r="G89" s="34">
        <v>100000</v>
      </c>
      <c r="H89" s="5"/>
      <c r="I89" s="24"/>
      <c r="J89" s="24"/>
      <c r="K89" s="24"/>
      <c r="L89" s="24"/>
      <c r="M89" s="24"/>
      <c r="N89" s="32"/>
      <c r="O89" s="7"/>
    </row>
    <row r="90" spans="1:15">
      <c r="A90" s="19" t="e">
        <f t="shared" si="4"/>
        <v>#VALUE!</v>
      </c>
      <c r="B90" s="20">
        <v>44808</v>
      </c>
      <c r="C90" s="21"/>
      <c r="D90" s="21" t="e">
        <f>VLOOKUP(C90,'CostCode Databse'!$A$2:$B$247,2,FALSE)</f>
        <v>#N/A</v>
      </c>
      <c r="E90" s="18" t="s">
        <v>6</v>
      </c>
      <c r="F90" s="22" t="s">
        <v>87</v>
      </c>
      <c r="G90" s="34">
        <v>100000</v>
      </c>
      <c r="H90" s="5"/>
      <c r="I90" s="24"/>
      <c r="J90" s="24"/>
      <c r="K90" s="24"/>
      <c r="L90" s="24"/>
      <c r="M90" s="24"/>
      <c r="N90" s="32"/>
    </row>
    <row r="91" spans="1:15">
      <c r="A91" s="19" t="e">
        <f t="shared" si="4"/>
        <v>#VALUE!</v>
      </c>
      <c r="B91" s="20">
        <v>44800</v>
      </c>
      <c r="C91" s="21"/>
      <c r="D91" s="21" t="e">
        <f>VLOOKUP(C91,'CostCode Databse'!$A$2:$B$247,2,FALSE)</f>
        <v>#N/A</v>
      </c>
      <c r="E91" s="18" t="s">
        <v>6</v>
      </c>
      <c r="F91" s="22" t="s">
        <v>88</v>
      </c>
      <c r="G91" s="34">
        <v>150000</v>
      </c>
      <c r="H91" s="5"/>
      <c r="I91" s="28"/>
      <c r="J91" s="24"/>
      <c r="K91" s="24"/>
      <c r="L91" s="24"/>
      <c r="M91" s="24"/>
      <c r="N91" s="31"/>
    </row>
    <row r="92" spans="1:15">
      <c r="A92" s="19" t="e">
        <f t="shared" si="4"/>
        <v>#VALUE!</v>
      </c>
      <c r="B92" s="20">
        <v>44806</v>
      </c>
      <c r="C92" s="21"/>
      <c r="D92" s="21" t="e">
        <f>VLOOKUP(C92,'CostCode Databse'!$A$2:$B$247,2,FALSE)</f>
        <v>#N/A</v>
      </c>
      <c r="E92" s="18" t="s">
        <v>6</v>
      </c>
      <c r="F92" s="22" t="s">
        <v>87</v>
      </c>
      <c r="G92" s="34">
        <v>150000</v>
      </c>
      <c r="H92" s="5"/>
      <c r="I92" s="24"/>
      <c r="J92" s="24"/>
      <c r="K92" s="24"/>
      <c r="L92" s="24"/>
      <c r="M92" s="24"/>
      <c r="N92" s="32"/>
      <c r="O92" s="7"/>
    </row>
    <row r="93" spans="1:15">
      <c r="A93" s="19" t="e">
        <f t="shared" si="4"/>
        <v>#VALUE!</v>
      </c>
      <c r="B93" s="20">
        <v>44800</v>
      </c>
      <c r="C93" s="21"/>
      <c r="D93" s="21" t="e">
        <f>VLOOKUP(C93,'CostCode Databse'!$A$2:$B$247,2,FALSE)</f>
        <v>#N/A</v>
      </c>
      <c r="E93" s="18" t="s">
        <v>6</v>
      </c>
      <c r="F93" s="22" t="s">
        <v>89</v>
      </c>
      <c r="G93" s="34">
        <v>194000</v>
      </c>
      <c r="H93" s="5"/>
      <c r="I93" s="28"/>
      <c r="J93" s="24"/>
      <c r="K93" s="24"/>
      <c r="L93" s="24"/>
      <c r="M93" s="24"/>
      <c r="N93" s="31"/>
    </row>
    <row r="94" spans="1:15">
      <c r="A94" s="19" t="e">
        <f t="shared" si="4"/>
        <v>#VALUE!</v>
      </c>
      <c r="B94" s="20">
        <v>44799</v>
      </c>
      <c r="C94" s="21"/>
      <c r="D94" s="21" t="e">
        <f>VLOOKUP(C94,'CostCode Databse'!$A$2:$B$247,2,FALSE)</f>
        <v>#N/A</v>
      </c>
      <c r="E94" s="18" t="s">
        <v>6</v>
      </c>
      <c r="F94" s="22" t="s">
        <v>90</v>
      </c>
      <c r="G94" s="34">
        <v>233000</v>
      </c>
      <c r="H94" s="5"/>
      <c r="I94" s="28"/>
      <c r="J94" s="24"/>
      <c r="K94" s="24"/>
      <c r="L94" s="24"/>
      <c r="M94" s="24"/>
      <c r="N94" s="31"/>
    </row>
    <row r="95" spans="1:15">
      <c r="A95" s="19" t="e">
        <f t="shared" si="4"/>
        <v>#VALUE!</v>
      </c>
      <c r="B95" s="20">
        <v>44795</v>
      </c>
      <c r="C95" s="21"/>
      <c r="D95" s="21" t="e">
        <f>VLOOKUP(C95,'CostCode Databse'!$A$2:$B$247,2,FALSE)</f>
        <v>#N/A</v>
      </c>
      <c r="E95" s="18" t="s">
        <v>6</v>
      </c>
      <c r="F95" s="22" t="s">
        <v>91</v>
      </c>
      <c r="G95" s="34">
        <v>300000</v>
      </c>
      <c r="H95" s="5"/>
      <c r="I95" s="24"/>
      <c r="J95" s="24"/>
      <c r="K95" s="24"/>
      <c r="L95" s="24"/>
      <c r="M95" s="24"/>
      <c r="N95" s="31"/>
    </row>
    <row r="96" spans="1:15">
      <c r="A96" s="19" t="e">
        <f t="shared" si="4"/>
        <v>#VALUE!</v>
      </c>
      <c r="B96" s="20">
        <v>44800</v>
      </c>
      <c r="C96" s="21"/>
      <c r="D96" s="21" t="e">
        <f>VLOOKUP(C96,'CostCode Databse'!$A$2:$B$247,2,FALSE)</f>
        <v>#N/A</v>
      </c>
      <c r="E96" s="18" t="s">
        <v>6</v>
      </c>
      <c r="F96" s="30" t="s">
        <v>92</v>
      </c>
      <c r="G96" s="34">
        <v>1000000</v>
      </c>
      <c r="H96" s="5"/>
      <c r="I96" s="28"/>
      <c r="J96" s="24"/>
      <c r="K96" s="24"/>
      <c r="L96" s="24"/>
      <c r="M96" s="24"/>
      <c r="N96" s="32"/>
    </row>
    <row r="97" spans="1:14">
      <c r="A97" s="19" t="e">
        <f t="shared" si="4"/>
        <v>#VALUE!</v>
      </c>
      <c r="B97" s="20">
        <v>44797</v>
      </c>
      <c r="C97" s="21"/>
      <c r="D97" s="21" t="e">
        <f>VLOOKUP(C97,'CostCode Databse'!$A$2:$B$247,2,FALSE)</f>
        <v>#N/A</v>
      </c>
      <c r="E97" s="18" t="s">
        <v>6</v>
      </c>
      <c r="F97" s="22" t="s">
        <v>93</v>
      </c>
      <c r="G97" s="34">
        <v>1800000</v>
      </c>
      <c r="H97" s="5"/>
      <c r="I97" s="24"/>
      <c r="J97" s="24"/>
      <c r="K97" s="24"/>
      <c r="L97" s="24"/>
      <c r="M97" s="24"/>
      <c r="N97" s="31"/>
    </row>
    <row r="98" spans="1:14">
      <c r="A98" s="19" t="e">
        <f t="shared" si="4"/>
        <v>#VALUE!</v>
      </c>
      <c r="B98" s="20">
        <v>44808</v>
      </c>
      <c r="C98" s="21"/>
      <c r="D98" s="21" t="e">
        <f>VLOOKUP(C98,'CostCode Databse'!$A$2:$B$247,2,FALSE)</f>
        <v>#N/A</v>
      </c>
      <c r="E98" s="18" t="s">
        <v>6</v>
      </c>
      <c r="F98" s="22" t="s">
        <v>94</v>
      </c>
      <c r="G98" s="34">
        <v>2040000</v>
      </c>
      <c r="H98" s="5"/>
      <c r="I98" s="24"/>
      <c r="J98" s="24"/>
      <c r="K98" s="24"/>
      <c r="L98" s="24"/>
      <c r="M98" s="24"/>
      <c r="N98" s="32"/>
    </row>
    <row r="99" spans="1:14">
      <c r="A99" s="19" t="e">
        <f t="shared" si="4"/>
        <v>#VALUE!</v>
      </c>
      <c r="B99" s="20">
        <v>44800</v>
      </c>
      <c r="C99" s="21"/>
      <c r="D99" s="21" t="e">
        <f>VLOOKUP(C99,'CostCode Databse'!$A$2:$B$247,2,FALSE)</f>
        <v>#N/A</v>
      </c>
      <c r="E99" s="18" t="s">
        <v>6</v>
      </c>
      <c r="F99" s="30" t="s">
        <v>95</v>
      </c>
      <c r="G99" s="34">
        <v>4000000</v>
      </c>
      <c r="H99" s="5"/>
      <c r="I99" s="24"/>
      <c r="J99" s="24"/>
      <c r="K99" s="24"/>
      <c r="L99" s="24"/>
      <c r="M99" s="24"/>
      <c r="N99" s="32"/>
    </row>
    <row r="100" spans="1:14">
      <c r="A100" s="19" t="e">
        <f>A98+1</f>
        <v>#VALUE!</v>
      </c>
      <c r="B100" s="20">
        <v>44811</v>
      </c>
      <c r="C100" s="21"/>
      <c r="D100" s="21" t="e">
        <f>VLOOKUP(C100,'CostCode Databse'!$A$2:$B$247,2,FALSE)</f>
        <v>#N/A</v>
      </c>
      <c r="E100" s="18" t="s">
        <v>6</v>
      </c>
      <c r="F100" s="22" t="s">
        <v>96</v>
      </c>
      <c r="G100" s="34">
        <v>20000000</v>
      </c>
      <c r="H100" s="5"/>
      <c r="I100" s="24"/>
      <c r="J100" s="24"/>
      <c r="K100" s="24"/>
      <c r="L100" s="24"/>
      <c r="M100" s="24"/>
      <c r="N100" s="32"/>
    </row>
    <row r="101" spans="1:14">
      <c r="A101" s="19">
        <v>1</v>
      </c>
      <c r="B101" s="35">
        <v>44765</v>
      </c>
      <c r="C101" s="36"/>
      <c r="D101" s="21" t="e">
        <f>VLOOKUP(C101,'CostCode Databse'!$A$2:$B$247,2,FALSE)</f>
        <v>#N/A</v>
      </c>
      <c r="E101" s="26" t="s">
        <v>15</v>
      </c>
      <c r="F101" s="22" t="s">
        <v>97</v>
      </c>
      <c r="G101" s="27">
        <v>500000</v>
      </c>
      <c r="H101" s="24"/>
      <c r="I101" s="5"/>
      <c r="J101" s="24"/>
      <c r="K101" s="24"/>
      <c r="L101" s="24"/>
      <c r="M101" s="24"/>
      <c r="N101" s="40"/>
    </row>
    <row r="102" spans="1:14">
      <c r="A102" s="19">
        <f t="shared" ref="A102:A137" si="5">A101+1</f>
        <v>2</v>
      </c>
      <c r="B102" s="20">
        <v>44777</v>
      </c>
      <c r="C102" s="21"/>
      <c r="D102" s="21" t="e">
        <f>VLOOKUP(C102,'CostCode Databse'!$A$2:$B$247,2,FALSE)</f>
        <v>#N/A</v>
      </c>
      <c r="E102" s="26" t="s">
        <v>15</v>
      </c>
      <c r="F102" s="22" t="s">
        <v>98</v>
      </c>
      <c r="G102" s="27">
        <v>25000</v>
      </c>
      <c r="H102" s="24"/>
      <c r="I102" s="5"/>
      <c r="J102" s="24"/>
      <c r="K102" s="24"/>
      <c r="L102" s="24"/>
      <c r="M102" s="24"/>
      <c r="N102" s="32"/>
    </row>
    <row r="103" spans="1:14">
      <c r="A103" s="19">
        <f t="shared" si="5"/>
        <v>3</v>
      </c>
      <c r="B103" s="20">
        <v>44777</v>
      </c>
      <c r="C103" s="21"/>
      <c r="D103" s="21" t="e">
        <f>VLOOKUP(C103,'CostCode Databse'!$A$2:$B$247,2,FALSE)</f>
        <v>#N/A</v>
      </c>
      <c r="E103" s="26" t="s">
        <v>15</v>
      </c>
      <c r="F103" s="22" t="s">
        <v>99</v>
      </c>
      <c r="G103" s="27">
        <v>25000</v>
      </c>
      <c r="H103" s="24"/>
      <c r="I103" s="5"/>
      <c r="J103" s="24"/>
      <c r="K103" s="24"/>
      <c r="L103" s="24"/>
      <c r="M103" s="24"/>
      <c r="N103" s="32"/>
    </row>
    <row r="104" spans="1:14">
      <c r="A104" s="19">
        <f t="shared" si="5"/>
        <v>4</v>
      </c>
      <c r="B104" s="20">
        <v>44777</v>
      </c>
      <c r="C104" s="21"/>
      <c r="D104" s="21" t="e">
        <f>VLOOKUP(C104,'CostCode Databse'!$A$2:$B$247,2,FALSE)</f>
        <v>#N/A</v>
      </c>
      <c r="E104" s="26" t="s">
        <v>15</v>
      </c>
      <c r="F104" s="22" t="s">
        <v>100</v>
      </c>
      <c r="G104" s="27">
        <v>33000</v>
      </c>
      <c r="H104" s="24"/>
      <c r="I104" s="5"/>
      <c r="J104" s="24"/>
      <c r="K104" s="24"/>
      <c r="L104" s="24"/>
      <c r="M104" s="24"/>
      <c r="N104" s="32"/>
    </row>
    <row r="105" spans="1:14">
      <c r="A105" s="19">
        <f t="shared" si="5"/>
        <v>5</v>
      </c>
      <c r="B105" s="20">
        <v>44777</v>
      </c>
      <c r="C105" s="21"/>
      <c r="D105" s="21" t="e">
        <f>VLOOKUP(C105,'CostCode Databse'!$A$2:$B$247,2,FALSE)</f>
        <v>#N/A</v>
      </c>
      <c r="E105" s="26" t="s">
        <v>15</v>
      </c>
      <c r="F105" s="22" t="s">
        <v>101</v>
      </c>
      <c r="G105" s="27">
        <v>12000</v>
      </c>
      <c r="H105" s="24"/>
      <c r="I105" s="5"/>
      <c r="J105" s="24"/>
      <c r="K105" s="24"/>
      <c r="L105" s="24"/>
      <c r="M105" s="24"/>
      <c r="N105" s="32"/>
    </row>
    <row r="106" spans="1:14">
      <c r="A106" s="19">
        <f t="shared" si="5"/>
        <v>6</v>
      </c>
      <c r="B106" s="20">
        <v>44782</v>
      </c>
      <c r="C106" s="21"/>
      <c r="D106" s="21" t="e">
        <f>VLOOKUP(C106,'CostCode Databse'!$A$2:$B$247,2,FALSE)</f>
        <v>#N/A</v>
      </c>
      <c r="E106" s="26" t="s">
        <v>15</v>
      </c>
      <c r="F106" s="22" t="s">
        <v>102</v>
      </c>
      <c r="G106" s="27">
        <v>100000</v>
      </c>
      <c r="H106" s="24"/>
      <c r="I106" s="5"/>
      <c r="J106" s="24"/>
      <c r="K106" s="24"/>
      <c r="L106" s="24"/>
      <c r="M106" s="24"/>
      <c r="N106" s="32"/>
    </row>
    <row r="107" spans="1:14">
      <c r="A107" s="19">
        <f t="shared" si="5"/>
        <v>7</v>
      </c>
      <c r="B107" s="20">
        <v>44783</v>
      </c>
      <c r="C107" s="21"/>
      <c r="D107" s="21" t="e">
        <f>VLOOKUP(C107,'CostCode Databse'!$A$2:$B$247,2,FALSE)</f>
        <v>#N/A</v>
      </c>
      <c r="E107" s="26" t="s">
        <v>15</v>
      </c>
      <c r="F107" s="22" t="s">
        <v>101</v>
      </c>
      <c r="G107" s="27">
        <v>11000</v>
      </c>
      <c r="H107" s="24"/>
      <c r="I107" s="5"/>
      <c r="J107" s="24"/>
      <c r="K107" s="24"/>
      <c r="L107" s="24"/>
      <c r="M107" s="24"/>
      <c r="N107" s="32"/>
    </row>
    <row r="108" spans="1:14">
      <c r="A108" s="19">
        <f t="shared" si="5"/>
        <v>8</v>
      </c>
      <c r="B108" s="20">
        <v>44784</v>
      </c>
      <c r="C108" s="21"/>
      <c r="D108" s="21" t="e">
        <f>VLOOKUP(C108,'CostCode Databse'!$A$2:$B$247,2,FALSE)</f>
        <v>#N/A</v>
      </c>
      <c r="E108" s="26" t="s">
        <v>15</v>
      </c>
      <c r="F108" s="22" t="s">
        <v>103</v>
      </c>
      <c r="G108" s="37">
        <v>12000</v>
      </c>
      <c r="H108" s="24"/>
      <c r="I108" s="5"/>
      <c r="J108" s="24"/>
      <c r="K108" s="24"/>
      <c r="L108" s="24"/>
      <c r="M108" s="24"/>
      <c r="N108" s="32"/>
    </row>
    <row r="109" spans="1:14">
      <c r="A109" s="19">
        <f t="shared" si="5"/>
        <v>9</v>
      </c>
      <c r="B109" s="20">
        <v>44784</v>
      </c>
      <c r="C109" s="21"/>
      <c r="D109" s="21" t="e">
        <f>VLOOKUP(C109,'CostCode Databse'!$A$2:$B$247,2,FALSE)</f>
        <v>#N/A</v>
      </c>
      <c r="E109" s="26" t="s">
        <v>15</v>
      </c>
      <c r="F109" s="22" t="s">
        <v>104</v>
      </c>
      <c r="G109" s="27">
        <v>53500</v>
      </c>
      <c r="H109" s="24"/>
      <c r="I109" s="5"/>
      <c r="J109" s="24"/>
      <c r="K109" s="24"/>
      <c r="L109" s="24"/>
      <c r="M109" s="24"/>
      <c r="N109" s="32"/>
    </row>
    <row r="110" spans="1:14">
      <c r="A110" s="19">
        <f t="shared" si="5"/>
        <v>10</v>
      </c>
      <c r="B110" s="20">
        <v>44785</v>
      </c>
      <c r="C110" s="21"/>
      <c r="D110" s="21" t="e">
        <f>VLOOKUP(C110,'CostCode Databse'!$A$2:$B$247,2,FALSE)</f>
        <v>#N/A</v>
      </c>
      <c r="E110" s="26" t="s">
        <v>15</v>
      </c>
      <c r="F110" s="22" t="s">
        <v>105</v>
      </c>
      <c r="G110" s="27">
        <v>36000</v>
      </c>
      <c r="H110" s="24"/>
      <c r="I110" s="5"/>
      <c r="J110" s="24"/>
      <c r="K110" s="24"/>
      <c r="L110" s="24"/>
      <c r="M110" s="24"/>
      <c r="N110" s="32"/>
    </row>
    <row r="111" spans="1:14">
      <c r="A111" s="19">
        <f t="shared" si="5"/>
        <v>11</v>
      </c>
      <c r="B111" s="20">
        <v>44785</v>
      </c>
      <c r="C111" s="38"/>
      <c r="D111" s="21" t="e">
        <f>VLOOKUP(C111,'CostCode Databse'!$A$2:$B$247,2,FALSE)</f>
        <v>#N/A</v>
      </c>
      <c r="E111" s="26" t="s">
        <v>15</v>
      </c>
      <c r="F111" s="39" t="s">
        <v>106</v>
      </c>
      <c r="G111" s="27">
        <v>21000</v>
      </c>
      <c r="H111" s="24"/>
      <c r="I111" s="5"/>
      <c r="J111" s="24"/>
      <c r="K111" s="24"/>
      <c r="L111" s="24"/>
      <c r="M111" s="24"/>
      <c r="N111" s="32"/>
    </row>
    <row r="112" spans="1:14">
      <c r="A112" s="19">
        <f t="shared" si="5"/>
        <v>12</v>
      </c>
      <c r="B112" s="20">
        <v>44786</v>
      </c>
      <c r="C112" s="21"/>
      <c r="D112" s="21" t="e">
        <f>VLOOKUP(C112,'CostCode Databse'!$A$2:$B$247,2,FALSE)</f>
        <v>#N/A</v>
      </c>
      <c r="E112" s="26" t="s">
        <v>15</v>
      </c>
      <c r="F112" s="22" t="s">
        <v>107</v>
      </c>
      <c r="G112" s="27">
        <v>11000</v>
      </c>
      <c r="H112" s="24"/>
      <c r="I112" s="5"/>
      <c r="J112" s="24"/>
      <c r="K112" s="24"/>
      <c r="L112" s="24"/>
      <c r="M112" s="24"/>
      <c r="N112" s="32"/>
    </row>
    <row r="113" spans="1:14">
      <c r="A113" s="19">
        <f t="shared" si="5"/>
        <v>13</v>
      </c>
      <c r="B113" s="20">
        <v>44788</v>
      </c>
      <c r="C113" s="21"/>
      <c r="D113" s="21" t="e">
        <f>VLOOKUP(C113,'CostCode Databse'!$A$2:$B$247,2,FALSE)</f>
        <v>#N/A</v>
      </c>
      <c r="E113" s="26" t="s">
        <v>15</v>
      </c>
      <c r="F113" s="22" t="s">
        <v>105</v>
      </c>
      <c r="G113" s="27">
        <v>24000</v>
      </c>
      <c r="H113" s="24"/>
      <c r="I113" s="5"/>
      <c r="J113" s="24"/>
      <c r="K113" s="24"/>
      <c r="L113" s="24"/>
      <c r="M113" s="24"/>
      <c r="N113" s="32"/>
    </row>
    <row r="114" spans="1:14">
      <c r="A114" s="19">
        <f t="shared" si="5"/>
        <v>14</v>
      </c>
      <c r="B114" s="20">
        <v>44790</v>
      </c>
      <c r="C114" s="21"/>
      <c r="D114" s="21" t="e">
        <f>VLOOKUP(C114,'CostCode Databse'!$A$2:$B$247,2,FALSE)</f>
        <v>#N/A</v>
      </c>
      <c r="E114" s="26" t="s">
        <v>15</v>
      </c>
      <c r="F114" s="22" t="s">
        <v>108</v>
      </c>
      <c r="G114" s="27">
        <v>3500000</v>
      </c>
      <c r="H114" s="24"/>
      <c r="I114" s="5"/>
      <c r="J114" s="24"/>
      <c r="K114" s="24"/>
      <c r="L114" s="24"/>
      <c r="M114" s="24"/>
      <c r="N114" s="32"/>
    </row>
    <row r="115" spans="1:14">
      <c r="A115" s="19">
        <f t="shared" si="5"/>
        <v>15</v>
      </c>
      <c r="B115" s="20">
        <v>44791</v>
      </c>
      <c r="C115" s="21"/>
      <c r="D115" s="21" t="e">
        <f>VLOOKUP(C115,'CostCode Databse'!$A$2:$B$247,2,FALSE)</f>
        <v>#N/A</v>
      </c>
      <c r="E115" s="26" t="s">
        <v>15</v>
      </c>
      <c r="F115" s="22" t="s">
        <v>109</v>
      </c>
      <c r="G115" s="27">
        <v>100000</v>
      </c>
      <c r="H115" s="24"/>
      <c r="I115" s="5"/>
      <c r="J115" s="24"/>
      <c r="K115" s="24"/>
      <c r="L115" s="24"/>
      <c r="M115" s="24"/>
      <c r="N115" s="31"/>
    </row>
    <row r="116" spans="1:14">
      <c r="A116" s="19">
        <f t="shared" si="5"/>
        <v>16</v>
      </c>
      <c r="B116" s="20">
        <v>44791</v>
      </c>
      <c r="C116" s="21"/>
      <c r="D116" s="21" t="e">
        <f>VLOOKUP(C116,'CostCode Databse'!$A$2:$B$247,2,FALSE)</f>
        <v>#N/A</v>
      </c>
      <c r="E116" s="26" t="s">
        <v>15</v>
      </c>
      <c r="F116" s="22" t="s">
        <v>110</v>
      </c>
      <c r="G116" s="27">
        <v>51500</v>
      </c>
      <c r="H116" s="24"/>
      <c r="I116" s="5"/>
      <c r="J116" s="24"/>
      <c r="K116" s="24"/>
      <c r="L116" s="24"/>
      <c r="M116" s="24"/>
      <c r="N116" s="31"/>
    </row>
    <row r="117" spans="1:14">
      <c r="A117" s="19">
        <f t="shared" si="5"/>
        <v>17</v>
      </c>
      <c r="B117" s="20">
        <v>44791</v>
      </c>
      <c r="C117" s="21"/>
      <c r="D117" s="21" t="e">
        <f>VLOOKUP(C117,'CostCode Databse'!$A$2:$B$247,2,FALSE)</f>
        <v>#N/A</v>
      </c>
      <c r="E117" s="26" t="s">
        <v>15</v>
      </c>
      <c r="F117" s="22" t="s">
        <v>111</v>
      </c>
      <c r="G117" s="27">
        <v>12000</v>
      </c>
      <c r="H117" s="24"/>
      <c r="I117" s="5"/>
      <c r="J117" s="24"/>
      <c r="K117" s="24"/>
      <c r="L117" s="24"/>
      <c r="M117" s="24"/>
      <c r="N117" s="32"/>
    </row>
    <row r="118" spans="1:14">
      <c r="A118" s="19">
        <f t="shared" si="5"/>
        <v>18</v>
      </c>
      <c r="B118" s="20">
        <v>44791</v>
      </c>
      <c r="C118" s="21"/>
      <c r="D118" s="21" t="e">
        <f>VLOOKUP(C118,'CostCode Databse'!$A$2:$B$247,2,FALSE)</f>
        <v>#N/A</v>
      </c>
      <c r="E118" s="26" t="s">
        <v>15</v>
      </c>
      <c r="F118" s="22" t="s">
        <v>112</v>
      </c>
      <c r="G118" s="27">
        <v>11000</v>
      </c>
      <c r="H118" s="24"/>
      <c r="I118" s="5"/>
      <c r="J118" s="24"/>
      <c r="K118" s="24"/>
      <c r="L118" s="24"/>
      <c r="M118" s="24"/>
      <c r="N118" s="32"/>
    </row>
    <row r="119" spans="1:14">
      <c r="A119" s="19">
        <f t="shared" si="5"/>
        <v>19</v>
      </c>
      <c r="B119" s="20">
        <v>44791</v>
      </c>
      <c r="C119" s="21"/>
      <c r="D119" s="21" t="e">
        <f>VLOOKUP(C119,'CostCode Databse'!$A$2:$B$247,2,FALSE)</f>
        <v>#N/A</v>
      </c>
      <c r="E119" s="26" t="s">
        <v>15</v>
      </c>
      <c r="F119" s="22" t="s">
        <v>113</v>
      </c>
      <c r="G119" s="27">
        <v>5250000</v>
      </c>
      <c r="H119" s="24"/>
      <c r="I119" s="5"/>
      <c r="J119" s="24"/>
      <c r="K119" s="24"/>
      <c r="L119" s="24"/>
      <c r="M119" s="24"/>
      <c r="N119" s="32"/>
    </row>
    <row r="120" spans="1:14">
      <c r="A120" s="19">
        <f t="shared" si="5"/>
        <v>20</v>
      </c>
      <c r="B120" s="20">
        <v>44792</v>
      </c>
      <c r="C120" s="21"/>
      <c r="D120" s="21" t="e">
        <f>VLOOKUP(C120,'CostCode Databse'!$A$2:$B$247,2,FALSE)</f>
        <v>#N/A</v>
      </c>
      <c r="E120" s="26" t="s">
        <v>15</v>
      </c>
      <c r="F120" s="22" t="s">
        <v>114</v>
      </c>
      <c r="G120" s="27">
        <v>95000</v>
      </c>
      <c r="H120" s="24"/>
      <c r="I120" s="5"/>
      <c r="J120" s="24"/>
      <c r="K120" s="24"/>
      <c r="L120" s="24"/>
      <c r="M120" s="24"/>
      <c r="N120" s="31"/>
    </row>
    <row r="121" spans="1:14">
      <c r="A121" s="19">
        <f t="shared" si="5"/>
        <v>21</v>
      </c>
      <c r="B121" s="20">
        <v>44792</v>
      </c>
      <c r="C121" s="21"/>
      <c r="D121" s="21" t="e">
        <f>VLOOKUP(C121,'CostCode Databse'!$A$2:$B$247,2,FALSE)</f>
        <v>#N/A</v>
      </c>
      <c r="E121" s="26" t="s">
        <v>15</v>
      </c>
      <c r="F121" s="22" t="s">
        <v>115</v>
      </c>
      <c r="G121" s="27">
        <v>105000</v>
      </c>
      <c r="H121" s="24"/>
      <c r="I121" s="5"/>
      <c r="J121" s="24"/>
      <c r="K121" s="24"/>
      <c r="L121" s="24"/>
      <c r="M121" s="24"/>
      <c r="N121" s="31"/>
    </row>
    <row r="122" spans="1:14">
      <c r="A122" s="19">
        <f t="shared" si="5"/>
        <v>22</v>
      </c>
      <c r="B122" s="20">
        <v>44792</v>
      </c>
      <c r="C122" s="21"/>
      <c r="D122" s="21" t="e">
        <f>VLOOKUP(C122,'CostCode Databse'!$A$2:$B$247,2,FALSE)</f>
        <v>#N/A</v>
      </c>
      <c r="E122" s="26" t="s">
        <v>15</v>
      </c>
      <c r="F122" s="22" t="s">
        <v>116</v>
      </c>
      <c r="G122" s="27">
        <v>240000</v>
      </c>
      <c r="H122" s="24"/>
      <c r="I122" s="5"/>
      <c r="J122" s="24"/>
      <c r="K122" s="24"/>
      <c r="L122" s="24"/>
      <c r="M122" s="24"/>
      <c r="N122" s="31"/>
    </row>
    <row r="123" spans="1:14">
      <c r="A123" s="19">
        <f t="shared" si="5"/>
        <v>23</v>
      </c>
      <c r="B123" s="20">
        <v>44792</v>
      </c>
      <c r="C123" s="21"/>
      <c r="D123" s="21" t="e">
        <f>VLOOKUP(C123,'CostCode Databse'!$A$2:$B$247,2,FALSE)</f>
        <v>#N/A</v>
      </c>
      <c r="E123" s="26" t="s">
        <v>15</v>
      </c>
      <c r="F123" s="22" t="s">
        <v>117</v>
      </c>
      <c r="G123" s="27">
        <v>17000</v>
      </c>
      <c r="H123" s="24"/>
      <c r="I123" s="5"/>
      <c r="J123" s="33"/>
      <c r="K123" s="24"/>
      <c r="L123" s="24"/>
      <c r="M123" s="24"/>
      <c r="N123" s="31"/>
    </row>
    <row r="124" spans="1:14">
      <c r="A124" s="19">
        <f t="shared" si="5"/>
        <v>24</v>
      </c>
      <c r="B124" s="20">
        <v>44792</v>
      </c>
      <c r="C124" s="21"/>
      <c r="D124" s="21" t="e">
        <f>VLOOKUP(C124,'CostCode Databse'!$A$2:$B$247,2,FALSE)</f>
        <v>#N/A</v>
      </c>
      <c r="E124" s="26" t="s">
        <v>15</v>
      </c>
      <c r="F124" s="22" t="s">
        <v>118</v>
      </c>
      <c r="G124" s="27">
        <v>52000</v>
      </c>
      <c r="H124" s="24"/>
      <c r="I124" s="5"/>
      <c r="J124" s="33"/>
      <c r="K124" s="24"/>
      <c r="L124" s="24"/>
      <c r="M124" s="24"/>
      <c r="N124" s="31"/>
    </row>
    <row r="125" spans="1:14">
      <c r="A125" s="19">
        <f t="shared" si="5"/>
        <v>25</v>
      </c>
      <c r="B125" s="20">
        <v>44792</v>
      </c>
      <c r="C125" s="21"/>
      <c r="D125" s="21" t="e">
        <f>VLOOKUP(C125,'CostCode Databse'!$A$2:$B$247,2,FALSE)</f>
        <v>#N/A</v>
      </c>
      <c r="E125" s="26" t="s">
        <v>15</v>
      </c>
      <c r="F125" s="22" t="s">
        <v>119</v>
      </c>
      <c r="G125" s="27">
        <v>282000</v>
      </c>
      <c r="H125" s="24"/>
      <c r="I125" s="5"/>
      <c r="J125" s="24"/>
      <c r="K125" s="24"/>
      <c r="L125" s="24"/>
      <c r="M125" s="24"/>
      <c r="N125" s="31"/>
    </row>
    <row r="126" spans="1:14">
      <c r="A126" s="19">
        <f t="shared" si="5"/>
        <v>26</v>
      </c>
      <c r="B126" s="20">
        <v>44792</v>
      </c>
      <c r="C126" s="21"/>
      <c r="D126" s="21" t="e">
        <f>VLOOKUP(C126,'CostCode Databse'!$A$2:$B$247,2,FALSE)</f>
        <v>#N/A</v>
      </c>
      <c r="E126" s="26" t="s">
        <v>15</v>
      </c>
      <c r="F126" s="22" t="s">
        <v>120</v>
      </c>
      <c r="G126" s="27">
        <v>150000</v>
      </c>
      <c r="H126" s="24"/>
      <c r="I126" s="5"/>
      <c r="J126" s="24"/>
      <c r="K126" s="24"/>
      <c r="L126" s="24"/>
      <c r="M126" s="24"/>
      <c r="N126" s="31"/>
    </row>
    <row r="127" spans="1:14">
      <c r="A127" s="19">
        <f t="shared" si="5"/>
        <v>27</v>
      </c>
      <c r="B127" s="20">
        <v>44793</v>
      </c>
      <c r="C127" s="21"/>
      <c r="D127" s="21" t="e">
        <f>VLOOKUP(C127,'CostCode Databse'!$A$2:$B$247,2,FALSE)</f>
        <v>#N/A</v>
      </c>
      <c r="E127" s="26" t="s">
        <v>15</v>
      </c>
      <c r="F127" s="22" t="s">
        <v>121</v>
      </c>
      <c r="G127" s="27">
        <v>35000</v>
      </c>
      <c r="H127" s="24"/>
      <c r="I127" s="5"/>
      <c r="J127" s="24"/>
      <c r="K127" s="24"/>
      <c r="L127" s="24"/>
      <c r="M127" s="24"/>
      <c r="N127" s="31"/>
    </row>
    <row r="128" spans="1:14">
      <c r="A128" s="19">
        <f t="shared" si="5"/>
        <v>28</v>
      </c>
      <c r="B128" s="20">
        <v>44793</v>
      </c>
      <c r="C128" s="21"/>
      <c r="D128" s="21" t="e">
        <f>VLOOKUP(C128,'CostCode Databse'!$A$2:$B$247,2,FALSE)</f>
        <v>#N/A</v>
      </c>
      <c r="E128" s="26" t="s">
        <v>15</v>
      </c>
      <c r="F128" s="22" t="s">
        <v>122</v>
      </c>
      <c r="G128" s="27">
        <v>11000</v>
      </c>
      <c r="H128" s="24"/>
      <c r="I128" s="5"/>
      <c r="J128" s="24"/>
      <c r="K128" s="24"/>
      <c r="L128" s="24"/>
      <c r="M128" s="24"/>
      <c r="N128" s="31"/>
    </row>
    <row r="129" spans="1:14">
      <c r="A129" s="19">
        <f t="shared" si="5"/>
        <v>29</v>
      </c>
      <c r="B129" s="20">
        <v>44793</v>
      </c>
      <c r="C129" s="21"/>
      <c r="D129" s="21" t="e">
        <f>VLOOKUP(C129,'CostCode Databse'!$A$2:$B$247,2,FALSE)</f>
        <v>#N/A</v>
      </c>
      <c r="E129" s="26" t="s">
        <v>15</v>
      </c>
      <c r="F129" s="22" t="s">
        <v>123</v>
      </c>
      <c r="G129" s="27">
        <v>100000</v>
      </c>
      <c r="H129" s="24"/>
      <c r="I129" s="5"/>
      <c r="J129" s="24"/>
      <c r="K129" s="24"/>
      <c r="L129" s="24"/>
      <c r="M129" s="24"/>
      <c r="N129" s="31"/>
    </row>
    <row r="130" spans="1:14">
      <c r="A130" s="19">
        <f t="shared" si="5"/>
        <v>30</v>
      </c>
      <c r="B130" s="20">
        <v>44793</v>
      </c>
      <c r="C130" s="21"/>
      <c r="D130" s="21" t="e">
        <f>VLOOKUP(C130,'CostCode Databse'!$A$2:$B$247,2,FALSE)</f>
        <v>#N/A</v>
      </c>
      <c r="E130" s="26" t="s">
        <v>15</v>
      </c>
      <c r="F130" s="22" t="s">
        <v>123</v>
      </c>
      <c r="G130" s="27">
        <v>101500</v>
      </c>
      <c r="H130" s="24"/>
      <c r="I130" s="5"/>
      <c r="J130" s="24"/>
      <c r="K130" s="24"/>
      <c r="L130" s="24"/>
      <c r="M130" s="24"/>
      <c r="N130" s="31"/>
    </row>
    <row r="131" spans="1:14" ht="13.05" customHeight="1">
      <c r="A131" s="19">
        <f t="shared" si="5"/>
        <v>31</v>
      </c>
      <c r="B131" s="20">
        <v>44793</v>
      </c>
      <c r="C131" s="21"/>
      <c r="D131" s="21" t="e">
        <f>VLOOKUP(C131,'CostCode Databse'!$A$2:$B$247,2,FALSE)</f>
        <v>#N/A</v>
      </c>
      <c r="E131" s="26" t="s">
        <v>15</v>
      </c>
      <c r="F131" s="22" t="s">
        <v>124</v>
      </c>
      <c r="G131" s="27">
        <v>1800000</v>
      </c>
      <c r="H131" s="24"/>
      <c r="I131" s="5"/>
      <c r="J131" s="24"/>
      <c r="K131" s="24"/>
      <c r="L131" s="24"/>
      <c r="M131" s="24"/>
      <c r="N131" s="31"/>
    </row>
    <row r="132" spans="1:14" ht="13.05" customHeight="1">
      <c r="A132" s="19">
        <f t="shared" si="5"/>
        <v>32</v>
      </c>
      <c r="B132" s="20">
        <v>44794</v>
      </c>
      <c r="C132" s="21"/>
      <c r="D132" s="21" t="e">
        <f>VLOOKUP(C132,'CostCode Databse'!$A$2:$B$247,2,FALSE)</f>
        <v>#N/A</v>
      </c>
      <c r="E132" s="26" t="s">
        <v>15</v>
      </c>
      <c r="F132" s="22" t="s">
        <v>125</v>
      </c>
      <c r="G132" s="27">
        <v>3132000</v>
      </c>
      <c r="H132" s="24"/>
      <c r="I132" s="5"/>
      <c r="J132" s="24"/>
      <c r="K132" s="24"/>
      <c r="L132" s="24"/>
      <c r="M132" s="24"/>
      <c r="N132" s="31"/>
    </row>
    <row r="133" spans="1:14" ht="13.05" customHeight="1">
      <c r="A133" s="19">
        <f t="shared" si="5"/>
        <v>33</v>
      </c>
      <c r="B133" s="20">
        <v>44794</v>
      </c>
      <c r="C133" s="21"/>
      <c r="D133" s="21" t="e">
        <f>VLOOKUP(C133,'CostCode Databse'!$A$2:$B$247,2,FALSE)</f>
        <v>#N/A</v>
      </c>
      <c r="E133" s="26" t="s">
        <v>15</v>
      </c>
      <c r="F133" s="22" t="s">
        <v>126</v>
      </c>
      <c r="G133" s="27">
        <v>100000</v>
      </c>
      <c r="H133" s="24"/>
      <c r="I133" s="5"/>
      <c r="J133" s="24"/>
      <c r="K133" s="24"/>
      <c r="L133" s="24"/>
      <c r="M133" s="24"/>
      <c r="N133" s="31"/>
    </row>
    <row r="134" spans="1:14" ht="13.05" customHeight="1">
      <c r="A134" s="19">
        <f t="shared" si="5"/>
        <v>34</v>
      </c>
      <c r="B134" s="20">
        <v>44794</v>
      </c>
      <c r="C134" s="21"/>
      <c r="D134" s="21" t="e">
        <f>VLOOKUP(C134,'CostCode Databse'!$A$2:$B$247,2,FALSE)</f>
        <v>#N/A</v>
      </c>
      <c r="E134" s="26" t="s">
        <v>15</v>
      </c>
      <c r="F134" s="22" t="s">
        <v>127</v>
      </c>
      <c r="G134" s="27">
        <v>54000</v>
      </c>
      <c r="H134" s="24"/>
      <c r="I134" s="5"/>
      <c r="J134" s="24"/>
      <c r="K134" s="24"/>
      <c r="L134" s="24"/>
      <c r="M134" s="24"/>
      <c r="N134" s="31"/>
    </row>
    <row r="135" spans="1:14" ht="13.05" customHeight="1">
      <c r="A135" s="19">
        <f t="shared" si="5"/>
        <v>35</v>
      </c>
      <c r="B135" s="20">
        <v>44794</v>
      </c>
      <c r="C135" s="21"/>
      <c r="D135" s="21" t="e">
        <f>VLOOKUP(C135,'CostCode Databse'!$A$2:$B$247,2,FALSE)</f>
        <v>#N/A</v>
      </c>
      <c r="E135" s="26" t="s">
        <v>15</v>
      </c>
      <c r="F135" s="22" t="s">
        <v>128</v>
      </c>
      <c r="G135" s="27">
        <v>5000</v>
      </c>
      <c r="H135" s="24"/>
      <c r="I135" s="5"/>
      <c r="J135" s="24"/>
      <c r="K135" s="24"/>
      <c r="L135" s="24"/>
      <c r="M135" s="24"/>
      <c r="N135" s="31"/>
    </row>
    <row r="136" spans="1:14">
      <c r="A136" s="19">
        <f t="shared" si="5"/>
        <v>36</v>
      </c>
      <c r="B136" s="20">
        <v>44795</v>
      </c>
      <c r="C136" s="21"/>
      <c r="D136" s="21" t="e">
        <f>VLOOKUP(C136,'CostCode Databse'!$A$2:$B$247,2,FALSE)</f>
        <v>#N/A</v>
      </c>
      <c r="E136" s="26" t="s">
        <v>15</v>
      </c>
      <c r="F136" s="22" t="s">
        <v>129</v>
      </c>
      <c r="G136" s="27">
        <v>990000</v>
      </c>
      <c r="H136" s="24"/>
      <c r="I136" s="5"/>
      <c r="J136" s="24"/>
      <c r="K136" s="24"/>
      <c r="L136" s="24"/>
      <c r="M136" s="24"/>
      <c r="N136" s="31"/>
    </row>
    <row r="137" spans="1:14">
      <c r="A137" s="19">
        <f t="shared" si="5"/>
        <v>37</v>
      </c>
      <c r="B137" s="20">
        <v>44795</v>
      </c>
      <c r="C137" s="21"/>
      <c r="D137" s="21" t="e">
        <f>VLOOKUP(C137,'CostCode Databse'!$A$2:$B$247,2,FALSE)</f>
        <v>#N/A</v>
      </c>
      <c r="E137" s="26" t="s">
        <v>15</v>
      </c>
      <c r="F137" s="22" t="s">
        <v>91</v>
      </c>
      <c r="G137" s="27">
        <v>300000</v>
      </c>
      <c r="H137" s="24"/>
      <c r="I137" s="5"/>
      <c r="J137" s="24"/>
      <c r="K137" s="24"/>
      <c r="L137" s="24"/>
      <c r="M137" s="24"/>
      <c r="N137" s="31"/>
    </row>
    <row r="138" spans="1:14">
      <c r="A138" s="19">
        <f>A136+1</f>
        <v>37</v>
      </c>
      <c r="B138" s="20">
        <v>44795</v>
      </c>
      <c r="C138" s="21"/>
      <c r="D138" s="21" t="e">
        <f>VLOOKUP(C138,'CostCode Databse'!$A$2:$B$247,2,FALSE)</f>
        <v>#N/A</v>
      </c>
      <c r="E138" s="26" t="s">
        <v>15</v>
      </c>
      <c r="F138" s="22" t="s">
        <v>130</v>
      </c>
      <c r="G138" s="27">
        <v>610200</v>
      </c>
      <c r="H138" s="24"/>
      <c r="I138" s="5"/>
      <c r="J138" s="24"/>
      <c r="K138" s="24"/>
      <c r="L138" s="24"/>
      <c r="M138" s="24"/>
      <c r="N138" s="31"/>
    </row>
    <row r="139" spans="1:14">
      <c r="A139" s="19">
        <f t="shared" ref="A139:A170" si="6">A138+1</f>
        <v>38</v>
      </c>
      <c r="B139" s="20">
        <v>44795</v>
      </c>
      <c r="C139" s="21"/>
      <c r="D139" s="21" t="e">
        <f>VLOOKUP(C139,'CostCode Databse'!$A$2:$B$247,2,FALSE)</f>
        <v>#N/A</v>
      </c>
      <c r="E139" s="26" t="s">
        <v>15</v>
      </c>
      <c r="F139" s="22" t="s">
        <v>85</v>
      </c>
      <c r="G139" s="27">
        <v>17500</v>
      </c>
      <c r="H139" s="24"/>
      <c r="I139" s="5"/>
      <c r="J139" s="24"/>
      <c r="K139" s="24"/>
      <c r="L139" s="24"/>
      <c r="M139" s="24"/>
      <c r="N139" s="31"/>
    </row>
    <row r="140" spans="1:14">
      <c r="A140" s="19">
        <f t="shared" si="6"/>
        <v>39</v>
      </c>
      <c r="B140" s="20">
        <v>44795</v>
      </c>
      <c r="C140" s="21"/>
      <c r="D140" s="21" t="e">
        <f>VLOOKUP(C140,'CostCode Databse'!$A$2:$B$247,2,FALSE)</f>
        <v>#N/A</v>
      </c>
      <c r="E140" s="26" t="s">
        <v>15</v>
      </c>
      <c r="F140" s="22" t="s">
        <v>85</v>
      </c>
      <c r="G140" s="37">
        <v>80000</v>
      </c>
      <c r="H140" s="24"/>
      <c r="I140" s="5"/>
      <c r="J140" s="24"/>
      <c r="K140" s="24"/>
      <c r="L140" s="24"/>
      <c r="M140" s="24"/>
      <c r="N140" s="31"/>
    </row>
    <row r="141" spans="1:14">
      <c r="A141" s="19">
        <f t="shared" si="6"/>
        <v>40</v>
      </c>
      <c r="B141" s="20">
        <v>44795</v>
      </c>
      <c r="C141" s="21"/>
      <c r="D141" s="21" t="e">
        <f>VLOOKUP(C141,'CostCode Databse'!$A$2:$B$247,2,FALSE)</f>
        <v>#N/A</v>
      </c>
      <c r="E141" s="26" t="s">
        <v>15</v>
      </c>
      <c r="F141" s="22" t="s">
        <v>131</v>
      </c>
      <c r="G141" s="27">
        <v>1440000</v>
      </c>
      <c r="H141" s="24"/>
      <c r="I141" s="5"/>
      <c r="J141" s="24"/>
      <c r="K141" s="24"/>
      <c r="L141" s="24"/>
      <c r="M141" s="24"/>
      <c r="N141" s="31"/>
    </row>
    <row r="142" spans="1:14">
      <c r="A142" s="19">
        <f t="shared" si="6"/>
        <v>41</v>
      </c>
      <c r="B142" s="20">
        <v>44795</v>
      </c>
      <c r="C142" s="21"/>
      <c r="D142" s="21" t="e">
        <f>VLOOKUP(C142,'CostCode Databse'!$A$2:$B$247,2,FALSE)</f>
        <v>#N/A</v>
      </c>
      <c r="E142" s="26" t="s">
        <v>15</v>
      </c>
      <c r="F142" s="22" t="s">
        <v>85</v>
      </c>
      <c r="G142" s="37">
        <v>70000</v>
      </c>
      <c r="H142" s="24"/>
      <c r="I142" s="5"/>
      <c r="J142" s="24"/>
      <c r="K142" s="24"/>
      <c r="L142" s="24"/>
      <c r="M142" s="24"/>
      <c r="N142" s="31"/>
    </row>
    <row r="143" spans="1:14">
      <c r="A143" s="19">
        <f t="shared" si="6"/>
        <v>42</v>
      </c>
      <c r="B143" s="20">
        <v>44795</v>
      </c>
      <c r="C143" s="21"/>
      <c r="D143" s="21" t="e">
        <f>VLOOKUP(C143,'CostCode Databse'!$A$2:$B$247,2,FALSE)</f>
        <v>#N/A</v>
      </c>
      <c r="E143" s="26" t="s">
        <v>15</v>
      </c>
      <c r="F143" s="22" t="s">
        <v>126</v>
      </c>
      <c r="G143" s="27">
        <v>100000</v>
      </c>
      <c r="H143" s="24"/>
      <c r="I143" s="5"/>
      <c r="J143" s="24"/>
      <c r="K143" s="24"/>
      <c r="L143" s="24"/>
      <c r="M143" s="24"/>
      <c r="N143" s="31"/>
    </row>
    <row r="144" spans="1:14">
      <c r="A144" s="19">
        <f t="shared" si="6"/>
        <v>43</v>
      </c>
      <c r="B144" s="20">
        <v>44795</v>
      </c>
      <c r="C144" s="21"/>
      <c r="D144" s="21" t="e">
        <f>VLOOKUP(C144,'CostCode Databse'!$A$2:$B$247,2,FALSE)</f>
        <v>#N/A</v>
      </c>
      <c r="E144" s="26" t="s">
        <v>15</v>
      </c>
      <c r="F144" s="22" t="s">
        <v>85</v>
      </c>
      <c r="G144" s="27">
        <v>96000</v>
      </c>
      <c r="H144" s="24"/>
      <c r="I144" s="5"/>
      <c r="J144" s="24"/>
      <c r="K144" s="24"/>
      <c r="L144" s="24"/>
      <c r="M144" s="24"/>
      <c r="N144" s="31"/>
    </row>
    <row r="145" spans="1:14">
      <c r="A145" s="19">
        <f t="shared" si="6"/>
        <v>44</v>
      </c>
      <c r="B145" s="20">
        <v>44795</v>
      </c>
      <c r="C145" s="21"/>
      <c r="D145" s="21" t="e">
        <f>VLOOKUP(C145,'CostCode Databse'!$A$2:$B$247,2,FALSE)</f>
        <v>#N/A</v>
      </c>
      <c r="E145" s="26" t="s">
        <v>15</v>
      </c>
      <c r="F145" s="22" t="s">
        <v>132</v>
      </c>
      <c r="G145" s="37">
        <v>39000</v>
      </c>
      <c r="H145" s="24"/>
      <c r="I145" s="5"/>
      <c r="J145" s="24"/>
      <c r="K145" s="24"/>
      <c r="L145" s="24"/>
      <c r="M145" s="24"/>
      <c r="N145" s="31"/>
    </row>
    <row r="146" spans="1:14">
      <c r="A146" s="19">
        <f t="shared" si="6"/>
        <v>45</v>
      </c>
      <c r="B146" s="20">
        <v>44795</v>
      </c>
      <c r="C146" s="21"/>
      <c r="D146" s="21" t="e">
        <f>VLOOKUP(C146,'CostCode Databse'!$A$2:$B$247,2,FALSE)</f>
        <v>#N/A</v>
      </c>
      <c r="E146" s="26" t="s">
        <v>15</v>
      </c>
      <c r="F146" s="22" t="s">
        <v>133</v>
      </c>
      <c r="G146" s="27">
        <v>100000</v>
      </c>
      <c r="H146" s="24"/>
      <c r="I146" s="5"/>
      <c r="J146" s="24"/>
      <c r="K146" s="24"/>
      <c r="L146" s="24"/>
      <c r="M146" s="24"/>
      <c r="N146" s="31"/>
    </row>
    <row r="147" spans="1:14">
      <c r="A147" s="19">
        <f t="shared" si="6"/>
        <v>46</v>
      </c>
      <c r="B147" s="20">
        <v>44795</v>
      </c>
      <c r="C147" s="21"/>
      <c r="D147" s="21" t="e">
        <f>VLOOKUP(C147,'CostCode Databse'!$A$2:$B$247,2,FALSE)</f>
        <v>#N/A</v>
      </c>
      <c r="E147" s="26" t="s">
        <v>15</v>
      </c>
      <c r="F147" s="22" t="s">
        <v>134</v>
      </c>
      <c r="G147" s="27">
        <v>45900</v>
      </c>
      <c r="H147" s="24"/>
      <c r="I147" s="5"/>
      <c r="J147" s="24"/>
      <c r="K147" s="24"/>
      <c r="L147" s="24"/>
      <c r="M147" s="24"/>
      <c r="N147" s="31"/>
    </row>
    <row r="148" spans="1:14">
      <c r="A148" s="19">
        <f t="shared" si="6"/>
        <v>47</v>
      </c>
      <c r="B148" s="20">
        <v>44795</v>
      </c>
      <c r="C148" s="21"/>
      <c r="D148" s="21" t="e">
        <f>VLOOKUP(C148,'CostCode Databse'!$A$2:$B$247,2,FALSE)</f>
        <v>#N/A</v>
      </c>
      <c r="E148" s="26" t="s">
        <v>15</v>
      </c>
      <c r="F148" s="22" t="s">
        <v>134</v>
      </c>
      <c r="G148" s="27">
        <v>122150</v>
      </c>
      <c r="H148" s="24"/>
      <c r="I148" s="5"/>
      <c r="J148" s="24"/>
      <c r="K148" s="24"/>
      <c r="L148" s="24"/>
      <c r="M148" s="24"/>
      <c r="N148" s="31"/>
    </row>
    <row r="149" spans="1:14">
      <c r="A149" s="19">
        <f t="shared" si="6"/>
        <v>48</v>
      </c>
      <c r="B149" s="20">
        <v>44795</v>
      </c>
      <c r="C149" s="21"/>
      <c r="D149" s="21" t="e">
        <f>VLOOKUP(C149,'CostCode Databse'!$A$2:$B$247,2,FALSE)</f>
        <v>#N/A</v>
      </c>
      <c r="E149" s="26" t="s">
        <v>15</v>
      </c>
      <c r="F149" s="22" t="s">
        <v>135</v>
      </c>
      <c r="G149" s="37">
        <v>5000</v>
      </c>
      <c r="H149" s="24"/>
      <c r="I149" s="5"/>
      <c r="J149" s="24"/>
      <c r="K149" s="24"/>
      <c r="L149" s="24"/>
      <c r="M149" s="24"/>
      <c r="N149" s="31"/>
    </row>
    <row r="150" spans="1:14">
      <c r="A150" s="19">
        <f t="shared" si="6"/>
        <v>49</v>
      </c>
      <c r="B150" s="20">
        <v>44795</v>
      </c>
      <c r="C150" s="21"/>
      <c r="D150" s="21" t="e">
        <f>VLOOKUP(C150,'CostCode Databse'!$A$2:$B$247,2,FALSE)</f>
        <v>#N/A</v>
      </c>
      <c r="E150" s="26" t="s">
        <v>15</v>
      </c>
      <c r="F150" s="22" t="s">
        <v>135</v>
      </c>
      <c r="G150" s="27">
        <v>5000</v>
      </c>
      <c r="H150" s="24"/>
      <c r="I150" s="5"/>
      <c r="J150" s="24"/>
      <c r="K150" s="24"/>
      <c r="L150" s="24"/>
      <c r="M150" s="24"/>
      <c r="N150" s="31"/>
    </row>
    <row r="151" spans="1:14">
      <c r="A151" s="19">
        <f t="shared" si="6"/>
        <v>50</v>
      </c>
      <c r="B151" s="20">
        <v>44795</v>
      </c>
      <c r="C151" s="21"/>
      <c r="D151" s="21" t="e">
        <f>VLOOKUP(C151,'CostCode Databse'!$A$2:$B$247,2,FALSE)</f>
        <v>#N/A</v>
      </c>
      <c r="E151" s="26" t="s">
        <v>15</v>
      </c>
      <c r="F151" s="22" t="s">
        <v>136</v>
      </c>
      <c r="G151" s="27">
        <v>101500</v>
      </c>
      <c r="H151" s="24"/>
      <c r="I151" s="5"/>
      <c r="J151" s="24"/>
      <c r="K151" s="24"/>
      <c r="L151" s="24"/>
      <c r="M151" s="24"/>
      <c r="N151" s="31"/>
    </row>
    <row r="152" spans="1:14">
      <c r="A152" s="19">
        <f t="shared" si="6"/>
        <v>51</v>
      </c>
      <c r="B152" s="20">
        <v>44795</v>
      </c>
      <c r="C152" s="21"/>
      <c r="D152" s="21" t="e">
        <f>VLOOKUP(C152,'CostCode Databse'!$A$2:$B$247,2,FALSE)</f>
        <v>#N/A</v>
      </c>
      <c r="E152" s="26" t="s">
        <v>15</v>
      </c>
      <c r="F152" s="22" t="s">
        <v>136</v>
      </c>
      <c r="G152" s="27">
        <v>100000</v>
      </c>
      <c r="H152" s="24"/>
      <c r="I152" s="5"/>
      <c r="J152" s="24"/>
      <c r="K152" s="24"/>
      <c r="L152" s="24"/>
      <c r="M152" s="24"/>
      <c r="N152" s="31"/>
    </row>
    <row r="153" spans="1:14">
      <c r="A153" s="19">
        <f t="shared" si="6"/>
        <v>52</v>
      </c>
      <c r="B153" s="20">
        <v>44796</v>
      </c>
      <c r="C153" s="21"/>
      <c r="D153" s="21" t="e">
        <f>VLOOKUP(C153,'CostCode Databse'!$A$2:$B$247,2,FALSE)</f>
        <v>#N/A</v>
      </c>
      <c r="E153" s="26" t="s">
        <v>15</v>
      </c>
      <c r="F153" s="22" t="s">
        <v>137</v>
      </c>
      <c r="G153" s="27">
        <v>6000000</v>
      </c>
      <c r="H153" s="24"/>
      <c r="I153" s="5"/>
      <c r="J153" s="24"/>
      <c r="K153" s="24"/>
      <c r="L153" s="24"/>
      <c r="M153" s="24"/>
      <c r="N153" s="31"/>
    </row>
    <row r="154" spans="1:14">
      <c r="A154" s="19">
        <f t="shared" si="6"/>
        <v>53</v>
      </c>
      <c r="B154" s="20">
        <v>44796</v>
      </c>
      <c r="C154" s="21"/>
      <c r="D154" s="21" t="e">
        <f>VLOOKUP(C154,'CostCode Databse'!$A$2:$B$247,2,FALSE)</f>
        <v>#N/A</v>
      </c>
      <c r="E154" s="26" t="s">
        <v>15</v>
      </c>
      <c r="F154" s="22" t="s">
        <v>138</v>
      </c>
      <c r="G154" s="27">
        <v>119000</v>
      </c>
      <c r="H154" s="24"/>
      <c r="I154" s="5"/>
      <c r="J154" s="24"/>
      <c r="K154" s="24"/>
      <c r="L154" s="24"/>
      <c r="M154" s="24"/>
      <c r="N154" s="31"/>
    </row>
    <row r="155" spans="1:14">
      <c r="A155" s="19">
        <f t="shared" si="6"/>
        <v>54</v>
      </c>
      <c r="B155" s="20">
        <v>44796</v>
      </c>
      <c r="C155" s="21"/>
      <c r="D155" s="21" t="e">
        <f>VLOOKUP(C155,'CostCode Databse'!$A$2:$B$247,2,FALSE)</f>
        <v>#N/A</v>
      </c>
      <c r="E155" s="26" t="s">
        <v>15</v>
      </c>
      <c r="F155" s="22" t="s">
        <v>133</v>
      </c>
      <c r="G155" s="27">
        <v>100000</v>
      </c>
      <c r="H155" s="24"/>
      <c r="I155" s="5"/>
      <c r="J155" s="24"/>
      <c r="K155" s="24"/>
      <c r="L155" s="24"/>
      <c r="M155" s="24"/>
      <c r="N155" s="31"/>
    </row>
    <row r="156" spans="1:14">
      <c r="A156" s="19">
        <f t="shared" si="6"/>
        <v>55</v>
      </c>
      <c r="B156" s="20">
        <v>44796</v>
      </c>
      <c r="C156" s="21"/>
      <c r="D156" s="21" t="e">
        <f>VLOOKUP(C156,'CostCode Databse'!$A$2:$B$247,2,FALSE)</f>
        <v>#N/A</v>
      </c>
      <c r="E156" s="26" t="s">
        <v>15</v>
      </c>
      <c r="F156" s="22" t="s">
        <v>135</v>
      </c>
      <c r="G156" s="27">
        <v>5000</v>
      </c>
      <c r="H156" s="24"/>
      <c r="I156" s="5"/>
      <c r="J156" s="24"/>
      <c r="K156" s="24"/>
      <c r="L156" s="24"/>
      <c r="M156" s="24"/>
      <c r="N156" s="31"/>
    </row>
    <row r="157" spans="1:14">
      <c r="A157" s="19">
        <f t="shared" si="6"/>
        <v>56</v>
      </c>
      <c r="B157" s="20">
        <v>44796</v>
      </c>
      <c r="C157" s="21"/>
      <c r="D157" s="21" t="e">
        <f>VLOOKUP(C157,'CostCode Databse'!$A$2:$B$247,2,FALSE)</f>
        <v>#N/A</v>
      </c>
      <c r="E157" s="26" t="s">
        <v>15</v>
      </c>
      <c r="F157" s="22" t="s">
        <v>128</v>
      </c>
      <c r="G157" s="27">
        <v>5000</v>
      </c>
      <c r="H157" s="24"/>
      <c r="I157" s="5"/>
      <c r="J157" s="24"/>
      <c r="K157" s="24"/>
      <c r="L157" s="24"/>
      <c r="M157" s="24"/>
      <c r="N157" s="31"/>
    </row>
    <row r="158" spans="1:14">
      <c r="A158" s="19">
        <f t="shared" si="6"/>
        <v>57</v>
      </c>
      <c r="B158" s="20">
        <v>44796</v>
      </c>
      <c r="C158" s="21"/>
      <c r="D158" s="21" t="e">
        <f>VLOOKUP(C158,'CostCode Databse'!$A$2:$B$247,2,FALSE)</f>
        <v>#N/A</v>
      </c>
      <c r="E158" s="26" t="s">
        <v>15</v>
      </c>
      <c r="F158" s="22" t="s">
        <v>139</v>
      </c>
      <c r="G158" s="27">
        <v>19600</v>
      </c>
      <c r="H158" s="24"/>
      <c r="I158" s="5"/>
      <c r="J158" s="24"/>
      <c r="K158" s="24"/>
      <c r="L158" s="24"/>
      <c r="M158" s="24"/>
      <c r="N158" s="31"/>
    </row>
    <row r="159" spans="1:14">
      <c r="A159" s="19">
        <f t="shared" si="6"/>
        <v>58</v>
      </c>
      <c r="B159" s="20">
        <v>44796</v>
      </c>
      <c r="C159" s="21"/>
      <c r="D159" s="21" t="e">
        <f>VLOOKUP(C159,'CostCode Databse'!$A$2:$B$247,2,FALSE)</f>
        <v>#N/A</v>
      </c>
      <c r="E159" s="26" t="s">
        <v>15</v>
      </c>
      <c r="F159" s="22" t="s">
        <v>140</v>
      </c>
      <c r="G159" s="27">
        <v>14000</v>
      </c>
      <c r="H159" s="24"/>
      <c r="I159" s="5"/>
      <c r="J159" s="24"/>
      <c r="K159" s="24"/>
      <c r="L159" s="24"/>
      <c r="M159" s="24"/>
      <c r="N159" s="31"/>
    </row>
    <row r="160" spans="1:14">
      <c r="A160" s="19">
        <f t="shared" si="6"/>
        <v>59</v>
      </c>
      <c r="B160" s="20">
        <v>44797</v>
      </c>
      <c r="C160" s="21"/>
      <c r="D160" s="21" t="e">
        <f>VLOOKUP(C160,'CostCode Databse'!$A$2:$B$247,2,FALSE)</f>
        <v>#N/A</v>
      </c>
      <c r="E160" s="26" t="s">
        <v>15</v>
      </c>
      <c r="F160" s="22" t="s">
        <v>141</v>
      </c>
      <c r="G160" s="27">
        <v>272500</v>
      </c>
      <c r="H160" s="24"/>
      <c r="I160" s="5"/>
      <c r="J160" s="24"/>
      <c r="K160" s="24"/>
      <c r="L160" s="24"/>
      <c r="M160" s="24"/>
      <c r="N160" s="31"/>
    </row>
    <row r="161" spans="1:14">
      <c r="A161" s="19">
        <f t="shared" si="6"/>
        <v>60</v>
      </c>
      <c r="B161" s="20">
        <v>44797</v>
      </c>
      <c r="C161" s="21"/>
      <c r="D161" s="21" t="e">
        <f>VLOOKUP(C161,'CostCode Databse'!$A$2:$B$247,2,FALSE)</f>
        <v>#N/A</v>
      </c>
      <c r="E161" s="26" t="s">
        <v>15</v>
      </c>
      <c r="F161" s="22" t="s">
        <v>142</v>
      </c>
      <c r="G161" s="27">
        <v>35000</v>
      </c>
      <c r="H161" s="24"/>
      <c r="I161" s="5"/>
      <c r="J161" s="24"/>
      <c r="K161" s="24"/>
      <c r="L161" s="24"/>
      <c r="M161" s="24"/>
      <c r="N161" s="31"/>
    </row>
    <row r="162" spans="1:14">
      <c r="A162" s="19">
        <f t="shared" si="6"/>
        <v>61</v>
      </c>
      <c r="B162" s="20">
        <v>44797</v>
      </c>
      <c r="C162" s="21"/>
      <c r="D162" s="21" t="e">
        <f>VLOOKUP(C162,'CostCode Databse'!$A$2:$B$247,2,FALSE)</f>
        <v>#N/A</v>
      </c>
      <c r="E162" s="26" t="s">
        <v>15</v>
      </c>
      <c r="F162" s="22" t="s">
        <v>143</v>
      </c>
      <c r="G162" s="27">
        <v>25000</v>
      </c>
      <c r="H162" s="24"/>
      <c r="I162" s="5"/>
      <c r="J162" s="24"/>
      <c r="K162" s="24"/>
      <c r="L162" s="24"/>
      <c r="M162" s="24"/>
      <c r="N162" s="31"/>
    </row>
    <row r="163" spans="1:14">
      <c r="A163" s="19">
        <f t="shared" si="6"/>
        <v>62</v>
      </c>
      <c r="B163" s="20">
        <v>44797</v>
      </c>
      <c r="C163" s="21"/>
      <c r="D163" s="21" t="e">
        <f>VLOOKUP(C163,'CostCode Databse'!$A$2:$B$247,2,FALSE)</f>
        <v>#N/A</v>
      </c>
      <c r="E163" s="26" t="s">
        <v>15</v>
      </c>
      <c r="F163" s="22" t="s">
        <v>144</v>
      </c>
      <c r="G163" s="27">
        <v>385000</v>
      </c>
      <c r="H163" s="24"/>
      <c r="I163" s="5"/>
      <c r="J163" s="24"/>
      <c r="K163" s="24"/>
      <c r="L163" s="24"/>
      <c r="M163" s="24"/>
      <c r="N163" s="31"/>
    </row>
    <row r="164" spans="1:14">
      <c r="A164" s="19">
        <f t="shared" si="6"/>
        <v>63</v>
      </c>
      <c r="B164" s="20">
        <v>44797</v>
      </c>
      <c r="C164" s="21"/>
      <c r="D164" s="21" t="e">
        <f>VLOOKUP(C164,'CostCode Databse'!$A$2:$B$247,2,FALSE)</f>
        <v>#N/A</v>
      </c>
      <c r="E164" s="26" t="s">
        <v>15</v>
      </c>
      <c r="F164" s="22" t="s">
        <v>145</v>
      </c>
      <c r="G164" s="27">
        <v>250000</v>
      </c>
      <c r="H164" s="24"/>
      <c r="I164" s="5"/>
      <c r="J164" s="24"/>
      <c r="K164" s="24"/>
      <c r="L164" s="24"/>
      <c r="M164" s="24"/>
      <c r="N164" s="31"/>
    </row>
    <row r="165" spans="1:14">
      <c r="A165" s="19">
        <f t="shared" si="6"/>
        <v>64</v>
      </c>
      <c r="B165" s="20">
        <v>44797</v>
      </c>
      <c r="C165" s="21"/>
      <c r="D165" s="21" t="e">
        <f>VLOOKUP(C165,'CostCode Databse'!$A$2:$B$247,2,FALSE)</f>
        <v>#N/A</v>
      </c>
      <c r="E165" s="26" t="s">
        <v>15</v>
      </c>
      <c r="F165" s="22" t="s">
        <v>146</v>
      </c>
      <c r="G165" s="37">
        <v>21000</v>
      </c>
      <c r="H165" s="24"/>
      <c r="I165" s="5"/>
      <c r="J165" s="24"/>
      <c r="K165" s="24"/>
      <c r="L165" s="24"/>
      <c r="M165" s="24"/>
      <c r="N165" s="31"/>
    </row>
    <row r="166" spans="1:14">
      <c r="A166" s="19">
        <f t="shared" si="6"/>
        <v>65</v>
      </c>
      <c r="B166" s="20">
        <v>44797</v>
      </c>
      <c r="C166" s="21"/>
      <c r="D166" s="21" t="e">
        <f>VLOOKUP(C166,'CostCode Databse'!$A$2:$B$247,2,FALSE)</f>
        <v>#N/A</v>
      </c>
      <c r="E166" s="26" t="s">
        <v>15</v>
      </c>
      <c r="F166" s="22" t="s">
        <v>147</v>
      </c>
      <c r="G166" s="27">
        <v>200000</v>
      </c>
      <c r="H166" s="24"/>
      <c r="I166" s="5"/>
      <c r="J166" s="33"/>
      <c r="K166" s="24"/>
      <c r="L166" s="24"/>
      <c r="M166" s="24"/>
      <c r="N166" s="31"/>
    </row>
    <row r="167" spans="1:14">
      <c r="A167" s="19">
        <f t="shared" si="6"/>
        <v>66</v>
      </c>
      <c r="B167" s="20">
        <v>44797</v>
      </c>
      <c r="C167" s="21"/>
      <c r="D167" s="21" t="e">
        <f>VLOOKUP(C167,'CostCode Databse'!$A$2:$B$247,2,FALSE)</f>
        <v>#N/A</v>
      </c>
      <c r="E167" s="26" t="s">
        <v>15</v>
      </c>
      <c r="F167" s="22" t="s">
        <v>139</v>
      </c>
      <c r="G167" s="27">
        <v>80000</v>
      </c>
      <c r="H167" s="24"/>
      <c r="I167" s="5"/>
      <c r="J167" s="24"/>
      <c r="K167" s="24"/>
      <c r="L167" s="24"/>
      <c r="M167" s="24"/>
      <c r="N167" s="31"/>
    </row>
    <row r="168" spans="1:14">
      <c r="A168" s="19">
        <f t="shared" si="6"/>
        <v>67</v>
      </c>
      <c r="B168" s="20">
        <v>44797</v>
      </c>
      <c r="C168" s="21"/>
      <c r="D168" s="21" t="e">
        <f>VLOOKUP(C168,'CostCode Databse'!$A$2:$B$247,2,FALSE)</f>
        <v>#N/A</v>
      </c>
      <c r="E168" s="26" t="s">
        <v>15</v>
      </c>
      <c r="F168" s="22" t="s">
        <v>128</v>
      </c>
      <c r="G168" s="27">
        <v>5000</v>
      </c>
      <c r="H168" s="24"/>
      <c r="I168" s="5"/>
      <c r="J168" s="24"/>
      <c r="K168" s="24"/>
      <c r="L168" s="24"/>
      <c r="M168" s="24"/>
      <c r="N168" s="31"/>
    </row>
    <row r="169" spans="1:14">
      <c r="A169" s="19">
        <f t="shared" si="6"/>
        <v>68</v>
      </c>
      <c r="B169" s="20">
        <v>44797</v>
      </c>
      <c r="C169" s="21"/>
      <c r="D169" s="21" t="e">
        <f>VLOOKUP(C169,'CostCode Databse'!$A$2:$B$247,2,FALSE)</f>
        <v>#N/A</v>
      </c>
      <c r="E169" s="26" t="s">
        <v>15</v>
      </c>
      <c r="F169" s="22" t="s">
        <v>148</v>
      </c>
      <c r="G169" s="27">
        <v>15000</v>
      </c>
      <c r="H169" s="24"/>
      <c r="I169" s="5"/>
      <c r="J169" s="24"/>
      <c r="K169" s="24"/>
      <c r="L169" s="24"/>
      <c r="M169" s="24"/>
      <c r="N169" s="31"/>
    </row>
    <row r="170" spans="1:14">
      <c r="A170" s="19">
        <f t="shared" si="6"/>
        <v>69</v>
      </c>
      <c r="B170" s="20">
        <v>44797</v>
      </c>
      <c r="C170" s="21"/>
      <c r="D170" s="21" t="e">
        <f>VLOOKUP(C170,'CostCode Databse'!$A$2:$B$247,2,FALSE)</f>
        <v>#N/A</v>
      </c>
      <c r="E170" s="26" t="s">
        <v>15</v>
      </c>
      <c r="F170" s="22" t="s">
        <v>149</v>
      </c>
      <c r="G170" s="27">
        <v>100000</v>
      </c>
      <c r="H170" s="24"/>
      <c r="I170" s="5"/>
      <c r="J170" s="24"/>
      <c r="K170" s="24"/>
      <c r="L170" s="24"/>
      <c r="M170" s="24"/>
      <c r="N170" s="31"/>
    </row>
    <row r="171" spans="1:14">
      <c r="A171" s="19">
        <f t="shared" ref="A171:A202" si="7">A170+1</f>
        <v>70</v>
      </c>
      <c r="B171" s="20">
        <v>44797</v>
      </c>
      <c r="C171" s="21"/>
      <c r="D171" s="21" t="e">
        <f>VLOOKUP(C171,'CostCode Databse'!$A$2:$B$247,2,FALSE)</f>
        <v>#N/A</v>
      </c>
      <c r="E171" s="26" t="s">
        <v>15</v>
      </c>
      <c r="F171" s="22" t="s">
        <v>149</v>
      </c>
      <c r="G171" s="27">
        <v>101500</v>
      </c>
      <c r="H171" s="24"/>
      <c r="I171" s="5"/>
      <c r="J171" s="24"/>
      <c r="K171" s="24"/>
      <c r="L171" s="24"/>
      <c r="M171" s="24"/>
      <c r="N171" s="31"/>
    </row>
    <row r="172" spans="1:14">
      <c r="A172" s="19">
        <f t="shared" si="7"/>
        <v>71</v>
      </c>
      <c r="B172" s="20">
        <v>44797</v>
      </c>
      <c r="C172" s="21"/>
      <c r="D172" s="21" t="e">
        <f>VLOOKUP(C172,'CostCode Databse'!$A$2:$B$247,2,FALSE)</f>
        <v>#N/A</v>
      </c>
      <c r="E172" s="26" t="s">
        <v>15</v>
      </c>
      <c r="F172" s="22" t="s">
        <v>150</v>
      </c>
      <c r="G172" s="27">
        <v>1800000</v>
      </c>
      <c r="H172" s="24"/>
      <c r="I172" s="5"/>
      <c r="J172" s="24"/>
      <c r="K172" s="24"/>
      <c r="L172" s="24"/>
      <c r="M172" s="24"/>
      <c r="N172" s="31"/>
    </row>
    <row r="173" spans="1:14">
      <c r="A173" s="19">
        <f t="shared" si="7"/>
        <v>72</v>
      </c>
      <c r="B173" s="20">
        <v>44798</v>
      </c>
      <c r="C173" s="21"/>
      <c r="D173" s="21" t="e">
        <f>VLOOKUP(C173,'CostCode Databse'!$A$2:$B$247,2,FALSE)</f>
        <v>#N/A</v>
      </c>
      <c r="E173" s="26" t="s">
        <v>15</v>
      </c>
      <c r="F173" s="22" t="s">
        <v>141</v>
      </c>
      <c r="G173" s="27">
        <v>150000</v>
      </c>
      <c r="H173" s="24"/>
      <c r="I173" s="5"/>
      <c r="J173" s="24"/>
      <c r="K173" s="24"/>
      <c r="L173" s="24"/>
      <c r="M173" s="24"/>
      <c r="N173" s="31"/>
    </row>
    <row r="174" spans="1:14">
      <c r="A174" s="19">
        <f t="shared" si="7"/>
        <v>73</v>
      </c>
      <c r="B174" s="20">
        <v>44798</v>
      </c>
      <c r="C174" s="21"/>
      <c r="D174" s="21" t="e">
        <f>VLOOKUP(C174,'CostCode Databse'!$A$2:$B$247,2,FALSE)</f>
        <v>#N/A</v>
      </c>
      <c r="E174" s="26" t="s">
        <v>15</v>
      </c>
      <c r="F174" s="22" t="s">
        <v>85</v>
      </c>
      <c r="G174" s="37">
        <v>198500</v>
      </c>
      <c r="H174" s="24"/>
      <c r="I174" s="5"/>
      <c r="J174" s="24"/>
      <c r="K174" s="24"/>
      <c r="L174" s="24"/>
      <c r="M174" s="24"/>
      <c r="N174" s="31"/>
    </row>
    <row r="175" spans="1:14">
      <c r="A175" s="19">
        <f t="shared" si="7"/>
        <v>74</v>
      </c>
      <c r="B175" s="20">
        <v>44798</v>
      </c>
      <c r="C175" s="21"/>
      <c r="D175" s="21" t="e">
        <f>VLOOKUP(C175,'CostCode Databse'!$A$2:$B$247,2,FALSE)</f>
        <v>#N/A</v>
      </c>
      <c r="E175" s="26" t="s">
        <v>15</v>
      </c>
      <c r="F175" s="22" t="s">
        <v>85</v>
      </c>
      <c r="G175" s="27">
        <v>34000</v>
      </c>
      <c r="H175" s="24"/>
      <c r="I175" s="5"/>
      <c r="J175" s="24"/>
      <c r="K175" s="24"/>
      <c r="L175" s="24"/>
      <c r="M175" s="24"/>
      <c r="N175" s="31"/>
    </row>
    <row r="176" spans="1:14">
      <c r="A176" s="19">
        <f t="shared" si="7"/>
        <v>75</v>
      </c>
      <c r="B176" s="20">
        <v>44798</v>
      </c>
      <c r="C176" s="21"/>
      <c r="D176" s="21" t="e">
        <f>VLOOKUP(C176,'CostCode Databse'!$A$2:$B$247,2,FALSE)</f>
        <v>#N/A</v>
      </c>
      <c r="E176" s="26" t="s">
        <v>15</v>
      </c>
      <c r="F176" s="22" t="s">
        <v>85</v>
      </c>
      <c r="G176" s="27">
        <v>98000</v>
      </c>
      <c r="H176" s="24"/>
      <c r="I176" s="5"/>
      <c r="J176" s="24"/>
      <c r="K176" s="24"/>
      <c r="L176" s="24"/>
      <c r="M176" s="24"/>
      <c r="N176" s="31"/>
    </row>
    <row r="177" spans="1:14">
      <c r="A177" s="19">
        <f t="shared" si="7"/>
        <v>76</v>
      </c>
      <c r="B177" s="20">
        <v>44798</v>
      </c>
      <c r="C177" s="21"/>
      <c r="D177" s="21" t="e">
        <f>VLOOKUP(C177,'CostCode Databse'!$A$2:$B$247,2,FALSE)</f>
        <v>#N/A</v>
      </c>
      <c r="E177" s="26" t="s">
        <v>15</v>
      </c>
      <c r="F177" s="22" t="s">
        <v>151</v>
      </c>
      <c r="G177" s="27">
        <v>11000</v>
      </c>
      <c r="H177" s="24"/>
      <c r="I177" s="5"/>
      <c r="J177" s="24"/>
      <c r="K177" s="24"/>
      <c r="L177" s="24"/>
      <c r="M177" s="24"/>
      <c r="N177" s="31"/>
    </row>
    <row r="178" spans="1:14">
      <c r="A178" s="19">
        <f t="shared" si="7"/>
        <v>77</v>
      </c>
      <c r="B178" s="20">
        <v>44798</v>
      </c>
      <c r="C178" s="21"/>
      <c r="D178" s="21" t="e">
        <f>VLOOKUP(C178,'CostCode Databse'!$A$2:$B$247,2,FALSE)</f>
        <v>#N/A</v>
      </c>
      <c r="E178" s="26" t="s">
        <v>15</v>
      </c>
      <c r="F178" s="22" t="s">
        <v>152</v>
      </c>
      <c r="G178" s="27">
        <v>26000</v>
      </c>
      <c r="H178" s="24"/>
      <c r="I178" s="5"/>
      <c r="J178" s="24"/>
      <c r="K178" s="24"/>
      <c r="L178" s="24"/>
      <c r="M178" s="24"/>
      <c r="N178" s="31"/>
    </row>
    <row r="179" spans="1:14">
      <c r="A179" s="19">
        <f t="shared" si="7"/>
        <v>78</v>
      </c>
      <c r="B179" s="20">
        <v>44798</v>
      </c>
      <c r="C179" s="21"/>
      <c r="D179" s="21" t="e">
        <f>VLOOKUP(C179,'CostCode Databse'!$A$2:$B$247,2,FALSE)</f>
        <v>#N/A</v>
      </c>
      <c r="E179" s="26" t="s">
        <v>15</v>
      </c>
      <c r="F179" s="22" t="s">
        <v>153</v>
      </c>
      <c r="G179" s="27">
        <v>15000</v>
      </c>
      <c r="H179" s="24"/>
      <c r="I179" s="5"/>
      <c r="J179" s="24"/>
      <c r="K179" s="24"/>
      <c r="L179" s="24"/>
      <c r="M179" s="24"/>
      <c r="N179" s="31"/>
    </row>
    <row r="180" spans="1:14">
      <c r="A180" s="19">
        <f t="shared" si="7"/>
        <v>79</v>
      </c>
      <c r="B180" s="20">
        <v>44798</v>
      </c>
      <c r="C180" s="21"/>
      <c r="D180" s="21" t="e">
        <f>VLOOKUP(C180,'CostCode Databse'!$A$2:$B$247,2,FALSE)</f>
        <v>#N/A</v>
      </c>
      <c r="E180" s="26" t="s">
        <v>15</v>
      </c>
      <c r="F180" s="22" t="s">
        <v>154</v>
      </c>
      <c r="G180" s="27">
        <v>15000</v>
      </c>
      <c r="H180" s="24"/>
      <c r="I180" s="5"/>
      <c r="J180" s="24"/>
      <c r="K180" s="24"/>
      <c r="L180" s="24"/>
      <c r="M180" s="24"/>
      <c r="N180" s="31"/>
    </row>
    <row r="181" spans="1:14">
      <c r="A181" s="19">
        <f t="shared" si="7"/>
        <v>80</v>
      </c>
      <c r="B181" s="20">
        <v>44798</v>
      </c>
      <c r="C181" s="21"/>
      <c r="D181" s="21" t="e">
        <f>VLOOKUP(C181,'CostCode Databse'!$A$2:$B$247,2,FALSE)</f>
        <v>#N/A</v>
      </c>
      <c r="E181" s="26" t="s">
        <v>15</v>
      </c>
      <c r="F181" s="22" t="s">
        <v>155</v>
      </c>
      <c r="G181" s="27">
        <v>1500000</v>
      </c>
      <c r="H181" s="24"/>
      <c r="I181" s="5"/>
      <c r="J181" s="24"/>
      <c r="K181" s="24"/>
      <c r="L181" s="24"/>
      <c r="M181" s="24"/>
      <c r="N181" s="31"/>
    </row>
    <row r="182" spans="1:14">
      <c r="A182" s="19">
        <f t="shared" si="7"/>
        <v>81</v>
      </c>
      <c r="B182" s="20">
        <v>44798</v>
      </c>
      <c r="C182" s="21"/>
      <c r="D182" s="21" t="e">
        <f>VLOOKUP(C182,'CostCode Databse'!$A$2:$B$247,2,FALSE)</f>
        <v>#N/A</v>
      </c>
      <c r="E182" s="26" t="s">
        <v>15</v>
      </c>
      <c r="F182" s="22" t="s">
        <v>156</v>
      </c>
      <c r="G182" s="27">
        <v>1500000</v>
      </c>
      <c r="H182" s="24"/>
      <c r="I182" s="5"/>
      <c r="J182" s="24"/>
      <c r="K182" s="24"/>
      <c r="L182" s="24"/>
      <c r="M182" s="24"/>
      <c r="N182" s="31"/>
    </row>
    <row r="183" spans="1:14">
      <c r="A183" s="19">
        <f t="shared" si="7"/>
        <v>82</v>
      </c>
      <c r="B183" s="20">
        <v>44799</v>
      </c>
      <c r="C183" s="21"/>
      <c r="D183" s="21" t="e">
        <f>VLOOKUP(C183,'CostCode Databse'!$A$2:$B$247,2,FALSE)</f>
        <v>#N/A</v>
      </c>
      <c r="E183" s="26" t="s">
        <v>15</v>
      </c>
      <c r="F183" s="22" t="s">
        <v>157</v>
      </c>
      <c r="G183" s="37">
        <v>110000</v>
      </c>
      <c r="H183" s="24"/>
      <c r="I183" s="5"/>
      <c r="J183" s="24"/>
      <c r="K183" s="24"/>
      <c r="L183" s="24"/>
      <c r="M183" s="24"/>
      <c r="N183" s="31"/>
    </row>
    <row r="184" spans="1:14">
      <c r="A184" s="19">
        <f t="shared" si="7"/>
        <v>83</v>
      </c>
      <c r="B184" s="20">
        <v>44799</v>
      </c>
      <c r="C184" s="21"/>
      <c r="D184" s="21" t="e">
        <f>VLOOKUP(C184,'CostCode Databse'!$A$2:$B$247,2,FALSE)</f>
        <v>#N/A</v>
      </c>
      <c r="E184" s="26" t="s">
        <v>15</v>
      </c>
      <c r="F184" s="22" t="s">
        <v>85</v>
      </c>
      <c r="G184" s="27">
        <v>107500</v>
      </c>
      <c r="H184" s="24"/>
      <c r="I184" s="5"/>
      <c r="J184" s="24"/>
      <c r="K184" s="24"/>
      <c r="L184" s="24"/>
      <c r="M184" s="24"/>
      <c r="N184" s="31"/>
    </row>
    <row r="185" spans="1:14">
      <c r="A185" s="19">
        <f t="shared" si="7"/>
        <v>84</v>
      </c>
      <c r="B185" s="20">
        <v>44799</v>
      </c>
      <c r="C185" s="21"/>
      <c r="D185" s="21" t="e">
        <f>VLOOKUP(C185,'CostCode Databse'!$A$2:$B$247,2,FALSE)</f>
        <v>#N/A</v>
      </c>
      <c r="E185" s="26" t="s">
        <v>15</v>
      </c>
      <c r="F185" s="22" t="s">
        <v>158</v>
      </c>
      <c r="G185" s="27">
        <v>119500</v>
      </c>
      <c r="H185" s="24"/>
      <c r="I185" s="5"/>
      <c r="J185" s="24"/>
      <c r="K185" s="24"/>
      <c r="L185" s="24"/>
      <c r="M185" s="24"/>
      <c r="N185" s="31"/>
    </row>
    <row r="186" spans="1:14">
      <c r="A186" s="19">
        <f t="shared" si="7"/>
        <v>85</v>
      </c>
      <c r="B186" s="20">
        <v>44799</v>
      </c>
      <c r="C186" s="21"/>
      <c r="D186" s="21" t="e">
        <f>VLOOKUP(C186,'CostCode Databse'!$A$2:$B$247,2,FALSE)</f>
        <v>#N/A</v>
      </c>
      <c r="E186" s="26" t="s">
        <v>15</v>
      </c>
      <c r="F186" s="22" t="s">
        <v>159</v>
      </c>
      <c r="G186" s="27">
        <v>11000</v>
      </c>
      <c r="H186" s="24"/>
      <c r="I186" s="5"/>
      <c r="J186" s="24"/>
      <c r="K186" s="24"/>
      <c r="L186" s="24"/>
      <c r="M186" s="24"/>
      <c r="N186" s="31"/>
    </row>
    <row r="187" spans="1:14">
      <c r="A187" s="19">
        <f t="shared" si="7"/>
        <v>86</v>
      </c>
      <c r="B187" s="20">
        <v>44799</v>
      </c>
      <c r="C187" s="21"/>
      <c r="D187" s="21" t="e">
        <f>VLOOKUP(C187,'CostCode Databse'!$A$2:$B$247,2,FALSE)</f>
        <v>#N/A</v>
      </c>
      <c r="E187" s="26" t="s">
        <v>15</v>
      </c>
      <c r="F187" s="22" t="s">
        <v>160</v>
      </c>
      <c r="G187" s="27">
        <v>11000</v>
      </c>
      <c r="H187" s="24"/>
      <c r="I187" s="5"/>
      <c r="J187" s="24"/>
      <c r="K187" s="24"/>
      <c r="L187" s="24"/>
      <c r="M187" s="24"/>
      <c r="N187" s="31"/>
    </row>
    <row r="188" spans="1:14">
      <c r="A188" s="19">
        <f t="shared" si="7"/>
        <v>87</v>
      </c>
      <c r="B188" s="20">
        <v>44799</v>
      </c>
      <c r="C188" s="21"/>
      <c r="D188" s="21" t="e">
        <f>VLOOKUP(C188,'CostCode Databse'!$A$2:$B$247,2,FALSE)</f>
        <v>#N/A</v>
      </c>
      <c r="E188" s="26" t="s">
        <v>15</v>
      </c>
      <c r="F188" s="22" t="s">
        <v>161</v>
      </c>
      <c r="G188" s="27">
        <v>57000</v>
      </c>
      <c r="H188" s="24"/>
      <c r="I188" s="5"/>
      <c r="J188" s="24"/>
      <c r="K188" s="24"/>
      <c r="L188" s="24"/>
      <c r="M188" s="24"/>
      <c r="N188" s="31"/>
    </row>
    <row r="189" spans="1:14">
      <c r="A189" s="19">
        <f t="shared" si="7"/>
        <v>88</v>
      </c>
      <c r="B189" s="20">
        <v>44799</v>
      </c>
      <c r="C189" s="21"/>
      <c r="D189" s="21" t="e">
        <f>VLOOKUP(C189,'CostCode Databse'!$A$2:$B$247,2,FALSE)</f>
        <v>#N/A</v>
      </c>
      <c r="E189" s="26" t="s">
        <v>15</v>
      </c>
      <c r="F189" s="22" t="s">
        <v>162</v>
      </c>
      <c r="G189" s="27">
        <v>50000</v>
      </c>
      <c r="H189" s="24"/>
      <c r="I189" s="5"/>
      <c r="J189" s="24"/>
      <c r="K189" s="24"/>
      <c r="L189" s="24"/>
      <c r="M189" s="24"/>
      <c r="N189" s="31"/>
    </row>
    <row r="190" spans="1:14">
      <c r="A190" s="19">
        <f t="shared" si="7"/>
        <v>89</v>
      </c>
      <c r="B190" s="20">
        <v>44799</v>
      </c>
      <c r="C190" s="21"/>
      <c r="D190" s="21" t="e">
        <f>VLOOKUP(C190,'CostCode Databse'!$A$2:$B$247,2,FALSE)</f>
        <v>#N/A</v>
      </c>
      <c r="E190" s="26" t="s">
        <v>15</v>
      </c>
      <c r="F190" s="22" t="s">
        <v>163</v>
      </c>
      <c r="G190" s="27">
        <v>15000</v>
      </c>
      <c r="H190" s="24"/>
      <c r="I190" s="5"/>
      <c r="J190" s="24"/>
      <c r="K190" s="24"/>
      <c r="L190" s="24"/>
      <c r="M190" s="24"/>
      <c r="N190" s="31"/>
    </row>
    <row r="191" spans="1:14">
      <c r="A191" s="19">
        <f t="shared" si="7"/>
        <v>90</v>
      </c>
      <c r="B191" s="20">
        <v>44799</v>
      </c>
      <c r="C191" s="21"/>
      <c r="D191" s="21" t="e">
        <f>VLOOKUP(C191,'CostCode Databse'!$A$2:$B$247,2,FALSE)</f>
        <v>#N/A</v>
      </c>
      <c r="E191" s="26" t="s">
        <v>15</v>
      </c>
      <c r="F191" s="22" t="s">
        <v>164</v>
      </c>
      <c r="G191" s="27">
        <v>125000</v>
      </c>
      <c r="H191" s="24"/>
      <c r="I191" s="5"/>
      <c r="J191" s="24"/>
      <c r="K191" s="24"/>
      <c r="L191" s="24"/>
      <c r="M191" s="24"/>
      <c r="N191" s="31"/>
    </row>
    <row r="192" spans="1:14">
      <c r="A192" s="19">
        <f t="shared" si="7"/>
        <v>91</v>
      </c>
      <c r="B192" s="20">
        <v>44799</v>
      </c>
      <c r="C192" s="21"/>
      <c r="D192" s="21" t="e">
        <f>VLOOKUP(C192,'CostCode Databse'!$A$2:$B$247,2,FALSE)</f>
        <v>#N/A</v>
      </c>
      <c r="E192" s="26" t="s">
        <v>15</v>
      </c>
      <c r="F192" s="22" t="s">
        <v>164</v>
      </c>
      <c r="G192" s="27">
        <v>55000</v>
      </c>
      <c r="H192" s="24"/>
      <c r="I192" s="5"/>
      <c r="J192" s="24"/>
      <c r="K192" s="24"/>
      <c r="L192" s="24"/>
      <c r="M192" s="24"/>
      <c r="N192" s="31"/>
    </row>
    <row r="193" spans="1:14">
      <c r="A193" s="19">
        <f t="shared" si="7"/>
        <v>92</v>
      </c>
      <c r="B193" s="20">
        <v>44799</v>
      </c>
      <c r="C193" s="21"/>
      <c r="D193" s="21" t="e">
        <f>VLOOKUP(C193,'CostCode Databse'!$A$2:$B$247,2,FALSE)</f>
        <v>#N/A</v>
      </c>
      <c r="E193" s="26" t="s">
        <v>15</v>
      </c>
      <c r="F193" s="22" t="s">
        <v>84</v>
      </c>
      <c r="G193" s="27">
        <v>107500</v>
      </c>
      <c r="H193" s="24"/>
      <c r="I193" s="5"/>
      <c r="J193" s="24"/>
      <c r="K193" s="24"/>
      <c r="L193" s="24"/>
      <c r="M193" s="24"/>
      <c r="N193" s="31"/>
    </row>
    <row r="194" spans="1:14">
      <c r="A194" s="19">
        <f t="shared" si="7"/>
        <v>93</v>
      </c>
      <c r="B194" s="20">
        <v>44800</v>
      </c>
      <c r="C194" s="21"/>
      <c r="D194" s="21" t="e">
        <f>VLOOKUP(C194,'CostCode Databse'!$A$2:$B$247,2,FALSE)</f>
        <v>#N/A</v>
      </c>
      <c r="E194" s="26" t="s">
        <v>15</v>
      </c>
      <c r="F194" s="22" t="s">
        <v>165</v>
      </c>
      <c r="G194" s="27">
        <v>132000</v>
      </c>
      <c r="H194" s="24"/>
      <c r="I194" s="5"/>
      <c r="J194" s="24"/>
      <c r="K194" s="24"/>
      <c r="L194" s="24"/>
      <c r="M194" s="24"/>
      <c r="N194" s="31"/>
    </row>
    <row r="195" spans="1:14">
      <c r="A195" s="19">
        <f t="shared" si="7"/>
        <v>94</v>
      </c>
      <c r="B195" s="20">
        <v>44800</v>
      </c>
      <c r="C195" s="21"/>
      <c r="D195" s="21" t="e">
        <f>VLOOKUP(C195,'CostCode Databse'!$A$2:$B$247,2,FALSE)</f>
        <v>#N/A</v>
      </c>
      <c r="E195" s="26" t="s">
        <v>15</v>
      </c>
      <c r="F195" s="22" t="s">
        <v>166</v>
      </c>
      <c r="G195" s="27">
        <v>127000</v>
      </c>
      <c r="H195" s="24"/>
      <c r="I195" s="5"/>
      <c r="J195" s="24"/>
      <c r="K195" s="24"/>
      <c r="L195" s="24"/>
      <c r="M195" s="24"/>
      <c r="N195" s="31"/>
    </row>
    <row r="196" spans="1:14">
      <c r="A196" s="19">
        <f t="shared" si="7"/>
        <v>95</v>
      </c>
      <c r="B196" s="20">
        <v>44800</v>
      </c>
      <c r="C196" s="21"/>
      <c r="D196" s="21" t="e">
        <f>VLOOKUP(C196,'CostCode Databse'!$A$2:$B$247,2,FALSE)</f>
        <v>#N/A</v>
      </c>
      <c r="E196" s="26" t="s">
        <v>15</v>
      </c>
      <c r="F196" s="22" t="s">
        <v>88</v>
      </c>
      <c r="G196" s="27">
        <v>100000</v>
      </c>
      <c r="H196" s="24"/>
      <c r="I196" s="5"/>
      <c r="J196" s="24"/>
      <c r="K196" s="24"/>
      <c r="L196" s="24"/>
      <c r="M196" s="24"/>
      <c r="N196" s="31"/>
    </row>
    <row r="197" spans="1:14">
      <c r="A197" s="19">
        <f t="shared" si="7"/>
        <v>96</v>
      </c>
      <c r="B197" s="20">
        <v>44800</v>
      </c>
      <c r="C197" s="21"/>
      <c r="D197" s="21" t="e">
        <f>VLOOKUP(C197,'CostCode Databse'!$A$2:$B$247,2,FALSE)</f>
        <v>#N/A</v>
      </c>
      <c r="E197" s="26" t="s">
        <v>15</v>
      </c>
      <c r="F197" s="30" t="s">
        <v>167</v>
      </c>
      <c r="G197" s="27">
        <v>81000</v>
      </c>
      <c r="H197" s="24"/>
      <c r="I197" s="5"/>
      <c r="J197" s="24"/>
      <c r="K197" s="24"/>
      <c r="L197" s="24"/>
      <c r="M197" s="24"/>
      <c r="N197" s="32"/>
    </row>
    <row r="198" spans="1:14">
      <c r="A198" s="19">
        <f t="shared" si="7"/>
        <v>97</v>
      </c>
      <c r="B198" s="20">
        <v>44800</v>
      </c>
      <c r="C198" s="21"/>
      <c r="D198" s="21" t="e">
        <f>VLOOKUP(C198,'CostCode Databse'!$A$2:$B$247,2,FALSE)</f>
        <v>#N/A</v>
      </c>
      <c r="E198" s="26" t="s">
        <v>15</v>
      </c>
      <c r="F198" s="30" t="s">
        <v>168</v>
      </c>
      <c r="G198" s="27">
        <v>40000</v>
      </c>
      <c r="H198" s="24"/>
      <c r="I198" s="5"/>
      <c r="J198" s="24"/>
      <c r="K198" s="24"/>
      <c r="L198" s="24"/>
      <c r="M198" s="24"/>
      <c r="N198" s="32"/>
    </row>
    <row r="199" spans="1:14">
      <c r="A199" s="19">
        <f t="shared" si="7"/>
        <v>98</v>
      </c>
      <c r="B199" s="20">
        <v>44800</v>
      </c>
      <c r="C199" s="21"/>
      <c r="D199" s="21" t="e">
        <f>VLOOKUP(C199,'CostCode Databse'!$A$2:$B$247,2,FALSE)</f>
        <v>#N/A</v>
      </c>
      <c r="E199" s="26" t="s">
        <v>15</v>
      </c>
      <c r="F199" s="30" t="s">
        <v>128</v>
      </c>
      <c r="G199" s="27">
        <v>5000</v>
      </c>
      <c r="H199" s="24"/>
      <c r="I199" s="5"/>
      <c r="J199" s="24"/>
      <c r="K199" s="24"/>
      <c r="L199" s="24"/>
      <c r="M199" s="24"/>
      <c r="N199" s="32"/>
    </row>
    <row r="200" spans="1:14">
      <c r="A200" s="19">
        <f t="shared" si="7"/>
        <v>99</v>
      </c>
      <c r="B200" s="20">
        <v>44800</v>
      </c>
      <c r="C200" s="21"/>
      <c r="D200" s="21" t="e">
        <f>VLOOKUP(C200,'CostCode Databse'!$A$2:$B$247,2,FALSE)</f>
        <v>#N/A</v>
      </c>
      <c r="E200" s="26" t="s">
        <v>15</v>
      </c>
      <c r="F200" s="30" t="s">
        <v>169</v>
      </c>
      <c r="G200" s="27">
        <v>15000</v>
      </c>
      <c r="H200" s="24"/>
      <c r="I200" s="5"/>
      <c r="J200" s="24"/>
      <c r="K200" s="24"/>
      <c r="L200" s="24"/>
      <c r="M200" s="24"/>
      <c r="N200" s="32"/>
    </row>
    <row r="201" spans="1:14">
      <c r="A201" s="19">
        <f t="shared" si="7"/>
        <v>100</v>
      </c>
      <c r="B201" s="20">
        <v>44800</v>
      </c>
      <c r="C201" s="21"/>
      <c r="D201" s="21" t="e">
        <f>VLOOKUP(C201,'CostCode Databse'!$A$2:$B$247,2,FALSE)</f>
        <v>#N/A</v>
      </c>
      <c r="E201" s="26" t="s">
        <v>15</v>
      </c>
      <c r="F201" s="30" t="s">
        <v>170</v>
      </c>
      <c r="G201" s="27">
        <v>15000</v>
      </c>
      <c r="H201" s="24"/>
      <c r="I201" s="5"/>
      <c r="J201" s="24"/>
      <c r="K201" s="24"/>
      <c r="L201" s="24"/>
      <c r="M201" s="24"/>
      <c r="N201" s="32"/>
    </row>
    <row r="202" spans="1:14">
      <c r="A202" s="19">
        <f t="shared" si="7"/>
        <v>101</v>
      </c>
      <c r="B202" s="20">
        <v>44800</v>
      </c>
      <c r="C202" s="21"/>
      <c r="D202" s="21" t="e">
        <f>VLOOKUP(C202,'CostCode Databse'!$A$2:$B$247,2,FALSE)</f>
        <v>#N/A</v>
      </c>
      <c r="E202" s="26" t="s">
        <v>15</v>
      </c>
      <c r="F202" s="30" t="s">
        <v>171</v>
      </c>
      <c r="G202" s="27">
        <v>15000</v>
      </c>
      <c r="H202" s="24"/>
      <c r="I202" s="5"/>
      <c r="J202" s="24"/>
      <c r="K202" s="24"/>
      <c r="L202" s="24"/>
      <c r="M202" s="24"/>
      <c r="N202" s="32"/>
    </row>
    <row r="203" spans="1:14">
      <c r="A203" s="19">
        <f t="shared" ref="A203:A234" si="8">A202+1</f>
        <v>102</v>
      </c>
      <c r="B203" s="20">
        <v>44800</v>
      </c>
      <c r="C203" s="21"/>
      <c r="D203" s="21" t="e">
        <f>VLOOKUP(C203,'CostCode Databse'!$A$2:$B$247,2,FALSE)</f>
        <v>#N/A</v>
      </c>
      <c r="E203" s="26" t="s">
        <v>15</v>
      </c>
      <c r="F203" s="30" t="s">
        <v>172</v>
      </c>
      <c r="G203" s="27">
        <v>15000</v>
      </c>
      <c r="H203" s="24"/>
      <c r="I203" s="5"/>
      <c r="J203" s="24"/>
      <c r="K203" s="24"/>
      <c r="L203" s="24"/>
      <c r="M203" s="24"/>
      <c r="N203" s="32"/>
    </row>
    <row r="204" spans="1:14">
      <c r="A204" s="19">
        <f t="shared" si="8"/>
        <v>103</v>
      </c>
      <c r="B204" s="20">
        <v>44800</v>
      </c>
      <c r="C204" s="21"/>
      <c r="D204" s="21" t="e">
        <f>VLOOKUP(C204,'CostCode Databse'!$A$2:$B$247,2,FALSE)</f>
        <v>#N/A</v>
      </c>
      <c r="E204" s="26" t="s">
        <v>15</v>
      </c>
      <c r="F204" s="30" t="s">
        <v>173</v>
      </c>
      <c r="G204" s="27">
        <v>68000</v>
      </c>
      <c r="H204" s="24"/>
      <c r="I204" s="5"/>
      <c r="J204" s="24"/>
      <c r="K204" s="24"/>
      <c r="L204" s="24"/>
      <c r="M204" s="24"/>
      <c r="N204" s="32"/>
    </row>
    <row r="205" spans="1:14">
      <c r="A205" s="19">
        <f t="shared" si="8"/>
        <v>104</v>
      </c>
      <c r="B205" s="20">
        <v>44800</v>
      </c>
      <c r="C205" s="21"/>
      <c r="D205" s="21" t="e">
        <f>VLOOKUP(C205,'CostCode Databse'!$A$2:$B$247,2,FALSE)</f>
        <v>#N/A</v>
      </c>
      <c r="E205" s="26" t="s">
        <v>15</v>
      </c>
      <c r="F205" s="30" t="s">
        <v>104</v>
      </c>
      <c r="G205" s="27">
        <v>53500</v>
      </c>
      <c r="H205" s="24"/>
      <c r="I205" s="5"/>
      <c r="J205" s="24"/>
      <c r="K205" s="24"/>
      <c r="L205" s="24"/>
      <c r="M205" s="24"/>
      <c r="N205" s="32"/>
    </row>
    <row r="206" spans="1:14">
      <c r="A206" s="19">
        <f t="shared" si="8"/>
        <v>105</v>
      </c>
      <c r="B206" s="20">
        <v>44801</v>
      </c>
      <c r="C206" s="21"/>
      <c r="D206" s="21" t="e">
        <f>VLOOKUP(C206,'CostCode Databse'!$A$2:$B$247,2,FALSE)</f>
        <v>#N/A</v>
      </c>
      <c r="E206" s="26" t="s">
        <v>15</v>
      </c>
      <c r="F206" s="22" t="s">
        <v>84</v>
      </c>
      <c r="G206" s="27">
        <v>19500</v>
      </c>
      <c r="H206" s="24"/>
      <c r="I206" s="5"/>
      <c r="J206" s="24"/>
      <c r="K206" s="24"/>
      <c r="L206" s="24"/>
      <c r="M206" s="24"/>
      <c r="N206" s="31"/>
    </row>
    <row r="207" spans="1:14">
      <c r="A207" s="19">
        <f t="shared" si="8"/>
        <v>106</v>
      </c>
      <c r="B207" s="20">
        <v>44801</v>
      </c>
      <c r="C207" s="21"/>
      <c r="D207" s="21" t="e">
        <f>VLOOKUP(C207,'CostCode Databse'!$A$2:$B$247,2,FALSE)</f>
        <v>#N/A</v>
      </c>
      <c r="E207" s="26" t="s">
        <v>15</v>
      </c>
      <c r="F207" s="22" t="s">
        <v>174</v>
      </c>
      <c r="G207" s="27">
        <v>19700</v>
      </c>
      <c r="H207" s="24"/>
      <c r="I207" s="5"/>
      <c r="J207" s="24"/>
      <c r="K207" s="24"/>
      <c r="L207" s="24"/>
      <c r="M207" s="24"/>
      <c r="N207" s="31"/>
    </row>
    <row r="208" spans="1:14">
      <c r="A208" s="19">
        <f t="shared" si="8"/>
        <v>107</v>
      </c>
      <c r="B208" s="20">
        <v>44801</v>
      </c>
      <c r="C208" s="21"/>
      <c r="D208" s="21" t="e">
        <f>VLOOKUP(C208,'CostCode Databse'!$A$2:$B$247,2,FALSE)</f>
        <v>#N/A</v>
      </c>
      <c r="E208" s="26" t="s">
        <v>15</v>
      </c>
      <c r="F208" s="22" t="s">
        <v>175</v>
      </c>
      <c r="G208" s="27">
        <v>14000</v>
      </c>
      <c r="H208" s="24"/>
      <c r="I208" s="5"/>
      <c r="J208" s="24"/>
      <c r="K208" s="24"/>
      <c r="L208" s="24"/>
      <c r="M208" s="24"/>
      <c r="N208" s="31"/>
    </row>
    <row r="209" spans="1:14">
      <c r="A209" s="19">
        <f t="shared" si="8"/>
        <v>108</v>
      </c>
      <c r="B209" s="20">
        <v>44801</v>
      </c>
      <c r="C209" s="21"/>
      <c r="D209" s="21" t="e">
        <f>VLOOKUP(C209,'CostCode Databse'!$A$2:$B$247,2,FALSE)</f>
        <v>#N/A</v>
      </c>
      <c r="E209" s="26" t="s">
        <v>15</v>
      </c>
      <c r="F209" s="22" t="s">
        <v>176</v>
      </c>
      <c r="G209" s="27">
        <v>18000</v>
      </c>
      <c r="H209" s="24"/>
      <c r="I209" s="5"/>
      <c r="J209" s="24"/>
      <c r="K209" s="24"/>
      <c r="L209" s="24"/>
      <c r="M209" s="24"/>
      <c r="N209" s="31"/>
    </row>
    <row r="210" spans="1:14">
      <c r="A210" s="19">
        <f t="shared" si="8"/>
        <v>109</v>
      </c>
      <c r="B210" s="20">
        <v>44801</v>
      </c>
      <c r="C210" s="21"/>
      <c r="D210" s="21" t="e">
        <f>VLOOKUP(C210,'CostCode Databse'!$A$2:$B$247,2,FALSE)</f>
        <v>#N/A</v>
      </c>
      <c r="E210" s="26" t="s">
        <v>15</v>
      </c>
      <c r="F210" s="22" t="s">
        <v>177</v>
      </c>
      <c r="G210" s="27">
        <v>51000</v>
      </c>
      <c r="H210" s="24"/>
      <c r="I210" s="5"/>
      <c r="J210" s="24"/>
      <c r="K210" s="24"/>
      <c r="L210" s="24"/>
      <c r="M210" s="24"/>
      <c r="N210" s="31"/>
    </row>
    <row r="211" spans="1:14">
      <c r="A211" s="19">
        <f t="shared" si="8"/>
        <v>110</v>
      </c>
      <c r="B211" s="20">
        <v>44801</v>
      </c>
      <c r="C211" s="21"/>
      <c r="D211" s="21" t="e">
        <f>VLOOKUP(C211,'CostCode Databse'!$A$2:$B$247,2,FALSE)</f>
        <v>#N/A</v>
      </c>
      <c r="E211" s="26" t="s">
        <v>15</v>
      </c>
      <c r="F211" s="22" t="s">
        <v>178</v>
      </c>
      <c r="G211" s="37">
        <v>35100</v>
      </c>
      <c r="H211" s="24"/>
      <c r="I211" s="5"/>
      <c r="J211" s="24"/>
      <c r="K211" s="24"/>
      <c r="L211" s="24"/>
      <c r="M211" s="24"/>
      <c r="N211" s="31"/>
    </row>
    <row r="212" spans="1:14">
      <c r="A212" s="19">
        <f t="shared" si="8"/>
        <v>111</v>
      </c>
      <c r="B212" s="20">
        <v>44801</v>
      </c>
      <c r="C212" s="21"/>
      <c r="D212" s="21" t="e">
        <f>VLOOKUP(C212,'CostCode Databse'!$A$2:$B$247,2,FALSE)</f>
        <v>#N/A</v>
      </c>
      <c r="E212" s="26" t="s">
        <v>15</v>
      </c>
      <c r="F212" s="22" t="s">
        <v>128</v>
      </c>
      <c r="G212" s="27">
        <v>5000</v>
      </c>
      <c r="H212" s="24"/>
      <c r="I212" s="5"/>
      <c r="J212" s="24"/>
      <c r="K212" s="24"/>
      <c r="L212" s="24"/>
      <c r="M212" s="24"/>
      <c r="N212" s="31"/>
    </row>
    <row r="213" spans="1:14">
      <c r="A213" s="19">
        <f t="shared" si="8"/>
        <v>112</v>
      </c>
      <c r="B213" s="20">
        <v>44801</v>
      </c>
      <c r="C213" s="21"/>
      <c r="D213" s="21" t="e">
        <f>VLOOKUP(C213,'CostCode Databse'!$A$2:$B$247,2,FALSE)</f>
        <v>#N/A</v>
      </c>
      <c r="E213" s="26" t="s">
        <v>15</v>
      </c>
      <c r="F213" s="22" t="s">
        <v>179</v>
      </c>
      <c r="G213" s="27">
        <v>200000</v>
      </c>
      <c r="H213" s="24"/>
      <c r="I213" s="5"/>
      <c r="J213" s="24"/>
      <c r="K213" s="33"/>
      <c r="L213" s="24"/>
      <c r="M213" s="24"/>
      <c r="N213" s="31"/>
    </row>
    <row r="214" spans="1:14">
      <c r="A214" s="19">
        <f t="shared" si="8"/>
        <v>113</v>
      </c>
      <c r="B214" s="20">
        <v>44801</v>
      </c>
      <c r="C214" s="21"/>
      <c r="D214" s="21" t="e">
        <f>VLOOKUP(C214,'CostCode Databse'!$A$2:$B$247,2,FALSE)</f>
        <v>#N/A</v>
      </c>
      <c r="E214" s="26" t="s">
        <v>15</v>
      </c>
      <c r="F214" s="22" t="s">
        <v>180</v>
      </c>
      <c r="G214" s="27">
        <v>142000</v>
      </c>
      <c r="H214" s="28"/>
      <c r="I214" s="5"/>
      <c r="J214" s="24"/>
      <c r="K214" s="24"/>
      <c r="L214" s="24"/>
      <c r="M214" s="24"/>
      <c r="N214" s="31"/>
    </row>
    <row r="215" spans="1:14">
      <c r="A215" s="19">
        <f t="shared" si="8"/>
        <v>114</v>
      </c>
      <c r="B215" s="20">
        <v>44802</v>
      </c>
      <c r="C215" s="21"/>
      <c r="D215" s="21" t="e">
        <f>VLOOKUP(C215,'CostCode Databse'!$A$2:$B$247,2,FALSE)</f>
        <v>#N/A</v>
      </c>
      <c r="E215" s="26" t="s">
        <v>15</v>
      </c>
      <c r="F215" s="22" t="s">
        <v>181</v>
      </c>
      <c r="G215" s="27">
        <v>85500</v>
      </c>
      <c r="H215" s="24"/>
      <c r="I215" s="5"/>
      <c r="J215" s="24"/>
      <c r="K215" s="24"/>
      <c r="L215" s="24"/>
      <c r="M215" s="24"/>
      <c r="N215" s="31"/>
    </row>
    <row r="216" spans="1:14">
      <c r="A216" s="19">
        <f t="shared" si="8"/>
        <v>115</v>
      </c>
      <c r="B216" s="20">
        <v>44802</v>
      </c>
      <c r="C216" s="21"/>
      <c r="D216" s="21" t="e">
        <f>VLOOKUP(C216,'CostCode Databse'!$A$2:$B$247,2,FALSE)</f>
        <v>#N/A</v>
      </c>
      <c r="E216" s="26" t="s">
        <v>15</v>
      </c>
      <c r="F216" s="22" t="s">
        <v>182</v>
      </c>
      <c r="G216" s="27">
        <v>30000</v>
      </c>
      <c r="H216" s="24"/>
      <c r="I216" s="5"/>
      <c r="J216" s="24"/>
      <c r="K216" s="24"/>
      <c r="L216" s="24"/>
      <c r="M216" s="24"/>
      <c r="N216" s="31"/>
    </row>
    <row r="217" spans="1:14">
      <c r="A217" s="19">
        <f t="shared" si="8"/>
        <v>116</v>
      </c>
      <c r="B217" s="20">
        <v>44802</v>
      </c>
      <c r="C217" s="21"/>
      <c r="D217" s="21" t="e">
        <f>VLOOKUP(C217,'CostCode Databse'!$A$2:$B$247,2,FALSE)</f>
        <v>#N/A</v>
      </c>
      <c r="E217" s="26" t="s">
        <v>15</v>
      </c>
      <c r="F217" s="22" t="s">
        <v>183</v>
      </c>
      <c r="G217" s="27">
        <v>400000</v>
      </c>
      <c r="H217" s="24"/>
      <c r="I217" s="5"/>
      <c r="J217" s="24"/>
      <c r="K217" s="24"/>
      <c r="L217" s="24"/>
      <c r="M217" s="24"/>
      <c r="N217" s="31"/>
    </row>
    <row r="218" spans="1:14">
      <c r="A218" s="19">
        <f t="shared" si="8"/>
        <v>117</v>
      </c>
      <c r="B218" s="20">
        <v>44802</v>
      </c>
      <c r="C218" s="21"/>
      <c r="D218" s="21" t="e">
        <f>VLOOKUP(C218,'CostCode Databse'!$A$2:$B$247,2,FALSE)</f>
        <v>#N/A</v>
      </c>
      <c r="E218" s="26" t="s">
        <v>15</v>
      </c>
      <c r="F218" s="22" t="s">
        <v>184</v>
      </c>
      <c r="G218" s="27">
        <v>100000</v>
      </c>
      <c r="H218" s="24"/>
      <c r="I218" s="5"/>
      <c r="J218" s="24"/>
      <c r="K218" s="24"/>
      <c r="L218" s="24"/>
      <c r="M218" s="24"/>
      <c r="N218" s="31"/>
    </row>
    <row r="219" spans="1:14">
      <c r="A219" s="19">
        <f t="shared" si="8"/>
        <v>118</v>
      </c>
      <c r="B219" s="20">
        <v>44802</v>
      </c>
      <c r="C219" s="21"/>
      <c r="D219" s="21" t="e">
        <f>VLOOKUP(C219,'CostCode Databse'!$A$2:$B$247,2,FALSE)</f>
        <v>#N/A</v>
      </c>
      <c r="E219" s="26" t="s">
        <v>15</v>
      </c>
      <c r="F219" s="22" t="s">
        <v>149</v>
      </c>
      <c r="G219" s="27">
        <v>50000</v>
      </c>
      <c r="H219" s="24"/>
      <c r="I219" s="5"/>
      <c r="J219" s="24"/>
      <c r="K219" s="24"/>
      <c r="L219" s="24"/>
      <c r="M219" s="24"/>
      <c r="N219" s="31"/>
    </row>
    <row r="220" spans="1:14">
      <c r="A220" s="19">
        <f t="shared" si="8"/>
        <v>119</v>
      </c>
      <c r="B220" s="20">
        <v>44802</v>
      </c>
      <c r="C220" s="21"/>
      <c r="D220" s="21" t="e">
        <f>VLOOKUP(C220,'CostCode Databse'!$A$2:$B$247,2,FALSE)</f>
        <v>#N/A</v>
      </c>
      <c r="E220" s="26" t="s">
        <v>15</v>
      </c>
      <c r="F220" s="22" t="s">
        <v>185</v>
      </c>
      <c r="G220" s="27">
        <v>278500</v>
      </c>
      <c r="H220" s="24"/>
      <c r="I220" s="5"/>
      <c r="J220" s="24"/>
      <c r="K220" s="24"/>
      <c r="L220" s="24"/>
      <c r="M220" s="24"/>
      <c r="N220" s="31"/>
    </row>
    <row r="221" spans="1:14">
      <c r="A221" s="19">
        <f t="shared" si="8"/>
        <v>120</v>
      </c>
      <c r="B221" s="20">
        <v>44802</v>
      </c>
      <c r="C221" s="21"/>
      <c r="D221" s="21" t="e">
        <f>VLOOKUP(C221,'CostCode Databse'!$A$2:$B$247,2,FALSE)</f>
        <v>#N/A</v>
      </c>
      <c r="E221" s="26" t="s">
        <v>15</v>
      </c>
      <c r="F221" s="22" t="s">
        <v>172</v>
      </c>
      <c r="G221" s="27">
        <v>15000</v>
      </c>
      <c r="H221" s="24"/>
      <c r="I221" s="5"/>
      <c r="J221" s="24"/>
      <c r="K221" s="24"/>
      <c r="L221" s="24"/>
      <c r="M221" s="24"/>
      <c r="N221" s="31"/>
    </row>
    <row r="222" spans="1:14">
      <c r="A222" s="19">
        <f t="shared" si="8"/>
        <v>121</v>
      </c>
      <c r="B222" s="20">
        <v>44802</v>
      </c>
      <c r="C222" s="21"/>
      <c r="D222" s="21" t="e">
        <f>VLOOKUP(C222,'CostCode Databse'!$A$2:$B$247,2,FALSE)</f>
        <v>#N/A</v>
      </c>
      <c r="E222" s="26" t="s">
        <v>15</v>
      </c>
      <c r="F222" s="22" t="s">
        <v>186</v>
      </c>
      <c r="G222" s="27">
        <v>15000</v>
      </c>
      <c r="H222" s="24"/>
      <c r="I222" s="5"/>
      <c r="J222" s="24"/>
      <c r="K222" s="24"/>
      <c r="L222" s="24"/>
      <c r="M222" s="24"/>
      <c r="N222" s="31"/>
    </row>
    <row r="223" spans="1:14">
      <c r="A223" s="19">
        <f t="shared" si="8"/>
        <v>122</v>
      </c>
      <c r="B223" s="20">
        <v>44802</v>
      </c>
      <c r="C223" s="21"/>
      <c r="D223" s="21" t="e">
        <f>VLOOKUP(C223,'CostCode Databse'!$A$2:$B$247,2,FALSE)</f>
        <v>#N/A</v>
      </c>
      <c r="E223" s="26" t="s">
        <v>15</v>
      </c>
      <c r="F223" s="22" t="s">
        <v>187</v>
      </c>
      <c r="G223" s="27">
        <v>15000</v>
      </c>
      <c r="H223" s="24"/>
      <c r="I223" s="5"/>
      <c r="J223" s="24"/>
      <c r="K223" s="24"/>
      <c r="L223" s="24"/>
      <c r="M223" s="24"/>
      <c r="N223" s="31"/>
    </row>
    <row r="224" spans="1:14">
      <c r="A224" s="19">
        <f t="shared" si="8"/>
        <v>123</v>
      </c>
      <c r="B224" s="20">
        <v>44802</v>
      </c>
      <c r="C224" s="21"/>
      <c r="D224" s="21" t="e">
        <f>VLOOKUP(C224,'CostCode Databse'!$A$2:$B$247,2,FALSE)</f>
        <v>#N/A</v>
      </c>
      <c r="E224" s="26" t="s">
        <v>15</v>
      </c>
      <c r="F224" s="22" t="s">
        <v>162</v>
      </c>
      <c r="G224" s="27">
        <v>150000</v>
      </c>
      <c r="H224" s="24"/>
      <c r="I224" s="5"/>
      <c r="J224" s="24"/>
      <c r="K224" s="24"/>
      <c r="L224" s="24"/>
      <c r="M224" s="24"/>
      <c r="N224" s="31"/>
    </row>
    <row r="225" spans="1:15">
      <c r="A225" s="19">
        <f t="shared" si="8"/>
        <v>124</v>
      </c>
      <c r="B225" s="20">
        <v>44803</v>
      </c>
      <c r="C225" s="21"/>
      <c r="D225" s="21" t="e">
        <f>VLOOKUP(C225,'CostCode Databse'!$A$2:$B$247,2,FALSE)</f>
        <v>#N/A</v>
      </c>
      <c r="E225" s="26" t="s">
        <v>15</v>
      </c>
      <c r="F225" s="22" t="s">
        <v>188</v>
      </c>
      <c r="G225" s="27">
        <v>84000</v>
      </c>
      <c r="H225" s="24"/>
      <c r="I225" s="5"/>
      <c r="J225" s="24"/>
      <c r="K225" s="24"/>
      <c r="L225" s="24"/>
      <c r="M225" s="24"/>
      <c r="N225" s="31"/>
    </row>
    <row r="226" spans="1:15">
      <c r="A226" s="19">
        <f t="shared" si="8"/>
        <v>125</v>
      </c>
      <c r="B226" s="20">
        <v>44803</v>
      </c>
      <c r="C226" s="21"/>
      <c r="D226" s="21" t="e">
        <f>VLOOKUP(C226,'CostCode Databse'!$A$2:$B$247,2,FALSE)</f>
        <v>#N/A</v>
      </c>
      <c r="E226" s="26" t="s">
        <v>15</v>
      </c>
      <c r="F226" s="22" t="s">
        <v>182</v>
      </c>
      <c r="G226" s="27">
        <v>24000</v>
      </c>
      <c r="H226" s="24"/>
      <c r="I226" s="5"/>
      <c r="J226" s="24"/>
      <c r="K226" s="24"/>
      <c r="L226" s="24"/>
      <c r="M226" s="24"/>
      <c r="N226" s="31"/>
    </row>
    <row r="227" spans="1:15">
      <c r="A227" s="19">
        <f t="shared" si="8"/>
        <v>126</v>
      </c>
      <c r="B227" s="20">
        <v>44803</v>
      </c>
      <c r="C227" s="21"/>
      <c r="D227" s="21" t="e">
        <f>VLOOKUP(C227,'CostCode Databse'!$A$2:$B$247,2,FALSE)</f>
        <v>#N/A</v>
      </c>
      <c r="E227" s="26" t="s">
        <v>15</v>
      </c>
      <c r="F227" s="22" t="s">
        <v>189</v>
      </c>
      <c r="G227" s="27">
        <v>18000</v>
      </c>
      <c r="H227" s="24"/>
      <c r="I227" s="5"/>
      <c r="J227" s="24"/>
      <c r="K227" s="24"/>
      <c r="L227" s="24"/>
      <c r="M227" s="24"/>
      <c r="N227" s="31"/>
    </row>
    <row r="228" spans="1:15">
      <c r="A228" s="19">
        <f t="shared" si="8"/>
        <v>127</v>
      </c>
      <c r="B228" s="20">
        <v>44803</v>
      </c>
      <c r="C228" s="21"/>
      <c r="D228" s="21" t="e">
        <f>VLOOKUP(C228,'CostCode Databse'!$A$2:$B$247,2,FALSE)</f>
        <v>#N/A</v>
      </c>
      <c r="E228" s="26" t="s">
        <v>15</v>
      </c>
      <c r="F228" s="22" t="s">
        <v>190</v>
      </c>
      <c r="G228" s="27">
        <v>15000</v>
      </c>
      <c r="H228" s="24"/>
      <c r="I228" s="5"/>
      <c r="J228" s="24"/>
      <c r="K228" s="24"/>
      <c r="L228" s="24"/>
      <c r="M228" s="24"/>
      <c r="N228" s="31"/>
    </row>
    <row r="229" spans="1:15">
      <c r="A229" s="19">
        <f t="shared" si="8"/>
        <v>128</v>
      </c>
      <c r="B229" s="20">
        <v>44803</v>
      </c>
      <c r="C229" s="21"/>
      <c r="D229" s="21" t="e">
        <f>VLOOKUP(C229,'CostCode Databse'!$A$2:$B$247,2,FALSE)</f>
        <v>#N/A</v>
      </c>
      <c r="E229" s="26" t="s">
        <v>15</v>
      </c>
      <c r="F229" s="22" t="s">
        <v>191</v>
      </c>
      <c r="G229" s="27">
        <v>59000</v>
      </c>
      <c r="H229" s="24"/>
      <c r="I229" s="5"/>
      <c r="J229" s="24"/>
      <c r="K229" s="24"/>
      <c r="L229" s="24"/>
      <c r="M229" s="24"/>
      <c r="N229" s="31"/>
    </row>
    <row r="230" spans="1:15">
      <c r="A230" s="19">
        <f t="shared" si="8"/>
        <v>129</v>
      </c>
      <c r="B230" s="20">
        <v>44803</v>
      </c>
      <c r="C230" s="21"/>
      <c r="D230" s="21" t="e">
        <f>VLOOKUP(C230,'CostCode Databse'!$A$2:$B$247,2,FALSE)</f>
        <v>#N/A</v>
      </c>
      <c r="E230" s="26" t="s">
        <v>15</v>
      </c>
      <c r="F230" s="22" t="s">
        <v>192</v>
      </c>
      <c r="G230" s="27">
        <v>120000</v>
      </c>
      <c r="H230" s="24"/>
      <c r="I230" s="5"/>
      <c r="J230" s="24"/>
      <c r="K230" s="24"/>
      <c r="L230" s="24"/>
      <c r="M230" s="24"/>
      <c r="N230" s="31"/>
    </row>
    <row r="231" spans="1:15">
      <c r="A231" s="19">
        <f t="shared" si="8"/>
        <v>130</v>
      </c>
      <c r="B231" s="20">
        <v>44803</v>
      </c>
      <c r="C231" s="21"/>
      <c r="D231" s="21" t="e">
        <f>VLOOKUP(C231,'CostCode Databse'!$A$2:$B$247,2,FALSE)</f>
        <v>#N/A</v>
      </c>
      <c r="E231" s="26" t="s">
        <v>15</v>
      </c>
      <c r="F231" s="22" t="s">
        <v>193</v>
      </c>
      <c r="G231" s="27">
        <v>15000</v>
      </c>
      <c r="H231" s="24"/>
      <c r="I231" s="5"/>
      <c r="J231" s="24"/>
      <c r="K231" s="24"/>
      <c r="L231" s="24"/>
      <c r="M231" s="24"/>
      <c r="N231" s="31"/>
    </row>
    <row r="232" spans="1:15">
      <c r="A232" s="19">
        <f t="shared" si="8"/>
        <v>131</v>
      </c>
      <c r="B232" s="20">
        <v>44803</v>
      </c>
      <c r="C232" s="21"/>
      <c r="D232" s="21" t="e">
        <f>VLOOKUP(C232,'CostCode Databse'!$A$2:$B$247,2,FALSE)</f>
        <v>#N/A</v>
      </c>
      <c r="E232" s="26" t="s">
        <v>15</v>
      </c>
      <c r="F232" s="22" t="s">
        <v>194</v>
      </c>
      <c r="G232" s="27">
        <v>80000</v>
      </c>
      <c r="H232" s="24"/>
      <c r="I232" s="5"/>
      <c r="J232" s="24"/>
      <c r="K232" s="24"/>
      <c r="L232" s="24"/>
      <c r="M232" s="24"/>
      <c r="N232" s="31"/>
    </row>
    <row r="233" spans="1:15">
      <c r="A233" s="19">
        <f t="shared" si="8"/>
        <v>132</v>
      </c>
      <c r="B233" s="20">
        <v>44803</v>
      </c>
      <c r="C233" s="21"/>
      <c r="D233" s="21" t="e">
        <f>VLOOKUP(C233,'CostCode Databse'!$A$2:$B$247,2,FALSE)</f>
        <v>#N/A</v>
      </c>
      <c r="E233" s="26" t="s">
        <v>15</v>
      </c>
      <c r="F233" s="22" t="s">
        <v>195</v>
      </c>
      <c r="G233" s="27">
        <v>149000</v>
      </c>
      <c r="H233" s="24"/>
      <c r="I233" s="5"/>
      <c r="J233" s="24"/>
      <c r="K233" s="24"/>
      <c r="L233" s="24"/>
      <c r="M233" s="24"/>
      <c r="N233" s="31"/>
    </row>
    <row r="234" spans="1:15">
      <c r="A234" s="19">
        <f t="shared" si="8"/>
        <v>133</v>
      </c>
      <c r="B234" s="20">
        <v>44803</v>
      </c>
      <c r="C234" s="21"/>
      <c r="D234" s="21" t="e">
        <f>VLOOKUP(C234,'CostCode Databse'!$A$2:$B$247,2,FALSE)</f>
        <v>#N/A</v>
      </c>
      <c r="E234" s="26" t="s">
        <v>15</v>
      </c>
      <c r="F234" s="22" t="s">
        <v>196</v>
      </c>
      <c r="G234" s="27">
        <v>1000000</v>
      </c>
      <c r="H234" s="24"/>
      <c r="I234" s="5"/>
      <c r="J234" s="24"/>
      <c r="K234" s="24"/>
      <c r="L234" s="24"/>
      <c r="M234" s="24"/>
      <c r="N234" s="31"/>
    </row>
    <row r="235" spans="1:15">
      <c r="A235" s="19">
        <f t="shared" ref="A235:A262" si="9">A234+1</f>
        <v>134</v>
      </c>
      <c r="B235" s="20">
        <v>44804</v>
      </c>
      <c r="C235" s="21"/>
      <c r="D235" s="21" t="e">
        <f>VLOOKUP(C235,'CostCode Databse'!$A$2:$B$247,2,FALSE)</f>
        <v>#N/A</v>
      </c>
      <c r="E235" s="26" t="s">
        <v>15</v>
      </c>
      <c r="F235" s="22" t="s">
        <v>197</v>
      </c>
      <c r="G235" s="27">
        <v>150000</v>
      </c>
      <c r="H235" s="24"/>
      <c r="I235" s="5"/>
      <c r="J235" s="24"/>
      <c r="K235" s="24"/>
      <c r="L235" s="24"/>
      <c r="M235" s="24"/>
      <c r="N235" s="31"/>
    </row>
    <row r="236" spans="1:15">
      <c r="A236" s="19">
        <f t="shared" si="9"/>
        <v>135</v>
      </c>
      <c r="B236" s="20">
        <v>44804</v>
      </c>
      <c r="C236" s="21"/>
      <c r="D236" s="21" t="e">
        <f>VLOOKUP(C236,'CostCode Databse'!$A$2:$B$247,2,FALSE)</f>
        <v>#N/A</v>
      </c>
      <c r="E236" s="26" t="s">
        <v>15</v>
      </c>
      <c r="F236" s="22" t="s">
        <v>198</v>
      </c>
      <c r="G236" s="27">
        <v>100000</v>
      </c>
      <c r="H236" s="24"/>
      <c r="I236" s="5"/>
      <c r="J236" s="24"/>
      <c r="K236" s="24"/>
      <c r="L236" s="24"/>
      <c r="M236" s="24"/>
      <c r="N236" s="31"/>
    </row>
    <row r="237" spans="1:15">
      <c r="A237" s="19">
        <f t="shared" si="9"/>
        <v>136</v>
      </c>
      <c r="B237" s="20">
        <v>44804</v>
      </c>
      <c r="C237" s="21"/>
      <c r="D237" s="21" t="e">
        <f>VLOOKUP(C237,'CostCode Databse'!$A$2:$B$247,2,FALSE)</f>
        <v>#N/A</v>
      </c>
      <c r="E237" s="26" t="s">
        <v>15</v>
      </c>
      <c r="F237" s="22" t="s">
        <v>199</v>
      </c>
      <c r="G237" s="27">
        <v>100000</v>
      </c>
      <c r="H237" s="24"/>
      <c r="I237" s="5"/>
      <c r="J237" s="24"/>
      <c r="K237" s="24"/>
      <c r="L237" s="24"/>
      <c r="M237" s="24"/>
      <c r="N237" s="31"/>
    </row>
    <row r="238" spans="1:15" s="7" customFormat="1">
      <c r="A238" s="19">
        <f t="shared" si="9"/>
        <v>137</v>
      </c>
      <c r="B238" s="20">
        <v>44804</v>
      </c>
      <c r="C238" s="21"/>
      <c r="D238" s="21" t="e">
        <f>VLOOKUP(C238,'CostCode Databse'!$A$2:$B$247,2,FALSE)</f>
        <v>#N/A</v>
      </c>
      <c r="E238" s="26" t="s">
        <v>15</v>
      </c>
      <c r="F238" s="22" t="s">
        <v>183</v>
      </c>
      <c r="G238" s="27">
        <v>100000</v>
      </c>
      <c r="H238" s="24"/>
      <c r="J238" s="24"/>
      <c r="K238" s="24"/>
      <c r="L238" s="24"/>
      <c r="M238" s="24"/>
      <c r="N238" s="31"/>
      <c r="O238" s="5"/>
    </row>
    <row r="239" spans="1:15" s="7" customFormat="1">
      <c r="A239" s="19">
        <f t="shared" si="9"/>
        <v>138</v>
      </c>
      <c r="B239" s="20">
        <v>44804</v>
      </c>
      <c r="C239" s="21"/>
      <c r="D239" s="21" t="e">
        <f>VLOOKUP(C239,'CostCode Databse'!$A$2:$B$247,2,FALSE)</f>
        <v>#N/A</v>
      </c>
      <c r="E239" s="26" t="s">
        <v>15</v>
      </c>
      <c r="F239" s="22" t="s">
        <v>87</v>
      </c>
      <c r="G239" s="27">
        <v>100000</v>
      </c>
      <c r="H239" s="24"/>
      <c r="J239" s="24"/>
      <c r="K239" s="24"/>
      <c r="L239" s="24"/>
      <c r="M239" s="24"/>
      <c r="N239" s="31"/>
      <c r="O239" s="5"/>
    </row>
    <row r="240" spans="1:15" s="7" customFormat="1">
      <c r="A240" s="19">
        <f t="shared" si="9"/>
        <v>139</v>
      </c>
      <c r="B240" s="20">
        <v>44804</v>
      </c>
      <c r="C240" s="21"/>
      <c r="D240" s="21" t="e">
        <f>VLOOKUP(C240,'CostCode Databse'!$A$2:$B$247,2,FALSE)</f>
        <v>#N/A</v>
      </c>
      <c r="E240" s="26" t="s">
        <v>15</v>
      </c>
      <c r="F240" s="22" t="s">
        <v>84</v>
      </c>
      <c r="G240" s="27">
        <v>111000</v>
      </c>
      <c r="H240" s="24"/>
      <c r="J240" s="24"/>
      <c r="K240" s="24"/>
      <c r="L240" s="24"/>
      <c r="M240" s="24"/>
      <c r="N240" s="31"/>
      <c r="O240" s="5"/>
    </row>
    <row r="241" spans="1:15" s="7" customFormat="1">
      <c r="A241" s="19">
        <f t="shared" si="9"/>
        <v>140</v>
      </c>
      <c r="B241" s="20">
        <v>44804</v>
      </c>
      <c r="C241" s="21"/>
      <c r="D241" s="21" t="e">
        <f>VLOOKUP(C241,'CostCode Databse'!$A$2:$B$247,2,FALSE)</f>
        <v>#N/A</v>
      </c>
      <c r="E241" s="26" t="s">
        <v>15</v>
      </c>
      <c r="F241" s="22" t="s">
        <v>200</v>
      </c>
      <c r="G241" s="27">
        <v>5000000</v>
      </c>
      <c r="H241" s="24"/>
      <c r="J241" s="24"/>
      <c r="K241" s="24"/>
      <c r="L241" s="24"/>
      <c r="M241" s="24"/>
      <c r="N241" s="31"/>
      <c r="O241" s="5"/>
    </row>
    <row r="242" spans="1:15" s="7" customFormat="1">
      <c r="A242" s="19">
        <f t="shared" si="9"/>
        <v>141</v>
      </c>
      <c r="B242" s="20">
        <v>44804</v>
      </c>
      <c r="C242" s="21"/>
      <c r="D242" s="21" t="e">
        <f>VLOOKUP(C242,'CostCode Databse'!$A$2:$B$247,2,FALSE)</f>
        <v>#N/A</v>
      </c>
      <c r="E242" s="26" t="s">
        <v>15</v>
      </c>
      <c r="F242" s="22" t="s">
        <v>159</v>
      </c>
      <c r="G242" s="27">
        <v>11000</v>
      </c>
      <c r="H242" s="24"/>
      <c r="J242" s="24"/>
      <c r="K242" s="24"/>
      <c r="L242" s="24"/>
      <c r="M242" s="24"/>
      <c r="N242" s="31"/>
      <c r="O242" s="5"/>
    </row>
    <row r="243" spans="1:15">
      <c r="A243" s="19">
        <f t="shared" si="9"/>
        <v>142</v>
      </c>
      <c r="B243" s="20">
        <v>44804</v>
      </c>
      <c r="C243" s="21"/>
      <c r="D243" s="21" t="e">
        <f>VLOOKUP(C243,'CostCode Databse'!$A$2:$B$247,2,FALSE)</f>
        <v>#N/A</v>
      </c>
      <c r="E243" s="26" t="s">
        <v>15</v>
      </c>
      <c r="F243" s="22" t="s">
        <v>201</v>
      </c>
      <c r="G243" s="27">
        <v>22500</v>
      </c>
      <c r="H243" s="24"/>
      <c r="I243" s="5"/>
      <c r="J243" s="24"/>
      <c r="K243" s="24"/>
      <c r="L243" s="24"/>
      <c r="M243" s="24"/>
      <c r="N243" s="31"/>
    </row>
    <row r="244" spans="1:15">
      <c r="A244" s="19">
        <f t="shared" si="9"/>
        <v>143</v>
      </c>
      <c r="B244" s="20">
        <v>44804</v>
      </c>
      <c r="C244" s="21"/>
      <c r="D244" s="21" t="e">
        <f>VLOOKUP(C244,'CostCode Databse'!$A$2:$B$247,2,FALSE)</f>
        <v>#N/A</v>
      </c>
      <c r="E244" s="26" t="s">
        <v>15</v>
      </c>
      <c r="F244" s="22" t="s">
        <v>202</v>
      </c>
      <c r="G244" s="27">
        <v>11000</v>
      </c>
      <c r="H244" s="24"/>
      <c r="I244" s="5"/>
      <c r="J244" s="24"/>
      <c r="K244" s="24"/>
      <c r="L244" s="24"/>
      <c r="M244" s="24"/>
      <c r="N244" s="31"/>
    </row>
    <row r="245" spans="1:15">
      <c r="A245" s="19">
        <f t="shared" si="9"/>
        <v>144</v>
      </c>
      <c r="B245" s="20">
        <v>44805</v>
      </c>
      <c r="C245" s="21"/>
      <c r="D245" s="21" t="e">
        <f>VLOOKUP(C245,'CostCode Databse'!$A$2:$B$247,2,FALSE)</f>
        <v>#N/A</v>
      </c>
      <c r="E245" s="26" t="s">
        <v>15</v>
      </c>
      <c r="F245" s="22" t="s">
        <v>185</v>
      </c>
      <c r="G245" s="27">
        <v>44000</v>
      </c>
      <c r="H245" s="24"/>
      <c r="I245" s="5"/>
      <c r="J245" s="24"/>
      <c r="K245" s="24"/>
      <c r="L245" s="24"/>
      <c r="M245" s="24"/>
      <c r="N245" s="32"/>
    </row>
    <row r="246" spans="1:15">
      <c r="A246" s="19">
        <f t="shared" si="9"/>
        <v>145</v>
      </c>
      <c r="B246" s="20">
        <v>44805</v>
      </c>
      <c r="C246" s="21"/>
      <c r="D246" s="21" t="e">
        <f>VLOOKUP(C246,'CostCode Databse'!$A$2:$B$247,2,FALSE)</f>
        <v>#N/A</v>
      </c>
      <c r="E246" s="26" t="s">
        <v>15</v>
      </c>
      <c r="F246" s="22" t="s">
        <v>203</v>
      </c>
      <c r="G246" s="27">
        <v>50000</v>
      </c>
      <c r="H246" s="24"/>
      <c r="I246" s="5"/>
      <c r="J246" s="24"/>
      <c r="K246" s="24"/>
      <c r="L246" s="24"/>
      <c r="M246" s="24"/>
      <c r="N246" s="32"/>
    </row>
    <row r="247" spans="1:15">
      <c r="A247" s="19">
        <f t="shared" si="9"/>
        <v>146</v>
      </c>
      <c r="B247" s="20">
        <v>44805</v>
      </c>
      <c r="C247" s="21"/>
      <c r="D247" s="21" t="e">
        <f>VLOOKUP(C247,'CostCode Databse'!$A$2:$B$247,2,FALSE)</f>
        <v>#N/A</v>
      </c>
      <c r="E247" s="26" t="s">
        <v>15</v>
      </c>
      <c r="F247" s="22" t="s">
        <v>204</v>
      </c>
      <c r="G247" s="27">
        <v>126000</v>
      </c>
      <c r="H247" s="24"/>
      <c r="I247" s="5"/>
      <c r="J247" s="24"/>
      <c r="K247" s="24"/>
      <c r="L247" s="24"/>
      <c r="M247" s="24"/>
      <c r="N247" s="32"/>
    </row>
    <row r="248" spans="1:15">
      <c r="A248" s="19">
        <f t="shared" si="9"/>
        <v>147</v>
      </c>
      <c r="B248" s="20">
        <v>44805</v>
      </c>
      <c r="C248" s="21"/>
      <c r="D248" s="21" t="e">
        <f>VLOOKUP(C248,'CostCode Databse'!$A$2:$B$247,2,FALSE)</f>
        <v>#N/A</v>
      </c>
      <c r="E248" s="26" t="s">
        <v>15</v>
      </c>
      <c r="F248" s="22" t="s">
        <v>205</v>
      </c>
      <c r="G248" s="27">
        <v>150000</v>
      </c>
      <c r="H248" s="24"/>
      <c r="I248" s="5"/>
      <c r="J248" s="24"/>
      <c r="K248" s="33"/>
      <c r="L248" s="24"/>
      <c r="M248" s="24"/>
      <c r="N248" s="32"/>
    </row>
    <row r="249" spans="1:15">
      <c r="A249" s="19">
        <f t="shared" si="9"/>
        <v>148</v>
      </c>
      <c r="B249" s="20">
        <v>44805</v>
      </c>
      <c r="C249" s="21"/>
      <c r="D249" s="21" t="e">
        <f>VLOOKUP(C249,'CostCode Databse'!$A$2:$B$247,2,FALSE)</f>
        <v>#N/A</v>
      </c>
      <c r="E249" s="26" t="s">
        <v>15</v>
      </c>
      <c r="F249" s="22" t="s">
        <v>206</v>
      </c>
      <c r="G249" s="37">
        <v>101080</v>
      </c>
      <c r="H249" s="24"/>
      <c r="I249" s="5"/>
      <c r="J249" s="24"/>
      <c r="K249" s="24"/>
      <c r="L249" s="24"/>
      <c r="M249" s="24"/>
      <c r="N249" s="32"/>
    </row>
    <row r="250" spans="1:15">
      <c r="A250" s="19">
        <f t="shared" si="9"/>
        <v>149</v>
      </c>
      <c r="B250" s="20">
        <v>44805</v>
      </c>
      <c r="C250" s="21"/>
      <c r="D250" s="21" t="e">
        <f>VLOOKUP(C250,'CostCode Databse'!$A$2:$B$247,2,FALSE)</f>
        <v>#N/A</v>
      </c>
      <c r="E250" s="26" t="s">
        <v>15</v>
      </c>
      <c r="F250" s="22" t="s">
        <v>207</v>
      </c>
      <c r="G250" s="27">
        <v>24000</v>
      </c>
      <c r="H250" s="24"/>
      <c r="I250" s="5"/>
      <c r="J250" s="24"/>
      <c r="K250" s="33"/>
      <c r="L250" s="24"/>
      <c r="M250" s="24"/>
      <c r="N250" s="32"/>
    </row>
    <row r="251" spans="1:15">
      <c r="A251" s="19">
        <f t="shared" si="9"/>
        <v>150</v>
      </c>
      <c r="B251" s="20">
        <v>44806</v>
      </c>
      <c r="C251" s="21"/>
      <c r="D251" s="21" t="e">
        <f>VLOOKUP(C251,'CostCode Databse'!$A$2:$B$247,2,FALSE)</f>
        <v>#N/A</v>
      </c>
      <c r="E251" s="26" t="s">
        <v>15</v>
      </c>
      <c r="F251" s="22" t="s">
        <v>87</v>
      </c>
      <c r="G251" s="27">
        <v>50000</v>
      </c>
      <c r="H251" s="24"/>
      <c r="I251" s="5"/>
      <c r="J251" s="24"/>
      <c r="K251" s="24"/>
      <c r="L251" s="24"/>
      <c r="M251" s="24"/>
      <c r="N251" s="32"/>
      <c r="O251" s="7"/>
    </row>
    <row r="252" spans="1:15">
      <c r="A252" s="19">
        <f t="shared" si="9"/>
        <v>151</v>
      </c>
      <c r="B252" s="20">
        <v>44806</v>
      </c>
      <c r="C252" s="21"/>
      <c r="D252" s="21" t="e">
        <f>VLOOKUP(C252,'CostCode Databse'!$A$2:$B$247,2,FALSE)</f>
        <v>#N/A</v>
      </c>
      <c r="E252" s="26" t="s">
        <v>15</v>
      </c>
      <c r="F252" s="22" t="s">
        <v>208</v>
      </c>
      <c r="G252" s="27">
        <v>100000</v>
      </c>
      <c r="H252" s="24"/>
      <c r="I252" s="5"/>
      <c r="J252" s="24"/>
      <c r="K252" s="24"/>
      <c r="L252" s="24"/>
      <c r="M252" s="24"/>
      <c r="N252" s="32"/>
      <c r="O252" s="7"/>
    </row>
    <row r="253" spans="1:15">
      <c r="A253" s="19">
        <f t="shared" si="9"/>
        <v>152</v>
      </c>
      <c r="B253" s="20">
        <v>44807</v>
      </c>
      <c r="C253" s="21"/>
      <c r="D253" s="21" t="e">
        <f>VLOOKUP(C253,'CostCode Databse'!$A$2:$B$247,2,FALSE)</f>
        <v>#N/A</v>
      </c>
      <c r="E253" s="26" t="s">
        <v>15</v>
      </c>
      <c r="F253" s="22" t="s">
        <v>123</v>
      </c>
      <c r="G253" s="27">
        <v>50000</v>
      </c>
      <c r="H253" s="24"/>
      <c r="I253" s="5"/>
      <c r="J253" s="24"/>
      <c r="K253" s="24"/>
      <c r="L253" s="24"/>
      <c r="M253" s="24"/>
      <c r="N253" s="32"/>
    </row>
    <row r="254" spans="1:15">
      <c r="A254" s="19">
        <f t="shared" si="9"/>
        <v>153</v>
      </c>
      <c r="B254" s="20">
        <v>44807</v>
      </c>
      <c r="C254" s="21"/>
      <c r="D254" s="21" t="e">
        <f>VLOOKUP(C254,'CostCode Databse'!$A$2:$B$247,2,FALSE)</f>
        <v>#N/A</v>
      </c>
      <c r="E254" s="26" t="s">
        <v>15</v>
      </c>
      <c r="F254" s="22" t="s">
        <v>209</v>
      </c>
      <c r="G254" s="27">
        <v>100000</v>
      </c>
      <c r="H254" s="24"/>
      <c r="I254" s="5"/>
      <c r="J254" s="24"/>
      <c r="K254" s="24"/>
      <c r="L254" s="24"/>
      <c r="M254" s="24"/>
      <c r="N254" s="32"/>
    </row>
    <row r="255" spans="1:15">
      <c r="A255" s="19">
        <f t="shared" si="9"/>
        <v>154</v>
      </c>
      <c r="B255" s="20">
        <v>44807</v>
      </c>
      <c r="C255" s="21"/>
      <c r="D255" s="21" t="e">
        <f>VLOOKUP(C255,'CostCode Databse'!$A$2:$B$247,2,FALSE)</f>
        <v>#N/A</v>
      </c>
      <c r="E255" s="26" t="s">
        <v>15</v>
      </c>
      <c r="F255" s="22" t="s">
        <v>87</v>
      </c>
      <c r="G255" s="27">
        <v>180000</v>
      </c>
      <c r="H255" s="24"/>
      <c r="I255" s="5"/>
      <c r="J255" s="24"/>
      <c r="K255" s="24"/>
      <c r="L255" s="24"/>
      <c r="M255" s="24"/>
      <c r="N255" s="32"/>
    </row>
    <row r="256" spans="1:15">
      <c r="A256" s="19">
        <f t="shared" si="9"/>
        <v>155</v>
      </c>
      <c r="B256" s="20">
        <v>44809</v>
      </c>
      <c r="C256" s="21"/>
      <c r="D256" s="21" t="e">
        <f>VLOOKUP(C256,'CostCode Databse'!$A$2:$B$247,2,FALSE)</f>
        <v>#N/A</v>
      </c>
      <c r="E256" s="26" t="s">
        <v>15</v>
      </c>
      <c r="F256" s="22" t="s">
        <v>210</v>
      </c>
      <c r="G256" s="27">
        <v>35000</v>
      </c>
      <c r="H256" s="24"/>
      <c r="I256" s="5"/>
      <c r="J256" s="24"/>
      <c r="K256" s="24"/>
      <c r="L256" s="24"/>
      <c r="M256" s="24"/>
      <c r="N256" s="32"/>
    </row>
    <row r="257" spans="1:15">
      <c r="A257" s="19">
        <f t="shared" si="9"/>
        <v>156</v>
      </c>
      <c r="B257" s="20">
        <v>44809</v>
      </c>
      <c r="C257" s="21"/>
      <c r="D257" s="21" t="e">
        <f>VLOOKUP(C257,'CostCode Databse'!$A$2:$B$247,2,FALSE)</f>
        <v>#N/A</v>
      </c>
      <c r="E257" s="26" t="s">
        <v>15</v>
      </c>
      <c r="F257" s="22" t="s">
        <v>211</v>
      </c>
      <c r="G257" s="27">
        <v>117000</v>
      </c>
      <c r="H257" s="24"/>
      <c r="I257" s="5"/>
      <c r="J257" s="24"/>
      <c r="K257" s="24"/>
      <c r="L257" s="24"/>
      <c r="M257" s="24"/>
      <c r="N257" s="32"/>
    </row>
    <row r="258" spans="1:15">
      <c r="A258" s="19">
        <f t="shared" si="9"/>
        <v>157</v>
      </c>
      <c r="B258" s="20">
        <v>44809</v>
      </c>
      <c r="C258" s="21"/>
      <c r="D258" s="21" t="e">
        <f>VLOOKUP(C258,'CostCode Databse'!$A$2:$B$247,2,FALSE)</f>
        <v>#N/A</v>
      </c>
      <c r="E258" s="26" t="s">
        <v>15</v>
      </c>
      <c r="F258" s="22" t="s">
        <v>151</v>
      </c>
      <c r="G258" s="27">
        <v>11000</v>
      </c>
      <c r="H258" s="24"/>
      <c r="I258" s="5"/>
      <c r="J258" s="24"/>
      <c r="K258" s="24"/>
      <c r="L258" s="24"/>
      <c r="M258" s="24"/>
      <c r="N258" s="32"/>
    </row>
    <row r="259" spans="1:15">
      <c r="A259" s="19">
        <f t="shared" si="9"/>
        <v>158</v>
      </c>
      <c r="B259" s="20">
        <v>44810</v>
      </c>
      <c r="C259" s="21"/>
      <c r="D259" s="21" t="e">
        <f>VLOOKUP(C259,'CostCode Databse'!$A$2:$B$247,2,FALSE)</f>
        <v>#N/A</v>
      </c>
      <c r="E259" s="26" t="s">
        <v>15</v>
      </c>
      <c r="F259" s="22" t="s">
        <v>212</v>
      </c>
      <c r="G259" s="27">
        <v>140000</v>
      </c>
      <c r="H259" s="24"/>
      <c r="I259" s="5"/>
      <c r="J259" s="24"/>
      <c r="K259" s="24"/>
      <c r="L259" s="24"/>
      <c r="M259" s="24"/>
      <c r="N259" s="32"/>
    </row>
    <row r="260" spans="1:15">
      <c r="A260" s="19">
        <f t="shared" si="9"/>
        <v>159</v>
      </c>
      <c r="B260" s="20">
        <v>44811</v>
      </c>
      <c r="C260" s="21"/>
      <c r="D260" s="21" t="e">
        <f>VLOOKUP(C260,'CostCode Databse'!$A$2:$B$247,2,FALSE)</f>
        <v>#N/A</v>
      </c>
      <c r="E260" s="26" t="s">
        <v>15</v>
      </c>
      <c r="F260" s="22" t="s">
        <v>149</v>
      </c>
      <c r="G260" s="27">
        <v>100000</v>
      </c>
      <c r="H260" s="24"/>
      <c r="I260" s="5"/>
      <c r="J260" s="24"/>
      <c r="K260" s="24"/>
      <c r="L260" s="24"/>
      <c r="M260" s="24"/>
      <c r="N260" s="32"/>
    </row>
    <row r="261" spans="1:15">
      <c r="A261" s="19">
        <f t="shared" si="9"/>
        <v>160</v>
      </c>
      <c r="B261" s="20">
        <v>44811</v>
      </c>
      <c r="C261" s="21"/>
      <c r="D261" s="21" t="e">
        <f>VLOOKUP(C261,'CostCode Databse'!$A$2:$B$247,2,FALSE)</f>
        <v>#N/A</v>
      </c>
      <c r="E261" s="26" t="s">
        <v>15</v>
      </c>
      <c r="F261" s="22" t="s">
        <v>149</v>
      </c>
      <c r="G261" s="27">
        <v>101500</v>
      </c>
      <c r="H261" s="24"/>
      <c r="I261" s="5"/>
      <c r="J261" s="24"/>
      <c r="K261" s="24"/>
      <c r="L261" s="24"/>
      <c r="M261" s="24"/>
      <c r="N261" s="32"/>
    </row>
    <row r="262" spans="1:15">
      <c r="A262" s="19">
        <f t="shared" si="9"/>
        <v>161</v>
      </c>
      <c r="B262" s="20">
        <v>44800</v>
      </c>
      <c r="C262" s="21"/>
      <c r="D262" s="21" t="e">
        <f>VLOOKUP(C262,'CostCode Databse'!$A$2:$B$247,2,FALSE)</f>
        <v>#N/A</v>
      </c>
      <c r="E262" s="26" t="s">
        <v>15</v>
      </c>
      <c r="F262" s="30" t="s">
        <v>95</v>
      </c>
      <c r="G262" s="27">
        <v>4000000</v>
      </c>
      <c r="H262" s="24"/>
      <c r="I262" s="5"/>
      <c r="J262" s="24"/>
      <c r="K262" s="24"/>
      <c r="L262" s="24"/>
      <c r="M262" s="24"/>
      <c r="N262" s="32"/>
    </row>
    <row r="263" spans="1:15">
      <c r="A263" s="19"/>
      <c r="B263" s="41"/>
      <c r="C263" s="42"/>
      <c r="D263" s="21" t="e">
        <f>VLOOKUP(C263,'CostCode Databse'!$A$2:$B$247,2,FALSE)</f>
        <v>#N/A</v>
      </c>
      <c r="E263" s="42"/>
      <c r="F263" s="43"/>
      <c r="G263" s="44"/>
      <c r="H263" s="24"/>
      <c r="I263" s="24"/>
      <c r="J263" s="24"/>
      <c r="K263" s="24"/>
      <c r="L263" s="24"/>
      <c r="M263" s="24"/>
      <c r="N263" s="32">
        <f>SUM(H262)</f>
        <v>0</v>
      </c>
    </row>
    <row r="264" spans="1:15">
      <c r="A264" s="19"/>
      <c r="B264" s="41"/>
      <c r="C264" s="42"/>
      <c r="D264" s="42"/>
      <c r="E264" s="42"/>
      <c r="F264" s="43"/>
      <c r="G264" s="44"/>
      <c r="H264" s="24"/>
      <c r="I264" s="24"/>
      <c r="J264" s="24"/>
      <c r="K264" s="24"/>
      <c r="L264" s="24"/>
      <c r="M264" s="24"/>
      <c r="N264" s="32"/>
    </row>
    <row r="265" spans="1:15">
      <c r="A265" s="19"/>
      <c r="B265" s="41"/>
      <c r="C265" s="42"/>
      <c r="D265" s="42"/>
      <c r="E265" s="42"/>
      <c r="F265" s="43"/>
      <c r="G265" s="44"/>
      <c r="H265" s="24"/>
      <c r="I265" s="24"/>
      <c r="J265" s="24"/>
      <c r="K265" s="24"/>
      <c r="L265" s="24"/>
      <c r="M265" s="24"/>
      <c r="N265" s="32"/>
    </row>
    <row r="266" spans="1:15">
      <c r="A266" s="19"/>
      <c r="B266" s="19"/>
      <c r="C266" s="45"/>
      <c r="D266" s="45"/>
      <c r="E266" s="45"/>
      <c r="F266" s="46" t="s">
        <v>213</v>
      </c>
      <c r="G266" s="47">
        <f>SUBTOTAL(9,G4:G265)</f>
        <v>202590030</v>
      </c>
      <c r="H266" s="48">
        <f>SUBTOTAL(9,H4:H265)</f>
        <v>0</v>
      </c>
      <c r="I266" s="50">
        <f>SUM(I4:I265)</f>
        <v>0</v>
      </c>
      <c r="J266" s="50">
        <f>SUM(J4:J265)</f>
        <v>0</v>
      </c>
      <c r="K266" s="50">
        <f>SUM(K4:K265)</f>
        <v>0</v>
      </c>
      <c r="L266" s="50">
        <f>SUM(L4:L265)</f>
        <v>0</v>
      </c>
      <c r="M266" s="50">
        <f>SUM(M4:M265)</f>
        <v>0</v>
      </c>
      <c r="N266" s="50">
        <f>SUM(H266:M266)</f>
        <v>0</v>
      </c>
    </row>
    <row r="268" spans="1:15">
      <c r="N268" s="51"/>
    </row>
    <row r="269" spans="1:15">
      <c r="N269" s="52"/>
    </row>
    <row r="270" spans="1:15" ht="18.45" customHeight="1">
      <c r="B270" s="54" t="s">
        <v>214</v>
      </c>
      <c r="C270" s="55"/>
      <c r="D270" s="55"/>
      <c r="E270" s="55"/>
      <c r="F270" s="54"/>
      <c r="G270" s="49"/>
      <c r="H270" s="56" t="s">
        <v>215</v>
      </c>
      <c r="I270" s="56"/>
      <c r="J270" s="56"/>
      <c r="K270" s="56"/>
      <c r="L270" s="56" t="s">
        <v>216</v>
      </c>
      <c r="M270" s="56"/>
      <c r="N270" s="56"/>
      <c r="O270" s="57"/>
    </row>
    <row r="271" spans="1:15" ht="14.55" customHeight="1">
      <c r="B271" s="54"/>
      <c r="C271" s="55"/>
      <c r="D271" s="55"/>
      <c r="E271" s="55"/>
      <c r="F271" s="54"/>
      <c r="G271" s="49"/>
      <c r="H271" s="56"/>
      <c r="I271" s="56"/>
      <c r="J271" s="56"/>
      <c r="K271" s="56"/>
      <c r="L271" s="56"/>
      <c r="M271" s="56"/>
      <c r="N271" s="56"/>
      <c r="O271" s="57"/>
    </row>
    <row r="272" spans="1:15" ht="14.55" customHeight="1">
      <c r="B272" s="54"/>
      <c r="C272" s="55"/>
      <c r="D272" s="55"/>
      <c r="E272" s="55"/>
      <c r="F272" s="54"/>
      <c r="G272" s="49"/>
      <c r="H272" s="56"/>
      <c r="I272" s="56"/>
      <c r="J272" s="56"/>
      <c r="K272" s="56"/>
      <c r="L272" s="56"/>
      <c r="M272" s="56"/>
      <c r="N272" s="56"/>
      <c r="O272" s="57"/>
    </row>
    <row r="273" spans="2:15" ht="14.55" customHeight="1">
      <c r="B273" s="54"/>
      <c r="C273" s="55"/>
      <c r="D273" s="55"/>
      <c r="E273" s="55"/>
      <c r="F273" s="54"/>
      <c r="G273" s="49"/>
      <c r="H273" s="56"/>
      <c r="I273" s="56"/>
      <c r="J273" s="56"/>
      <c r="K273" s="56"/>
      <c r="L273" s="56"/>
      <c r="M273" s="56"/>
      <c r="N273" s="56"/>
      <c r="O273" s="57"/>
    </row>
    <row r="274" spans="2:15" ht="14.55" customHeight="1">
      <c r="B274" s="54"/>
      <c r="C274" s="55"/>
      <c r="D274" s="55"/>
      <c r="E274" s="55"/>
      <c r="F274" s="54"/>
      <c r="G274" s="49"/>
      <c r="H274" s="56"/>
      <c r="I274" s="56"/>
      <c r="J274" s="56"/>
      <c r="K274" s="56"/>
      <c r="L274" s="56"/>
      <c r="M274" s="56"/>
      <c r="N274" s="56"/>
      <c r="O274" s="57"/>
    </row>
    <row r="275" spans="2:15" ht="14.55" customHeight="1">
      <c r="B275" s="54"/>
      <c r="C275" s="55"/>
      <c r="D275" s="55"/>
      <c r="E275" s="55"/>
      <c r="F275" s="54"/>
      <c r="G275" s="49"/>
      <c r="H275" s="56"/>
      <c r="I275" s="56"/>
      <c r="J275" s="56"/>
      <c r="K275" s="56"/>
      <c r="L275" s="56"/>
      <c r="M275" s="56"/>
      <c r="N275" s="56"/>
      <c r="O275" s="57"/>
    </row>
    <row r="276" spans="2:15" ht="14.55" customHeight="1">
      <c r="B276" s="54"/>
      <c r="C276" s="55"/>
      <c r="D276" s="55"/>
      <c r="E276" s="55"/>
      <c r="F276" s="54"/>
      <c r="G276" s="49"/>
      <c r="H276" s="56"/>
      <c r="I276" s="56"/>
      <c r="J276" s="56"/>
      <c r="K276" s="56"/>
      <c r="L276" s="56"/>
      <c r="M276" s="56"/>
      <c r="N276" s="56"/>
      <c r="O276" s="57"/>
    </row>
    <row r="277" spans="2:15" ht="14.55" customHeight="1">
      <c r="B277" s="54"/>
      <c r="C277" s="55"/>
      <c r="D277" s="55"/>
      <c r="E277" s="55"/>
      <c r="F277" s="54"/>
      <c r="G277" s="49"/>
      <c r="H277" s="56"/>
      <c r="I277" s="56"/>
      <c r="J277" s="56"/>
      <c r="K277" s="56"/>
      <c r="L277" s="56"/>
      <c r="M277" s="56"/>
      <c r="N277" s="56"/>
      <c r="O277" s="57"/>
    </row>
    <row r="278" spans="2:15" ht="18">
      <c r="B278" s="54"/>
      <c r="C278" s="55"/>
      <c r="D278" s="55"/>
      <c r="E278" s="55"/>
      <c r="F278" s="54"/>
      <c r="G278" s="49"/>
      <c r="H278" s="56"/>
      <c r="I278" s="56"/>
      <c r="J278" s="56"/>
      <c r="K278" s="56"/>
      <c r="L278" s="56"/>
      <c r="M278" s="56"/>
      <c r="N278" s="56"/>
      <c r="O278" s="57"/>
    </row>
  </sheetData>
  <autoFilter ref="A3:O263" xr:uid="{00000000-0009-0000-0000-000001000000}">
    <sortState xmlns:xlrd2="http://schemas.microsoft.com/office/spreadsheetml/2017/richdata2" ref="A4:O263">
      <sortCondition ref="E3"/>
    </sortState>
  </autoFilter>
  <mergeCells count="3">
    <mergeCell ref="B270:F278"/>
    <mergeCell ref="H270:K278"/>
    <mergeCell ref="L270:O278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247"/>
  <sheetViews>
    <sheetView workbookViewId="0">
      <pane ySplit="1" topLeftCell="A161" activePane="bottomLeft" state="frozen"/>
      <selection pane="bottomLeft" activeCell="F171" sqref="F171"/>
    </sheetView>
  </sheetViews>
  <sheetFormatPr defaultColWidth="9" defaultRowHeight="14.4"/>
  <cols>
    <col min="1" max="1" width="14.88671875" style="3" customWidth="1"/>
    <col min="2" max="2" width="43.109375" style="2" customWidth="1"/>
    <col min="3" max="16384" width="9" style="2"/>
  </cols>
  <sheetData>
    <row r="1" spans="1:2" s="1" customFormat="1">
      <c r="A1" s="4" t="s">
        <v>217</v>
      </c>
      <c r="B1" s="4" t="s">
        <v>218</v>
      </c>
    </row>
    <row r="2" spans="1:2">
      <c r="A2" s="3" t="s">
        <v>219</v>
      </c>
      <c r="B2" s="2" t="s">
        <v>220</v>
      </c>
    </row>
    <row r="3" spans="1:2">
      <c r="A3" s="3" t="s">
        <v>221</v>
      </c>
      <c r="B3" s="2" t="s">
        <v>222</v>
      </c>
    </row>
    <row r="4" spans="1:2">
      <c r="A4" s="3" t="s">
        <v>223</v>
      </c>
      <c r="B4" s="2" t="s">
        <v>224</v>
      </c>
    </row>
    <row r="5" spans="1:2">
      <c r="A5" s="3" t="s">
        <v>225</v>
      </c>
      <c r="B5" s="2" t="s">
        <v>226</v>
      </c>
    </row>
    <row r="6" spans="1:2">
      <c r="A6" s="3" t="s">
        <v>227</v>
      </c>
      <c r="B6" s="2" t="s">
        <v>228</v>
      </c>
    </row>
    <row r="7" spans="1:2">
      <c r="A7" s="3" t="s">
        <v>229</v>
      </c>
      <c r="B7" s="2" t="s">
        <v>230</v>
      </c>
    </row>
    <row r="8" spans="1:2">
      <c r="A8" s="3" t="s">
        <v>231</v>
      </c>
      <c r="B8" s="2" t="s">
        <v>232</v>
      </c>
    </row>
    <row r="9" spans="1:2">
      <c r="A9" s="3" t="s">
        <v>233</v>
      </c>
      <c r="B9" s="2" t="s">
        <v>234</v>
      </c>
    </row>
    <row r="10" spans="1:2">
      <c r="A10" s="3" t="s">
        <v>235</v>
      </c>
      <c r="B10" s="2" t="s">
        <v>236</v>
      </c>
    </row>
    <row r="11" spans="1:2">
      <c r="A11" s="3" t="s">
        <v>237</v>
      </c>
      <c r="B11" s="2" t="s">
        <v>238</v>
      </c>
    </row>
    <row r="12" spans="1:2">
      <c r="A12" s="3" t="s">
        <v>239</v>
      </c>
      <c r="B12" s="2" t="s">
        <v>240</v>
      </c>
    </row>
    <row r="13" spans="1:2">
      <c r="A13" s="3" t="s">
        <v>241</v>
      </c>
      <c r="B13" s="2" t="s">
        <v>242</v>
      </c>
    </row>
    <row r="14" spans="1:2">
      <c r="A14" s="3" t="s">
        <v>243</v>
      </c>
      <c r="B14" s="2" t="s">
        <v>244</v>
      </c>
    </row>
    <row r="15" spans="1:2">
      <c r="A15" s="3" t="s">
        <v>245</v>
      </c>
      <c r="B15" s="2" t="s">
        <v>246</v>
      </c>
    </row>
    <row r="16" spans="1:2">
      <c r="A16" s="3" t="s">
        <v>247</v>
      </c>
      <c r="B16" s="2" t="s">
        <v>248</v>
      </c>
    </row>
    <row r="17" spans="1:2">
      <c r="A17" s="3" t="s">
        <v>249</v>
      </c>
      <c r="B17" s="2" t="s">
        <v>250</v>
      </c>
    </row>
    <row r="18" spans="1:2">
      <c r="A18" s="3" t="s">
        <v>251</v>
      </c>
      <c r="B18" s="2" t="s">
        <v>252</v>
      </c>
    </row>
    <row r="19" spans="1:2">
      <c r="A19" s="3" t="s">
        <v>253</v>
      </c>
      <c r="B19" s="2" t="s">
        <v>254</v>
      </c>
    </row>
    <row r="20" spans="1:2">
      <c r="A20" s="3" t="s">
        <v>255</v>
      </c>
      <c r="B20" s="2" t="s">
        <v>256</v>
      </c>
    </row>
    <row r="21" spans="1:2">
      <c r="A21" s="3" t="s">
        <v>257</v>
      </c>
      <c r="B21" s="2" t="s">
        <v>258</v>
      </c>
    </row>
    <row r="22" spans="1:2">
      <c r="A22" s="3" t="s">
        <v>259</v>
      </c>
      <c r="B22" s="2" t="s">
        <v>260</v>
      </c>
    </row>
    <row r="23" spans="1:2">
      <c r="A23" s="3" t="s">
        <v>261</v>
      </c>
      <c r="B23" s="2" t="s">
        <v>262</v>
      </c>
    </row>
    <row r="24" spans="1:2">
      <c r="A24" s="3" t="s">
        <v>263</v>
      </c>
      <c r="B24" s="2" t="s">
        <v>264</v>
      </c>
    </row>
    <row r="25" spans="1:2">
      <c r="A25" s="3" t="s">
        <v>265</v>
      </c>
      <c r="B25" s="2" t="s">
        <v>266</v>
      </c>
    </row>
    <row r="26" spans="1:2">
      <c r="A26" s="3" t="s">
        <v>267</v>
      </c>
      <c r="B26" s="2" t="s">
        <v>268</v>
      </c>
    </row>
    <row r="27" spans="1:2">
      <c r="A27" s="3" t="s">
        <v>269</v>
      </c>
      <c r="B27" s="2" t="s">
        <v>270</v>
      </c>
    </row>
    <row r="28" spans="1:2">
      <c r="A28" s="3" t="s">
        <v>271</v>
      </c>
      <c r="B28" s="2" t="s">
        <v>272</v>
      </c>
    </row>
    <row r="29" spans="1:2">
      <c r="A29" s="3" t="s">
        <v>273</v>
      </c>
      <c r="B29" s="2" t="s">
        <v>274</v>
      </c>
    </row>
    <row r="30" spans="1:2">
      <c r="A30" s="3" t="s">
        <v>275</v>
      </c>
      <c r="B30" s="2" t="s">
        <v>276</v>
      </c>
    </row>
    <row r="31" spans="1:2">
      <c r="A31" s="3" t="s">
        <v>277</v>
      </c>
      <c r="B31" s="2" t="s">
        <v>278</v>
      </c>
    </row>
    <row r="32" spans="1:2">
      <c r="A32" s="3" t="s">
        <v>279</v>
      </c>
      <c r="B32" s="2" t="s">
        <v>280</v>
      </c>
    </row>
    <row r="33" spans="1:2">
      <c r="A33" s="3" t="s">
        <v>281</v>
      </c>
      <c r="B33" s="2" t="s">
        <v>282</v>
      </c>
    </row>
    <row r="34" spans="1:2">
      <c r="A34" s="3" t="s">
        <v>283</v>
      </c>
      <c r="B34" s="2" t="s">
        <v>284</v>
      </c>
    </row>
    <row r="35" spans="1:2">
      <c r="A35" s="3" t="s">
        <v>285</v>
      </c>
      <c r="B35" s="2" t="s">
        <v>286</v>
      </c>
    </row>
    <row r="36" spans="1:2">
      <c r="A36" s="3" t="s">
        <v>287</v>
      </c>
      <c r="B36" s="2" t="s">
        <v>288</v>
      </c>
    </row>
    <row r="37" spans="1:2">
      <c r="A37" s="3" t="s">
        <v>289</v>
      </c>
      <c r="B37" s="2" t="s">
        <v>290</v>
      </c>
    </row>
    <row r="38" spans="1:2">
      <c r="A38" s="3" t="s">
        <v>291</v>
      </c>
      <c r="B38" s="2" t="s">
        <v>292</v>
      </c>
    </row>
    <row r="39" spans="1:2">
      <c r="A39" s="3" t="s">
        <v>293</v>
      </c>
      <c r="B39" s="2" t="s">
        <v>294</v>
      </c>
    </row>
    <row r="40" spans="1:2">
      <c r="A40" s="3" t="s">
        <v>295</v>
      </c>
      <c r="B40" s="2" t="s">
        <v>296</v>
      </c>
    </row>
    <row r="41" spans="1:2">
      <c r="A41" s="3" t="s">
        <v>297</v>
      </c>
      <c r="B41" s="2" t="s">
        <v>298</v>
      </c>
    </row>
    <row r="42" spans="1:2">
      <c r="A42" s="3" t="s">
        <v>299</v>
      </c>
      <c r="B42" s="2" t="s">
        <v>300</v>
      </c>
    </row>
    <row r="43" spans="1:2">
      <c r="A43" s="3" t="s">
        <v>301</v>
      </c>
      <c r="B43" s="2" t="s">
        <v>302</v>
      </c>
    </row>
    <row r="44" spans="1:2">
      <c r="A44" s="3" t="s">
        <v>303</v>
      </c>
      <c r="B44" s="2" t="s">
        <v>304</v>
      </c>
    </row>
    <row r="45" spans="1:2">
      <c r="A45" s="3" t="s">
        <v>305</v>
      </c>
      <c r="B45" s="2" t="s">
        <v>306</v>
      </c>
    </row>
    <row r="46" spans="1:2">
      <c r="A46" s="3" t="s">
        <v>307</v>
      </c>
      <c r="B46" s="2" t="s">
        <v>308</v>
      </c>
    </row>
    <row r="47" spans="1:2">
      <c r="A47" s="3" t="s">
        <v>24</v>
      </c>
      <c r="B47" s="2" t="s">
        <v>309</v>
      </c>
    </row>
    <row r="48" spans="1:2">
      <c r="A48" s="3" t="s">
        <v>310</v>
      </c>
      <c r="B48" s="2" t="s">
        <v>311</v>
      </c>
    </row>
    <row r="49" spans="1:2">
      <c r="A49" s="3" t="s">
        <v>312</v>
      </c>
      <c r="B49" s="2" t="s">
        <v>313</v>
      </c>
    </row>
    <row r="50" spans="1:2">
      <c r="A50" s="3" t="s">
        <v>314</v>
      </c>
      <c r="B50" s="2" t="s">
        <v>315</v>
      </c>
    </row>
    <row r="51" spans="1:2">
      <c r="A51" s="3" t="s">
        <v>316</v>
      </c>
      <c r="B51" s="2" t="s">
        <v>317</v>
      </c>
    </row>
    <row r="52" spans="1:2">
      <c r="A52" s="3" t="s">
        <v>318</v>
      </c>
      <c r="B52" s="2" t="s">
        <v>319</v>
      </c>
    </row>
    <row r="53" spans="1:2">
      <c r="A53" s="3" t="s">
        <v>320</v>
      </c>
      <c r="B53" s="2" t="s">
        <v>321</v>
      </c>
    </row>
    <row r="54" spans="1:2">
      <c r="A54" s="3" t="s">
        <v>322</v>
      </c>
      <c r="B54" s="2" t="s">
        <v>323</v>
      </c>
    </row>
    <row r="55" spans="1:2">
      <c r="A55" s="3" t="s">
        <v>324</v>
      </c>
      <c r="B55" s="2" t="s">
        <v>325</v>
      </c>
    </row>
    <row r="56" spans="1:2">
      <c r="A56" s="3" t="s">
        <v>326</v>
      </c>
      <c r="B56" s="2" t="s">
        <v>327</v>
      </c>
    </row>
    <row r="57" spans="1:2">
      <c r="A57" s="3" t="s">
        <v>328</v>
      </c>
      <c r="B57" s="2" t="s">
        <v>329</v>
      </c>
    </row>
    <row r="58" spans="1:2">
      <c r="A58" s="3" t="s">
        <v>330</v>
      </c>
      <c r="B58" s="2" t="s">
        <v>331</v>
      </c>
    </row>
    <row r="59" spans="1:2">
      <c r="A59" s="3" t="s">
        <v>332</v>
      </c>
      <c r="B59" s="2" t="s">
        <v>333</v>
      </c>
    </row>
    <row r="60" spans="1:2">
      <c r="A60" s="3" t="s">
        <v>334</v>
      </c>
      <c r="B60" s="2" t="s">
        <v>335</v>
      </c>
    </row>
    <row r="61" spans="1:2">
      <c r="A61" s="3" t="s">
        <v>336</v>
      </c>
      <c r="B61" s="2" t="s">
        <v>337</v>
      </c>
    </row>
    <row r="62" spans="1:2">
      <c r="A62" s="3" t="s">
        <v>338</v>
      </c>
      <c r="B62" s="2" t="s">
        <v>339</v>
      </c>
    </row>
    <row r="63" spans="1:2">
      <c r="A63" s="3" t="s">
        <v>340</v>
      </c>
      <c r="B63" s="2" t="s">
        <v>341</v>
      </c>
    </row>
    <row r="64" spans="1:2">
      <c r="A64" s="3" t="s">
        <v>342</v>
      </c>
      <c r="B64" s="2" t="s">
        <v>343</v>
      </c>
    </row>
    <row r="65" spans="1:2">
      <c r="A65" s="3" t="s">
        <v>344</v>
      </c>
      <c r="B65" s="2" t="s">
        <v>345</v>
      </c>
    </row>
    <row r="66" spans="1:2">
      <c r="A66" s="3" t="s">
        <v>346</v>
      </c>
      <c r="B66" s="2" t="s">
        <v>347</v>
      </c>
    </row>
    <row r="67" spans="1:2">
      <c r="A67" s="3" t="s">
        <v>348</v>
      </c>
      <c r="B67" s="2" t="s">
        <v>349</v>
      </c>
    </row>
    <row r="68" spans="1:2">
      <c r="A68" s="3" t="s">
        <v>350</v>
      </c>
      <c r="B68" s="2" t="s">
        <v>351</v>
      </c>
    </row>
    <row r="69" spans="1:2">
      <c r="A69" s="3" t="s">
        <v>352</v>
      </c>
      <c r="B69" s="2" t="s">
        <v>353</v>
      </c>
    </row>
    <row r="70" spans="1:2">
      <c r="A70" s="3" t="s">
        <v>354</v>
      </c>
      <c r="B70" s="2" t="s">
        <v>355</v>
      </c>
    </row>
    <row r="71" spans="1:2">
      <c r="A71" s="3" t="s">
        <v>356</v>
      </c>
      <c r="B71" s="2" t="s">
        <v>357</v>
      </c>
    </row>
    <row r="72" spans="1:2">
      <c r="A72" s="3" t="s">
        <v>358</v>
      </c>
      <c r="B72" s="2" t="s">
        <v>359</v>
      </c>
    </row>
    <row r="73" spans="1:2">
      <c r="A73" s="3" t="s">
        <v>360</v>
      </c>
      <c r="B73" s="2" t="s">
        <v>361</v>
      </c>
    </row>
    <row r="74" spans="1:2">
      <c r="A74" s="3" t="s">
        <v>362</v>
      </c>
      <c r="B74" s="2" t="s">
        <v>363</v>
      </c>
    </row>
    <row r="75" spans="1:2">
      <c r="A75" s="3" t="s">
        <v>364</v>
      </c>
      <c r="B75" s="2" t="s">
        <v>365</v>
      </c>
    </row>
    <row r="76" spans="1:2">
      <c r="A76" s="3" t="s">
        <v>366</v>
      </c>
      <c r="B76" s="2" t="s">
        <v>367</v>
      </c>
    </row>
    <row r="77" spans="1:2">
      <c r="A77" s="3" t="s">
        <v>368</v>
      </c>
      <c r="B77" s="2" t="s">
        <v>369</v>
      </c>
    </row>
    <row r="78" spans="1:2">
      <c r="A78" s="3" t="s">
        <v>370</v>
      </c>
      <c r="B78" s="2" t="s">
        <v>371</v>
      </c>
    </row>
    <row r="79" spans="1:2">
      <c r="A79" s="3" t="s">
        <v>372</v>
      </c>
      <c r="B79" s="2" t="s">
        <v>373</v>
      </c>
    </row>
    <row r="80" spans="1:2">
      <c r="A80" s="3" t="s">
        <v>374</v>
      </c>
      <c r="B80" s="2" t="s">
        <v>375</v>
      </c>
    </row>
    <row r="81" spans="1:2">
      <c r="A81" s="3" t="s">
        <v>376</v>
      </c>
      <c r="B81" s="2" t="s">
        <v>377</v>
      </c>
    </row>
    <row r="82" spans="1:2">
      <c r="A82" s="3" t="s">
        <v>378</v>
      </c>
      <c r="B82" s="2" t="s">
        <v>379</v>
      </c>
    </row>
    <row r="83" spans="1:2">
      <c r="A83" s="3" t="s">
        <v>380</v>
      </c>
      <c r="B83" s="2" t="s">
        <v>381</v>
      </c>
    </row>
    <row r="84" spans="1:2">
      <c r="A84" s="3" t="s">
        <v>382</v>
      </c>
      <c r="B84" s="2" t="s">
        <v>383</v>
      </c>
    </row>
    <row r="85" spans="1:2">
      <c r="A85" s="3" t="s">
        <v>384</v>
      </c>
      <c r="B85" s="2" t="s">
        <v>385</v>
      </c>
    </row>
    <row r="86" spans="1:2">
      <c r="A86" s="3" t="s">
        <v>386</v>
      </c>
      <c r="B86" s="2" t="s">
        <v>387</v>
      </c>
    </row>
    <row r="87" spans="1:2">
      <c r="A87" s="3" t="s">
        <v>388</v>
      </c>
      <c r="B87" s="2" t="s">
        <v>389</v>
      </c>
    </row>
    <row r="88" spans="1:2">
      <c r="A88" s="3" t="s">
        <v>390</v>
      </c>
      <c r="B88" s="2" t="s">
        <v>391</v>
      </c>
    </row>
    <row r="89" spans="1:2">
      <c r="A89" s="3" t="s">
        <v>392</v>
      </c>
      <c r="B89" s="2" t="s">
        <v>393</v>
      </c>
    </row>
    <row r="90" spans="1:2">
      <c r="A90" s="3" t="s">
        <v>394</v>
      </c>
      <c r="B90" s="2" t="s">
        <v>395</v>
      </c>
    </row>
    <row r="91" spans="1:2">
      <c r="A91" s="3" t="s">
        <v>396</v>
      </c>
      <c r="B91" s="2" t="s">
        <v>397</v>
      </c>
    </row>
    <row r="92" spans="1:2">
      <c r="A92" s="3" t="s">
        <v>398</v>
      </c>
      <c r="B92" s="2" t="s">
        <v>399</v>
      </c>
    </row>
    <row r="93" spans="1:2">
      <c r="A93" s="3" t="s">
        <v>400</v>
      </c>
      <c r="B93" s="2" t="s">
        <v>401</v>
      </c>
    </row>
    <row r="94" spans="1:2">
      <c r="A94" s="3" t="s">
        <v>402</v>
      </c>
      <c r="B94" s="2" t="s">
        <v>403</v>
      </c>
    </row>
    <row r="95" spans="1:2">
      <c r="A95" s="3" t="s">
        <v>404</v>
      </c>
      <c r="B95" s="2" t="s">
        <v>405</v>
      </c>
    </row>
    <row r="96" spans="1:2">
      <c r="A96" s="3" t="s">
        <v>406</v>
      </c>
      <c r="B96" s="2" t="s">
        <v>407</v>
      </c>
    </row>
    <row r="97" spans="1:2">
      <c r="A97" s="3" t="s">
        <v>408</v>
      </c>
      <c r="B97" s="2" t="s">
        <v>409</v>
      </c>
    </row>
    <row r="98" spans="1:2">
      <c r="A98" s="3" t="s">
        <v>410</v>
      </c>
      <c r="B98" s="2" t="s">
        <v>411</v>
      </c>
    </row>
    <row r="99" spans="1:2">
      <c r="A99" s="3" t="s">
        <v>412</v>
      </c>
      <c r="B99" s="2" t="s">
        <v>413</v>
      </c>
    </row>
    <row r="100" spans="1:2">
      <c r="A100" s="3" t="s">
        <v>414</v>
      </c>
      <c r="B100" s="2" t="s">
        <v>415</v>
      </c>
    </row>
    <row r="101" spans="1:2">
      <c r="A101" s="3" t="s">
        <v>416</v>
      </c>
      <c r="B101" s="2" t="s">
        <v>417</v>
      </c>
    </row>
    <row r="102" spans="1:2">
      <c r="A102" s="3" t="s">
        <v>418</v>
      </c>
      <c r="B102" s="2" t="s">
        <v>419</v>
      </c>
    </row>
    <row r="103" spans="1:2">
      <c r="A103" s="3" t="s">
        <v>420</v>
      </c>
      <c r="B103" s="2" t="s">
        <v>421</v>
      </c>
    </row>
    <row r="104" spans="1:2">
      <c r="A104" s="3" t="s">
        <v>422</v>
      </c>
      <c r="B104" s="2" t="s">
        <v>423</v>
      </c>
    </row>
    <row r="105" spans="1:2">
      <c r="A105" s="3" t="s">
        <v>424</v>
      </c>
      <c r="B105" s="2" t="s">
        <v>425</v>
      </c>
    </row>
    <row r="106" spans="1:2">
      <c r="A106" s="3" t="s">
        <v>426</v>
      </c>
      <c r="B106" s="2" t="s">
        <v>427</v>
      </c>
    </row>
    <row r="107" spans="1:2">
      <c r="A107" s="3" t="s">
        <v>428</v>
      </c>
      <c r="B107" s="2" t="s">
        <v>429</v>
      </c>
    </row>
    <row r="108" spans="1:2">
      <c r="A108" s="3" t="s">
        <v>430</v>
      </c>
      <c r="B108" s="2" t="s">
        <v>431</v>
      </c>
    </row>
    <row r="109" spans="1:2">
      <c r="A109" s="3" t="s">
        <v>432</v>
      </c>
      <c r="B109" s="2" t="s">
        <v>433</v>
      </c>
    </row>
    <row r="110" spans="1:2">
      <c r="A110" s="3" t="s">
        <v>434</v>
      </c>
      <c r="B110" s="2" t="s">
        <v>435</v>
      </c>
    </row>
    <row r="111" spans="1:2">
      <c r="A111" s="3" t="s">
        <v>436</v>
      </c>
      <c r="B111" s="2" t="s">
        <v>437</v>
      </c>
    </row>
    <row r="112" spans="1:2">
      <c r="A112" s="3" t="s">
        <v>438</v>
      </c>
      <c r="B112" s="2" t="s">
        <v>439</v>
      </c>
    </row>
    <row r="113" spans="1:2">
      <c r="A113" s="3" t="s">
        <v>440</v>
      </c>
      <c r="B113" s="2" t="s">
        <v>441</v>
      </c>
    </row>
    <row r="114" spans="1:2">
      <c r="A114" s="3" t="s">
        <v>442</v>
      </c>
      <c r="B114" s="2" t="s">
        <v>443</v>
      </c>
    </row>
    <row r="115" spans="1:2">
      <c r="A115" s="3" t="s">
        <v>444</v>
      </c>
      <c r="B115" s="2" t="s">
        <v>445</v>
      </c>
    </row>
    <row r="116" spans="1:2">
      <c r="A116" s="3" t="s">
        <v>446</v>
      </c>
      <c r="B116" s="2" t="s">
        <v>447</v>
      </c>
    </row>
    <row r="117" spans="1:2">
      <c r="A117" s="3" t="s">
        <v>448</v>
      </c>
      <c r="B117" s="2" t="s">
        <v>449</v>
      </c>
    </row>
    <row r="118" spans="1:2">
      <c r="A118" s="3" t="s">
        <v>450</v>
      </c>
      <c r="B118" s="2" t="s">
        <v>451</v>
      </c>
    </row>
    <row r="119" spans="1:2">
      <c r="A119" s="3" t="s">
        <v>452</v>
      </c>
      <c r="B119" s="2" t="s">
        <v>453</v>
      </c>
    </row>
    <row r="120" spans="1:2">
      <c r="A120" s="3" t="s">
        <v>454</v>
      </c>
      <c r="B120" s="2" t="s">
        <v>455</v>
      </c>
    </row>
    <row r="121" spans="1:2">
      <c r="A121" s="3" t="s">
        <v>456</v>
      </c>
      <c r="B121" s="2" t="s">
        <v>457</v>
      </c>
    </row>
    <row r="122" spans="1:2">
      <c r="A122" s="3" t="s">
        <v>458</v>
      </c>
      <c r="B122" s="2" t="s">
        <v>459</v>
      </c>
    </row>
    <row r="123" spans="1:2">
      <c r="A123" s="3" t="s">
        <v>460</v>
      </c>
      <c r="B123" s="2" t="s">
        <v>461</v>
      </c>
    </row>
    <row r="124" spans="1:2">
      <c r="A124" s="3" t="s">
        <v>462</v>
      </c>
      <c r="B124" s="2" t="s">
        <v>463</v>
      </c>
    </row>
    <row r="125" spans="1:2">
      <c r="A125" s="3" t="s">
        <v>464</v>
      </c>
      <c r="B125" s="2" t="s">
        <v>465</v>
      </c>
    </row>
    <row r="126" spans="1:2">
      <c r="A126" s="3" t="s">
        <v>466</v>
      </c>
      <c r="B126" s="2" t="s">
        <v>467</v>
      </c>
    </row>
    <row r="127" spans="1:2">
      <c r="A127" s="3" t="s">
        <v>468</v>
      </c>
      <c r="B127" s="2" t="s">
        <v>469</v>
      </c>
    </row>
    <row r="128" spans="1:2">
      <c r="A128" s="3" t="s">
        <v>470</v>
      </c>
      <c r="B128" s="2" t="s">
        <v>471</v>
      </c>
    </row>
    <row r="129" spans="1:2">
      <c r="A129" s="3" t="s">
        <v>472</v>
      </c>
      <c r="B129" s="2" t="s">
        <v>473</v>
      </c>
    </row>
    <row r="130" spans="1:2">
      <c r="A130" s="3" t="s">
        <v>474</v>
      </c>
      <c r="B130" s="2" t="s">
        <v>475</v>
      </c>
    </row>
    <row r="131" spans="1:2">
      <c r="A131" s="3" t="s">
        <v>476</v>
      </c>
      <c r="B131" s="2" t="s">
        <v>477</v>
      </c>
    </row>
    <row r="132" spans="1:2">
      <c r="A132" s="3" t="s">
        <v>478</v>
      </c>
      <c r="B132" s="2" t="s">
        <v>479</v>
      </c>
    </row>
    <row r="133" spans="1:2">
      <c r="A133" s="3" t="s">
        <v>480</v>
      </c>
      <c r="B133" s="2" t="s">
        <v>481</v>
      </c>
    </row>
    <row r="134" spans="1:2">
      <c r="A134" s="3" t="s">
        <v>482</v>
      </c>
      <c r="B134" s="2" t="s">
        <v>483</v>
      </c>
    </row>
    <row r="135" spans="1:2">
      <c r="A135" s="3" t="s">
        <v>484</v>
      </c>
      <c r="B135" s="2" t="s">
        <v>485</v>
      </c>
    </row>
    <row r="136" spans="1:2">
      <c r="A136" s="3" t="s">
        <v>486</v>
      </c>
      <c r="B136" s="2" t="s">
        <v>487</v>
      </c>
    </row>
    <row r="137" spans="1:2">
      <c r="A137" s="3" t="s">
        <v>488</v>
      </c>
      <c r="B137" s="2" t="s">
        <v>489</v>
      </c>
    </row>
    <row r="138" spans="1:2">
      <c r="A138" s="3" t="s">
        <v>490</v>
      </c>
      <c r="B138" s="2" t="s">
        <v>491</v>
      </c>
    </row>
    <row r="139" spans="1:2">
      <c r="A139" s="3" t="s">
        <v>492</v>
      </c>
      <c r="B139" s="2" t="s">
        <v>493</v>
      </c>
    </row>
    <row r="140" spans="1:2">
      <c r="A140" s="3" t="s">
        <v>494</v>
      </c>
      <c r="B140" s="2" t="s">
        <v>495</v>
      </c>
    </row>
    <row r="141" spans="1:2">
      <c r="A141" s="3" t="s">
        <v>496</v>
      </c>
      <c r="B141" s="2" t="s">
        <v>497</v>
      </c>
    </row>
    <row r="142" spans="1:2">
      <c r="A142" s="3" t="s">
        <v>498</v>
      </c>
      <c r="B142" s="2" t="s">
        <v>499</v>
      </c>
    </row>
    <row r="143" spans="1:2">
      <c r="A143" s="3" t="s">
        <v>500</v>
      </c>
      <c r="B143" s="2" t="s">
        <v>501</v>
      </c>
    </row>
    <row r="144" spans="1:2">
      <c r="A144" s="3" t="s">
        <v>502</v>
      </c>
      <c r="B144" s="2" t="s">
        <v>503</v>
      </c>
    </row>
    <row r="145" spans="1:2">
      <c r="A145" s="3" t="s">
        <v>504</v>
      </c>
      <c r="B145" s="2" t="s">
        <v>505</v>
      </c>
    </row>
    <row r="146" spans="1:2">
      <c r="A146" s="3" t="s">
        <v>506</v>
      </c>
      <c r="B146" s="2" t="s">
        <v>507</v>
      </c>
    </row>
    <row r="147" spans="1:2">
      <c r="A147" s="3" t="s">
        <v>508</v>
      </c>
      <c r="B147" s="2" t="s">
        <v>509</v>
      </c>
    </row>
    <row r="148" spans="1:2">
      <c r="A148" s="3" t="s">
        <v>510</v>
      </c>
      <c r="B148" s="2" t="s">
        <v>511</v>
      </c>
    </row>
    <row r="149" spans="1:2">
      <c r="A149" s="3" t="s">
        <v>512</v>
      </c>
      <c r="B149" s="2" t="s">
        <v>513</v>
      </c>
    </row>
    <row r="150" spans="1:2">
      <c r="A150" s="3" t="s">
        <v>514</v>
      </c>
      <c r="B150" s="2" t="s">
        <v>515</v>
      </c>
    </row>
    <row r="151" spans="1:2">
      <c r="A151" s="3" t="s">
        <v>516</v>
      </c>
      <c r="B151" s="2" t="s">
        <v>517</v>
      </c>
    </row>
    <row r="152" spans="1:2">
      <c r="A152" s="3" t="s">
        <v>518</v>
      </c>
      <c r="B152" s="2" t="s">
        <v>519</v>
      </c>
    </row>
    <row r="153" spans="1:2">
      <c r="A153" s="3" t="s">
        <v>520</v>
      </c>
      <c r="B153" s="2" t="s">
        <v>521</v>
      </c>
    </row>
    <row r="154" spans="1:2">
      <c r="A154" s="3" t="s">
        <v>522</v>
      </c>
      <c r="B154" s="2" t="s">
        <v>523</v>
      </c>
    </row>
    <row r="155" spans="1:2">
      <c r="A155" s="3" t="s">
        <v>524</v>
      </c>
      <c r="B155" s="2" t="s">
        <v>525</v>
      </c>
    </row>
    <row r="156" spans="1:2">
      <c r="A156" s="3" t="s">
        <v>526</v>
      </c>
      <c r="B156" s="2" t="s">
        <v>527</v>
      </c>
    </row>
    <row r="157" spans="1:2">
      <c r="A157" s="3" t="s">
        <v>528</v>
      </c>
      <c r="B157" s="2" t="s">
        <v>529</v>
      </c>
    </row>
    <row r="158" spans="1:2">
      <c r="A158" s="3" t="s">
        <v>530</v>
      </c>
      <c r="B158" s="2" t="s">
        <v>531</v>
      </c>
    </row>
    <row r="159" spans="1:2">
      <c r="A159" s="3" t="s">
        <v>532</v>
      </c>
      <c r="B159" s="2" t="s">
        <v>533</v>
      </c>
    </row>
    <row r="160" spans="1:2">
      <c r="A160" s="3" t="s">
        <v>534</v>
      </c>
      <c r="B160" s="2" t="s">
        <v>535</v>
      </c>
    </row>
    <row r="161" spans="1:2">
      <c r="A161" s="3" t="s">
        <v>536</v>
      </c>
      <c r="B161" s="2" t="s">
        <v>537</v>
      </c>
    </row>
    <row r="162" spans="1:2">
      <c r="A162" s="3" t="s">
        <v>538</v>
      </c>
      <c r="B162" s="2" t="s">
        <v>539</v>
      </c>
    </row>
    <row r="163" spans="1:2">
      <c r="A163" s="3" t="s">
        <v>540</v>
      </c>
      <c r="B163" s="2" t="s">
        <v>541</v>
      </c>
    </row>
    <row r="164" spans="1:2">
      <c r="A164" s="3" t="s">
        <v>542</v>
      </c>
      <c r="B164" s="2" t="s">
        <v>543</v>
      </c>
    </row>
    <row r="165" spans="1:2">
      <c r="A165" s="3" t="s">
        <v>544</v>
      </c>
      <c r="B165" s="2" t="s">
        <v>545</v>
      </c>
    </row>
    <row r="166" spans="1:2">
      <c r="A166" s="3" t="s">
        <v>546</v>
      </c>
      <c r="B166" s="2" t="s">
        <v>547</v>
      </c>
    </row>
    <row r="167" spans="1:2">
      <c r="A167" s="3" t="s">
        <v>548</v>
      </c>
      <c r="B167" s="2" t="s">
        <v>549</v>
      </c>
    </row>
    <row r="168" spans="1:2">
      <c r="A168" s="3" t="s">
        <v>550</v>
      </c>
      <c r="B168" s="2" t="s">
        <v>551</v>
      </c>
    </row>
    <row r="169" spans="1:2">
      <c r="A169" s="3" t="s">
        <v>552</v>
      </c>
      <c r="B169" s="2" t="s">
        <v>553</v>
      </c>
    </row>
    <row r="170" spans="1:2">
      <c r="A170" s="3" t="s">
        <v>554</v>
      </c>
      <c r="B170" s="2" t="s">
        <v>555</v>
      </c>
    </row>
    <row r="171" spans="1:2">
      <c r="A171" s="3" t="s">
        <v>556</v>
      </c>
      <c r="B171" s="2" t="s">
        <v>557</v>
      </c>
    </row>
    <row r="172" spans="1:2">
      <c r="A172" s="3" t="s">
        <v>558</v>
      </c>
      <c r="B172" s="2" t="s">
        <v>559</v>
      </c>
    </row>
    <row r="173" spans="1:2">
      <c r="A173" s="3" t="s">
        <v>560</v>
      </c>
      <c r="B173" s="2" t="s">
        <v>561</v>
      </c>
    </row>
    <row r="174" spans="1:2">
      <c r="A174" s="3" t="s">
        <v>562</v>
      </c>
      <c r="B174" s="2" t="s">
        <v>563</v>
      </c>
    </row>
    <row r="175" spans="1:2">
      <c r="A175" s="3" t="s">
        <v>564</v>
      </c>
      <c r="B175" s="2" t="s">
        <v>565</v>
      </c>
    </row>
    <row r="176" spans="1:2">
      <c r="A176" s="3" t="s">
        <v>566</v>
      </c>
      <c r="B176" s="2" t="s">
        <v>567</v>
      </c>
    </row>
    <row r="177" spans="1:2">
      <c r="A177" s="3" t="s">
        <v>568</v>
      </c>
      <c r="B177" s="2" t="s">
        <v>569</v>
      </c>
    </row>
    <row r="178" spans="1:2">
      <c r="A178" s="3" t="s">
        <v>570</v>
      </c>
      <c r="B178" s="2" t="s">
        <v>571</v>
      </c>
    </row>
    <row r="179" spans="1:2">
      <c r="A179" s="3" t="s">
        <v>572</v>
      </c>
      <c r="B179" s="2" t="s">
        <v>573</v>
      </c>
    </row>
    <row r="180" spans="1:2">
      <c r="A180" s="3" t="s">
        <v>574</v>
      </c>
      <c r="B180" s="2" t="s">
        <v>575</v>
      </c>
    </row>
    <row r="181" spans="1:2">
      <c r="A181" s="3" t="s">
        <v>576</v>
      </c>
      <c r="B181" s="2" t="s">
        <v>577</v>
      </c>
    </row>
    <row r="182" spans="1:2">
      <c r="A182" s="3" t="s">
        <v>578</v>
      </c>
      <c r="B182" s="2" t="s">
        <v>579</v>
      </c>
    </row>
    <row r="183" spans="1:2">
      <c r="A183" s="3" t="s">
        <v>580</v>
      </c>
      <c r="B183" s="2" t="s">
        <v>581</v>
      </c>
    </row>
    <row r="184" spans="1:2">
      <c r="A184" s="3" t="s">
        <v>582</v>
      </c>
      <c r="B184" s="2" t="s">
        <v>583</v>
      </c>
    </row>
    <row r="185" spans="1:2">
      <c r="A185" s="3" t="s">
        <v>584</v>
      </c>
      <c r="B185" s="2" t="s">
        <v>585</v>
      </c>
    </row>
    <row r="186" spans="1:2">
      <c r="A186" s="3" t="s">
        <v>586</v>
      </c>
      <c r="B186" s="2" t="s">
        <v>587</v>
      </c>
    </row>
    <row r="187" spans="1:2">
      <c r="A187" s="3" t="s">
        <v>588</v>
      </c>
      <c r="B187" s="2" t="s">
        <v>589</v>
      </c>
    </row>
    <row r="188" spans="1:2">
      <c r="A188" s="3" t="s">
        <v>590</v>
      </c>
      <c r="B188" s="2" t="s">
        <v>591</v>
      </c>
    </row>
    <row r="189" spans="1:2">
      <c r="A189" s="3" t="s">
        <v>592</v>
      </c>
      <c r="B189" s="2" t="s">
        <v>593</v>
      </c>
    </row>
    <row r="190" spans="1:2">
      <c r="A190" s="3" t="s">
        <v>594</v>
      </c>
      <c r="B190" s="2" t="s">
        <v>595</v>
      </c>
    </row>
    <row r="191" spans="1:2">
      <c r="A191" s="3" t="s">
        <v>596</v>
      </c>
      <c r="B191" s="2" t="s">
        <v>597</v>
      </c>
    </row>
    <row r="192" spans="1:2">
      <c r="A192" s="3" t="s">
        <v>598</v>
      </c>
      <c r="B192" s="2" t="s">
        <v>599</v>
      </c>
    </row>
    <row r="193" spans="1:2">
      <c r="A193" s="3" t="s">
        <v>600</v>
      </c>
      <c r="B193" s="2" t="s">
        <v>601</v>
      </c>
    </row>
    <row r="194" spans="1:2">
      <c r="A194" s="3" t="s">
        <v>602</v>
      </c>
      <c r="B194" s="2" t="s">
        <v>603</v>
      </c>
    </row>
    <row r="195" spans="1:2">
      <c r="A195" s="3" t="s">
        <v>604</v>
      </c>
      <c r="B195" s="2" t="s">
        <v>605</v>
      </c>
    </row>
    <row r="196" spans="1:2">
      <c r="A196" s="3" t="s">
        <v>606</v>
      </c>
      <c r="B196" s="2" t="s">
        <v>607</v>
      </c>
    </row>
    <row r="197" spans="1:2">
      <c r="A197" s="3" t="s">
        <v>608</v>
      </c>
      <c r="B197" s="2" t="s">
        <v>573</v>
      </c>
    </row>
    <row r="198" spans="1:2">
      <c r="A198" s="3" t="s">
        <v>608</v>
      </c>
      <c r="B198" s="2" t="s">
        <v>609</v>
      </c>
    </row>
    <row r="199" spans="1:2">
      <c r="A199" s="3" t="s">
        <v>610</v>
      </c>
      <c r="B199" s="2" t="s">
        <v>611</v>
      </c>
    </row>
    <row r="200" spans="1:2">
      <c r="A200" s="3" t="s">
        <v>612</v>
      </c>
      <c r="B200" s="2" t="s">
        <v>613</v>
      </c>
    </row>
    <row r="201" spans="1:2">
      <c r="A201" s="3" t="s">
        <v>614</v>
      </c>
      <c r="B201" s="2" t="s">
        <v>615</v>
      </c>
    </row>
    <row r="202" spans="1:2">
      <c r="A202" s="3" t="s">
        <v>616</v>
      </c>
      <c r="B202" s="2" t="s">
        <v>617</v>
      </c>
    </row>
    <row r="203" spans="1:2">
      <c r="A203" s="3" t="s">
        <v>618</v>
      </c>
      <c r="B203" s="2" t="s">
        <v>619</v>
      </c>
    </row>
    <row r="204" spans="1:2">
      <c r="A204" s="3" t="s">
        <v>620</v>
      </c>
      <c r="B204" s="2" t="s">
        <v>621</v>
      </c>
    </row>
    <row r="205" spans="1:2">
      <c r="A205" s="3" t="s">
        <v>622</v>
      </c>
      <c r="B205" s="2" t="s">
        <v>623</v>
      </c>
    </row>
    <row r="206" spans="1:2">
      <c r="A206" s="3" t="s">
        <v>624</v>
      </c>
      <c r="B206" s="2" t="s">
        <v>625</v>
      </c>
    </row>
    <row r="207" spans="1:2">
      <c r="A207" s="3" t="s">
        <v>626</v>
      </c>
      <c r="B207" s="2" t="s">
        <v>627</v>
      </c>
    </row>
    <row r="208" spans="1:2">
      <c r="A208" s="3" t="s">
        <v>628</v>
      </c>
      <c r="B208" s="2" t="s">
        <v>629</v>
      </c>
    </row>
    <row r="209" spans="1:2">
      <c r="A209" s="3" t="s">
        <v>630</v>
      </c>
      <c r="B209" s="2" t="s">
        <v>631</v>
      </c>
    </row>
    <row r="210" spans="1:2">
      <c r="A210" s="3" t="s">
        <v>632</v>
      </c>
      <c r="B210" s="2" t="s">
        <v>633</v>
      </c>
    </row>
    <row r="211" spans="1:2">
      <c r="A211" s="3" t="s">
        <v>634</v>
      </c>
      <c r="B211" s="2" t="s">
        <v>635</v>
      </c>
    </row>
    <row r="212" spans="1:2">
      <c r="A212" s="3" t="s">
        <v>636</v>
      </c>
      <c r="B212" s="2" t="s">
        <v>637</v>
      </c>
    </row>
    <row r="213" spans="1:2">
      <c r="A213" s="3" t="s">
        <v>638</v>
      </c>
      <c r="B213" s="2" t="s">
        <v>639</v>
      </c>
    </row>
    <row r="214" spans="1:2">
      <c r="A214" s="3" t="s">
        <v>640</v>
      </c>
      <c r="B214" s="2" t="s">
        <v>641</v>
      </c>
    </row>
    <row r="215" spans="1:2">
      <c r="A215" s="3" t="s">
        <v>642</v>
      </c>
      <c r="B215" s="2" t="s">
        <v>643</v>
      </c>
    </row>
    <row r="216" spans="1:2">
      <c r="A216" s="3" t="s">
        <v>644</v>
      </c>
      <c r="B216" s="2" t="s">
        <v>645</v>
      </c>
    </row>
    <row r="217" spans="1:2">
      <c r="A217" s="3" t="s">
        <v>646</v>
      </c>
      <c r="B217" s="2" t="s">
        <v>647</v>
      </c>
    </row>
    <row r="218" spans="1:2">
      <c r="A218" s="3" t="s">
        <v>648</v>
      </c>
      <c r="B218" s="2" t="s">
        <v>649</v>
      </c>
    </row>
    <row r="219" spans="1:2">
      <c r="A219" s="3" t="s">
        <v>650</v>
      </c>
      <c r="B219" s="2" t="s">
        <v>651</v>
      </c>
    </row>
    <row r="220" spans="1:2">
      <c r="A220" s="3" t="s">
        <v>652</v>
      </c>
      <c r="B220" s="2" t="s">
        <v>653</v>
      </c>
    </row>
    <row r="221" spans="1:2">
      <c r="A221" s="3" t="s">
        <v>654</v>
      </c>
      <c r="B221" s="2" t="s">
        <v>655</v>
      </c>
    </row>
    <row r="222" spans="1:2">
      <c r="A222" s="3" t="s">
        <v>656</v>
      </c>
      <c r="B222" s="2" t="s">
        <v>657</v>
      </c>
    </row>
    <row r="223" spans="1:2">
      <c r="A223" s="3" t="s">
        <v>658</v>
      </c>
      <c r="B223" s="2" t="s">
        <v>659</v>
      </c>
    </row>
    <row r="224" spans="1:2">
      <c r="A224" s="3" t="s">
        <v>660</v>
      </c>
      <c r="B224" s="2" t="s">
        <v>661</v>
      </c>
    </row>
    <row r="225" spans="1:2">
      <c r="A225" s="3" t="s">
        <v>662</v>
      </c>
      <c r="B225" s="2" t="s">
        <v>663</v>
      </c>
    </row>
    <row r="226" spans="1:2">
      <c r="A226" s="3" t="s">
        <v>664</v>
      </c>
      <c r="B226" s="2" t="s">
        <v>665</v>
      </c>
    </row>
    <row r="227" spans="1:2">
      <c r="A227" s="3" t="s">
        <v>666</v>
      </c>
      <c r="B227" s="2" t="s">
        <v>667</v>
      </c>
    </row>
    <row r="228" spans="1:2">
      <c r="A228" s="3" t="s">
        <v>668</v>
      </c>
      <c r="B228" s="2" t="s">
        <v>669</v>
      </c>
    </row>
    <row r="229" spans="1:2">
      <c r="A229" s="3" t="s">
        <v>670</v>
      </c>
      <c r="B229" s="2" t="s">
        <v>671</v>
      </c>
    </row>
    <row r="230" spans="1:2">
      <c r="A230" s="3" t="s">
        <v>672</v>
      </c>
      <c r="B230" s="2" t="s">
        <v>673</v>
      </c>
    </row>
    <row r="231" spans="1:2">
      <c r="A231" s="3" t="s">
        <v>674</v>
      </c>
      <c r="B231" s="2" t="s">
        <v>675</v>
      </c>
    </row>
    <row r="232" spans="1:2">
      <c r="A232" s="3" t="s">
        <v>676</v>
      </c>
      <c r="B232" s="2" t="s">
        <v>677</v>
      </c>
    </row>
    <row r="233" spans="1:2">
      <c r="A233" s="3" t="s">
        <v>678</v>
      </c>
      <c r="B233" s="2" t="s">
        <v>679</v>
      </c>
    </row>
    <row r="234" spans="1:2">
      <c r="A234" s="3" t="s">
        <v>678</v>
      </c>
      <c r="B234" s="2" t="s">
        <v>501</v>
      </c>
    </row>
    <row r="235" spans="1:2">
      <c r="A235" s="3" t="s">
        <v>680</v>
      </c>
      <c r="B235" s="2" t="s">
        <v>681</v>
      </c>
    </row>
    <row r="236" spans="1:2">
      <c r="A236" s="3" t="s">
        <v>682</v>
      </c>
      <c r="B236" s="2" t="s">
        <v>683</v>
      </c>
    </row>
    <row r="237" spans="1:2">
      <c r="A237" s="3" t="s">
        <v>684</v>
      </c>
      <c r="B237" s="2" t="s">
        <v>685</v>
      </c>
    </row>
    <row r="238" spans="1:2">
      <c r="A238" s="3" t="s">
        <v>686</v>
      </c>
      <c r="B238" s="2" t="s">
        <v>687</v>
      </c>
    </row>
    <row r="239" spans="1:2">
      <c r="A239" s="3" t="s">
        <v>688</v>
      </c>
      <c r="B239" s="2" t="s">
        <v>689</v>
      </c>
    </row>
    <row r="240" spans="1:2">
      <c r="A240" s="3" t="s">
        <v>690</v>
      </c>
      <c r="B240" s="2" t="s">
        <v>691</v>
      </c>
    </row>
    <row r="241" spans="1:2">
      <c r="A241" s="3" t="s">
        <v>692</v>
      </c>
      <c r="B241" s="2" t="s">
        <v>693</v>
      </c>
    </row>
    <row r="242" spans="1:2">
      <c r="A242" s="3" t="s">
        <v>694</v>
      </c>
      <c r="B242" s="2" t="s">
        <v>695</v>
      </c>
    </row>
    <row r="243" spans="1:2">
      <c r="A243" s="3" t="s">
        <v>696</v>
      </c>
      <c r="B243" s="2" t="s">
        <v>697</v>
      </c>
    </row>
    <row r="244" spans="1:2">
      <c r="A244" s="3" t="s">
        <v>698</v>
      </c>
      <c r="B244" s="2" t="s">
        <v>699</v>
      </c>
    </row>
    <row r="245" spans="1:2">
      <c r="A245" s="3" t="s">
        <v>700</v>
      </c>
      <c r="B245" s="2" t="s">
        <v>701</v>
      </c>
    </row>
    <row r="246" spans="1:2">
      <c r="A246" s="3" t="s">
        <v>702</v>
      </c>
      <c r="B246" s="2" t="s">
        <v>703</v>
      </c>
    </row>
    <row r="247" spans="1:2">
      <c r="A247" s="3" t="s">
        <v>704</v>
      </c>
      <c r="B247" s="2" t="s">
        <v>705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DATABASE</vt:lpstr>
      <vt:lpstr>CostCode Databse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</dc:creator>
  <cp:lastModifiedBy>ASUS</cp:lastModifiedBy>
  <dcterms:created xsi:type="dcterms:W3CDTF">2022-10-11T04:35:18Z</dcterms:created>
  <dcterms:modified xsi:type="dcterms:W3CDTF">2022-10-13T03:46:12Z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C3D4A853AAF242D885593FE3CD6E4048</vt:lpwstr>
  </property>
  <property fmtid="{D5CDD505-2E9C-101B-9397-08002B2CF9AE}" pid="3" name="KSOProductBuildVer">
    <vt:lpwstr>1033-11.2.0.11341</vt:lpwstr>
  </property>
</Properties>
</file>