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hidePivotFieldList="1"/>
  <mc:AlternateContent xmlns:mc="http://schemas.openxmlformats.org/markup-compatibility/2006">
    <mc:Choice Requires="x15">
      <x15ac:absPath xmlns:x15ac="http://schemas.microsoft.com/office/spreadsheetml/2010/11/ac" url="/Users/dzt/Desktop/"/>
    </mc:Choice>
  </mc:AlternateContent>
  <bookViews>
    <workbookView xWindow="80" yWindow="460" windowWidth="25520" windowHeight="12240" tabRatio="500"/>
  </bookViews>
  <sheets>
    <sheet name="P1" sheetId="4" r:id="rId1"/>
    <sheet name="stroopdata" sheetId="1" r:id="rId2"/>
  </sheets>
  <definedNames>
    <definedName name="_xlchart.0" hidden="1">stroopdata!$B$1</definedName>
    <definedName name="_xlchart.1" hidden="1">stroopdata!$B$2:$B$25</definedName>
    <definedName name="_xlchart.2" hidden="1">stroopdata!$A$1</definedName>
    <definedName name="_xlchart.3" hidden="1">stroopdata!$A$2:$A$25</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D2" i="1" l="1"/>
  <c r="E2" i="1"/>
  <c r="Q2" i="1"/>
  <c r="Q3" i="1"/>
  <c r="Q4" i="1"/>
  <c r="Q5" i="1"/>
  <c r="Q6" i="1"/>
  <c r="Q7" i="1"/>
  <c r="Q8" i="1"/>
  <c r="Q9" i="1"/>
  <c r="Q10" i="1"/>
  <c r="Q11" i="1"/>
  <c r="Q12" i="1"/>
  <c r="Q13" i="1"/>
  <c r="Q14" i="1"/>
  <c r="Q15" i="1"/>
  <c r="Q16" i="1"/>
  <c r="Q17" i="1"/>
  <c r="Q18" i="1"/>
  <c r="Q19" i="1"/>
  <c r="Q20" i="1"/>
  <c r="Q21" i="1"/>
  <c r="Q22" i="1"/>
  <c r="Q23" i="1"/>
  <c r="Q24" i="1"/>
  <c r="Q25" i="1"/>
  <c r="Q28" i="1"/>
  <c r="R2" i="1"/>
  <c r="R3" i="1"/>
  <c r="R4" i="1"/>
  <c r="R5" i="1"/>
  <c r="R6" i="1"/>
  <c r="R7" i="1"/>
  <c r="R8" i="1"/>
  <c r="R9" i="1"/>
  <c r="R10" i="1"/>
  <c r="R11" i="1"/>
  <c r="R12" i="1"/>
  <c r="R13" i="1"/>
  <c r="R14" i="1"/>
  <c r="R15" i="1"/>
  <c r="R16" i="1"/>
  <c r="R17" i="1"/>
  <c r="R18" i="1"/>
  <c r="R19" i="1"/>
  <c r="R20" i="1"/>
  <c r="R21" i="1"/>
  <c r="R22" i="1"/>
  <c r="R23" i="1"/>
  <c r="R24" i="1"/>
  <c r="R25" i="1"/>
  <c r="R28" i="1"/>
  <c r="S28" i="1"/>
  <c r="G4" i="1"/>
  <c r="G5" i="1"/>
  <c r="G6" i="1"/>
  <c r="G7" i="1"/>
  <c r="G8" i="1"/>
  <c r="G9" i="1"/>
  <c r="G10" i="1"/>
  <c r="G12" i="1"/>
  <c r="G13" i="1"/>
  <c r="G14" i="1"/>
  <c r="G15" i="1"/>
  <c r="G16" i="1"/>
  <c r="G17" i="1"/>
  <c r="G18" i="1"/>
  <c r="G20" i="1"/>
  <c r="G21" i="1"/>
  <c r="G22" i="1"/>
  <c r="G23" i="1"/>
  <c r="G24" i="1"/>
  <c r="G25" i="1"/>
  <c r="F3" i="1"/>
  <c r="F6" i="1"/>
  <c r="F7" i="1"/>
  <c r="F8" i="1"/>
  <c r="F9" i="1"/>
  <c r="F10" i="1"/>
  <c r="F11" i="1"/>
  <c r="F14" i="1"/>
  <c r="F15" i="1"/>
  <c r="F16" i="1"/>
  <c r="F17" i="1"/>
  <c r="F18" i="1"/>
  <c r="F19" i="1"/>
  <c r="F22" i="1"/>
  <c r="F23" i="1"/>
  <c r="F24" i="1"/>
  <c r="F25" i="1"/>
  <c r="G2" i="1"/>
  <c r="F2" i="1"/>
  <c r="G3" i="1"/>
  <c r="F4" i="1"/>
  <c r="F5" i="1"/>
  <c r="F12" i="1"/>
  <c r="F13" i="1"/>
  <c r="F20" i="1"/>
  <c r="F21" i="1"/>
  <c r="F28" i="1"/>
  <c r="G19" i="1"/>
  <c r="G11" i="1"/>
  <c r="G28" i="1"/>
</calcChain>
</file>

<file path=xl/sharedStrings.xml><?xml version="1.0" encoding="utf-8"?>
<sst xmlns="http://schemas.openxmlformats.org/spreadsheetml/2006/main" count="27" uniqueCount="27">
  <si>
    <t>P1项目-检验心理学现象</t>
    <rPh sb="2" eb="3">
      <t>xiang'mu</t>
    </rPh>
    <phoneticPr fontId="1" type="noConversion"/>
  </si>
  <si>
    <t>1. 我们的自变量是什么？因变量是什么？</t>
    <phoneticPr fontId="1" type="noConversion"/>
  </si>
  <si>
    <t>自变量：参与者执行任务时的文字条件
因变量：参与者完成任务花费的时间</t>
    <rPh sb="0" eb="1">
      <t>zi'bian'liang</t>
    </rPh>
    <rPh sb="4" eb="5">
      <t>can'yu'zhe</t>
    </rPh>
    <rPh sb="7" eb="8">
      <t>zhi'xing'ren'wu</t>
    </rPh>
    <rPh sb="11" eb="12">
      <t>shi</t>
    </rPh>
    <rPh sb="12" eb="13">
      <t>d</t>
    </rPh>
    <rPh sb="18" eb="19">
      <t>yin'bian'liang</t>
    </rPh>
    <rPh sb="22" eb="23">
      <t>can'yu'zhe</t>
    </rPh>
    <rPh sb="25" eb="26">
      <t>wan'cheng</t>
    </rPh>
    <rPh sb="27" eb="28">
      <t>ren'wu</t>
    </rPh>
    <rPh sb="29" eb="30">
      <t>hua'fei</t>
    </rPh>
    <rPh sb="31" eb="32">
      <t>d</t>
    </rPh>
    <rPh sb="32" eb="33">
      <t>shi'jian</t>
    </rPh>
    <phoneticPr fontId="1" type="noConversion"/>
  </si>
  <si>
    <t>2.此任务的适当假设集是什么？你需要以文字和数学符号方式对假设集中的零假设和对立假设加以说明，并对数学符号进行定义。你想执行什么类型的统计检验？为你的选择提供正当理由（比如，为何该实验满足你所选统计检验的前置条件）。</t>
    <phoneticPr fontId="1" type="noConversion"/>
  </si>
  <si>
    <t>H0：两种文字条件下的实验时间没有显著区别，即M1=M2
Ha：两种文字条件下的实验时间有显著区别，即M1≠M2
统计检验方式：相依样本t检验
理由：我们不知道总体的μ和σ，只能从实验的样本去进行推断，且相依样本能排除不同人对不同文字条件潜在的适应性因素</t>
    <rPh sb="3" eb="4">
      <t>liang'zhong</t>
    </rPh>
    <rPh sb="5" eb="6">
      <t>wen'zi'tiao'jian</t>
    </rPh>
    <rPh sb="9" eb="10">
      <t>xia</t>
    </rPh>
    <rPh sb="10" eb="11">
      <t>d</t>
    </rPh>
    <rPh sb="11" eb="12">
      <t>shi'yan</t>
    </rPh>
    <rPh sb="13" eb="14">
      <t>shi'jian</t>
    </rPh>
    <rPh sb="15" eb="16">
      <t>mei'you</t>
    </rPh>
    <rPh sb="17" eb="18">
      <t>xian'zhu</t>
    </rPh>
    <rPh sb="19" eb="20">
      <t>qu'bie</t>
    </rPh>
    <rPh sb="22" eb="23">
      <t>ji</t>
    </rPh>
    <rPh sb="50" eb="51">
      <t>ji</t>
    </rPh>
    <rPh sb="57" eb="58">
      <t>tong'ji</t>
    </rPh>
    <rPh sb="59" eb="60">
      <t>jian'y</t>
    </rPh>
    <rPh sb="61" eb="62">
      <t>fang'shi</t>
    </rPh>
    <rPh sb="64" eb="65">
      <t>xiang'yi</t>
    </rPh>
    <rPh sb="66" eb="67">
      <t>yang'b</t>
    </rPh>
    <rPh sb="69" eb="70">
      <t>jian'yan</t>
    </rPh>
    <rPh sb="72" eb="73">
      <t>li'you</t>
    </rPh>
    <rPh sb="80" eb="81">
      <t>zong'ti</t>
    </rPh>
    <rPh sb="82" eb="83">
      <t>d</t>
    </rPh>
    <rPh sb="87" eb="88">
      <t>zhi'neng</t>
    </rPh>
    <rPh sb="89" eb="90">
      <t>cong</t>
    </rPh>
    <rPh sb="90" eb="91">
      <t>shi'yan</t>
    </rPh>
    <rPh sb="92" eb="93">
      <t>d</t>
    </rPh>
    <rPh sb="93" eb="94">
      <t>yang'b</t>
    </rPh>
    <rPh sb="95" eb="96">
      <t>qu</t>
    </rPh>
    <rPh sb="96" eb="97">
      <t>jin'xing</t>
    </rPh>
    <rPh sb="98" eb="99">
      <t>tui'duan</t>
    </rPh>
    <rPh sb="101" eb="102">
      <t>qie</t>
    </rPh>
    <rPh sb="102" eb="103">
      <t>xiang'yi</t>
    </rPh>
    <rPh sb="104" eb="105">
      <t>yang'b</t>
    </rPh>
    <rPh sb="106" eb="107">
      <t>neng</t>
    </rPh>
    <rPh sb="107" eb="108">
      <t>pai'ch</t>
    </rPh>
    <rPh sb="109" eb="110">
      <t>bu'tong</t>
    </rPh>
    <rPh sb="111" eb="112">
      <t>ren</t>
    </rPh>
    <rPh sb="112" eb="113">
      <t>dui</t>
    </rPh>
    <rPh sb="113" eb="114">
      <t>bu'tong</t>
    </rPh>
    <rPh sb="115" eb="116">
      <t>wen'zi'tiao</t>
    </rPh>
    <rPh sb="118" eb="119">
      <t>jian</t>
    </rPh>
    <rPh sb="119" eb="120">
      <t>qian'z</t>
    </rPh>
    <rPh sb="121" eb="122">
      <t>d</t>
    </rPh>
    <rPh sb="122" eb="123">
      <t>shi'ying</t>
    </rPh>
    <rPh sb="124" eb="125">
      <t>xing</t>
    </rPh>
    <rPh sb="125" eb="126">
      <t>yin'su</t>
    </rPh>
    <phoneticPr fontId="1" type="noConversion"/>
  </si>
  <si>
    <t>Mc</t>
    <phoneticPr fontId="1" type="noConversion"/>
  </si>
  <si>
    <t>Mi</t>
    <phoneticPr fontId="1" type="noConversion"/>
  </si>
  <si>
    <t>SS1</t>
    <phoneticPr fontId="1" type="noConversion"/>
  </si>
  <si>
    <t>SS2</t>
    <phoneticPr fontId="1" type="noConversion"/>
  </si>
  <si>
    <t>Sc</t>
    <phoneticPr fontId="1" type="noConversion"/>
  </si>
  <si>
    <t>Si</t>
    <phoneticPr fontId="1" type="noConversion"/>
  </si>
  <si>
    <t>3. 报告关于此数据集的一些描述性统计。包含至少一个集中趋势测量和至少一个变异测量。</t>
    <phoneticPr fontId="1" type="noConversion"/>
  </si>
  <si>
    <t>Incongruent</t>
    <phoneticPr fontId="1" type="noConversion"/>
  </si>
  <si>
    <t>均值：M(Congruent)≈14.05；M(Incongruent)≈22.16
标准偏差：S(Congruent)≈3.48；S(Incongruent)≈4.7</t>
    <rPh sb="0" eb="1">
      <t>jun'zhi</t>
    </rPh>
    <rPh sb="43" eb="44">
      <t>biao'zh</t>
    </rPh>
    <rPh sb="45" eb="46">
      <t>pian'cha</t>
    </rPh>
    <phoneticPr fontId="1" type="noConversion"/>
  </si>
  <si>
    <t>4. 提供显示样本数据分布的一个或两个可视化。用一两句话说明你从图中观察到的结果。</t>
    <phoneticPr fontId="1" type="noConversion"/>
  </si>
  <si>
    <t>5. 现在，执行统计测试并报告你的结果。你的置信水平和关键统计值是多少？你是否成功拒绝零假设？对试验任务得出一个结论。结果是否与你的期望一致？</t>
    <phoneticPr fontId="1" type="noConversion"/>
  </si>
  <si>
    <t>6. 可选：你觉得导致所观察到的效应的原因是什么？你是否能想到会取得类似效应的替代或类似任务？进行一些调查研究将有助于你思考这两个问题！</t>
    <phoneticPr fontId="1" type="noConversion"/>
  </si>
  <si>
    <t>可视化见stoopdata工作簿。
观察结果：两种文字条件下的任务结果都呈正偏斜分布</t>
    <phoneticPr fontId="1" type="noConversion"/>
  </si>
  <si>
    <t>差异</t>
    <phoneticPr fontId="1" type="noConversion"/>
  </si>
  <si>
    <t>μ</t>
    <phoneticPr fontId="1" type="noConversion"/>
  </si>
  <si>
    <t>平方差</t>
    <phoneticPr fontId="1" type="noConversion"/>
  </si>
  <si>
    <t>S</t>
    <phoneticPr fontId="1" type="noConversion"/>
  </si>
  <si>
    <t>t</t>
    <phoneticPr fontId="1" type="noConversion"/>
  </si>
  <si>
    <t>Congruent</t>
    <phoneticPr fontId="1" type="noConversion"/>
  </si>
  <si>
    <t>根据α=0.05，自由度23，且为双尾t检验，得出t边界值为±2.069，而由计算出的t(Congruent)&lt;-2.069可得出结论：拒绝零假设</t>
    <phoneticPr fontId="1" type="noConversion"/>
  </si>
  <si>
    <t>置信水平：95%，显著性水平0.05
结论：拒绝零假设，第一种条件下所花费的时间远低于第二种条件下任务花费的时间（推导过程见工作簿）</t>
    <phoneticPr fontId="1" type="noConversion"/>
  </si>
  <si>
    <t>可能原因：人们潜意识会将文字与其代表的颜色关联起来，当要说出与文字不同的颜色时，需要花费更多的时间进行判断。
同类任务：参与者收到一组图形，限定在2秒内说出说出一个图形形状。任务条件为两种：一种即参与者说出的形状与图形一致；另一种为参与者说出的与图形不一致。最终统计两种条件下参与者回答正确的数量。</t>
    <rPh sb="63" eb="64">
      <t>shou'dao</t>
    </rPh>
    <rPh sb="65" eb="66">
      <t>yi'zu</t>
    </rPh>
    <rPh sb="67" eb="68">
      <t>tu'xing</t>
    </rPh>
    <rPh sb="70" eb="71">
      <t>xian'ding</t>
    </rPh>
    <rPh sb="72" eb="73">
      <t>zai</t>
    </rPh>
    <rPh sb="74" eb="75">
      <t>miao</t>
    </rPh>
    <rPh sb="75" eb="76">
      <t>nei</t>
    </rPh>
    <rPh sb="76" eb="77">
      <t>shuo'chu</t>
    </rPh>
    <rPh sb="78" eb="79">
      <t>shuo'chu</t>
    </rPh>
    <rPh sb="80" eb="81">
      <t>yi'ge</t>
    </rPh>
    <rPh sb="82" eb="83">
      <t>tu'xing</t>
    </rPh>
    <rPh sb="84" eb="85">
      <t>xing'zhuang</t>
    </rPh>
    <rPh sb="87" eb="88">
      <t>ren'wu</t>
    </rPh>
    <rPh sb="89" eb="90">
      <t>tiao'jian</t>
    </rPh>
    <rPh sb="91" eb="92">
      <t>wei</t>
    </rPh>
    <rPh sb="92" eb="93">
      <t>liang'zhong</t>
    </rPh>
    <rPh sb="95" eb="96">
      <t>yi'zhong</t>
    </rPh>
    <rPh sb="97" eb="98">
      <t>ji</t>
    </rPh>
    <rPh sb="98" eb="99">
      <t>can'yu'zh</t>
    </rPh>
    <rPh sb="101" eb="102">
      <t>shuo'ch</t>
    </rPh>
    <rPh sb="103" eb="104">
      <t>d</t>
    </rPh>
    <rPh sb="104" eb="105">
      <t>xing'zh</t>
    </rPh>
    <rPh sb="106" eb="107">
      <t>yu</t>
    </rPh>
    <rPh sb="107" eb="108">
      <t>tu'xing</t>
    </rPh>
    <rPh sb="109" eb="110">
      <t>yi'zhi</t>
    </rPh>
    <rPh sb="112" eb="113">
      <t>ling'yi'zhong</t>
    </rPh>
    <rPh sb="115" eb="116">
      <t>wei</t>
    </rPh>
    <rPh sb="116" eb="117">
      <t>can'yu'zh</t>
    </rPh>
    <rPh sb="119" eb="120">
      <t>shuo'ch</t>
    </rPh>
    <rPh sb="121" eb="122">
      <t>d</t>
    </rPh>
    <rPh sb="122" eb="123">
      <t>yu</t>
    </rPh>
    <rPh sb="123" eb="124">
      <t>tu'xing</t>
    </rPh>
    <rPh sb="125" eb="126">
      <t>bu'yi'zhi</t>
    </rPh>
    <rPh sb="129" eb="130">
      <t>zui'zhong</t>
    </rPh>
    <rPh sb="131" eb="132">
      <t>tong'j</t>
    </rPh>
    <rPh sb="133" eb="134">
      <t>liang'zhong</t>
    </rPh>
    <rPh sb="135" eb="136">
      <t>tiao'jian</t>
    </rPh>
    <rPh sb="137" eb="138">
      <t>xia</t>
    </rPh>
    <rPh sb="138" eb="139">
      <t>can'yu</t>
    </rPh>
    <rPh sb="140" eb="141">
      <t>zhe</t>
    </rPh>
    <rPh sb="141" eb="142">
      <t>hui'da</t>
    </rPh>
    <rPh sb="143" eb="144">
      <t>zheng'que</t>
    </rPh>
    <rPh sb="145" eb="146">
      <t>d</t>
    </rPh>
    <rPh sb="146" eb="147">
      <t>shu'liang</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</si>
</sst>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DengXian"/>
      <family val="2"/>
      <charset val="134"/>
      <scheme val="minor"/>
    </font>
    <font>
      <sz val="9"/>
      <name val="DengXian"/>
      <family val="2"/>
      <charset val="134"/>
      <scheme val="minor"/>
    </font>
    <font>
      <sz val="16"/>
      <color theme="1"/>
      <name val="微软雅黑"/>
      <family val="3"/>
      <charset val="134"/>
    </font>
    <font>
      <b/>
      <sz val="14"/>
      <color theme="1"/>
      <name val="兰亭黑-简 中黑"/>
      <family val="3"/>
      <charset val="134"/>
    </font>
    <font>
      <sz val="11"/>
      <color rgb="FF006100"/>
      <name val="DengXian"/>
      <family val="2"/>
      <charset val="134"/>
      <scheme val="minor"/>
    </font>
    <font>
      <sz val="11"/>
      <color rgb="FF9C6500"/>
      <name val="DengXian"/>
      <family val="2"/>
      <charset val="134"/>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3">
    <xf numFmtId="0" fontId="0" fillId="0" borderId="0"/>
    <xf numFmtId="0" fontId="4" fillId="2" borderId="0" applyNumberFormat="0" applyBorder="0" applyAlignment="0" applyProtection="0">
      <alignment vertical="center"/>
    </xf>
    <xf numFmtId="0" fontId="5" fillId="3" borderId="0" applyNumberFormat="0" applyBorder="0" applyAlignment="0" applyProtection="0">
      <alignment vertical="center"/>
    </xf>
  </cellStyleXfs>
  <cellXfs count="11">
    <xf numFmtId="0" fontId="0" fillId="0" borderId="0" xfId="0"/>
    <xf numFmtId="0" fontId="2" fillId="0" borderId="1" xfId="0" applyFont="1" applyBorder="1" applyAlignment="1">
      <alignment horizontal="center" vertical="center" wrapText="1"/>
    </xf>
    <xf numFmtId="0" fontId="0" fillId="0" borderId="2" xfId="0" applyFont="1" applyBorder="1" applyAlignment="1">
      <alignment horizontal="left" vertical="center" wrapText="1"/>
    </xf>
    <xf numFmtId="0" fontId="3" fillId="0" borderId="3" xfId="0" applyFont="1" applyBorder="1"/>
    <xf numFmtId="0" fontId="3" fillId="0" borderId="3" xfId="0" applyFont="1" applyBorder="1" applyAlignment="1">
      <alignment wrapText="1"/>
    </xf>
    <xf numFmtId="0" fontId="0" fillId="0" borderId="2" xfId="0" applyBorder="1" applyAlignment="1">
      <alignment horizontal="left" vertical="center" wrapText="1"/>
    </xf>
    <xf numFmtId="0" fontId="0" fillId="0" borderId="0" xfId="0" applyAlignment="1">
      <alignment horizontal="left" vertical="center" wrapText="1"/>
    </xf>
    <xf numFmtId="0" fontId="3" fillId="0" borderId="3" xfId="0" applyFont="1" applyBorder="1" applyAlignment="1">
      <alignment horizontal="left" vertical="center" wrapText="1"/>
    </xf>
    <xf numFmtId="0" fontId="4" fillId="2" borderId="0" xfId="1" applyAlignment="1"/>
    <xf numFmtId="0" fontId="5" fillId="3" borderId="0" xfId="2" applyAlignment="1"/>
    <xf numFmtId="0" fontId="0" fillId="0" borderId="0" xfId="0" applyAlignment="1">
      <alignment horizontal="center" wrapText="1"/>
    </xf>
  </cellXfs>
  <cellStyles count="3">
    <cellStyle name="常规" xfId="0" builtinId="0"/>
    <cellStyle name="好" xfId="1" builtinId="26"/>
    <cellStyle name="适中" xfId="2" builtinId="28"/>
  </cellStyles>
  <dxfs count="2">
    <dxf>
      <border>
        <bottom style="thin">
          <color indexed="64"/>
        </bottom>
      </border>
    </dxf>
    <dxf>
      <font>
        <b val="0"/>
        <i val="0"/>
        <strike val="0"/>
        <outline val="0"/>
        <shadow val="0"/>
        <u val="none"/>
        <vertAlign val="baseline"/>
        <sz val="16"/>
        <color theme="1"/>
        <name val="微软雅黑"/>
        <scheme val="none"/>
      </font>
      <alignment horizontal="center" vertical="center" textRotation="0" wrapText="1" justifyLastLine="0" shrinkToFit="0" readingOrder="0"/>
      <border diagonalUp="0" diagonalDown="0">
        <left/>
        <right/>
        <top/>
        <bottom/>
        <vertical/>
        <horizontal/>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spcFirstLastPara="1" vertOverflow="ellipsis" wrap="square" lIns="0" tIns="0" rIns="0" bIns="0" anchor="ctr" anchorCtr="1"/>
          <a:lstStyle/>
          <a:p>
            <a:pPr algn="ctr">
              <a:defRPr/>
            </a:pPr>
            <a:r>
              <a:rPr lang="en-US" altLang="zh-CN"/>
              <a:t>Congruent</a:t>
            </a:r>
          </a:p>
        </cx:rich>
      </cx:tx>
    </cx:title>
    <cx:plotArea>
      <cx:plotAreaRegion>
        <cx:series layoutId="clusteredColumn" uniqueId="{F9EB884A-E090-4CCA-8319-097606033AA8}">
          <cx:tx>
            <cx:txData>
              <cx:f>_xlchart.2</cx:f>
              <cx:v>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en-US" altLang="zh-CN"/>
              <a:t>Incongurent</a:t>
            </a:r>
          </a:p>
        </cx:rich>
      </cx:tx>
    </cx:title>
    <cx:plotArea>
      <cx:plotAreaRegion>
        <cx:series layoutId="clusteredColumn" uniqueId="{B4C82E77-69F0-4224-8B06-36DC7FE8F213}">
          <cx:tx>
            <cx:txData>
              <cx:f>_xlchart.0</cx:f>
              <cx:v>Incongruent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9525</xdr:colOff>
      <xdr:row>1</xdr:row>
      <xdr:rowOff>9525</xdr:rowOff>
    </xdr:from>
    <xdr:to>
      <xdr:col>13</xdr:col>
      <xdr:colOff>390525</xdr:colOff>
      <xdr:row>14</xdr:row>
      <xdr:rowOff>152400</xdr:rowOff>
    </xdr:to>
    <mc:AlternateContent xmlns:mc="http://schemas.openxmlformats.org/markup-compatibility/2006">
      <mc:Choice xmlns:cx="http://schemas.microsoft.com/office/drawing/2014/chartex" xmlns="" Requires="cx">
        <xdr:graphicFrame macro="">
          <xdr:nvGraphicFramePr>
            <xdr:cNvPr id="2" name="图表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2" name="矩形 1"/>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7</xdr:col>
      <xdr:colOff>833437</xdr:colOff>
      <xdr:row>15</xdr:row>
      <xdr:rowOff>9525</xdr:rowOff>
    </xdr:from>
    <xdr:to>
      <xdr:col>13</xdr:col>
      <xdr:colOff>376237</xdr:colOff>
      <xdr:row>28</xdr:row>
      <xdr:rowOff>152400</xdr:rowOff>
    </xdr:to>
    <mc:AlternateContent xmlns:mc="http://schemas.openxmlformats.org/markup-compatibility/2006">
      <mc:Choice xmlns:cx="http://schemas.microsoft.com/office/drawing/2014/chartex" xmlns="" Requires="cx">
        <xdr:graphicFrame macro="">
          <xdr:nvGraphicFramePr>
            <xdr:cNvPr id="3" name="图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3" name="矩形 2"/>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ables/table1.xml><?xml version="1.0" encoding="utf-8"?>
<table xmlns="http://schemas.openxmlformats.org/spreadsheetml/2006/main" id="3" name="表3" displayName="表3" ref="A1:A23" totalsRowShown="0" headerRowDxfId="1" headerRowBorderDxfId="0">
  <autoFilter ref="A1:A23">
    <filterColumn colId="0" hiddenButton="1"/>
  </autoFilter>
  <tableColumns count="1">
    <tableColumn id="1" name="P1项目-检验心理学现象"/>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tabSelected="1" topLeftCell="A11" workbookViewId="0">
      <selection activeCell="C13" sqref="C13"/>
    </sheetView>
  </sheetViews>
  <sheetFormatPr baseColWidth="10" defaultColWidth="11" defaultRowHeight="16" x14ac:dyDescent="0.2"/>
  <cols>
    <col min="1" max="1" width="98.33203125" customWidth="1"/>
  </cols>
  <sheetData>
    <row r="1" spans="1:1" ht="27" customHeight="1" x14ac:dyDescent="0.2">
      <c r="A1" s="1" t="s">
        <v>0</v>
      </c>
    </row>
    <row r="2" spans="1:1" ht="20" customHeight="1" x14ac:dyDescent="0.3">
      <c r="A2" s="3" t="s">
        <v>1</v>
      </c>
    </row>
    <row r="3" spans="1:1" ht="48" customHeight="1" x14ac:dyDescent="0.2">
      <c r="A3" s="2" t="s">
        <v>2</v>
      </c>
    </row>
    <row r="4" spans="1:1" ht="60" x14ac:dyDescent="0.3">
      <c r="A4" s="4" t="s">
        <v>3</v>
      </c>
    </row>
    <row r="5" spans="1:1" ht="82" customHeight="1" x14ac:dyDescent="0.2">
      <c r="A5" s="5" t="s">
        <v>4</v>
      </c>
    </row>
    <row r="6" spans="1:1" ht="20" x14ac:dyDescent="0.2">
      <c r="A6" s="7" t="s">
        <v>11</v>
      </c>
    </row>
    <row r="7" spans="1:1" ht="45" customHeight="1" x14ac:dyDescent="0.2">
      <c r="A7" s="5" t="s">
        <v>13</v>
      </c>
    </row>
    <row r="8" spans="1:1" ht="20" x14ac:dyDescent="0.2">
      <c r="A8" s="7" t="s">
        <v>14</v>
      </c>
    </row>
    <row r="9" spans="1:1" ht="42" customHeight="1" x14ac:dyDescent="0.2">
      <c r="A9" s="5" t="s">
        <v>17</v>
      </c>
    </row>
    <row r="10" spans="1:1" ht="40" x14ac:dyDescent="0.2">
      <c r="A10" s="7" t="s">
        <v>15</v>
      </c>
    </row>
    <row r="11" spans="1:1" ht="53" customHeight="1" x14ac:dyDescent="0.2">
      <c r="A11" s="5" t="s">
        <v>25</v>
      </c>
    </row>
    <row r="12" spans="1:1" ht="40" x14ac:dyDescent="0.2">
      <c r="A12" s="7" t="s">
        <v>16</v>
      </c>
    </row>
    <row r="13" spans="1:1" ht="65" customHeight="1" x14ac:dyDescent="0.2">
      <c r="A13" s="5" t="s">
        <v>26</v>
      </c>
    </row>
    <row r="14" spans="1:1" x14ac:dyDescent="0.2">
      <c r="A14" s="6"/>
    </row>
    <row r="15" spans="1:1" x14ac:dyDescent="0.2">
      <c r="A15" s="6"/>
    </row>
    <row r="16" spans="1:1" x14ac:dyDescent="0.2">
      <c r="A16" s="6"/>
    </row>
    <row r="17" spans="1:1" x14ac:dyDescent="0.2">
      <c r="A17" s="6"/>
    </row>
    <row r="18" spans="1:1" x14ac:dyDescent="0.2">
      <c r="A18" s="6"/>
    </row>
    <row r="19" spans="1:1" x14ac:dyDescent="0.2">
      <c r="A19" s="6"/>
    </row>
    <row r="20" spans="1:1" x14ac:dyDescent="0.2">
      <c r="A20" s="6"/>
    </row>
    <row r="21" spans="1:1" x14ac:dyDescent="0.2">
      <c r="A21" s="6"/>
    </row>
    <row r="22" spans="1:1" x14ac:dyDescent="0.2">
      <c r="A22" s="6"/>
    </row>
    <row r="23" spans="1:1" x14ac:dyDescent="0.2">
      <c r="A23" s="6"/>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election activeCell="Q30" sqref="Q30:T33"/>
    </sheetView>
  </sheetViews>
  <sheetFormatPr baseColWidth="10" defaultColWidth="11" defaultRowHeight="16" x14ac:dyDescent="0.2"/>
  <sheetData>
    <row r="1" spans="1:18" x14ac:dyDescent="0.2">
      <c r="A1" t="s">
        <v>23</v>
      </c>
      <c r="B1" t="s">
        <v>12</v>
      </c>
      <c r="D1" s="8" t="s">
        <v>5</v>
      </c>
      <c r="E1" s="8" t="s">
        <v>6</v>
      </c>
      <c r="F1" s="8" t="s">
        <v>7</v>
      </c>
      <c r="G1" s="8" t="s">
        <v>8</v>
      </c>
      <c r="I1" s="9"/>
      <c r="J1" s="9"/>
      <c r="K1" s="9"/>
      <c r="L1" s="9"/>
      <c r="M1" s="9"/>
      <c r="N1" s="9"/>
      <c r="O1" s="9"/>
      <c r="Q1" t="s">
        <v>18</v>
      </c>
      <c r="R1" t="s">
        <v>20</v>
      </c>
    </row>
    <row r="2" spans="1:18" x14ac:dyDescent="0.2">
      <c r="A2">
        <v>12.079000000000001</v>
      </c>
      <c r="B2">
        <v>19.277999999999999</v>
      </c>
      <c r="D2" s="8">
        <f>AVERAGE(A2:A25)</f>
        <v>14.051125000000001</v>
      </c>
      <c r="E2" s="8">
        <f>AVERAGE(B2:B25)</f>
        <v>22.015916666666669</v>
      </c>
      <c r="F2" s="8">
        <f>(A2-$D$2)^2</f>
        <v>3.8892770156250007</v>
      </c>
      <c r="G2" s="8">
        <f>(B2-$E$2)^2</f>
        <v>7.4961876736111321</v>
      </c>
      <c r="I2" s="9"/>
      <c r="J2" s="9"/>
      <c r="K2" s="9"/>
      <c r="L2" s="9"/>
      <c r="M2" s="9"/>
      <c r="N2" s="9"/>
      <c r="O2" s="9"/>
      <c r="Q2">
        <f>B2-A2</f>
        <v>7.1989999999999981</v>
      </c>
      <c r="R2">
        <f>(Q2-$Q$28)^2</f>
        <v>0.58643687673611011</v>
      </c>
    </row>
    <row r="3" spans="1:18" x14ac:dyDescent="0.2">
      <c r="A3">
        <v>16.791</v>
      </c>
      <c r="B3">
        <v>18.741</v>
      </c>
      <c r="D3" s="8"/>
      <c r="E3" s="8"/>
      <c r="F3" s="8">
        <f t="shared" ref="F3:F25" si="0">(A3-$D$2)^2</f>
        <v>7.5069150156249975</v>
      </c>
      <c r="G3" s="8">
        <f t="shared" ref="G3:G25" si="1">(B3-$E$2)^2</f>
        <v>10.72507917361113</v>
      </c>
      <c r="I3" s="9"/>
      <c r="J3" s="9"/>
      <c r="K3" s="9"/>
      <c r="L3" s="9"/>
      <c r="M3" s="9"/>
      <c r="N3" s="9"/>
      <c r="O3" s="9"/>
      <c r="Q3">
        <f t="shared" ref="Q3:Q25" si="2">B3-A3</f>
        <v>1.9499999999999993</v>
      </c>
      <c r="R3">
        <f t="shared" ref="R3:R25" si="3">(Q3-$Q$28)^2</f>
        <v>36.177718793402754</v>
      </c>
    </row>
    <row r="4" spans="1:18" x14ac:dyDescent="0.2">
      <c r="A4">
        <v>9.5640000000000001</v>
      </c>
      <c r="B4">
        <v>21.213999999999999</v>
      </c>
      <c r="D4" s="8"/>
      <c r="E4" s="8"/>
      <c r="F4" s="8">
        <f t="shared" si="0"/>
        <v>20.134290765625007</v>
      </c>
      <c r="G4" s="8">
        <f t="shared" si="1"/>
        <v>0.64307034027778409</v>
      </c>
      <c r="I4" s="9"/>
      <c r="J4" s="9"/>
      <c r="K4" s="9"/>
      <c r="L4" s="9"/>
      <c r="M4" s="9"/>
      <c r="N4" s="9"/>
      <c r="O4" s="9"/>
      <c r="Q4">
        <f t="shared" si="2"/>
        <v>11.649999999999999</v>
      </c>
      <c r="R4">
        <f t="shared" si="3"/>
        <v>13.580760460069452</v>
      </c>
    </row>
    <row r="5" spans="1:18" x14ac:dyDescent="0.2">
      <c r="A5">
        <v>8.6300000000000008</v>
      </c>
      <c r="B5">
        <v>15.686999999999999</v>
      </c>
      <c r="D5" s="8"/>
      <c r="E5" s="8"/>
      <c r="F5" s="8">
        <f t="shared" si="0"/>
        <v>29.388596265625001</v>
      </c>
      <c r="G5" s="8">
        <f t="shared" si="1"/>
        <v>40.055186173611155</v>
      </c>
      <c r="I5" s="9"/>
      <c r="J5" s="9"/>
      <c r="K5" s="9"/>
      <c r="L5" s="9"/>
      <c r="M5" s="9"/>
      <c r="N5" s="9"/>
      <c r="O5" s="9"/>
      <c r="Q5">
        <f t="shared" si="2"/>
        <v>7.0569999999999986</v>
      </c>
      <c r="R5">
        <f t="shared" si="3"/>
        <v>0.8240857100694422</v>
      </c>
    </row>
    <row r="6" spans="1:18" x14ac:dyDescent="0.2">
      <c r="A6">
        <v>14.669</v>
      </c>
      <c r="B6">
        <v>22.803000000000001</v>
      </c>
      <c r="D6" s="8"/>
      <c r="E6" s="8"/>
      <c r="F6" s="8">
        <f t="shared" si="0"/>
        <v>0.38176951562499967</v>
      </c>
      <c r="G6" s="8">
        <f t="shared" si="1"/>
        <v>0.61950017361110832</v>
      </c>
      <c r="I6" s="9"/>
      <c r="J6" s="9"/>
      <c r="K6" s="9"/>
      <c r="L6" s="9"/>
      <c r="M6" s="9"/>
      <c r="N6" s="9"/>
      <c r="O6" s="9"/>
      <c r="Q6">
        <f t="shared" si="2"/>
        <v>8.1340000000000003</v>
      </c>
      <c r="R6">
        <f t="shared" si="3"/>
        <v>2.8631460069445447E-2</v>
      </c>
    </row>
    <row r="7" spans="1:18" x14ac:dyDescent="0.2">
      <c r="A7">
        <v>12.238</v>
      </c>
      <c r="B7">
        <v>20.878</v>
      </c>
      <c r="D7" s="8"/>
      <c r="E7" s="8"/>
      <c r="F7" s="8">
        <f t="shared" si="0"/>
        <v>3.2874222656250045</v>
      </c>
      <c r="G7" s="8">
        <f t="shared" si="1"/>
        <v>1.2948543402777835</v>
      </c>
      <c r="I7" s="9"/>
      <c r="J7" s="9"/>
      <c r="K7" s="9"/>
      <c r="L7" s="9"/>
      <c r="M7" s="9"/>
      <c r="N7" s="9"/>
      <c r="O7" s="9"/>
      <c r="Q7">
        <f t="shared" si="2"/>
        <v>8.64</v>
      </c>
      <c r="R7">
        <f t="shared" si="3"/>
        <v>0.4559062934027821</v>
      </c>
    </row>
    <row r="8" spans="1:18" x14ac:dyDescent="0.2">
      <c r="A8">
        <v>14.692</v>
      </c>
      <c r="B8">
        <v>24.571999999999999</v>
      </c>
      <c r="D8" s="8"/>
      <c r="E8" s="8"/>
      <c r="F8" s="8">
        <f t="shared" si="0"/>
        <v>0.41072076562499926</v>
      </c>
      <c r="G8" s="8">
        <f t="shared" si="1"/>
        <v>6.5335620069444271</v>
      </c>
      <c r="I8" s="9"/>
      <c r="J8" s="9"/>
      <c r="K8" s="9"/>
      <c r="L8" s="9"/>
      <c r="M8" s="9"/>
      <c r="N8" s="9"/>
      <c r="O8" s="9"/>
      <c r="Q8">
        <f t="shared" si="2"/>
        <v>9.879999999999999</v>
      </c>
      <c r="R8">
        <f t="shared" si="3"/>
        <v>3.6680229600694507</v>
      </c>
    </row>
    <row r="9" spans="1:18" x14ac:dyDescent="0.2">
      <c r="A9">
        <v>8.9870000000000001</v>
      </c>
      <c r="B9">
        <v>17.393999999999998</v>
      </c>
      <c r="D9" s="8"/>
      <c r="E9" s="8"/>
      <c r="F9" s="8">
        <f t="shared" si="0"/>
        <v>25.645362015625008</v>
      </c>
      <c r="G9" s="8">
        <f t="shared" si="1"/>
        <v>21.362113673611152</v>
      </c>
      <c r="I9" s="9"/>
      <c r="J9" s="9"/>
      <c r="K9" s="9"/>
      <c r="L9" s="9"/>
      <c r="M9" s="9"/>
      <c r="N9" s="9"/>
      <c r="O9" s="9"/>
      <c r="Q9">
        <f t="shared" si="2"/>
        <v>8.4069999999999983</v>
      </c>
      <c r="R9">
        <f t="shared" si="3"/>
        <v>0.1955482100694452</v>
      </c>
    </row>
    <row r="10" spans="1:18" x14ac:dyDescent="0.2">
      <c r="A10">
        <v>9.4009999999999998</v>
      </c>
      <c r="B10">
        <v>20.762</v>
      </c>
      <c r="D10" s="8"/>
      <c r="E10" s="8"/>
      <c r="F10" s="8">
        <f t="shared" si="0"/>
        <v>21.623662515625011</v>
      </c>
      <c r="G10" s="8">
        <f t="shared" si="1"/>
        <v>1.5723070069444498</v>
      </c>
      <c r="I10" s="9"/>
      <c r="J10" s="9"/>
      <c r="K10" s="9"/>
      <c r="L10" s="9"/>
      <c r="M10" s="9"/>
      <c r="N10" s="9"/>
      <c r="O10" s="9"/>
      <c r="Q10">
        <f t="shared" si="2"/>
        <v>11.361000000000001</v>
      </c>
      <c r="R10">
        <f t="shared" si="3"/>
        <v>11.5342310434028</v>
      </c>
    </row>
    <row r="11" spans="1:18" x14ac:dyDescent="0.2">
      <c r="A11">
        <v>14.48</v>
      </c>
      <c r="B11">
        <v>26.282</v>
      </c>
      <c r="D11" s="8"/>
      <c r="E11" s="8"/>
      <c r="F11" s="8">
        <f t="shared" si="0"/>
        <v>0.18393376562499972</v>
      </c>
      <c r="G11" s="8">
        <f t="shared" si="1"/>
        <v>18.199467006944424</v>
      </c>
      <c r="I11" s="9"/>
      <c r="J11" s="9"/>
      <c r="K11" s="9"/>
      <c r="L11" s="9"/>
      <c r="M11" s="9"/>
      <c r="N11" s="9"/>
      <c r="O11" s="9"/>
      <c r="Q11">
        <f t="shared" si="2"/>
        <v>11.802</v>
      </c>
      <c r="R11">
        <f t="shared" si="3"/>
        <v>14.724167793402795</v>
      </c>
    </row>
    <row r="12" spans="1:18" x14ac:dyDescent="0.2">
      <c r="A12">
        <v>22.327999999999999</v>
      </c>
      <c r="B12">
        <v>24.524000000000001</v>
      </c>
      <c r="D12" s="8"/>
      <c r="E12" s="8"/>
      <c r="F12" s="8">
        <f t="shared" si="0"/>
        <v>68.506659765624974</v>
      </c>
      <c r="G12" s="8">
        <f t="shared" si="1"/>
        <v>6.290482006944436</v>
      </c>
      <c r="I12" s="9"/>
      <c r="J12" s="9"/>
      <c r="K12" s="9"/>
      <c r="L12" s="9"/>
      <c r="M12" s="9"/>
      <c r="N12" s="9"/>
      <c r="O12" s="9"/>
      <c r="Q12">
        <f t="shared" si="2"/>
        <v>2.1960000000000015</v>
      </c>
      <c r="R12">
        <f t="shared" si="3"/>
        <v>33.278957293402733</v>
      </c>
    </row>
    <row r="13" spans="1:18" x14ac:dyDescent="0.2">
      <c r="A13">
        <v>15.298</v>
      </c>
      <c r="B13">
        <v>18.643999999999998</v>
      </c>
      <c r="D13" s="8"/>
      <c r="E13" s="8"/>
      <c r="F13" s="8">
        <f t="shared" si="0"/>
        <v>1.5546972656249982</v>
      </c>
      <c r="G13" s="8">
        <f t="shared" si="1"/>
        <v>11.369822006944473</v>
      </c>
      <c r="I13" s="9"/>
      <c r="J13" s="9"/>
      <c r="K13" s="9"/>
      <c r="L13" s="9"/>
      <c r="M13" s="9"/>
      <c r="N13" s="9"/>
      <c r="O13" s="9"/>
      <c r="Q13">
        <f t="shared" si="2"/>
        <v>3.3459999999999983</v>
      </c>
      <c r="R13">
        <f t="shared" si="3"/>
        <v>21.333236460069436</v>
      </c>
    </row>
    <row r="14" spans="1:18" x14ac:dyDescent="0.2">
      <c r="A14">
        <v>15.073</v>
      </c>
      <c r="B14">
        <v>17.510000000000002</v>
      </c>
      <c r="D14" s="8"/>
      <c r="E14" s="8"/>
      <c r="F14" s="8">
        <f t="shared" si="0"/>
        <v>1.0442285156249993</v>
      </c>
      <c r="G14" s="8">
        <f t="shared" si="1"/>
        <v>20.303285006944453</v>
      </c>
      <c r="I14" s="9"/>
      <c r="J14" s="9"/>
      <c r="K14" s="9"/>
      <c r="L14" s="9"/>
      <c r="M14" s="9"/>
      <c r="N14" s="9"/>
      <c r="O14" s="9"/>
      <c r="Q14">
        <f t="shared" si="2"/>
        <v>2.4370000000000012</v>
      </c>
      <c r="R14">
        <f t="shared" si="3"/>
        <v>30.556480710069401</v>
      </c>
    </row>
    <row r="15" spans="1:18" x14ac:dyDescent="0.2">
      <c r="A15">
        <v>16.928999999999998</v>
      </c>
      <c r="B15">
        <v>20.329999999999998</v>
      </c>
      <c r="D15" s="8"/>
      <c r="E15" s="8"/>
      <c r="F15" s="8">
        <f t="shared" si="0"/>
        <v>8.2821645156249861</v>
      </c>
      <c r="G15" s="8">
        <f t="shared" si="1"/>
        <v>2.8423150069444589</v>
      </c>
      <c r="I15" s="9"/>
      <c r="J15" s="9"/>
      <c r="K15" s="9"/>
      <c r="L15" s="9"/>
      <c r="M15" s="9"/>
      <c r="N15" s="9"/>
      <c r="O15" s="9"/>
      <c r="Q15">
        <f t="shared" si="2"/>
        <v>3.4009999999999998</v>
      </c>
      <c r="R15">
        <f t="shared" si="3"/>
        <v>20.828194376736089</v>
      </c>
    </row>
    <row r="16" spans="1:18" x14ac:dyDescent="0.2">
      <c r="A16">
        <v>18.2</v>
      </c>
      <c r="B16">
        <v>35.255000000000003</v>
      </c>
      <c r="D16" s="8"/>
      <c r="E16" s="8"/>
      <c r="F16" s="8">
        <f t="shared" si="0"/>
        <v>17.213163765624987</v>
      </c>
      <c r="G16" s="8">
        <f t="shared" si="1"/>
        <v>175.27332750694444</v>
      </c>
      <c r="I16" s="9"/>
      <c r="J16" s="9"/>
      <c r="K16" s="9"/>
      <c r="L16" s="9"/>
      <c r="M16" s="9"/>
      <c r="N16" s="9"/>
      <c r="O16" s="9"/>
      <c r="Q16">
        <f t="shared" si="2"/>
        <v>17.055000000000003</v>
      </c>
      <c r="R16">
        <f t="shared" si="3"/>
        <v>82.631887543402897</v>
      </c>
    </row>
    <row r="17" spans="1:20" x14ac:dyDescent="0.2">
      <c r="A17">
        <v>12.13</v>
      </c>
      <c r="B17">
        <v>22.158000000000001</v>
      </c>
      <c r="D17" s="8"/>
      <c r="E17" s="8"/>
      <c r="F17" s="8">
        <f t="shared" si="0"/>
        <v>3.6907212656249997</v>
      </c>
      <c r="G17" s="8">
        <f t="shared" si="1"/>
        <v>2.0187673611110735E-2</v>
      </c>
      <c r="I17" s="9"/>
      <c r="J17" s="9"/>
      <c r="K17" s="9"/>
      <c r="L17" s="9"/>
      <c r="M17" s="9"/>
      <c r="N17" s="9"/>
      <c r="O17" s="9"/>
      <c r="Q17">
        <f t="shared" si="2"/>
        <v>10.028</v>
      </c>
      <c r="R17">
        <f t="shared" si="3"/>
        <v>4.2568286267361239</v>
      </c>
    </row>
    <row r="18" spans="1:20" x14ac:dyDescent="0.2">
      <c r="A18">
        <v>18.495000000000001</v>
      </c>
      <c r="B18">
        <v>25.138999999999999</v>
      </c>
      <c r="D18" s="8"/>
      <c r="E18" s="8"/>
      <c r="F18" s="8">
        <f t="shared" si="0"/>
        <v>19.748025015625004</v>
      </c>
      <c r="G18" s="8">
        <f t="shared" si="1"/>
        <v>9.7536495069444236</v>
      </c>
      <c r="I18" s="9"/>
      <c r="J18" s="9"/>
      <c r="K18" s="9"/>
      <c r="L18" s="9"/>
      <c r="M18" s="9"/>
      <c r="N18" s="9"/>
      <c r="O18" s="9"/>
      <c r="Q18">
        <f t="shared" si="2"/>
        <v>6.6439999999999984</v>
      </c>
      <c r="R18">
        <f t="shared" si="3"/>
        <v>1.7444906267361087</v>
      </c>
    </row>
    <row r="19" spans="1:20" x14ac:dyDescent="0.2">
      <c r="A19">
        <v>10.638999999999999</v>
      </c>
      <c r="B19">
        <v>20.428999999999998</v>
      </c>
      <c r="D19" s="8"/>
      <c r="E19" s="8"/>
      <c r="F19" s="8">
        <f t="shared" si="0"/>
        <v>11.642597015625009</v>
      </c>
      <c r="G19" s="8">
        <f t="shared" si="1"/>
        <v>2.5183045069444576</v>
      </c>
      <c r="I19" s="9"/>
      <c r="J19" s="9"/>
      <c r="K19" s="9"/>
      <c r="L19" s="9"/>
      <c r="M19" s="9"/>
      <c r="N19" s="9"/>
      <c r="O19" s="9"/>
      <c r="Q19">
        <f t="shared" si="2"/>
        <v>9.7899999999999991</v>
      </c>
      <c r="R19">
        <f t="shared" si="3"/>
        <v>3.331385460069451</v>
      </c>
    </row>
    <row r="20" spans="1:20" x14ac:dyDescent="0.2">
      <c r="A20">
        <v>11.343999999999999</v>
      </c>
      <c r="B20">
        <v>17.425000000000001</v>
      </c>
      <c r="D20" s="8"/>
      <c r="E20" s="8"/>
      <c r="F20" s="8">
        <f t="shared" si="0"/>
        <v>7.3285257656250069</v>
      </c>
      <c r="G20" s="8">
        <f t="shared" si="1"/>
        <v>21.076515840277796</v>
      </c>
      <c r="I20" s="9"/>
      <c r="J20" s="9"/>
      <c r="K20" s="9"/>
      <c r="L20" s="9"/>
      <c r="M20" s="9"/>
      <c r="N20" s="9"/>
      <c r="O20" s="9"/>
      <c r="Q20">
        <f t="shared" si="2"/>
        <v>6.0810000000000013</v>
      </c>
      <c r="R20">
        <f t="shared" si="3"/>
        <v>3.5486710434027628</v>
      </c>
    </row>
    <row r="21" spans="1:20" x14ac:dyDescent="0.2">
      <c r="A21">
        <v>12.369</v>
      </c>
      <c r="B21">
        <v>34.287999999999997</v>
      </c>
      <c r="D21" s="8"/>
      <c r="E21" s="8"/>
      <c r="F21" s="8">
        <f t="shared" si="0"/>
        <v>2.8295445156250034</v>
      </c>
      <c r="G21" s="8">
        <f t="shared" si="1"/>
        <v>150.60402934027763</v>
      </c>
      <c r="I21" s="9"/>
      <c r="J21" s="9"/>
      <c r="K21" s="9"/>
      <c r="L21" s="9"/>
      <c r="M21" s="9"/>
      <c r="N21" s="9"/>
      <c r="O21" s="9"/>
      <c r="Q21">
        <f t="shared" si="2"/>
        <v>21.918999999999997</v>
      </c>
      <c r="R21">
        <f t="shared" si="3"/>
        <v>194.71993021006946</v>
      </c>
    </row>
    <row r="22" spans="1:20" x14ac:dyDescent="0.2">
      <c r="A22">
        <v>12.944000000000001</v>
      </c>
      <c r="B22">
        <v>23.893999999999998</v>
      </c>
      <c r="D22" s="8"/>
      <c r="E22" s="8"/>
      <c r="F22" s="8">
        <f t="shared" si="0"/>
        <v>1.2257257656249998</v>
      </c>
      <c r="G22" s="8">
        <f t="shared" si="1"/>
        <v>3.5271970069444287</v>
      </c>
      <c r="I22" s="9"/>
      <c r="J22" s="9"/>
      <c r="K22" s="9"/>
      <c r="L22" s="9"/>
      <c r="M22" s="9"/>
      <c r="N22" s="9"/>
      <c r="O22" s="9"/>
      <c r="Q22">
        <f t="shared" si="2"/>
        <v>10.949999999999998</v>
      </c>
      <c r="R22">
        <f t="shared" si="3"/>
        <v>8.9114687934027792</v>
      </c>
    </row>
    <row r="23" spans="1:20" x14ac:dyDescent="0.2">
      <c r="A23">
        <v>14.233000000000001</v>
      </c>
      <c r="B23">
        <v>17.96</v>
      </c>
      <c r="D23" s="8"/>
      <c r="E23" s="8"/>
      <c r="F23" s="8">
        <f t="shared" si="0"/>
        <v>3.3078515624999923E-2</v>
      </c>
      <c r="G23" s="8">
        <f t="shared" si="1"/>
        <v>16.450460006944457</v>
      </c>
      <c r="I23" s="9"/>
      <c r="J23" s="9"/>
      <c r="K23" s="9"/>
      <c r="L23" s="9"/>
      <c r="M23" s="9"/>
      <c r="N23" s="9"/>
      <c r="O23" s="9"/>
      <c r="Q23">
        <f t="shared" si="2"/>
        <v>3.7270000000000003</v>
      </c>
      <c r="R23">
        <f t="shared" si="3"/>
        <v>17.958878210069418</v>
      </c>
    </row>
    <row r="24" spans="1:20" x14ac:dyDescent="0.2">
      <c r="A24">
        <v>19.71</v>
      </c>
      <c r="B24">
        <v>22.058</v>
      </c>
      <c r="D24" s="8"/>
      <c r="E24" s="8"/>
      <c r="F24" s="8">
        <f t="shared" si="0"/>
        <v>32.022866265624998</v>
      </c>
      <c r="G24" s="8">
        <f t="shared" si="1"/>
        <v>1.7710069444442133E-3</v>
      </c>
      <c r="I24" s="9"/>
      <c r="J24" s="9"/>
      <c r="K24" s="9"/>
      <c r="L24" s="9"/>
      <c r="M24" s="9"/>
      <c r="N24" s="9"/>
      <c r="O24" s="9"/>
      <c r="Q24">
        <f t="shared" si="2"/>
        <v>2.347999999999999</v>
      </c>
      <c r="R24">
        <f t="shared" si="3"/>
        <v>31.548348626736093</v>
      </c>
    </row>
    <row r="25" spans="1:20" x14ac:dyDescent="0.2">
      <c r="A25">
        <v>16.004000000000001</v>
      </c>
      <c r="B25">
        <v>21.157</v>
      </c>
      <c r="D25" s="8"/>
      <c r="E25" s="8"/>
      <c r="F25" s="8">
        <f t="shared" si="0"/>
        <v>3.8137207656250021</v>
      </c>
      <c r="G25" s="8">
        <f t="shared" si="1"/>
        <v>0.73773784027778211</v>
      </c>
      <c r="I25" s="9"/>
      <c r="J25" s="9"/>
      <c r="K25" s="9"/>
      <c r="L25" s="9"/>
      <c r="M25" s="9"/>
      <c r="N25" s="9"/>
      <c r="O25" s="9"/>
      <c r="Q25">
        <f t="shared" si="2"/>
        <v>5.1529999999999987</v>
      </c>
      <c r="R25">
        <f t="shared" si="3"/>
        <v>7.9061723767361034</v>
      </c>
    </row>
    <row r="26" spans="1:20" x14ac:dyDescent="0.2">
      <c r="D26" s="8"/>
      <c r="E26" s="8"/>
      <c r="F26" s="8"/>
      <c r="G26" s="8"/>
      <c r="I26" s="9"/>
      <c r="J26" s="9"/>
      <c r="K26" s="9"/>
      <c r="L26" s="9"/>
      <c r="M26" s="9"/>
      <c r="N26" s="9"/>
      <c r="O26" s="9"/>
    </row>
    <row r="27" spans="1:20" x14ac:dyDescent="0.2">
      <c r="D27" s="8"/>
      <c r="E27" s="8"/>
      <c r="F27" s="8" t="s">
        <v>9</v>
      </c>
      <c r="G27" s="8" t="s">
        <v>10</v>
      </c>
      <c r="I27" s="9"/>
      <c r="J27" s="9"/>
      <c r="K27" s="9"/>
      <c r="L27" s="9"/>
      <c r="M27" s="9"/>
      <c r="N27" s="9"/>
      <c r="O27" s="9"/>
      <c r="Q27" t="s">
        <v>19</v>
      </c>
      <c r="R27" t="s">
        <v>21</v>
      </c>
      <c r="S27" t="s">
        <v>22</v>
      </c>
    </row>
    <row r="28" spans="1:20" x14ac:dyDescent="0.2">
      <c r="D28" s="8"/>
      <c r="E28" s="8"/>
      <c r="F28" s="8">
        <f>SQRT(SUM(F2:F25)/24)</f>
        <v>3.4844157127666331</v>
      </c>
      <c r="G28" s="8">
        <f>SQRT(SUM(G2:G25)/24)</f>
        <v>4.6960551345133172</v>
      </c>
      <c r="I28" s="9"/>
      <c r="J28" s="9"/>
      <c r="K28" s="9"/>
      <c r="L28" s="9"/>
      <c r="M28" s="9"/>
      <c r="N28" s="9"/>
      <c r="O28" s="9"/>
      <c r="Q28">
        <f>AVERAGE(Q2:Q25)</f>
        <v>7.964791666666664</v>
      </c>
      <c r="R28">
        <f>SQRT(SUM(R2:R25)/23)</f>
        <v>4.8648269103590538</v>
      </c>
      <c r="S28">
        <f>($D$2-$E$2)/($R$28/SQRT(24))</f>
        <v>-8.0207069441099623</v>
      </c>
    </row>
    <row r="29" spans="1:20" x14ac:dyDescent="0.2">
      <c r="D29" s="8"/>
      <c r="E29" s="8"/>
      <c r="F29" s="8"/>
      <c r="G29" s="8"/>
      <c r="I29" s="9"/>
      <c r="J29" s="9"/>
      <c r="K29" s="9"/>
      <c r="L29" s="9"/>
      <c r="M29" s="9"/>
      <c r="N29" s="9"/>
      <c r="O29" s="9"/>
    </row>
    <row r="30" spans="1:20" x14ac:dyDescent="0.2">
      <c r="D30" s="8"/>
      <c r="E30" s="8"/>
      <c r="F30" s="8"/>
      <c r="G30" s="8"/>
      <c r="I30" s="9"/>
      <c r="J30" s="9"/>
      <c r="K30" s="9"/>
      <c r="L30" s="9"/>
      <c r="M30" s="9"/>
      <c r="N30" s="9"/>
      <c r="O30" s="9"/>
      <c r="Q30" s="10" t="s">
        <v>24</v>
      </c>
      <c r="R30" s="10"/>
      <c r="S30" s="10"/>
      <c r="T30" s="10"/>
    </row>
    <row r="31" spans="1:20" x14ac:dyDescent="0.2">
      <c r="Q31" s="10"/>
      <c r="R31" s="10"/>
      <c r="S31" s="10"/>
      <c r="T31" s="10"/>
    </row>
    <row r="32" spans="1:20" x14ac:dyDescent="0.2">
      <c r="Q32" s="10"/>
      <c r="R32" s="10"/>
      <c r="S32" s="10"/>
      <c r="T32" s="10"/>
    </row>
    <row r="33" spans="17:20" x14ac:dyDescent="0.2">
      <c r="Q33" s="10"/>
      <c r="R33" s="10"/>
      <c r="S33" s="10"/>
      <c r="T33" s="10"/>
    </row>
  </sheetData>
  <mergeCells count="1">
    <mergeCell ref="Q30:T33"/>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P1</vt:lpstr>
      <vt:lpstr>stroopdata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2018-01-21T15:35:26Z</dcterms:created>
  <dcterms:modified xsi:type="dcterms:W3CDTF">2018-01-24T14:47:26Z</dcterms:modified>
</cp:coreProperties>
</file>