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0490" windowHeight="7755" activeTab="3"/>
  </bookViews>
  <sheets>
    <sheet name="Result" sheetId="2" r:id="rId1"/>
    <sheet name="Cal" sheetId="1" r:id="rId2"/>
    <sheet name="Initial Correlation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H18" i="4"/>
  <c r="G19" i="4"/>
  <c r="H19" i="4"/>
  <c r="H17" i="4"/>
  <c r="G17" i="4"/>
  <c r="G20" i="4"/>
  <c r="H20" i="4"/>
  <c r="E10" i="1" l="1"/>
  <c r="F10" i="1"/>
  <c r="I10" i="1"/>
  <c r="J10" i="1"/>
  <c r="E11" i="1"/>
  <c r="F11" i="1"/>
  <c r="I11" i="1"/>
  <c r="J11" i="1"/>
  <c r="E12" i="1"/>
  <c r="F12" i="1"/>
  <c r="I12" i="1"/>
  <c r="J12" i="1"/>
  <c r="E13" i="1"/>
  <c r="F13" i="1"/>
  <c r="I13" i="1"/>
  <c r="J13" i="1"/>
  <c r="L29" i="1"/>
  <c r="K29" i="1"/>
  <c r="I17" i="1" l="1"/>
  <c r="I18" i="1"/>
  <c r="J18" i="1"/>
  <c r="I19" i="1"/>
  <c r="J19" i="1"/>
  <c r="I20" i="1"/>
  <c r="J20" i="1"/>
  <c r="J17" i="1"/>
  <c r="F17" i="1"/>
  <c r="E17" i="1"/>
  <c r="J25" i="1"/>
  <c r="I25" i="1"/>
  <c r="I26" i="1"/>
  <c r="J26" i="1"/>
  <c r="I27" i="1"/>
  <c r="J27" i="1"/>
  <c r="I28" i="1"/>
  <c r="J28" i="1"/>
  <c r="E26" i="1"/>
  <c r="F26" i="1"/>
  <c r="E27" i="1"/>
  <c r="F27" i="1"/>
  <c r="E28" i="1"/>
  <c r="F28" i="1"/>
  <c r="F25" i="1"/>
  <c r="E25" i="1"/>
  <c r="E3" i="1"/>
  <c r="F20" i="1"/>
  <c r="E20" i="1"/>
  <c r="F19" i="1"/>
  <c r="E19" i="1"/>
  <c r="F18" i="1"/>
  <c r="E18" i="1"/>
  <c r="I3" i="1"/>
  <c r="F4" i="1"/>
  <c r="F5" i="1"/>
  <c r="F3" i="1"/>
  <c r="E4" i="1"/>
  <c r="E5" i="1"/>
  <c r="E6" i="1"/>
</calcChain>
</file>

<file path=xl/sharedStrings.xml><?xml version="1.0" encoding="utf-8"?>
<sst xmlns="http://schemas.openxmlformats.org/spreadsheetml/2006/main" count="151" uniqueCount="59">
  <si>
    <t>alpha</t>
  </si>
  <si>
    <t>mean</t>
  </si>
  <si>
    <t>std</t>
  </si>
  <si>
    <t>pd_zeta</t>
  </si>
  <si>
    <t>pd_sigma</t>
  </si>
  <si>
    <t>ee_zeta</t>
  </si>
  <si>
    <t>ee_sigma</t>
  </si>
  <si>
    <t>mean+std</t>
  </si>
  <si>
    <t>mean-std</t>
  </si>
  <si>
    <t>alpha_m-std</t>
  </si>
  <si>
    <t>alpha_m+std</t>
  </si>
  <si>
    <t>original</t>
  </si>
  <si>
    <t>error_+</t>
  </si>
  <si>
    <t>error_-</t>
  </si>
  <si>
    <t>both gamma</t>
  </si>
  <si>
    <t>pd_alpha</t>
  </si>
  <si>
    <t>ee_alpha</t>
  </si>
  <si>
    <t>gamma beta</t>
  </si>
  <si>
    <t>Both lognormal</t>
  </si>
  <si>
    <t>gamma lognormal</t>
  </si>
  <si>
    <t>alpha_negerror</t>
  </si>
  <si>
    <t>alpha_poserror</t>
  </si>
  <si>
    <t>positive</t>
  </si>
  <si>
    <t>neg</t>
  </si>
  <si>
    <t>Total</t>
  </si>
  <si>
    <t xml:space="preserve">T copula </t>
  </si>
  <si>
    <t>Sensitivity Analysis</t>
  </si>
  <si>
    <t>Normal</t>
  </si>
  <si>
    <t>Clayton</t>
  </si>
  <si>
    <t>Gumbel</t>
  </si>
  <si>
    <t>Choice of Copula</t>
  </si>
  <si>
    <t>error_m-std</t>
  </si>
  <si>
    <t>error_m+std</t>
  </si>
  <si>
    <t>positive error</t>
  </si>
  <si>
    <t>negative error</t>
  </si>
  <si>
    <t>Base Case</t>
  </si>
  <si>
    <t>span=2</t>
  </si>
  <si>
    <t>both lognormal</t>
  </si>
  <si>
    <t>T-copula</t>
  </si>
  <si>
    <t>df=3</t>
  </si>
  <si>
    <t>expected exposure</t>
  </si>
  <si>
    <t>Choice of span</t>
  </si>
  <si>
    <t>choice of dist</t>
  </si>
  <si>
    <t>both weibull</t>
  </si>
  <si>
    <t>both beta</t>
  </si>
  <si>
    <t>beta/log</t>
  </si>
  <si>
    <t>log/gamma</t>
  </si>
  <si>
    <t>log/beta</t>
  </si>
  <si>
    <t>gamma/log</t>
  </si>
  <si>
    <t>Choice</t>
  </si>
  <si>
    <t>NA</t>
  </si>
  <si>
    <t>choice of df</t>
  </si>
  <si>
    <t>Inf/normal</t>
  </si>
  <si>
    <t>both webull</t>
  </si>
  <si>
    <t>choice of copula</t>
  </si>
  <si>
    <t>Bothbeta</t>
  </si>
  <si>
    <t>Tingqi</t>
  </si>
  <si>
    <t>Sun tao</t>
  </si>
  <si>
    <t>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</si>
</sst>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1" fontId="0" fillId="0" borderId="0" xfId="0" applyNumberFormat="1"/>
    <xf numFmtId="175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6"/>
    </sheetView>
  </sheetViews>
  <sheetFormatPr defaultRowHeight="15" x14ac:dyDescent="0.25"/>
  <cols>
    <col min="1" max="1" width="22.28515625" customWidth="1"/>
    <col min="2" max="2" width="10.28515625" customWidth="1"/>
    <col min="3" max="3" width="16.42578125" customWidth="1"/>
    <col min="4" max="4" width="17.7109375" customWidth="1"/>
  </cols>
  <sheetData>
    <row r="1" spans="1:4" x14ac:dyDescent="0.25">
      <c r="B1" t="s">
        <v>0</v>
      </c>
      <c r="C1" t="s">
        <v>21</v>
      </c>
      <c r="D1" t="s">
        <v>20</v>
      </c>
    </row>
    <row r="2" spans="1:4" x14ac:dyDescent="0.25">
      <c r="A2" t="s">
        <v>18</v>
      </c>
      <c r="B2">
        <v>1.4422786068</v>
      </c>
    </row>
    <row r="3" spans="1:4" x14ac:dyDescent="0.25">
      <c r="A3" t="s">
        <v>14</v>
      </c>
    </row>
    <row r="4" spans="1:4" x14ac:dyDescent="0.25">
      <c r="A4" t="s">
        <v>17</v>
      </c>
    </row>
    <row r="5" spans="1:4" x14ac:dyDescent="0.25">
      <c r="A5" t="s">
        <v>19</v>
      </c>
      <c r="B5">
        <v>1.1345851009000001</v>
      </c>
      <c r="C5">
        <v>2.8999183064</v>
      </c>
      <c r="D5">
        <v>-0.74713143790000036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H11" sqref="H11"/>
    </sheetView>
  </sheetViews>
  <sheetFormatPr defaultRowHeight="15" x14ac:dyDescent="0.25"/>
  <cols>
    <col min="1" max="1" width="27.7109375" customWidth="1"/>
    <col min="2" max="2" width="10" customWidth="1"/>
    <col min="5" max="5" width="10.85546875" customWidth="1"/>
    <col min="6" max="6" width="10.140625" customWidth="1"/>
    <col min="7" max="7" width="13.28515625" customWidth="1"/>
    <col min="8" max="8" width="11.85546875" customWidth="1"/>
  </cols>
  <sheetData>
    <row r="1" spans="1:10" x14ac:dyDescent="0.25">
      <c r="A1" t="s">
        <v>18</v>
      </c>
      <c r="B1" t="s">
        <v>1</v>
      </c>
      <c r="C1" t="s">
        <v>2</v>
      </c>
      <c r="D1" t="s">
        <v>11</v>
      </c>
      <c r="E1" t="s">
        <v>7</v>
      </c>
      <c r="F1" t="s">
        <v>8</v>
      </c>
      <c r="G1" t="s">
        <v>10</v>
      </c>
      <c r="H1" t="s">
        <v>9</v>
      </c>
      <c r="I1" t="s">
        <v>12</v>
      </c>
      <c r="J1" t="s">
        <v>13</v>
      </c>
    </row>
    <row r="2" spans="1:10" ht="14.25" customHeight="1" x14ac:dyDescent="0.25">
      <c r="A2" t="s">
        <v>0</v>
      </c>
      <c r="B2">
        <v>1.4422786068</v>
      </c>
    </row>
    <row r="3" spans="1:10" x14ac:dyDescent="0.25">
      <c r="A3" t="s">
        <v>3</v>
      </c>
      <c r="B3">
        <v>-6.5899799999999997</v>
      </c>
      <c r="C3">
        <v>0.164078</v>
      </c>
      <c r="D3">
        <v>-6.6141899999999998</v>
      </c>
      <c r="E3">
        <f>B3+C3</f>
        <v>-6.4259019999999998</v>
      </c>
      <c r="F3">
        <f>B3-C3</f>
        <v>-6.7540579999999997</v>
      </c>
      <c r="G3">
        <v>1.4591082908999999</v>
      </c>
      <c r="I3">
        <f>G3-B2</f>
        <v>1.6829684099999964E-2</v>
      </c>
    </row>
    <row r="4" spans="1:10" x14ac:dyDescent="0.25">
      <c r="A4" t="s">
        <v>4</v>
      </c>
      <c r="B4">
        <v>1.532035</v>
      </c>
      <c r="C4">
        <v>7.6619000000000007E-2</v>
      </c>
      <c r="D4">
        <v>1.528319</v>
      </c>
      <c r="E4">
        <f t="shared" ref="E4:E6" si="0">B4+C4</f>
        <v>1.608654</v>
      </c>
      <c r="F4">
        <f t="shared" ref="F4:F5" si="1">B4-C4</f>
        <v>1.455416</v>
      </c>
    </row>
    <row r="5" spans="1:10" x14ac:dyDescent="0.25">
      <c r="A5" t="s">
        <v>5</v>
      </c>
      <c r="D5">
        <v>-4.27318</v>
      </c>
      <c r="E5">
        <f t="shared" si="0"/>
        <v>0</v>
      </c>
      <c r="F5">
        <f t="shared" si="1"/>
        <v>0</v>
      </c>
    </row>
    <row r="6" spans="1:10" x14ac:dyDescent="0.25">
      <c r="A6" t="s">
        <v>6</v>
      </c>
      <c r="D6">
        <v>0.438112</v>
      </c>
      <c r="E6">
        <f t="shared" si="0"/>
        <v>0</v>
      </c>
    </row>
    <row r="8" spans="1:10" x14ac:dyDescent="0.25">
      <c r="A8" t="s">
        <v>14</v>
      </c>
      <c r="B8" t="s">
        <v>1</v>
      </c>
      <c r="C8" t="s">
        <v>2</v>
      </c>
      <c r="D8" t="s">
        <v>11</v>
      </c>
      <c r="E8" t="s">
        <v>7</v>
      </c>
      <c r="F8" t="s">
        <v>8</v>
      </c>
      <c r="G8" t="s">
        <v>10</v>
      </c>
      <c r="H8" t="s">
        <v>9</v>
      </c>
      <c r="I8" t="s">
        <v>12</v>
      </c>
      <c r="J8" t="s">
        <v>13</v>
      </c>
    </row>
    <row r="9" spans="1:10" x14ac:dyDescent="0.25">
      <c r="A9" t="s">
        <v>0</v>
      </c>
      <c r="B9" s="2">
        <v>7.3060134E+83</v>
      </c>
    </row>
    <row r="10" spans="1:10" x14ac:dyDescent="0.25">
      <c r="A10" t="s">
        <v>15</v>
      </c>
      <c r="B10">
        <v>0.56495799999999996</v>
      </c>
      <c r="C10">
        <v>4.3901000000000003E-2</v>
      </c>
      <c r="D10">
        <v>7.626E-3</v>
      </c>
      <c r="E10">
        <f>B10+C10</f>
        <v>0.60885899999999993</v>
      </c>
      <c r="F10">
        <f>B10-C10</f>
        <v>0.52105699999999999</v>
      </c>
      <c r="I10">
        <f>G10-B9</f>
        <v>-7.3060134E+83</v>
      </c>
      <c r="J10">
        <f>H10-B9</f>
        <v>-7.3060134E+83</v>
      </c>
    </row>
    <row r="11" spans="1:10" x14ac:dyDescent="0.25">
      <c r="A11" t="s">
        <v>4</v>
      </c>
      <c r="B11">
        <v>7.6090000000000003E-3</v>
      </c>
      <c r="C11">
        <v>1.534E-3</v>
      </c>
      <c r="D11">
        <v>0.549508</v>
      </c>
      <c r="E11">
        <f t="shared" ref="E11:E13" si="2">B11+C11</f>
        <v>9.1430000000000001E-3</v>
      </c>
      <c r="F11">
        <f t="shared" ref="F11:F13" si="3">B11-C11</f>
        <v>6.0750000000000005E-3</v>
      </c>
      <c r="I11">
        <f t="shared" ref="I11:I13" si="4">G11-B10</f>
        <v>-0.56495799999999996</v>
      </c>
      <c r="J11">
        <f t="shared" ref="J11:J13" si="5">H11-B10</f>
        <v>-0.56495799999999996</v>
      </c>
    </row>
    <row r="12" spans="1:10" x14ac:dyDescent="0.25">
      <c r="A12" t="s">
        <v>6</v>
      </c>
      <c r="D12">
        <v>3.522E-3</v>
      </c>
      <c r="E12">
        <f t="shared" si="2"/>
        <v>0</v>
      </c>
      <c r="F12">
        <f t="shared" si="3"/>
        <v>0</v>
      </c>
      <c r="I12">
        <f t="shared" si="4"/>
        <v>-7.6090000000000003E-3</v>
      </c>
      <c r="J12">
        <f t="shared" si="5"/>
        <v>-7.6090000000000003E-3</v>
      </c>
    </row>
    <row r="13" spans="1:10" x14ac:dyDescent="0.25">
      <c r="A13" t="s">
        <v>16</v>
      </c>
      <c r="D13">
        <v>4.4471160000000003</v>
      </c>
      <c r="E13">
        <f t="shared" si="2"/>
        <v>0</v>
      </c>
      <c r="F13">
        <f t="shared" si="3"/>
        <v>0</v>
      </c>
      <c r="I13">
        <f t="shared" si="4"/>
        <v>0</v>
      </c>
      <c r="J13">
        <f t="shared" si="5"/>
        <v>0</v>
      </c>
    </row>
    <row r="15" spans="1:10" x14ac:dyDescent="0.25">
      <c r="A15" t="s">
        <v>17</v>
      </c>
      <c r="B15" t="s">
        <v>1</v>
      </c>
      <c r="C15" t="s">
        <v>2</v>
      </c>
      <c r="D15" t="s">
        <v>11</v>
      </c>
      <c r="E15" t="s">
        <v>7</v>
      </c>
      <c r="F15" t="s">
        <v>8</v>
      </c>
      <c r="G15" t="s">
        <v>10</v>
      </c>
      <c r="H15" t="s">
        <v>9</v>
      </c>
      <c r="I15" t="s">
        <v>12</v>
      </c>
      <c r="J15" t="s">
        <v>13</v>
      </c>
    </row>
    <row r="16" spans="1:10" x14ac:dyDescent="0.25">
      <c r="A16" t="s">
        <v>0</v>
      </c>
    </row>
    <row r="17" spans="1:12" x14ac:dyDescent="0.25">
      <c r="A17" t="s">
        <v>15</v>
      </c>
      <c r="B17">
        <v>0.56495799999999996</v>
      </c>
      <c r="C17">
        <v>4.3901000000000003E-2</v>
      </c>
      <c r="E17">
        <f>B17+C17</f>
        <v>0.60885899999999993</v>
      </c>
      <c r="F17">
        <f>B17-C17</f>
        <v>0.52105699999999999</v>
      </c>
      <c r="I17">
        <f>G17-$B$16</f>
        <v>0</v>
      </c>
      <c r="J17">
        <f>H17-$B$16</f>
        <v>0</v>
      </c>
    </row>
    <row r="18" spans="1:12" x14ac:dyDescent="0.25">
      <c r="A18" t="s">
        <v>4</v>
      </c>
      <c r="B18">
        <v>7.6090000000000003E-3</v>
      </c>
      <c r="C18">
        <v>1.534E-3</v>
      </c>
      <c r="D18" s="1"/>
      <c r="E18">
        <f t="shared" ref="E18:E20" si="6">B18+C18</f>
        <v>9.1430000000000001E-3</v>
      </c>
      <c r="F18">
        <f t="shared" ref="F18:F20" si="7">B18-C18</f>
        <v>6.0750000000000005E-3</v>
      </c>
      <c r="I18">
        <f t="shared" ref="I18:I20" si="8">G18-$B$16</f>
        <v>0</v>
      </c>
      <c r="J18">
        <f t="shared" ref="J18:J20" si="9">H18-$B$16</f>
        <v>0</v>
      </c>
    </row>
    <row r="19" spans="1:12" x14ac:dyDescent="0.25">
      <c r="A19" t="s">
        <v>16</v>
      </c>
      <c r="D19" s="1"/>
      <c r="E19">
        <f t="shared" si="6"/>
        <v>0</v>
      </c>
      <c r="F19">
        <f t="shared" si="7"/>
        <v>0</v>
      </c>
      <c r="I19">
        <f t="shared" si="8"/>
        <v>0</v>
      </c>
      <c r="J19">
        <f t="shared" si="9"/>
        <v>0</v>
      </c>
    </row>
    <row r="20" spans="1:12" x14ac:dyDescent="0.25">
      <c r="A20" t="s">
        <v>6</v>
      </c>
      <c r="D20" s="1"/>
      <c r="E20">
        <f t="shared" si="6"/>
        <v>0</v>
      </c>
      <c r="F20">
        <f t="shared" si="7"/>
        <v>0</v>
      </c>
      <c r="I20">
        <f t="shared" si="8"/>
        <v>0</v>
      </c>
      <c r="J20">
        <f t="shared" si="9"/>
        <v>0</v>
      </c>
    </row>
    <row r="23" spans="1:12" x14ac:dyDescent="0.25">
      <c r="A23" t="s">
        <v>19</v>
      </c>
      <c r="B23" t="s">
        <v>1</v>
      </c>
      <c r="C23" t="s">
        <v>2</v>
      </c>
      <c r="D23" t="s">
        <v>11</v>
      </c>
      <c r="E23" t="s">
        <v>7</v>
      </c>
      <c r="F23" t="s">
        <v>8</v>
      </c>
      <c r="G23" t="s">
        <v>10</v>
      </c>
      <c r="H23" t="s">
        <v>9</v>
      </c>
      <c r="I23" t="s">
        <v>12</v>
      </c>
      <c r="J23" t="s">
        <v>13</v>
      </c>
      <c r="K23" t="s">
        <v>22</v>
      </c>
      <c r="L23" t="s">
        <v>23</v>
      </c>
    </row>
    <row r="24" spans="1:12" x14ac:dyDescent="0.25">
      <c r="A24" t="s">
        <v>0</v>
      </c>
      <c r="B24">
        <v>1.1345851009000001</v>
      </c>
    </row>
    <row r="25" spans="1:12" x14ac:dyDescent="0.25">
      <c r="A25" t="s">
        <v>15</v>
      </c>
      <c r="B25">
        <v>0.56495799999999996</v>
      </c>
      <c r="C25">
        <v>4.3901000000000003E-2</v>
      </c>
      <c r="D25">
        <v>7.626E-3</v>
      </c>
      <c r="E25">
        <f>B25+C25</f>
        <v>0.60885899999999993</v>
      </c>
      <c r="F25">
        <f>B25-C25</f>
        <v>0.52105699999999999</v>
      </c>
      <c r="G25">
        <v>1.0202669375</v>
      </c>
      <c r="H25">
        <v>2.5582016448</v>
      </c>
      <c r="I25">
        <f>G25-$B$24</f>
        <v>-0.11431816340000012</v>
      </c>
      <c r="J25">
        <f>H25-$B$24</f>
        <v>1.4236165438999999</v>
      </c>
    </row>
    <row r="26" spans="1:12" x14ac:dyDescent="0.25">
      <c r="A26" t="s">
        <v>4</v>
      </c>
      <c r="B26">
        <v>7.6090000000000003E-3</v>
      </c>
      <c r="C26">
        <v>1.534E-3</v>
      </c>
      <c r="D26" s="1">
        <v>0.549508</v>
      </c>
      <c r="E26">
        <f t="shared" ref="E26:E28" si="10">B26+C26</f>
        <v>9.1430000000000001E-3</v>
      </c>
      <c r="F26">
        <f t="shared" ref="F26:F28" si="11">B26-C26</f>
        <v>6.0750000000000005E-3</v>
      </c>
      <c r="G26">
        <v>0.7403273172</v>
      </c>
      <c r="H26">
        <v>1.3496017725</v>
      </c>
      <c r="I26">
        <f t="shared" ref="I26:I28" si="12">G26-$B$24</f>
        <v>-0.39425778370000009</v>
      </c>
      <c r="J26">
        <f t="shared" ref="J26:J28" si="13">H26-$B$24</f>
        <v>0.21501667159999993</v>
      </c>
    </row>
    <row r="27" spans="1:12" x14ac:dyDescent="0.25">
      <c r="A27" t="s">
        <v>5</v>
      </c>
      <c r="B27">
        <v>-4.1611799999999999</v>
      </c>
      <c r="C27">
        <v>6.9386000000000003E-2</v>
      </c>
      <c r="D27">
        <v>-4.27318</v>
      </c>
      <c r="E27">
        <f t="shared" si="10"/>
        <v>-4.0917940000000002</v>
      </c>
      <c r="F27">
        <f t="shared" si="11"/>
        <v>-4.2305659999999996</v>
      </c>
      <c r="G27">
        <v>1.5071945416000001</v>
      </c>
      <c r="H27">
        <v>2.0232607511</v>
      </c>
      <c r="I27">
        <f t="shared" si="12"/>
        <v>0.37260944070000002</v>
      </c>
      <c r="J27">
        <f t="shared" si="13"/>
        <v>0.88867565019999994</v>
      </c>
    </row>
    <row r="28" spans="1:12" x14ac:dyDescent="0.25">
      <c r="A28" t="s">
        <v>6</v>
      </c>
      <c r="B28">
        <v>0.43625799999999998</v>
      </c>
      <c r="C28">
        <v>7.5308E-2</v>
      </c>
      <c r="D28">
        <v>0.438112</v>
      </c>
      <c r="E28">
        <f t="shared" si="10"/>
        <v>0.51156599999999997</v>
      </c>
      <c r="F28">
        <f t="shared" si="11"/>
        <v>0.36094999999999999</v>
      </c>
      <c r="G28">
        <v>1.1210860082</v>
      </c>
      <c r="H28">
        <v>0.90952870279999998</v>
      </c>
      <c r="I28">
        <f t="shared" si="12"/>
        <v>-1.3499092700000048E-2</v>
      </c>
      <c r="J28">
        <f t="shared" si="13"/>
        <v>-0.22505639810000011</v>
      </c>
    </row>
    <row r="29" spans="1:12" x14ac:dyDescent="0.25">
      <c r="A29" t="s">
        <v>24</v>
      </c>
      <c r="K29">
        <f>I27+J25+J26+J27</f>
        <v>2.8999183064</v>
      </c>
      <c r="L29">
        <f>I25+I26+I28+J28</f>
        <v>-0.74713143790000036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5" sqref="B5"/>
    </sheetView>
  </sheetViews>
  <sheetFormatPr defaultRowHeight="15" x14ac:dyDescent="0.25"/>
  <cols>
    <col min="1" max="1" width="17.7109375" customWidth="1"/>
    <col min="2" max="2" width="10.5703125" bestFit="1" customWidth="1"/>
    <col min="3" max="3" width="9.5703125" customWidth="1"/>
    <col min="4" max="5" width="11.7109375" customWidth="1"/>
  </cols>
  <sheetData>
    <row r="1" spans="1:5" x14ac:dyDescent="0.25">
      <c r="A1" t="s">
        <v>26</v>
      </c>
    </row>
    <row r="3" spans="1:5" x14ac:dyDescent="0.25">
      <c r="A3" t="s">
        <v>30</v>
      </c>
    </row>
    <row r="4" spans="1:5" x14ac:dyDescent="0.25">
      <c r="B4" t="s">
        <v>1</v>
      </c>
      <c r="C4" t="s">
        <v>2</v>
      </c>
      <c r="D4" t="s">
        <v>7</v>
      </c>
      <c r="E4" t="s">
        <v>8</v>
      </c>
    </row>
    <row r="5" spans="1:5" x14ac:dyDescent="0.25">
      <c r="A5" t="s">
        <v>25</v>
      </c>
      <c r="B5" s="3"/>
      <c r="C5" s="3"/>
      <c r="D5" s="3"/>
      <c r="E5" s="3"/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J13" sqref="J13"/>
    </sheetView>
  </sheetViews>
  <sheetFormatPr defaultRowHeight="15" x14ac:dyDescent="0.25"/>
  <cols>
    <col min="1" max="1" width="16.42578125" customWidth="1"/>
    <col min="2" max="2" width="18.140625" customWidth="1"/>
    <col min="3" max="3" width="16.28515625" customWidth="1"/>
    <col min="4" max="4" width="13.42578125" bestFit="1" customWidth="1"/>
    <col min="5" max="5" width="14.7109375" customWidth="1"/>
    <col min="6" max="6" width="15" customWidth="1"/>
    <col min="7" max="7" width="15.140625" customWidth="1"/>
    <col min="8" max="8" width="15.85546875" customWidth="1"/>
    <col min="9" max="9" width="16.5703125" customWidth="1"/>
    <col min="10" max="10" width="10.5703125" customWidth="1"/>
    <col min="11" max="11" width="10.42578125" customWidth="1"/>
  </cols>
  <sheetData>
    <row r="1" spans="1:11" x14ac:dyDescent="0.25">
      <c r="A1" s="4" t="s">
        <v>35</v>
      </c>
      <c r="B1" t="s">
        <v>36</v>
      </c>
      <c r="C1" t="s">
        <v>41</v>
      </c>
      <c r="D1">
        <v>1</v>
      </c>
      <c r="E1">
        <v>3</v>
      </c>
      <c r="F1">
        <v>6</v>
      </c>
      <c r="K1" t="s">
        <v>56</v>
      </c>
    </row>
    <row r="2" spans="1:11" x14ac:dyDescent="0.25">
      <c r="A2" s="4"/>
      <c r="B2" t="s">
        <v>37</v>
      </c>
      <c r="C2" t="s">
        <v>42</v>
      </c>
      <c r="D2" t="s">
        <v>14</v>
      </c>
      <c r="E2" t="s">
        <v>43</v>
      </c>
      <c r="F2" t="s">
        <v>44</v>
      </c>
      <c r="G2" t="s">
        <v>46</v>
      </c>
      <c r="H2" t="s">
        <v>47</v>
      </c>
      <c r="I2" t="s">
        <v>48</v>
      </c>
      <c r="J2" t="s">
        <v>45</v>
      </c>
    </row>
    <row r="3" spans="1:11" x14ac:dyDescent="0.25">
      <c r="A3" s="4"/>
      <c r="B3" t="s">
        <v>38</v>
      </c>
      <c r="C3" t="s">
        <v>49</v>
      </c>
      <c r="D3" t="s">
        <v>27</v>
      </c>
      <c r="E3" t="s">
        <v>28</v>
      </c>
      <c r="F3" t="s">
        <v>29</v>
      </c>
      <c r="K3" t="s">
        <v>57</v>
      </c>
    </row>
    <row r="4" spans="1:11" x14ac:dyDescent="0.25">
      <c r="A4" s="4"/>
      <c r="B4" t="s">
        <v>39</v>
      </c>
      <c r="D4">
        <v>1</v>
      </c>
      <c r="E4">
        <v>2</v>
      </c>
      <c r="F4">
        <v>4</v>
      </c>
      <c r="G4">
        <v>10</v>
      </c>
      <c r="H4">
        <v>40</v>
      </c>
      <c r="I4">
        <v>100000</v>
      </c>
      <c r="K4" t="s">
        <v>58</v>
      </c>
    </row>
    <row r="5" spans="1:11" x14ac:dyDescent="0.25">
      <c r="A5" s="4"/>
      <c r="B5" t="s">
        <v>40</v>
      </c>
      <c r="C5" t="s">
        <v>50</v>
      </c>
    </row>
    <row r="6" spans="1:11" x14ac:dyDescent="0.25">
      <c r="A6" s="4"/>
      <c r="B6" t="s">
        <v>14</v>
      </c>
      <c r="C6" t="s">
        <v>51</v>
      </c>
      <c r="D6">
        <v>1</v>
      </c>
      <c r="E6" t="s">
        <v>52</v>
      </c>
    </row>
    <row r="7" spans="1:11" x14ac:dyDescent="0.25">
      <c r="A7" s="4"/>
      <c r="C7" t="s">
        <v>54</v>
      </c>
      <c r="E7" t="s">
        <v>28</v>
      </c>
      <c r="F7" t="s">
        <v>29</v>
      </c>
    </row>
    <row r="8" spans="1:11" x14ac:dyDescent="0.25">
      <c r="A8" s="4"/>
      <c r="B8" t="s">
        <v>44</v>
      </c>
      <c r="C8" t="s">
        <v>51</v>
      </c>
      <c r="D8">
        <v>1</v>
      </c>
      <c r="E8" t="s">
        <v>52</v>
      </c>
    </row>
    <row r="9" spans="1:11" x14ac:dyDescent="0.25">
      <c r="A9" s="4"/>
      <c r="C9" t="s">
        <v>54</v>
      </c>
      <c r="E9" t="s">
        <v>28</v>
      </c>
      <c r="F9" t="s">
        <v>29</v>
      </c>
    </row>
    <row r="10" spans="1:11" x14ac:dyDescent="0.25">
      <c r="A10" s="4"/>
      <c r="B10" t="s">
        <v>53</v>
      </c>
      <c r="C10" t="s">
        <v>51</v>
      </c>
      <c r="D10">
        <v>1</v>
      </c>
      <c r="E10" t="s">
        <v>52</v>
      </c>
    </row>
    <row r="11" spans="1:11" x14ac:dyDescent="0.25">
      <c r="A11" s="4"/>
      <c r="C11" t="s">
        <v>54</v>
      </c>
      <c r="E11" t="s">
        <v>28</v>
      </c>
      <c r="F11" t="s">
        <v>29</v>
      </c>
    </row>
    <row r="12" spans="1:11" x14ac:dyDescent="0.25">
      <c r="A12" s="4"/>
    </row>
    <row r="13" spans="1:11" x14ac:dyDescent="0.25">
      <c r="A13" s="4"/>
    </row>
    <row r="14" spans="1:11" x14ac:dyDescent="0.25">
      <c r="A14" s="4"/>
    </row>
    <row r="15" spans="1:11" x14ac:dyDescent="0.25">
      <c r="A15" s="5" t="s">
        <v>18</v>
      </c>
      <c r="B15" t="s">
        <v>1</v>
      </c>
      <c r="C15" t="s">
        <v>2</v>
      </c>
      <c r="D15" t="s">
        <v>11</v>
      </c>
      <c r="E15" t="s">
        <v>10</v>
      </c>
      <c r="F15" t="s">
        <v>9</v>
      </c>
      <c r="G15" t="s">
        <v>32</v>
      </c>
      <c r="H15" t="s">
        <v>31</v>
      </c>
    </row>
    <row r="16" spans="1:11" x14ac:dyDescent="0.25">
      <c r="A16" t="s">
        <v>0</v>
      </c>
      <c r="B16" s="3">
        <v>1.435642732</v>
      </c>
      <c r="C16" s="3"/>
      <c r="D16" s="3"/>
      <c r="E16" s="3"/>
      <c r="F16" s="3"/>
      <c r="G16" s="3"/>
      <c r="H16" s="3"/>
    </row>
    <row r="17" spans="1:8" x14ac:dyDescent="0.25">
      <c r="A17" t="s">
        <v>3</v>
      </c>
      <c r="B17" s="3">
        <v>0.56165900000000002</v>
      </c>
      <c r="C17" s="3">
        <v>4.8606000000000003E-2</v>
      </c>
      <c r="D17" s="3">
        <v>-6.6141899999999998</v>
      </c>
      <c r="E17" s="3"/>
      <c r="F17" s="3"/>
      <c r="G17" s="3">
        <f>E17-$B$16</f>
        <v>-1.435642732</v>
      </c>
      <c r="H17" s="3">
        <f>F17-$B$16</f>
        <v>-1.435642732</v>
      </c>
    </row>
    <row r="18" spans="1:8" x14ac:dyDescent="0.25">
      <c r="A18" t="s">
        <v>4</v>
      </c>
      <c r="B18" s="3">
        <v>7.5119999999999996E-3</v>
      </c>
      <c r="C18" s="3">
        <v>1.6429999999999999E-3</v>
      </c>
      <c r="D18" s="3">
        <v>1.528319</v>
      </c>
      <c r="E18" s="3"/>
      <c r="F18" s="3"/>
      <c r="G18" s="3">
        <f t="shared" ref="G18:G19" si="0">E18-$B$16</f>
        <v>-1.435642732</v>
      </c>
      <c r="H18" s="3">
        <f t="shared" ref="H18:H19" si="1">F18-$B$16</f>
        <v>-1.435642732</v>
      </c>
    </row>
    <row r="19" spans="1:8" x14ac:dyDescent="0.25">
      <c r="A19" t="s">
        <v>5</v>
      </c>
      <c r="B19" s="3"/>
      <c r="C19" s="3"/>
      <c r="D19" s="3">
        <v>-4.27318</v>
      </c>
      <c r="E19" s="3"/>
      <c r="F19" s="3"/>
      <c r="G19" s="3">
        <f t="shared" si="0"/>
        <v>-1.435642732</v>
      </c>
      <c r="H19" s="3">
        <f t="shared" si="1"/>
        <v>-1.435642732</v>
      </c>
    </row>
    <row r="20" spans="1:8" x14ac:dyDescent="0.25">
      <c r="A20" t="s">
        <v>6</v>
      </c>
      <c r="B20" s="3"/>
      <c r="C20" s="3"/>
      <c r="D20" s="3">
        <v>0.438112</v>
      </c>
      <c r="E20" s="3"/>
      <c r="F20" s="3"/>
      <c r="G20" s="3">
        <f t="shared" ref="G18:G20" si="2">E20-$B$16</f>
        <v>-1.435642732</v>
      </c>
      <c r="H20" s="3">
        <f t="shared" ref="H18:H20" si="3">F20-$B$16</f>
        <v>-1.435642732</v>
      </c>
    </row>
    <row r="21" spans="1:8" x14ac:dyDescent="0.25">
      <c r="B21" s="3"/>
      <c r="C21" s="3"/>
      <c r="D21" s="3"/>
      <c r="E21" s="3"/>
      <c r="F21" s="3" t="s">
        <v>33</v>
      </c>
      <c r="G21" s="3"/>
      <c r="H21" s="3" t="s">
        <v>34</v>
      </c>
    </row>
    <row r="23" spans="1:8" x14ac:dyDescent="0.25">
      <c r="A23" s="5" t="s">
        <v>55</v>
      </c>
      <c r="B23" t="s">
        <v>1</v>
      </c>
      <c r="C23" t="s">
        <v>2</v>
      </c>
      <c r="D23" t="s">
        <v>11</v>
      </c>
      <c r="E23" t="s">
        <v>10</v>
      </c>
      <c r="F23" t="s">
        <v>9</v>
      </c>
      <c r="G23" t="s">
        <v>32</v>
      </c>
      <c r="H23" t="s">
        <v>31</v>
      </c>
    </row>
    <row r="24" spans="1:8" x14ac:dyDescent="0.25">
      <c r="A24" t="s">
        <v>0</v>
      </c>
      <c r="B24" s="3"/>
      <c r="C24" s="3"/>
      <c r="D24" s="3"/>
      <c r="E24" s="3"/>
      <c r="F24" s="3"/>
      <c r="G24" s="3"/>
      <c r="H24" s="3"/>
    </row>
    <row r="25" spans="1:8" x14ac:dyDescent="0.25">
      <c r="A25" t="s">
        <v>3</v>
      </c>
      <c r="B25" s="3">
        <v>-6.5899799999999997</v>
      </c>
      <c r="C25" s="3">
        <v>0.164078</v>
      </c>
      <c r="D25" s="3">
        <v>-6.6141899999999998</v>
      </c>
      <c r="E25" s="3"/>
      <c r="F25" s="3"/>
      <c r="G25" s="3"/>
      <c r="H25" s="3"/>
    </row>
    <row r="26" spans="1:8" x14ac:dyDescent="0.25">
      <c r="A26" t="s">
        <v>4</v>
      </c>
      <c r="B26" s="3">
        <v>1.532035</v>
      </c>
      <c r="C26" s="3">
        <v>7.6619000000000007E-2</v>
      </c>
      <c r="D26" s="3">
        <v>1.528319</v>
      </c>
      <c r="E26" s="3"/>
      <c r="F26" s="3"/>
      <c r="G26" s="3"/>
      <c r="H26" s="3"/>
    </row>
    <row r="27" spans="1:8" x14ac:dyDescent="0.25">
      <c r="A27" t="s">
        <v>5</v>
      </c>
      <c r="B27" s="3"/>
      <c r="C27" s="3"/>
      <c r="D27" s="3">
        <v>-4.27318</v>
      </c>
      <c r="E27" s="3"/>
      <c r="F27" s="3"/>
      <c r="G27" s="3"/>
      <c r="H27" s="3"/>
    </row>
    <row r="28" spans="1:8" x14ac:dyDescent="0.25">
      <c r="A28" t="s">
        <v>6</v>
      </c>
      <c r="B28" s="3"/>
      <c r="C28" s="3"/>
      <c r="D28" s="3">
        <v>0.438112</v>
      </c>
      <c r="E28" s="3"/>
      <c r="F28" s="3"/>
      <c r="G28" s="3"/>
      <c r="H28" s="3"/>
    </row>
    <row r="29" spans="1:8" x14ac:dyDescent="0.25">
      <c r="B29" s="3"/>
      <c r="C29" s="3"/>
      <c r="D29" s="3"/>
      <c r="E29" s="3"/>
      <c r="F29" s="3" t="s">
        <v>33</v>
      </c>
      <c r="G29" s="3"/>
      <c r="H29" s="3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Cal</vt:lpstr>
      <vt:lpstr>Initial Correlation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2016-03-02T03:24:35Z</dcterms:created>
  <dcterms:modified xsi:type="dcterms:W3CDTF">2016-03-04T16:48:42Z</dcterms:modified>
</cp:coreProperties>
</file>