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 Disk\Freddie Mac\Data\"/>
    </mc:Choice>
  </mc:AlternateContent>
  <bookViews>
    <workbookView xWindow="0" yWindow="0" windowWidth="20490" windowHeight="7755"/>
  </bookViews>
  <sheets>
    <sheet name="Result" sheetId="4" r:id="rId1"/>
    <sheet name="Cal" sheetId="2" r:id="rId2"/>
    <sheet name="Raw Data" sheetId="1" r:id="rId3"/>
    <sheet name="EE" sheetId="3" r:id="rId4"/>
  </sheets>
  <calcPr calcId="152511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D44" i="2"/>
  <c r="F2" i="2"/>
  <c r="E2" i="2"/>
  <c r="D2" i="2"/>
  <c r="H43" i="2"/>
  <c r="G44" i="2"/>
  <c r="G3" i="2"/>
  <c r="H2" i="2"/>
  <c r="G2" i="2"/>
  <c r="H45" i="2"/>
  <c r="H46" i="2"/>
  <c r="H11" i="2"/>
  <c r="H27" i="2"/>
  <c r="H8" i="2"/>
  <c r="H28" i="2"/>
  <c r="H17" i="2"/>
  <c r="H10" i="2"/>
  <c r="H42" i="2"/>
  <c r="H40" i="2"/>
  <c r="H29" i="2"/>
  <c r="H22" i="2"/>
  <c r="G11" i="2"/>
  <c r="G27" i="2"/>
  <c r="G43" i="2"/>
  <c r="G4" i="2"/>
  <c r="G20" i="2"/>
  <c r="G36" i="2"/>
  <c r="G42" i="2"/>
  <c r="G17" i="2"/>
  <c r="G33" i="2"/>
  <c r="G14" i="2"/>
  <c r="H47" i="2"/>
  <c r="H15" i="2"/>
  <c r="H31" i="2"/>
  <c r="H12" i="2"/>
  <c r="H36" i="2"/>
  <c r="H25" i="2"/>
  <c r="H18" i="2"/>
  <c r="H4" i="2"/>
  <c r="H5" i="2"/>
  <c r="H37" i="2"/>
  <c r="H30" i="2"/>
  <c r="G15" i="2"/>
  <c r="G31" i="2"/>
  <c r="G10" i="2"/>
  <c r="G8" i="2"/>
  <c r="G24" i="2"/>
  <c r="G40" i="2"/>
  <c r="G5" i="2"/>
  <c r="G21" i="2"/>
  <c r="G37" i="2"/>
  <c r="G22" i="2"/>
  <c r="H3" i="2"/>
  <c r="H19" i="2"/>
  <c r="H35" i="2"/>
  <c r="H16" i="2"/>
  <c r="H44" i="2"/>
  <c r="H33" i="2"/>
  <c r="H26" i="2"/>
  <c r="H24" i="2"/>
  <c r="H13" i="2"/>
  <c r="H6" i="2"/>
  <c r="H38" i="2"/>
  <c r="G19" i="2"/>
  <c r="G35" i="2"/>
  <c r="G26" i="2"/>
  <c r="G12" i="2"/>
  <c r="G28" i="2"/>
  <c r="G18" i="2"/>
  <c r="G9" i="2"/>
  <c r="G25" i="2"/>
  <c r="G41" i="2"/>
  <c r="G34" i="2"/>
  <c r="H7" i="2"/>
  <c r="H23" i="2"/>
  <c r="H39" i="2"/>
  <c r="H20" i="2"/>
  <c r="H9" i="2"/>
  <c r="H41" i="2"/>
  <c r="H34" i="2"/>
  <c r="H32" i="2"/>
  <c r="H21" i="2"/>
  <c r="H14" i="2"/>
  <c r="G7" i="2"/>
  <c r="G23" i="2"/>
  <c r="G39" i="2"/>
  <c r="G38" i="2"/>
  <c r="G16" i="2"/>
  <c r="G32" i="2"/>
  <c r="G30" i="2"/>
  <c r="G13" i="2"/>
  <c r="G29" i="2"/>
  <c r="G6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D53" i="2"/>
  <c r="D52" i="2"/>
  <c r="D5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5" i="2"/>
  <c r="D46" i="2"/>
  <c r="D47" i="2"/>
  <c r="D48" i="2"/>
  <c r="D49" i="2"/>
  <c r="D50" i="2"/>
  <c r="D3" i="2"/>
  <c r="C35" i="2" l="1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2" i="2"/>
</calcChain>
</file>

<file path=xl/comments1.xml><?xml version="1.0" encoding="utf-8"?>
<comments xmlns="http://schemas.openxmlformats.org/spreadsheetml/2006/main">
  <authors>
    <author>Stewart,Roger Bell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Stewart,Roger Bell:</t>
        </r>
        <r>
          <rPr>
            <sz val="9"/>
            <color indexed="81"/>
            <rFont val="Tahoma"/>
            <family val="2"/>
          </rPr>
          <t xml:space="preserve">
Mortgage Banksers Association Data</t>
        </r>
      </text>
    </comment>
  </commentList>
</comments>
</file>

<file path=xl/comments2.xml><?xml version="1.0" encoding="utf-8"?>
<comments xmlns="http://schemas.openxmlformats.org/spreadsheetml/2006/main">
  <authors>
    <author>Stewart,Roger Bell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Stewart,Roger Bell:</t>
        </r>
        <r>
          <rPr>
            <sz val="9"/>
            <color indexed="81"/>
            <rFont val="Tahoma"/>
            <family val="2"/>
          </rPr>
          <t xml:space="preserve">
Mortgage Banksers Association Data</t>
        </r>
      </text>
    </comment>
  </commentList>
</comments>
</file>

<file path=xl/sharedStrings.xml><?xml version="1.0" encoding="utf-8"?>
<sst xmlns="http://schemas.openxmlformats.org/spreadsheetml/2006/main" count="113" uniqueCount="88">
  <si>
    <t>Year</t>
  </si>
  <si>
    <t>Default Rate - Mortgages</t>
  </si>
  <si>
    <t>PD</t>
  </si>
  <si>
    <t>1-PD</t>
  </si>
  <si>
    <t>SF Portfolio Remaining Balance Projections, 12/2015 Portval Data</t>
  </si>
  <si>
    <t xml:space="preserve">Period </t>
  </si>
  <si>
    <t>Balance</t>
  </si>
  <si>
    <t>upb</t>
  </si>
  <si>
    <t>Y0</t>
  </si>
  <si>
    <t>EREM_BAL00</t>
  </si>
  <si>
    <t>Expected</t>
  </si>
  <si>
    <t>EREM_BAL01</t>
  </si>
  <si>
    <t>Y1</t>
  </si>
  <si>
    <t>EREM_BAL02</t>
  </si>
  <si>
    <t>EREM_BAL03</t>
  </si>
  <si>
    <t>Y2</t>
  </si>
  <si>
    <t>EREM_BAL04</t>
  </si>
  <si>
    <t>EREM_BAL05</t>
  </si>
  <si>
    <t>Y3</t>
  </si>
  <si>
    <t>EREM_BAL06</t>
  </si>
  <si>
    <t>EREM_BAL07</t>
  </si>
  <si>
    <t>Y4</t>
  </si>
  <si>
    <t>EREM_BAL08</t>
  </si>
  <si>
    <t>EREM_BAL09</t>
  </si>
  <si>
    <t>Y5</t>
  </si>
  <si>
    <t>EREM_BAL10</t>
  </si>
  <si>
    <t>EREM_BAL11</t>
  </si>
  <si>
    <t>Y6</t>
  </si>
  <si>
    <t>EREM_BAL12</t>
  </si>
  <si>
    <t>Y8</t>
  </si>
  <si>
    <t>EREM_BAL2_01</t>
  </si>
  <si>
    <t>Y10</t>
  </si>
  <si>
    <t>EREM_BAL2_02</t>
  </si>
  <si>
    <t>Y12</t>
  </si>
  <si>
    <t>EREM_BAL2_03</t>
  </si>
  <si>
    <t>Y14</t>
  </si>
  <si>
    <t>EREM_BAL2_04</t>
  </si>
  <si>
    <t>Y16</t>
  </si>
  <si>
    <t>EREM_BAL2_05</t>
  </si>
  <si>
    <t>Y18</t>
  </si>
  <si>
    <t>EREM_BAL2_06</t>
  </si>
  <si>
    <t>Y20</t>
  </si>
  <si>
    <t>EREM_BAL2_07</t>
  </si>
  <si>
    <t>Y22</t>
  </si>
  <si>
    <t>EREM_BAL2_08</t>
  </si>
  <si>
    <t>Y24</t>
  </si>
  <si>
    <t>EREM_BAL2_09</t>
  </si>
  <si>
    <t>Y26</t>
  </si>
  <si>
    <t>EREM_BAL2_10</t>
  </si>
  <si>
    <t>Y28</t>
  </si>
  <si>
    <t>EREM_BAL2_11</t>
  </si>
  <si>
    <t>Y30</t>
  </si>
  <si>
    <t>EREM_BAL2_12</t>
  </si>
  <si>
    <t>Stress</t>
  </si>
  <si>
    <t>SREM_BAL00</t>
  </si>
  <si>
    <t>SREM_BAL01</t>
  </si>
  <si>
    <t>SREM_BAL02</t>
  </si>
  <si>
    <t>SREM_BAL03</t>
  </si>
  <si>
    <t>SREM_BAL04</t>
  </si>
  <si>
    <t>SREM_BAL05</t>
  </si>
  <si>
    <t>SREM_BAL06</t>
  </si>
  <si>
    <t>SREM_BAL07</t>
  </si>
  <si>
    <t>SREM_BAL08</t>
  </si>
  <si>
    <t>SREM_BAL09</t>
  </si>
  <si>
    <t>SREM_BAL10</t>
  </si>
  <si>
    <t>SREM_BAL11</t>
  </si>
  <si>
    <t>SREM_BAL12</t>
  </si>
  <si>
    <t>SREM_BAL2_01</t>
  </si>
  <si>
    <t>SREM_BAL2_02</t>
  </si>
  <si>
    <t>SREM_BAL2_03</t>
  </si>
  <si>
    <t>SREM_BAL2_04</t>
  </si>
  <si>
    <t>SREM_BAL2_05</t>
  </si>
  <si>
    <t>SREM_BAL2_06</t>
  </si>
  <si>
    <t>SREM_BAL2_07</t>
  </si>
  <si>
    <t>SREM_BAL2_08</t>
  </si>
  <si>
    <t>SREM_BAL2_09</t>
  </si>
  <si>
    <t>SREM_BAL2_10</t>
  </si>
  <si>
    <t>SREM_BAL2_11</t>
  </si>
  <si>
    <t>SREM_BAL2_12</t>
  </si>
  <si>
    <t>99.9% Screanario</t>
  </si>
  <si>
    <t>Year after Initial</t>
  </si>
  <si>
    <t>EE</t>
  </si>
  <si>
    <t>s_upb</t>
  </si>
  <si>
    <t>e_upb</t>
  </si>
  <si>
    <t>EE_S</t>
  </si>
  <si>
    <t>EE_A</t>
  </si>
  <si>
    <t>EE_VBA</t>
  </si>
  <si>
    <t>EE_S_VBA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</si>
</sst>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0.0%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10" fontId="0" fillId="0" borderId="0" xfId="0" applyNumberFormat="1"/>
    <xf numFmtId="164" fontId="0" fillId="0" borderId="0" xfId="1" applyNumberFormat="1" applyFont="1"/>
    <xf numFmtId="164" fontId="6" fillId="0" borderId="0" xfId="1" applyNumberFormat="1" applyFont="1"/>
    <xf numFmtId="165" fontId="0" fillId="0" borderId="0" xfId="1" applyNumberFormat="1" applyFont="1"/>
    <xf numFmtId="164" fontId="0" fillId="2" borderId="0" xfId="1" applyNumberFormat="1" applyFont="1" applyFill="1"/>
    <xf numFmtId="164" fontId="0" fillId="3" borderId="0" xfId="1" applyNumberFormat="1" applyFont="1" applyFill="1"/>
    <xf numFmtId="164" fontId="5" fillId="2" borderId="0" xfId="1" applyNumberFormat="1" applyFont="1" applyFill="1"/>
    <xf numFmtId="0" fontId="5" fillId="0" borderId="0" xfId="0" applyFont="1"/>
    <xf numFmtId="165" fontId="5" fillId="0" borderId="0" xfId="1" applyNumberFormat="1" applyFont="1"/>
    <xf numFmtId="166" fontId="0" fillId="0" borderId="0" xfId="2" applyNumberFormat="1" applyFont="1"/>
    <xf numFmtId="37" fontId="5" fillId="2" borderId="0" xfId="1" applyNumberFormat="1" applyFont="1" applyFill="1"/>
    <xf numFmtId="1" fontId="9" fillId="0" borderId="0" xfId="0" applyNumberFormat="1" applyFont="1" applyAlignment="1">
      <alignment horizontal="center" wrapText="1"/>
    </xf>
    <xf numFmtId="1" fontId="0" fillId="0" borderId="0" xfId="0" applyNumberFormat="1"/>
    <xf numFmtId="165" fontId="0" fillId="0" borderId="0" xfId="0" applyNumberFormat="1"/>
    <xf numFmtId="164" fontId="7" fillId="4" borderId="0" xfId="1" applyNumberFormat="1" applyFont="1" applyFill="1" applyAlignment="1">
      <alignment horizontal="center" vertical="center"/>
    </xf>
    <xf numFmtId="164" fontId="8" fillId="5" borderId="0" xfId="1" applyNumberFormat="1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9"/>
  <sheetViews>
    <sheetView tabSelected="1" topLeftCell="A25" workbookViewId="0">
      <selection activeCell="K41" sqref="K41"/>
    </sheetView>
  </sheetViews>
  <sheetFormatPr defaultRowHeight="15" x14ac:dyDescent="0.25"/>
  <cols>
    <col min="1" max="1" width="9.140625" style="14"/>
    <col min="2" max="4" width="9.140625" style="15"/>
  </cols>
  <sheetData>
    <row r="1" spans="1:4" ht="15.75" x14ac:dyDescent="0.25">
      <c r="A1" s="13" t="s">
        <v>0</v>
      </c>
      <c r="B1" s="15" t="s">
        <v>81</v>
      </c>
      <c r="C1" s="15" t="s">
        <v>84</v>
      </c>
      <c r="D1" s="15" t="s">
        <v>85</v>
      </c>
    </row>
    <row r="2" spans="1:4" x14ac:dyDescent="0.25">
      <c r="A2" s="14">
        <v>1972</v>
      </c>
      <c r="B2" s="15">
        <v>9.719670604861546E-3</v>
      </c>
      <c r="C2" s="15">
        <v>7.9447625896583874E-3</v>
      </c>
      <c r="D2" s="15">
        <v>8.8322165972599675E-3</v>
      </c>
    </row>
    <row r="3" spans="1:4" x14ac:dyDescent="0.25">
      <c r="A3" s="14">
        <v>1973</v>
      </c>
      <c r="B3" s="15">
        <v>9.9219170329216365E-3</v>
      </c>
      <c r="C3" s="15">
        <v>8.1066949309303617E-3</v>
      </c>
      <c r="D3" s="15">
        <v>9.0143059819259991E-3</v>
      </c>
    </row>
    <row r="4" spans="1:4" x14ac:dyDescent="0.25">
      <c r="A4" s="14">
        <v>1974</v>
      </c>
      <c r="B4" s="15">
        <v>1.0249130907164178E-2</v>
      </c>
      <c r="C4" s="15">
        <v>8.3655992450637953E-3</v>
      </c>
      <c r="D4" s="15">
        <v>9.3073650761139864E-3</v>
      </c>
    </row>
    <row r="5" spans="1:4" x14ac:dyDescent="0.25">
      <c r="A5" s="14">
        <v>1975</v>
      </c>
      <c r="B5" s="15">
        <v>1.0827067799308485E-2</v>
      </c>
      <c r="C5" s="15">
        <v>8.823469091775232E-3</v>
      </c>
      <c r="D5" s="15">
        <v>9.8252684455418585E-3</v>
      </c>
    </row>
    <row r="6" spans="1:4" x14ac:dyDescent="0.25">
      <c r="A6" s="14">
        <v>1976</v>
      </c>
      <c r="B6" s="15">
        <v>1.128911778836412E-2</v>
      </c>
      <c r="C6" s="15">
        <v>9.1290577217001678E-3</v>
      </c>
      <c r="D6" s="15">
        <v>1.0209087755032143E-2</v>
      </c>
    </row>
    <row r="7" spans="1:4" x14ac:dyDescent="0.25">
      <c r="A7" s="14">
        <v>1977</v>
      </c>
      <c r="B7" s="15">
        <v>1.1606574374311947E-2</v>
      </c>
      <c r="C7" s="15">
        <v>9.2722101369325585E-3</v>
      </c>
      <c r="D7" s="15">
        <v>1.0439392255622253E-2</v>
      </c>
    </row>
    <row r="8" spans="1:4" x14ac:dyDescent="0.25">
      <c r="A8" s="14">
        <v>1978</v>
      </c>
      <c r="B8" s="15">
        <v>1.2139158878707078E-2</v>
      </c>
      <c r="C8" s="15">
        <v>9.6201872346270978E-3</v>
      </c>
      <c r="D8" s="15">
        <v>1.0879673056667087E-2</v>
      </c>
    </row>
    <row r="9" spans="1:4" x14ac:dyDescent="0.25">
      <c r="A9" s="14">
        <v>1979</v>
      </c>
      <c r="B9" s="15">
        <v>1.3071748482886411E-2</v>
      </c>
      <c r="C9" s="15">
        <v>1.037339048335076E-2</v>
      </c>
      <c r="D9" s="15">
        <v>1.1722569483118585E-2</v>
      </c>
    </row>
    <row r="10" spans="1:4" x14ac:dyDescent="0.25">
      <c r="A10" s="14">
        <v>1980</v>
      </c>
      <c r="B10" s="15">
        <v>1.462016624474469E-2</v>
      </c>
      <c r="C10" s="15">
        <v>1.1756264417874323E-2</v>
      </c>
      <c r="D10" s="15">
        <v>1.3188215331309507E-2</v>
      </c>
    </row>
    <row r="11" spans="1:4" x14ac:dyDescent="0.25">
      <c r="A11" s="14">
        <v>1981</v>
      </c>
      <c r="B11" s="15">
        <v>1.5976640611885109E-2</v>
      </c>
      <c r="C11" s="15">
        <v>1.3017668599897433E-2</v>
      </c>
      <c r="D11" s="15">
        <v>1.4497154605891271E-2</v>
      </c>
    </row>
    <row r="12" spans="1:4" x14ac:dyDescent="0.25">
      <c r="A12" s="14">
        <v>1982</v>
      </c>
      <c r="B12" s="15">
        <v>1.7255666384171968E-2</v>
      </c>
      <c r="C12" s="15">
        <v>1.4265596955661758E-2</v>
      </c>
      <c r="D12" s="15">
        <v>1.5760631669916862E-2</v>
      </c>
    </row>
    <row r="13" spans="1:4" x14ac:dyDescent="0.25">
      <c r="A13" s="14">
        <v>1983</v>
      </c>
      <c r="B13" s="15">
        <v>1.7939031039829006E-2</v>
      </c>
      <c r="C13" s="15">
        <v>1.4989191075021955E-2</v>
      </c>
      <c r="D13" s="15">
        <v>1.6464111057425481E-2</v>
      </c>
    </row>
    <row r="14" spans="1:4" x14ac:dyDescent="0.25">
      <c r="A14" s="14">
        <v>1984</v>
      </c>
      <c r="B14" s="15">
        <v>1.827349030547416E-2</v>
      </c>
      <c r="C14" s="15">
        <v>1.5390960602835832E-2</v>
      </c>
      <c r="D14" s="15">
        <v>1.6832225454154998E-2</v>
      </c>
    </row>
    <row r="15" spans="1:4" x14ac:dyDescent="0.25">
      <c r="A15" s="14">
        <v>1985</v>
      </c>
      <c r="B15" s="15">
        <v>1.8302873579800386E-2</v>
      </c>
      <c r="C15" s="15">
        <v>1.5481405186896965E-2</v>
      </c>
      <c r="D15" s="15">
        <v>1.6892139383348676E-2</v>
      </c>
    </row>
    <row r="16" spans="1:4" x14ac:dyDescent="0.25">
      <c r="A16" s="14">
        <v>1986</v>
      </c>
      <c r="B16" s="15">
        <v>1.7946863982711208E-2</v>
      </c>
      <c r="C16" s="15">
        <v>1.5173529619938805E-2</v>
      </c>
      <c r="D16" s="15">
        <v>1.6560196801325006E-2</v>
      </c>
    </row>
    <row r="17" spans="1:4" x14ac:dyDescent="0.25">
      <c r="A17" s="14">
        <v>1987</v>
      </c>
      <c r="B17" s="15">
        <v>1.6903011089662384E-2</v>
      </c>
      <c r="C17" s="15">
        <v>1.4193984130559093E-2</v>
      </c>
      <c r="D17" s="15">
        <v>1.5548497610110738E-2</v>
      </c>
    </row>
    <row r="18" spans="1:4" x14ac:dyDescent="0.25">
      <c r="A18" s="14">
        <v>1988</v>
      </c>
      <c r="B18" s="15">
        <v>1.6080316689542001E-2</v>
      </c>
      <c r="C18" s="15">
        <v>1.3427332211681417E-2</v>
      </c>
      <c r="D18" s="15">
        <v>1.475382445061171E-2</v>
      </c>
    </row>
    <row r="19" spans="1:4" x14ac:dyDescent="0.25">
      <c r="A19" s="14">
        <v>1989</v>
      </c>
      <c r="B19" s="15">
        <v>1.5513765624730745E-2</v>
      </c>
      <c r="C19" s="15">
        <v>1.2926114271218194E-2</v>
      </c>
      <c r="D19" s="15">
        <v>1.4219939947974471E-2</v>
      </c>
    </row>
    <row r="20" spans="1:4" x14ac:dyDescent="0.25">
      <c r="A20" s="14">
        <v>1990</v>
      </c>
      <c r="B20" s="15">
        <v>1.5367879586755191E-2</v>
      </c>
      <c r="C20" s="15">
        <v>1.2856944203662108E-2</v>
      </c>
      <c r="D20" s="15">
        <v>1.4112411895208649E-2</v>
      </c>
    </row>
    <row r="21" spans="1:4" x14ac:dyDescent="0.25">
      <c r="A21" s="14">
        <v>1991</v>
      </c>
      <c r="B21" s="15">
        <v>1.5634353958529058E-2</v>
      </c>
      <c r="C21" s="15">
        <v>1.3190864003452258E-2</v>
      </c>
      <c r="D21" s="15">
        <v>1.4412608980990657E-2</v>
      </c>
    </row>
    <row r="22" spans="1:4" x14ac:dyDescent="0.25">
      <c r="A22" s="14">
        <v>1992</v>
      </c>
      <c r="B22" s="15">
        <v>1.5258059579177282E-2</v>
      </c>
      <c r="C22" s="15">
        <v>1.28998308264328E-2</v>
      </c>
      <c r="D22" s="15">
        <v>1.4078945202805041E-2</v>
      </c>
    </row>
    <row r="23" spans="1:4" x14ac:dyDescent="0.25">
      <c r="A23" s="14">
        <v>1993</v>
      </c>
      <c r="B23" s="15">
        <v>1.4665691089163317E-2</v>
      </c>
      <c r="C23" s="15">
        <v>1.2374183415242929E-2</v>
      </c>
      <c r="D23" s="15">
        <v>1.3519937252203122E-2</v>
      </c>
    </row>
    <row r="24" spans="1:4" x14ac:dyDescent="0.25">
      <c r="A24" s="14">
        <v>1994</v>
      </c>
      <c r="B24" s="15">
        <v>1.413390445400862E-2</v>
      </c>
      <c r="C24" s="15">
        <v>1.1854465948208217E-2</v>
      </c>
      <c r="D24" s="15">
        <v>1.2994185201108418E-2</v>
      </c>
    </row>
    <row r="25" spans="1:4" x14ac:dyDescent="0.25">
      <c r="A25" s="14">
        <v>1995</v>
      </c>
      <c r="B25" s="15">
        <v>1.3557100401573751E-2</v>
      </c>
      <c r="C25" s="15">
        <v>1.1225014882686476E-2</v>
      </c>
      <c r="D25" s="15">
        <v>1.2391057642130113E-2</v>
      </c>
    </row>
    <row r="26" spans="1:4" x14ac:dyDescent="0.25">
      <c r="A26" s="14">
        <v>1996</v>
      </c>
      <c r="B26" s="15">
        <v>1.2997668938279944E-2</v>
      </c>
      <c r="C26" s="15">
        <v>1.0568923405537251E-2</v>
      </c>
      <c r="D26" s="15">
        <v>1.1783296171908597E-2</v>
      </c>
    </row>
    <row r="27" spans="1:4" x14ac:dyDescent="0.25">
      <c r="A27" s="14">
        <v>1997</v>
      </c>
      <c r="B27" s="15">
        <v>1.3179035024791353E-2</v>
      </c>
      <c r="C27" s="15">
        <v>1.0615432243188607E-2</v>
      </c>
      <c r="D27" s="15">
        <v>1.189723363398998E-2</v>
      </c>
    </row>
    <row r="28" spans="1:4" x14ac:dyDescent="0.25">
      <c r="A28" s="14">
        <v>1998</v>
      </c>
      <c r="B28" s="15">
        <v>1.3871625816179532E-2</v>
      </c>
      <c r="C28" s="15">
        <v>1.1165495577645205E-2</v>
      </c>
      <c r="D28" s="15">
        <v>1.251856069691237E-2</v>
      </c>
    </row>
    <row r="29" spans="1:4" x14ac:dyDescent="0.25">
      <c r="A29" s="14">
        <v>1999</v>
      </c>
      <c r="B29" s="15">
        <v>1.4575205898667828E-2</v>
      </c>
      <c r="C29" s="15">
        <v>1.1725350646726891E-2</v>
      </c>
      <c r="D29" s="15">
        <v>1.3150278272697359E-2</v>
      </c>
    </row>
    <row r="30" spans="1:4" x14ac:dyDescent="0.25">
      <c r="A30" s="14">
        <v>2000</v>
      </c>
      <c r="B30" s="15">
        <v>1.5883238121437764E-2</v>
      </c>
      <c r="C30" s="15">
        <v>1.278208136774028E-2</v>
      </c>
      <c r="D30" s="15">
        <v>1.4332659744589022E-2</v>
      </c>
    </row>
    <row r="31" spans="1:4" x14ac:dyDescent="0.25">
      <c r="A31" s="14">
        <v>2001</v>
      </c>
      <c r="B31" s="15">
        <v>1.791798674843275E-2</v>
      </c>
      <c r="C31" s="15">
        <v>1.430672400726446E-2</v>
      </c>
      <c r="D31" s="15">
        <v>1.6112355377848605E-2</v>
      </c>
    </row>
    <row r="32" spans="1:4" x14ac:dyDescent="0.25">
      <c r="A32" s="14">
        <v>2002</v>
      </c>
      <c r="B32" s="15">
        <v>1.9681072751822831E-2</v>
      </c>
      <c r="C32" s="15">
        <v>1.5206212655229347E-2</v>
      </c>
      <c r="D32" s="15">
        <v>1.7443642703526087E-2</v>
      </c>
    </row>
    <row r="33" spans="1:4" x14ac:dyDescent="0.25">
      <c r="A33" s="14">
        <v>2003</v>
      </c>
      <c r="B33" s="15">
        <v>2.1801792849282749E-2</v>
      </c>
      <c r="C33" s="15">
        <v>1.6176356627831668E-2</v>
      </c>
      <c r="D33" s="15">
        <v>1.898907473855721E-2</v>
      </c>
    </row>
    <row r="34" spans="1:4" x14ac:dyDescent="0.25">
      <c r="A34" s="14">
        <v>2004</v>
      </c>
      <c r="B34" s="15">
        <v>2.5111531810062853E-2</v>
      </c>
      <c r="C34" s="15">
        <v>1.8405952199080255E-2</v>
      </c>
      <c r="D34" s="15">
        <v>2.1758742004571556E-2</v>
      </c>
    </row>
    <row r="35" spans="1:4" x14ac:dyDescent="0.25">
      <c r="A35" s="14">
        <v>2005</v>
      </c>
      <c r="B35" s="15">
        <v>2.9947957124215888E-2</v>
      </c>
      <c r="C35" s="15">
        <v>2.2563089341038626E-2</v>
      </c>
      <c r="D35" s="15">
        <v>2.6255523232627257E-2</v>
      </c>
    </row>
    <row r="36" spans="1:4" x14ac:dyDescent="0.25">
      <c r="A36" s="14">
        <v>2006</v>
      </c>
      <c r="B36" s="15">
        <v>3.6328547544355425E-2</v>
      </c>
      <c r="C36" s="15">
        <v>2.8737933598968899E-2</v>
      </c>
      <c r="D36" s="15">
        <v>3.253324057166216E-2</v>
      </c>
    </row>
    <row r="37" spans="1:4" x14ac:dyDescent="0.25">
      <c r="A37" s="14">
        <v>2007</v>
      </c>
      <c r="B37" s="15">
        <v>4.4397609872379951E-2</v>
      </c>
      <c r="C37" s="15">
        <v>3.6939055995702269E-2</v>
      </c>
      <c r="D37" s="15">
        <v>4.066833293404111E-2</v>
      </c>
    </row>
    <row r="38" spans="1:4" x14ac:dyDescent="0.25">
      <c r="A38" s="14">
        <v>2008</v>
      </c>
      <c r="B38" s="15">
        <v>5.3431830976975681E-2</v>
      </c>
      <c r="C38" s="15">
        <v>4.623521027948508E-2</v>
      </c>
      <c r="D38" s="15">
        <v>4.9833520628230377E-2</v>
      </c>
    </row>
    <row r="39" spans="1:4" x14ac:dyDescent="0.25">
      <c r="A39" s="14">
        <v>2009</v>
      </c>
      <c r="B39" s="15">
        <v>5.9997788542647923E-2</v>
      </c>
      <c r="C39" s="15">
        <v>5.3047809475567302E-2</v>
      </c>
      <c r="D39" s="15">
        <v>5.6522799009107616E-2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62"/>
  <sheetViews>
    <sheetView workbookViewId="0">
      <selection activeCell="N1" sqref="N1"/>
    </sheetView>
  </sheetViews>
  <sheetFormatPr defaultRowHeight="15" x14ac:dyDescent="0.25"/>
  <cols>
    <col min="2" max="2" width="14.42578125" customWidth="1"/>
    <col min="3" max="3" width="10.28515625" customWidth="1"/>
    <col min="7" max="7" width="9.5703125" bestFit="1" customWidth="1"/>
    <col min="8" max="9" width="12.140625" customWidth="1"/>
    <col min="10" max="10" width="15" customWidth="1"/>
  </cols>
  <sheetData>
    <row r="1" spans="1:12" ht="15.75" x14ac:dyDescent="0.25">
      <c r="A1" s="1" t="s">
        <v>0</v>
      </c>
      <c r="B1" s="1" t="s">
        <v>2</v>
      </c>
      <c r="C1" t="s">
        <v>3</v>
      </c>
      <c r="D1" t="s">
        <v>81</v>
      </c>
      <c r="E1" t="s">
        <v>84</v>
      </c>
      <c r="F1" t="s">
        <v>85</v>
      </c>
      <c r="G1" t="s">
        <v>86</v>
      </c>
      <c r="H1" t="s">
        <v>87</v>
      </c>
      <c r="J1" t="s">
        <v>80</v>
      </c>
      <c r="K1" t="s">
        <v>83</v>
      </c>
      <c r="L1" t="s">
        <v>82</v>
      </c>
    </row>
    <row r="2" spans="1:12" x14ac:dyDescent="0.25">
      <c r="A2">
        <v>1972</v>
      </c>
      <c r="B2" s="2">
        <v>1.7878863619508856E-2</v>
      </c>
      <c r="C2" s="2">
        <f>1-B2</f>
        <v>0.98212113638049114</v>
      </c>
      <c r="D2">
        <f>$K$2*B2+$K$3*B3*(1-B2)+$K$4*B4*(1-B3)*(1-B2)+$K$5*B5*(1-B4)*(1-B3)*(1-B2)+$K$6*B6*(1-B5)*(1-B4)*(1-B3)*(1-B2)+$K$7*B7*(1-B6)*(1-B5)*(1-B4)*(1-B3)*(1-B2)+$K$8*B8*(1-B7)*(1-B6)*(1-B5)*(1-B4)*(1-B3)*(1-B2)+$K$9*B9*(1-B8)*(1-B7)*(1-B6)*(1-B5)*(1-B4)*(1-B3)*(1-B2)+$K$10*B10*(1-B9)*(1-B8)*(1-B7)*(1-B6)*(1-B5)*(1-B4)*(1-B3)*(1-B2)+$K$11*B11*(1-B10)*(1-B9)*(1-B8)*(1-B7)*(1-B6)*(1-B5)*(1-B4)*(1-B3)*(1-B2)</f>
        <v>9.719670604861546E-3</v>
      </c>
      <c r="E2">
        <f>$L$2*B2+$L$3*B3*(1-B2)+$L$4*B4*(1-B3)*(1-B2)+$L$5*B5*(1-B4)*(1-B3)*(1-B2)+$L$6*B6*(1-B5)*(1-B4)*(1-B3)*(1-B2)+$L$7*B7*(1-B6)*(1-B5)*(1-B4)*(1-B3)*(1-B2)+$L$8*B8*(1-B7)*(1-B6)*(1-B5)*(1-B4)*(1-B3)*(1-B2)+$L$9*B9*(1-B8)*(1-B7)*(1-B6)*(1-B5)*(1-B4)*(1-B3)*(1-B2)</f>
        <v>7.9447625896583874E-3</v>
      </c>
      <c r="F2">
        <f>AVERAGE(D2:E2)</f>
        <v>8.8322165972599675E-3</v>
      </c>
      <c r="G2">
        <f t="shared" ref="G2:G44" si="0">Exposure(B2:B62,$K$2:$K$11)</f>
        <v>9.719670604861546E-3</v>
      </c>
      <c r="H2">
        <f t="shared" ref="H2:H47" si="1">Exposure(B2:B62,$L$2:$L$9)</f>
        <v>7.9447625896583874E-3</v>
      </c>
      <c r="J2" s="12">
        <v>0</v>
      </c>
      <c r="K2" s="10">
        <v>0.16259814980701509</v>
      </c>
      <c r="L2" s="10">
        <v>0.15279037644954047</v>
      </c>
    </row>
    <row r="3" spans="1:12" x14ac:dyDescent="0.25">
      <c r="A3">
        <v>1973</v>
      </c>
      <c r="B3" s="2">
        <v>1.777924156430799E-2</v>
      </c>
      <c r="C3" s="2">
        <f t="shared" ref="C3:C62" si="2">1-B3</f>
        <v>0.98222075843569201</v>
      </c>
      <c r="D3">
        <f>$K$2*B3+$K$3*B4*(1-B3)+$K$4*B5*(1-B4)*(1-B3)+$K$5*B6*(1-B5)*(1-B4)*(1-B3)+$K$6*B7*(1-B6)*(1-B5)*(1-B4)*(1-B3)+$K$7*B8*(1-B7)*(1-B6)*(1-B5)*(1-B4)*(1-B3)+$K$8*B9*(1-B8)*(1-B7)*(1-B6)*(1-B5)*(1-B4)*(1-B3)+$K$9*B10*(1-B9)*(1-B8)*(1-B7)*(1-B6)*(1-B5)*(1-B4)*(1-B3)+$K$10*B11*(1-B10)*(1-B9)*(1-B8)*(1-B7)*(1-B6)*(1-B5)*(1-B4)*(1-B3)+$K$11*B12*(1-B11)*(1-B10)*(1-B9)*(1-B8)*(1-B7)*(1-B6)*(1-B5)*(1-B4)*(1-B3)</f>
        <v>9.9219170329216365E-3</v>
      </c>
      <c r="E3">
        <f t="shared" ref="E3:E55" si="3">$L$2*B3+$L$3*B4*(1-B3)+$L$4*B5*(1-B4)*(1-B3)+$L$5*B6*(1-B5)*(1-B4)*(1-B3)+$L$6*B7*(1-B6)*(1-B5)*(1-B4)*(1-B3)+$L$7*B8*(1-B7)*(1-B6)*(1-B5)*(1-B4)*(1-B3)+$L$8*B9*(1-B8)*(1-B7)*(1-B6)*(1-B5)*(1-B4)*(1-B3)+$L$9*B10*(1-B9)*(1-B8)*(1-B7)*(1-B6)*(1-B5)*(1-B4)*(1-B3)</f>
        <v>8.1066949309303617E-3</v>
      </c>
      <c r="F3">
        <f t="shared" ref="F3:F45" si="4">AVERAGE(D3:E3)</f>
        <v>9.0143059819259991E-3</v>
      </c>
      <c r="G3">
        <f t="shared" si="0"/>
        <v>9.9219170329216365E-3</v>
      </c>
      <c r="H3">
        <f t="shared" si="1"/>
        <v>8.1066949309303617E-3</v>
      </c>
      <c r="J3" s="8">
        <v>1</v>
      </c>
      <c r="K3" s="10">
        <v>0.12182783659521078</v>
      </c>
      <c r="L3" s="10">
        <v>0.11301212910902902</v>
      </c>
    </row>
    <row r="4" spans="1:12" x14ac:dyDescent="0.25">
      <c r="A4">
        <v>1974</v>
      </c>
      <c r="B4" s="2">
        <v>1.7384854870332839E-2</v>
      </c>
      <c r="C4" s="2">
        <f t="shared" si="2"/>
        <v>0.98261514512966719</v>
      </c>
      <c r="D4">
        <f t="shared" ref="D4:D50" si="5">$K$2*B4+$K$3*B5*(1-B4)+$K$4*B6*(1-B5)*(1-B4)+$K$5*B7*(1-B6)*(1-B5)*(1-B4)+$K$6*B8*(1-B7)*(1-B6)*(1-B5)*(1-B4)+$K$7*B9*(1-B8)*(1-B7)*(1-B6)*(1-B5)*(1-B4)+$K$8*B10*(1-B9)*(1-B8)*(1-B7)*(1-B6)*(1-B5)*(1-B4)+$K$9*B11*(1-B10)*(1-B9)*(1-B8)*(1-B7)*(1-B6)*(1-B5)*(1-B4)+$K$10*B12*(1-B11)*(1-B10)*(1-B9)*(1-B8)*(1-B7)*(1-B6)*(1-B5)*(1-B4)+$K$11*B13*(1-B12)*(1-B11)*(1-B10)*(1-B9)*(1-B8)*(1-B7)*(1-B6)*(1-B5)*(1-B4)</f>
        <v>1.0249130907164178E-2</v>
      </c>
      <c r="E4">
        <f t="shared" si="3"/>
        <v>8.3655992450637953E-3</v>
      </c>
      <c r="F4">
        <f t="shared" si="4"/>
        <v>9.3073650761139864E-3</v>
      </c>
      <c r="G4">
        <f t="shared" si="0"/>
        <v>1.0249130907164178E-2</v>
      </c>
      <c r="H4">
        <f t="shared" si="1"/>
        <v>8.365599245063797E-3</v>
      </c>
      <c r="J4" s="8">
        <v>2</v>
      </c>
      <c r="K4" s="10">
        <v>9.0803019807269264E-2</v>
      </c>
      <c r="L4" s="10">
        <v>8.0054377529594725E-2</v>
      </c>
    </row>
    <row r="5" spans="1:12" x14ac:dyDescent="0.25">
      <c r="A5">
        <v>1975</v>
      </c>
      <c r="B5" s="2">
        <v>1.9258295020376376E-2</v>
      </c>
      <c r="C5" s="2">
        <f t="shared" si="2"/>
        <v>0.98074170497962365</v>
      </c>
      <c r="D5">
        <f t="shared" si="5"/>
        <v>1.0827067799308485E-2</v>
      </c>
      <c r="E5">
        <f t="shared" si="3"/>
        <v>8.823469091775232E-3</v>
      </c>
      <c r="F5">
        <f t="shared" si="4"/>
        <v>9.8252684455418585E-3</v>
      </c>
      <c r="G5">
        <f t="shared" si="0"/>
        <v>1.0827067799308485E-2</v>
      </c>
      <c r="H5">
        <f t="shared" si="1"/>
        <v>8.823469091775232E-3</v>
      </c>
      <c r="J5" s="8">
        <v>3</v>
      </c>
      <c r="K5" s="10">
        <v>6.6016768563131378E-2</v>
      </c>
      <c r="L5" s="10">
        <v>5.2745903296177545E-2</v>
      </c>
    </row>
    <row r="6" spans="1:12" x14ac:dyDescent="0.25">
      <c r="A6">
        <v>1976</v>
      </c>
      <c r="B6" s="2">
        <v>2.1130161432977218E-2</v>
      </c>
      <c r="C6" s="2">
        <f t="shared" si="2"/>
        <v>0.97886983856702281</v>
      </c>
      <c r="D6">
        <f t="shared" si="5"/>
        <v>1.128911778836412E-2</v>
      </c>
      <c r="E6">
        <f t="shared" si="3"/>
        <v>9.1290577217001678E-3</v>
      </c>
      <c r="F6">
        <f t="shared" si="4"/>
        <v>1.0209087755032143E-2</v>
      </c>
      <c r="G6">
        <f t="shared" si="0"/>
        <v>1.128911778836412E-2</v>
      </c>
      <c r="H6">
        <f t="shared" si="1"/>
        <v>9.1290577217001678E-3</v>
      </c>
      <c r="J6" s="8">
        <v>4</v>
      </c>
      <c r="K6" s="10">
        <v>4.594003868188766E-2</v>
      </c>
      <c r="L6" s="10">
        <v>3.0360723608249419E-2</v>
      </c>
    </row>
    <row r="7" spans="1:12" x14ac:dyDescent="0.25">
      <c r="A7">
        <v>1977</v>
      </c>
      <c r="B7" s="2">
        <v>2.1031668853137092E-2</v>
      </c>
      <c r="C7" s="2">
        <f t="shared" si="2"/>
        <v>0.97896833114686288</v>
      </c>
      <c r="D7">
        <f t="shared" si="5"/>
        <v>1.1606574374311947E-2</v>
      </c>
      <c r="E7">
        <f t="shared" si="3"/>
        <v>9.2722101369325585E-3</v>
      </c>
      <c r="F7">
        <f t="shared" si="4"/>
        <v>1.0439392255622253E-2</v>
      </c>
      <c r="G7">
        <f t="shared" si="0"/>
        <v>1.1606574374311947E-2</v>
      </c>
      <c r="H7">
        <f t="shared" si="1"/>
        <v>9.2722101369325585E-3</v>
      </c>
      <c r="J7" s="8">
        <v>5</v>
      </c>
      <c r="K7" s="10">
        <v>2.9625027761831624E-2</v>
      </c>
      <c r="L7" s="10">
        <v>1.3646775816993939E-2</v>
      </c>
    </row>
    <row r="8" spans="1:12" x14ac:dyDescent="0.25">
      <c r="A8">
        <v>1978</v>
      </c>
      <c r="B8" s="2">
        <v>2.0342575723010264E-2</v>
      </c>
      <c r="C8" s="2">
        <f t="shared" si="2"/>
        <v>0.97965742427698976</v>
      </c>
      <c r="D8">
        <f t="shared" si="5"/>
        <v>1.2139158878707078E-2</v>
      </c>
      <c r="E8">
        <f t="shared" si="3"/>
        <v>9.6201872346270978E-3</v>
      </c>
      <c r="F8">
        <f t="shared" si="4"/>
        <v>1.0879673056667087E-2</v>
      </c>
      <c r="G8">
        <f t="shared" si="0"/>
        <v>1.213915887870708E-2</v>
      </c>
      <c r="H8">
        <f t="shared" si="1"/>
        <v>9.6201872346270978E-3</v>
      </c>
      <c r="J8" s="8">
        <v>6</v>
      </c>
      <c r="K8" s="10">
        <v>1.6769186644864521E-2</v>
      </c>
      <c r="L8" s="10">
        <v>3.7995732232399626E-3</v>
      </c>
    </row>
    <row r="9" spans="1:12" x14ac:dyDescent="0.25">
      <c r="A9">
        <v>1979</v>
      </c>
      <c r="B9" s="2">
        <v>1.9159833242786362E-2</v>
      </c>
      <c r="C9" s="2">
        <f t="shared" si="2"/>
        <v>0.98084016675721364</v>
      </c>
      <c r="D9">
        <f t="shared" si="5"/>
        <v>1.3071748482886411E-2</v>
      </c>
      <c r="E9">
        <f t="shared" si="3"/>
        <v>1.037339048335076E-2</v>
      </c>
      <c r="F9">
        <f t="shared" si="4"/>
        <v>1.1722569483118585E-2</v>
      </c>
      <c r="G9">
        <f t="shared" si="0"/>
        <v>1.3071748482886411E-2</v>
      </c>
      <c r="H9">
        <f t="shared" si="1"/>
        <v>1.037339048335076E-2</v>
      </c>
      <c r="J9" s="8">
        <v>7</v>
      </c>
      <c r="K9" s="10">
        <v>7.5058883924713892E-3</v>
      </c>
      <c r="L9" s="10">
        <v>4.7022873748004941E-4</v>
      </c>
    </row>
    <row r="10" spans="1:12" x14ac:dyDescent="0.25">
      <c r="A10">
        <v>1980</v>
      </c>
      <c r="B10" s="2">
        <v>2.2800205495179277E-2</v>
      </c>
      <c r="C10" s="2">
        <f t="shared" si="2"/>
        <v>0.97719979450482075</v>
      </c>
      <c r="D10">
        <f t="shared" si="5"/>
        <v>1.462016624474469E-2</v>
      </c>
      <c r="E10">
        <f t="shared" si="3"/>
        <v>1.1756264417874323E-2</v>
      </c>
      <c r="F10">
        <f t="shared" si="4"/>
        <v>1.3188215331309507E-2</v>
      </c>
      <c r="G10">
        <f t="shared" si="0"/>
        <v>1.462016624474469E-2</v>
      </c>
      <c r="H10">
        <f t="shared" si="1"/>
        <v>1.1756264417874323E-2</v>
      </c>
      <c r="J10" s="8">
        <v>8</v>
      </c>
      <c r="K10" s="10">
        <v>2.3569917131824572E-3</v>
      </c>
    </row>
    <row r="11" spans="1:12" x14ac:dyDescent="0.25">
      <c r="A11">
        <v>1981</v>
      </c>
      <c r="B11" s="2">
        <v>2.5452534856291981E-2</v>
      </c>
      <c r="C11" s="2">
        <f t="shared" si="2"/>
        <v>0.97454746514370805</v>
      </c>
      <c r="D11">
        <f t="shared" si="5"/>
        <v>1.5976640611885109E-2</v>
      </c>
      <c r="E11">
        <f t="shared" si="3"/>
        <v>1.3017668599897433E-2</v>
      </c>
      <c r="F11">
        <f t="shared" si="4"/>
        <v>1.4497154605891271E-2</v>
      </c>
      <c r="G11">
        <f t="shared" si="0"/>
        <v>1.5976640611885109E-2</v>
      </c>
      <c r="H11">
        <f t="shared" si="1"/>
        <v>1.3017668599897433E-2</v>
      </c>
      <c r="J11" s="8">
        <v>9</v>
      </c>
      <c r="K11" s="10">
        <v>5.9125746054656939E-4</v>
      </c>
    </row>
    <row r="12" spans="1:12" x14ac:dyDescent="0.25">
      <c r="A12">
        <v>1982</v>
      </c>
      <c r="B12" s="2">
        <v>3.0442332359620211E-2</v>
      </c>
      <c r="C12" s="2">
        <f t="shared" si="2"/>
        <v>0.96955766764037976</v>
      </c>
      <c r="D12">
        <f t="shared" si="5"/>
        <v>1.7255666384171968E-2</v>
      </c>
      <c r="E12">
        <f t="shared" si="3"/>
        <v>1.4265596955661758E-2</v>
      </c>
      <c r="F12">
        <f t="shared" si="4"/>
        <v>1.5760631669916862E-2</v>
      </c>
      <c r="G12">
        <f t="shared" si="0"/>
        <v>1.7255666384171968E-2</v>
      </c>
      <c r="H12">
        <f t="shared" si="1"/>
        <v>1.4265596955661758E-2</v>
      </c>
    </row>
    <row r="13" spans="1:12" x14ac:dyDescent="0.25">
      <c r="A13">
        <v>1983</v>
      </c>
      <c r="B13" s="2">
        <v>3.3177029227262372E-2</v>
      </c>
      <c r="C13" s="2">
        <f t="shared" si="2"/>
        <v>0.9668229707727376</v>
      </c>
      <c r="D13">
        <f t="shared" si="5"/>
        <v>1.7939031039829006E-2</v>
      </c>
      <c r="E13">
        <f t="shared" si="3"/>
        <v>1.4989191075021955E-2</v>
      </c>
      <c r="F13">
        <f t="shared" si="4"/>
        <v>1.6464111057425481E-2</v>
      </c>
      <c r="G13">
        <f t="shared" si="0"/>
        <v>1.7939031039829006E-2</v>
      </c>
      <c r="H13">
        <f t="shared" si="1"/>
        <v>1.4989191075021955E-2</v>
      </c>
    </row>
    <row r="14" spans="1:12" x14ac:dyDescent="0.25">
      <c r="A14">
        <v>1984</v>
      </c>
      <c r="B14" s="2">
        <v>3.5124871734930313E-2</v>
      </c>
      <c r="C14" s="2">
        <f t="shared" si="2"/>
        <v>0.96487512826506971</v>
      </c>
      <c r="D14">
        <f t="shared" si="5"/>
        <v>1.827349030547416E-2</v>
      </c>
      <c r="E14">
        <f t="shared" si="3"/>
        <v>1.5390960602835832E-2</v>
      </c>
      <c r="F14">
        <f t="shared" si="4"/>
        <v>1.6832225454154998E-2</v>
      </c>
      <c r="G14">
        <f t="shared" si="0"/>
        <v>1.827349030547416E-2</v>
      </c>
      <c r="H14">
        <f t="shared" si="1"/>
        <v>1.539096060283583E-2</v>
      </c>
    </row>
    <row r="15" spans="1:12" x14ac:dyDescent="0.25">
      <c r="A15">
        <v>1985</v>
      </c>
      <c r="B15" s="2">
        <v>3.6972340934398967E-2</v>
      </c>
      <c r="C15" s="2">
        <f t="shared" si="2"/>
        <v>0.96302765906560106</v>
      </c>
      <c r="D15">
        <f t="shared" si="5"/>
        <v>1.8302873579800386E-2</v>
      </c>
      <c r="E15">
        <f t="shared" si="3"/>
        <v>1.5481405186896965E-2</v>
      </c>
      <c r="F15">
        <f t="shared" si="4"/>
        <v>1.6892139383348676E-2</v>
      </c>
      <c r="G15">
        <f t="shared" si="0"/>
        <v>1.8302873579800386E-2</v>
      </c>
      <c r="H15">
        <f t="shared" si="1"/>
        <v>1.5481405186896965E-2</v>
      </c>
    </row>
    <row r="16" spans="1:12" x14ac:dyDescent="0.25">
      <c r="A16">
        <v>1986</v>
      </c>
      <c r="B16" s="2">
        <v>3.9597255306840551E-2</v>
      </c>
      <c r="C16" s="2">
        <f t="shared" si="2"/>
        <v>0.96040274469315945</v>
      </c>
      <c r="D16">
        <f t="shared" si="5"/>
        <v>1.7946863982711208E-2</v>
      </c>
      <c r="E16">
        <f t="shared" si="3"/>
        <v>1.5173529619938805E-2</v>
      </c>
      <c r="F16">
        <f t="shared" si="4"/>
        <v>1.6560196801325006E-2</v>
      </c>
      <c r="G16">
        <f t="shared" si="0"/>
        <v>1.7946863982711211E-2</v>
      </c>
      <c r="H16">
        <f t="shared" si="1"/>
        <v>1.5173529619938805E-2</v>
      </c>
    </row>
    <row r="17" spans="1:8" x14ac:dyDescent="0.25">
      <c r="A17">
        <v>1987</v>
      </c>
      <c r="B17" s="2">
        <v>3.6583279337935787E-2</v>
      </c>
      <c r="C17" s="2">
        <f t="shared" si="2"/>
        <v>0.96341672066206419</v>
      </c>
      <c r="D17">
        <f t="shared" si="5"/>
        <v>1.6903011089662384E-2</v>
      </c>
      <c r="E17">
        <f t="shared" si="3"/>
        <v>1.4193984130559093E-2</v>
      </c>
      <c r="F17">
        <f t="shared" si="4"/>
        <v>1.5548497610110738E-2</v>
      </c>
      <c r="G17">
        <f t="shared" si="0"/>
        <v>1.6903011089662384E-2</v>
      </c>
      <c r="H17">
        <f t="shared" si="1"/>
        <v>1.4193984130559093E-2</v>
      </c>
    </row>
    <row r="18" spans="1:8" x14ac:dyDescent="0.25">
      <c r="A18">
        <v>1988</v>
      </c>
      <c r="B18" s="2">
        <v>3.3762920944903685E-2</v>
      </c>
      <c r="C18" s="2">
        <f t="shared" si="2"/>
        <v>0.96623707905509626</v>
      </c>
      <c r="D18">
        <f t="shared" si="5"/>
        <v>1.6080316689542001E-2</v>
      </c>
      <c r="E18">
        <f t="shared" si="3"/>
        <v>1.3427332211681417E-2</v>
      </c>
      <c r="F18">
        <f t="shared" si="4"/>
        <v>1.475382445061171E-2</v>
      </c>
      <c r="G18">
        <f t="shared" si="0"/>
        <v>1.6080316689542001E-2</v>
      </c>
      <c r="H18">
        <f t="shared" si="1"/>
        <v>1.3427332211681417E-2</v>
      </c>
    </row>
    <row r="19" spans="1:8" x14ac:dyDescent="0.25">
      <c r="A19">
        <v>1989</v>
      </c>
      <c r="B19" s="2">
        <v>3.0542357459140274E-2</v>
      </c>
      <c r="C19" s="2">
        <f t="shared" si="2"/>
        <v>0.96945764254085975</v>
      </c>
      <c r="D19">
        <f t="shared" si="5"/>
        <v>1.5513765624730745E-2</v>
      </c>
      <c r="E19">
        <f t="shared" si="3"/>
        <v>1.2926114271218194E-2</v>
      </c>
      <c r="F19">
        <f t="shared" si="4"/>
        <v>1.4219939947974471E-2</v>
      </c>
      <c r="G19">
        <f t="shared" si="0"/>
        <v>1.5513765624730745E-2</v>
      </c>
      <c r="H19">
        <f t="shared" si="1"/>
        <v>1.2926114271218194E-2</v>
      </c>
    </row>
    <row r="20" spans="1:8" x14ac:dyDescent="0.25">
      <c r="A20">
        <v>1990</v>
      </c>
      <c r="B20" s="2">
        <v>2.8097696640794728E-2</v>
      </c>
      <c r="C20" s="2">
        <f t="shared" si="2"/>
        <v>0.97190230335920524</v>
      </c>
      <c r="D20">
        <f t="shared" si="5"/>
        <v>1.5367879586755191E-2</v>
      </c>
      <c r="E20">
        <f t="shared" si="3"/>
        <v>1.2856944203662108E-2</v>
      </c>
      <c r="F20">
        <f t="shared" si="4"/>
        <v>1.4112411895208649E-2</v>
      </c>
      <c r="G20">
        <f t="shared" si="0"/>
        <v>1.5367879586755191E-2</v>
      </c>
      <c r="H20">
        <f t="shared" si="1"/>
        <v>1.2856944203662108E-2</v>
      </c>
    </row>
    <row r="21" spans="1:8" x14ac:dyDescent="0.25">
      <c r="A21">
        <v>1991</v>
      </c>
      <c r="B21" s="2">
        <v>3.1519051836582934E-2</v>
      </c>
      <c r="C21" s="2">
        <f t="shared" si="2"/>
        <v>0.96848094816341712</v>
      </c>
      <c r="D21">
        <f t="shared" si="5"/>
        <v>1.5634353958529058E-2</v>
      </c>
      <c r="E21">
        <f t="shared" si="3"/>
        <v>1.3190864003452258E-2</v>
      </c>
      <c r="F21">
        <f t="shared" si="4"/>
        <v>1.4412608980990657E-2</v>
      </c>
      <c r="G21">
        <f t="shared" si="0"/>
        <v>1.5634353958529058E-2</v>
      </c>
      <c r="H21">
        <f t="shared" si="1"/>
        <v>1.3190864003452258E-2</v>
      </c>
    </row>
    <row r="22" spans="1:8" x14ac:dyDescent="0.25">
      <c r="A22">
        <v>1992</v>
      </c>
      <c r="B22" s="2">
        <v>3.1812986735520965E-2</v>
      </c>
      <c r="C22" s="2">
        <f t="shared" si="2"/>
        <v>0.96818701326447898</v>
      </c>
      <c r="D22">
        <f t="shared" si="5"/>
        <v>1.5258059579177282E-2</v>
      </c>
      <c r="E22">
        <f t="shared" si="3"/>
        <v>1.28998308264328E-2</v>
      </c>
      <c r="F22">
        <f t="shared" si="4"/>
        <v>1.4078945202805041E-2</v>
      </c>
      <c r="G22">
        <f t="shared" si="0"/>
        <v>1.525805957917728E-2</v>
      </c>
      <c r="H22">
        <f t="shared" si="1"/>
        <v>1.28998308264328E-2</v>
      </c>
    </row>
    <row r="23" spans="1:8" x14ac:dyDescent="0.25">
      <c r="A23">
        <v>1993</v>
      </c>
      <c r="B23" s="2">
        <v>3.0543539584971302E-2</v>
      </c>
      <c r="C23" s="2">
        <f t="shared" si="2"/>
        <v>0.96945646041502864</v>
      </c>
      <c r="D23">
        <f t="shared" si="5"/>
        <v>1.4665691089163317E-2</v>
      </c>
      <c r="E23">
        <f t="shared" si="3"/>
        <v>1.2374183415242929E-2</v>
      </c>
      <c r="F23">
        <f t="shared" si="4"/>
        <v>1.3519937252203122E-2</v>
      </c>
      <c r="G23">
        <f t="shared" si="0"/>
        <v>1.4665691089163317E-2</v>
      </c>
      <c r="H23">
        <f t="shared" si="1"/>
        <v>1.2374183415242929E-2</v>
      </c>
    </row>
    <row r="24" spans="1:8" x14ac:dyDescent="0.25">
      <c r="A24">
        <v>1994</v>
      </c>
      <c r="B24" s="2">
        <v>3.0055162649267692E-2</v>
      </c>
      <c r="C24" s="2">
        <f t="shared" si="2"/>
        <v>0.96994483735073234</v>
      </c>
      <c r="D24">
        <f t="shared" si="5"/>
        <v>1.413390445400862E-2</v>
      </c>
      <c r="E24">
        <f t="shared" si="3"/>
        <v>1.1854465948208217E-2</v>
      </c>
      <c r="F24">
        <f t="shared" si="4"/>
        <v>1.2994185201108418E-2</v>
      </c>
      <c r="G24">
        <f t="shared" si="0"/>
        <v>1.413390445400862E-2</v>
      </c>
      <c r="H24">
        <f t="shared" si="1"/>
        <v>1.1854465948208217E-2</v>
      </c>
    </row>
    <row r="25" spans="1:8" x14ac:dyDescent="0.25">
      <c r="A25">
        <v>1995</v>
      </c>
      <c r="B25" s="2">
        <v>2.9272260362662006E-2</v>
      </c>
      <c r="C25" s="2">
        <f t="shared" si="2"/>
        <v>0.97072773963733794</v>
      </c>
      <c r="D25">
        <f t="shared" si="5"/>
        <v>1.3557100401573751E-2</v>
      </c>
      <c r="E25">
        <f t="shared" si="3"/>
        <v>1.1225014882686476E-2</v>
      </c>
      <c r="F25">
        <f t="shared" si="4"/>
        <v>1.2391057642130113E-2</v>
      </c>
      <c r="G25">
        <f t="shared" si="0"/>
        <v>1.3557100401573751E-2</v>
      </c>
      <c r="H25">
        <f t="shared" si="1"/>
        <v>1.1225014882686476E-2</v>
      </c>
    </row>
    <row r="26" spans="1:8" x14ac:dyDescent="0.25">
      <c r="A26">
        <v>1996</v>
      </c>
      <c r="B26" s="2">
        <v>2.506049212453626E-2</v>
      </c>
      <c r="C26" s="2">
        <f t="shared" si="2"/>
        <v>0.97493950787546368</v>
      </c>
      <c r="D26">
        <f t="shared" si="5"/>
        <v>1.2997668938279944E-2</v>
      </c>
      <c r="E26">
        <f t="shared" si="3"/>
        <v>1.0568923405537251E-2</v>
      </c>
      <c r="F26">
        <f t="shared" si="4"/>
        <v>1.1783296171908597E-2</v>
      </c>
      <c r="G26">
        <f t="shared" si="0"/>
        <v>1.2997668938279944E-2</v>
      </c>
      <c r="H26">
        <f t="shared" si="1"/>
        <v>1.0568923405537252E-2</v>
      </c>
    </row>
    <row r="27" spans="1:8" x14ac:dyDescent="0.25">
      <c r="A27">
        <v>1997</v>
      </c>
      <c r="B27" s="2">
        <v>2.3194560267085135E-2</v>
      </c>
      <c r="C27" s="2">
        <f t="shared" si="2"/>
        <v>0.97680543973291489</v>
      </c>
      <c r="D27">
        <f t="shared" si="5"/>
        <v>1.3179035024791353E-2</v>
      </c>
      <c r="E27">
        <f t="shared" si="3"/>
        <v>1.0615432243188607E-2</v>
      </c>
      <c r="F27">
        <f t="shared" si="4"/>
        <v>1.189723363398998E-2</v>
      </c>
      <c r="G27">
        <f t="shared" si="0"/>
        <v>1.3179035024791353E-2</v>
      </c>
      <c r="H27">
        <f t="shared" si="1"/>
        <v>1.0615432243188607E-2</v>
      </c>
    </row>
    <row r="28" spans="1:8" x14ac:dyDescent="0.25">
      <c r="A28">
        <v>1998</v>
      </c>
      <c r="B28" s="2">
        <v>2.4668093705427024E-2</v>
      </c>
      <c r="C28" s="2">
        <f t="shared" si="2"/>
        <v>0.975331906294573</v>
      </c>
      <c r="D28">
        <f t="shared" si="5"/>
        <v>1.3871625816179532E-2</v>
      </c>
      <c r="E28">
        <f t="shared" si="3"/>
        <v>1.1165495577645205E-2</v>
      </c>
      <c r="F28">
        <f t="shared" si="4"/>
        <v>1.251856069691237E-2</v>
      </c>
      <c r="G28">
        <f t="shared" si="0"/>
        <v>1.3871625816179529E-2</v>
      </c>
      <c r="H28">
        <f t="shared" si="1"/>
        <v>1.1165495577645205E-2</v>
      </c>
    </row>
    <row r="29" spans="1:8" x14ac:dyDescent="0.25">
      <c r="A29">
        <v>1999</v>
      </c>
      <c r="B29" s="2">
        <v>2.3588145219280682E-2</v>
      </c>
      <c r="C29" s="2">
        <f t="shared" si="2"/>
        <v>0.97641185478071935</v>
      </c>
      <c r="D29">
        <f t="shared" si="5"/>
        <v>1.4575205898667828E-2</v>
      </c>
      <c r="E29">
        <f t="shared" si="3"/>
        <v>1.1725350646726891E-2</v>
      </c>
      <c r="F29">
        <f t="shared" si="4"/>
        <v>1.3150278272697359E-2</v>
      </c>
      <c r="G29">
        <f t="shared" si="0"/>
        <v>1.4575205898667828E-2</v>
      </c>
      <c r="H29">
        <f t="shared" si="1"/>
        <v>1.1725350646726891E-2</v>
      </c>
    </row>
    <row r="30" spans="1:8" x14ac:dyDescent="0.25">
      <c r="A30">
        <v>2000</v>
      </c>
      <c r="B30" s="2">
        <v>2.3586040827477311E-2</v>
      </c>
      <c r="C30" s="2">
        <f t="shared" si="2"/>
        <v>0.97641395917252272</v>
      </c>
      <c r="D30">
        <f t="shared" si="5"/>
        <v>1.5883238121437764E-2</v>
      </c>
      <c r="E30">
        <f t="shared" si="3"/>
        <v>1.278208136774028E-2</v>
      </c>
      <c r="F30">
        <f t="shared" si="4"/>
        <v>1.4332659744589022E-2</v>
      </c>
      <c r="G30">
        <f t="shared" si="0"/>
        <v>1.5883238121437764E-2</v>
      </c>
      <c r="H30">
        <f t="shared" si="1"/>
        <v>1.278208136774028E-2</v>
      </c>
    </row>
    <row r="31" spans="1:8" x14ac:dyDescent="0.25">
      <c r="A31">
        <v>2001</v>
      </c>
      <c r="B31" s="2">
        <v>3.0734790275428636E-2</v>
      </c>
      <c r="C31" s="2">
        <f t="shared" si="2"/>
        <v>0.96926520972457131</v>
      </c>
      <c r="D31">
        <f t="shared" si="5"/>
        <v>1.791798674843275E-2</v>
      </c>
      <c r="E31">
        <f t="shared" si="3"/>
        <v>1.430672400726446E-2</v>
      </c>
      <c r="F31">
        <f t="shared" si="4"/>
        <v>1.6112355377848605E-2</v>
      </c>
      <c r="G31">
        <f t="shared" si="0"/>
        <v>1.791798674843275E-2</v>
      </c>
      <c r="H31">
        <f t="shared" si="1"/>
        <v>1.430672400726446E-2</v>
      </c>
    </row>
    <row r="32" spans="1:8" x14ac:dyDescent="0.25">
      <c r="A32">
        <v>2002</v>
      </c>
      <c r="B32" s="2">
        <v>3.4833326362649492E-2</v>
      </c>
      <c r="C32" s="2">
        <f t="shared" si="2"/>
        <v>0.96516667363735054</v>
      </c>
      <c r="D32">
        <f t="shared" si="5"/>
        <v>1.9681072751822831E-2</v>
      </c>
      <c r="E32">
        <f t="shared" si="3"/>
        <v>1.5206212655229347E-2</v>
      </c>
      <c r="F32">
        <f t="shared" si="4"/>
        <v>1.7443642703526087E-2</v>
      </c>
      <c r="G32">
        <f t="shared" si="0"/>
        <v>1.9681072751822831E-2</v>
      </c>
      <c r="H32">
        <f t="shared" si="1"/>
        <v>1.5206212655229347E-2</v>
      </c>
    </row>
    <row r="33" spans="1:8" x14ac:dyDescent="0.25">
      <c r="A33">
        <v>2003</v>
      </c>
      <c r="B33" s="2">
        <v>3.4932167886006255E-2</v>
      </c>
      <c r="C33" s="2">
        <f t="shared" si="2"/>
        <v>0.96506783211399372</v>
      </c>
      <c r="D33">
        <f t="shared" si="5"/>
        <v>2.1801792849282749E-2</v>
      </c>
      <c r="E33">
        <f t="shared" si="3"/>
        <v>1.6176356627831668E-2</v>
      </c>
      <c r="F33">
        <f t="shared" si="4"/>
        <v>1.898907473855721E-2</v>
      </c>
      <c r="G33">
        <f t="shared" si="0"/>
        <v>2.1801792849282752E-2</v>
      </c>
      <c r="H33">
        <f t="shared" si="1"/>
        <v>1.6176356627831668E-2</v>
      </c>
    </row>
    <row r="34" spans="1:8" x14ac:dyDescent="0.25">
      <c r="A34">
        <v>2004</v>
      </c>
      <c r="B34" s="2">
        <v>3.4347987991967949E-2</v>
      </c>
      <c r="C34" s="2">
        <f t="shared" si="2"/>
        <v>0.96565201200803208</v>
      </c>
      <c r="D34">
        <f t="shared" si="5"/>
        <v>2.5111531810062853E-2</v>
      </c>
      <c r="E34">
        <f t="shared" si="3"/>
        <v>1.8405952199080255E-2</v>
      </c>
      <c r="F34">
        <f t="shared" si="4"/>
        <v>2.1758742004571556E-2</v>
      </c>
      <c r="G34">
        <f t="shared" si="0"/>
        <v>2.5111531810062853E-2</v>
      </c>
      <c r="H34">
        <f t="shared" si="1"/>
        <v>1.8405952199080252E-2</v>
      </c>
    </row>
    <row r="35" spans="1:8" x14ac:dyDescent="0.25">
      <c r="A35">
        <v>2005</v>
      </c>
      <c r="B35" s="2">
        <v>3.5314665701279946E-2</v>
      </c>
      <c r="C35" s="2">
        <f t="shared" si="2"/>
        <v>0.96468533429872005</v>
      </c>
      <c r="D35">
        <f t="shared" si="5"/>
        <v>2.9947957124215888E-2</v>
      </c>
      <c r="E35">
        <f t="shared" si="3"/>
        <v>2.2563089341038626E-2</v>
      </c>
      <c r="F35">
        <f t="shared" si="4"/>
        <v>2.6255523232627257E-2</v>
      </c>
      <c r="G35">
        <f t="shared" si="0"/>
        <v>2.9947957124215888E-2</v>
      </c>
      <c r="H35">
        <f t="shared" si="1"/>
        <v>2.2563089341038626E-2</v>
      </c>
    </row>
    <row r="36" spans="1:8" x14ac:dyDescent="0.25">
      <c r="A36">
        <v>2006</v>
      </c>
      <c r="B36" s="2">
        <v>3.7655185890453718E-2</v>
      </c>
      <c r="C36" s="2">
        <f t="shared" si="2"/>
        <v>0.96234481410954631</v>
      </c>
      <c r="D36">
        <f t="shared" si="5"/>
        <v>3.6328547544355425E-2</v>
      </c>
      <c r="E36">
        <f t="shared" si="3"/>
        <v>2.8737933598968899E-2</v>
      </c>
      <c r="F36">
        <f t="shared" si="4"/>
        <v>3.253324057166216E-2</v>
      </c>
      <c r="G36">
        <f t="shared" si="0"/>
        <v>3.6328547544355425E-2</v>
      </c>
      <c r="H36">
        <f t="shared" si="1"/>
        <v>2.8737933598968899E-2</v>
      </c>
    </row>
    <row r="37" spans="1:8" x14ac:dyDescent="0.25">
      <c r="A37">
        <v>2007</v>
      </c>
      <c r="B37" s="2">
        <v>4.7688290620870405E-2</v>
      </c>
      <c r="C37" s="2">
        <f t="shared" si="2"/>
        <v>0.95231170937912957</v>
      </c>
      <c r="D37">
        <f t="shared" si="5"/>
        <v>4.4397609872379951E-2</v>
      </c>
      <c r="E37">
        <f t="shared" si="3"/>
        <v>3.6939055995702269E-2</v>
      </c>
      <c r="F37">
        <f t="shared" si="4"/>
        <v>4.066833293404111E-2</v>
      </c>
      <c r="G37">
        <f t="shared" si="0"/>
        <v>4.4397609872379944E-2</v>
      </c>
      <c r="H37">
        <f t="shared" si="1"/>
        <v>3.6939055995702262E-2</v>
      </c>
    </row>
    <row r="38" spans="1:8" x14ac:dyDescent="0.25">
      <c r="A38">
        <v>2008</v>
      </c>
      <c r="B38" s="2">
        <v>8.2246089373924219E-2</v>
      </c>
      <c r="C38" s="2">
        <f t="shared" si="2"/>
        <v>0.91775391062607581</v>
      </c>
      <c r="D38">
        <f t="shared" si="5"/>
        <v>5.3431830976975681E-2</v>
      </c>
      <c r="E38">
        <f t="shared" si="3"/>
        <v>4.623521027948508E-2</v>
      </c>
      <c r="F38">
        <f t="shared" si="4"/>
        <v>4.9833520628230377E-2</v>
      </c>
      <c r="G38">
        <f t="shared" si="0"/>
        <v>5.3431830976975681E-2</v>
      </c>
      <c r="H38">
        <f t="shared" si="1"/>
        <v>4.623521027948508E-2</v>
      </c>
    </row>
    <row r="39" spans="1:8" x14ac:dyDescent="0.25">
      <c r="A39">
        <v>2009</v>
      </c>
      <c r="B39" s="2">
        <v>0.15509288603977839</v>
      </c>
      <c r="C39" s="2">
        <f t="shared" si="2"/>
        <v>0.84490711396022156</v>
      </c>
      <c r="D39">
        <f t="shared" si="5"/>
        <v>5.9997788542647923E-2</v>
      </c>
      <c r="E39">
        <f t="shared" si="3"/>
        <v>5.3047809475567302E-2</v>
      </c>
      <c r="F39">
        <f t="shared" si="4"/>
        <v>5.6522799009107616E-2</v>
      </c>
      <c r="G39">
        <f t="shared" si="0"/>
        <v>5.9997788542647923E-2</v>
      </c>
      <c r="H39">
        <f t="shared" si="1"/>
        <v>5.3047809475567302E-2</v>
      </c>
    </row>
    <row r="40" spans="1:8" x14ac:dyDescent="0.25">
      <c r="A40">
        <v>2010</v>
      </c>
      <c r="B40" s="2">
        <v>0.16570350519822677</v>
      </c>
      <c r="C40" s="2">
        <f t="shared" si="2"/>
        <v>0.83429649480177326</v>
      </c>
      <c r="D40">
        <f t="shared" si="5"/>
        <v>5.6562515543393067E-2</v>
      </c>
      <c r="E40">
        <f t="shared" si="3"/>
        <v>5.005927453427389E-2</v>
      </c>
      <c r="F40">
        <f t="shared" si="4"/>
        <v>5.3310895038833475E-2</v>
      </c>
      <c r="G40">
        <f t="shared" si="0"/>
        <v>5.656251554339306E-2</v>
      </c>
      <c r="H40">
        <f t="shared" si="1"/>
        <v>5.005927453427389E-2</v>
      </c>
    </row>
    <row r="41" spans="1:8" x14ac:dyDescent="0.25">
      <c r="A41">
        <v>2011</v>
      </c>
      <c r="B41" s="2">
        <v>0.13110744017264592</v>
      </c>
      <c r="C41" s="2">
        <f t="shared" si="2"/>
        <v>0.86889255982735403</v>
      </c>
      <c r="D41">
        <f t="shared" si="5"/>
        <v>4.8950057723800497E-2</v>
      </c>
      <c r="E41">
        <f t="shared" si="3"/>
        <v>4.3019282345091739E-2</v>
      </c>
      <c r="F41">
        <f t="shared" si="4"/>
        <v>4.5984670034446118E-2</v>
      </c>
      <c r="G41">
        <f t="shared" si="0"/>
        <v>4.8950057723800504E-2</v>
      </c>
      <c r="H41">
        <f t="shared" si="1"/>
        <v>4.3019282345091739E-2</v>
      </c>
    </row>
    <row r="42" spans="1:8" x14ac:dyDescent="0.25">
      <c r="A42">
        <v>2012</v>
      </c>
      <c r="B42" s="2">
        <v>0.11552756516413279</v>
      </c>
      <c r="C42" s="2">
        <f t="shared" si="2"/>
        <v>0.88447243483586724</v>
      </c>
      <c r="D42">
        <f t="shared" si="5"/>
        <v>4.3924005928153986E-2</v>
      </c>
      <c r="E42">
        <f t="shared" si="3"/>
        <v>3.8470022009846887E-2</v>
      </c>
      <c r="F42">
        <f t="shared" si="4"/>
        <v>4.119701396900044E-2</v>
      </c>
      <c r="G42">
        <f t="shared" si="0"/>
        <v>4.3924005928153986E-2</v>
      </c>
      <c r="H42">
        <f t="shared" si="1"/>
        <v>3.8470022009846887E-2</v>
      </c>
    </row>
    <row r="43" spans="1:8" x14ac:dyDescent="0.25">
      <c r="A43">
        <v>2013</v>
      </c>
      <c r="B43" s="2">
        <v>0.10102123553795023</v>
      </c>
      <c r="C43" s="2">
        <f t="shared" si="2"/>
        <v>0.89897876446204972</v>
      </c>
      <c r="D43">
        <f t="shared" si="5"/>
        <v>3.9334731417648913E-2</v>
      </c>
      <c r="E43">
        <f t="shared" si="3"/>
        <v>3.431789916671428E-2</v>
      </c>
      <c r="F43">
        <f t="shared" si="4"/>
        <v>3.6826315292181597E-2</v>
      </c>
      <c r="G43">
        <f t="shared" si="0"/>
        <v>3.9334731417648913E-2</v>
      </c>
      <c r="H43">
        <f t="shared" si="1"/>
        <v>3.431789916671428E-2</v>
      </c>
    </row>
    <row r="44" spans="1:8" x14ac:dyDescent="0.25">
      <c r="A44">
        <v>2014</v>
      </c>
      <c r="B44" s="2">
        <v>8.8965885064665906E-2</v>
      </c>
      <c r="C44" s="2">
        <f t="shared" si="2"/>
        <v>0.91103411493533404</v>
      </c>
      <c r="D44">
        <f>$K$2*B44+$K$3*B45*(1-B44)+$K$4*B46*(1-B45)*(1-B44)+$K$5*B47*(1-B46)*(1-B45)*(1-B44)+$K$6*B48*(1-B47)*(1-B46)*(1-B45)*(1-B44)+$K$7*B49*(1-B48)*(1-B47)*(1-B46)*(1-B45)*(1-B44)+$K$8*B50*(1-B49)*(1-B48)*(1-B47)*(1-B46)*(1-B45)*(1-B44)+$K$9*B51*(1-B50)*(1-B49)*(1-B48)*(1-B47)*(1-B46)*(1-B45)*(1-B44)+$K$10*B52*(1-B51)*(1-B50)*(1-B49)*(1-B48)*(1-B47)*(1-B46)*(1-B45)*(1-B44)+$K$11*B53*(1-B52)*(1-B51)*(1-B50)*(1-B49)*(1-B48)*(1-B47)*(1-B46)*(1-B45)*(1-B44)</f>
        <v>3.534486415734947E-2</v>
      </c>
      <c r="E44">
        <f t="shared" si="3"/>
        <v>3.0705010273536105E-2</v>
      </c>
      <c r="F44">
        <f t="shared" si="4"/>
        <v>3.3024937215442786E-2</v>
      </c>
      <c r="G44">
        <f t="shared" si="0"/>
        <v>3.534486415734947E-2</v>
      </c>
      <c r="H44">
        <f t="shared" si="1"/>
        <v>3.0705010273536105E-2</v>
      </c>
    </row>
    <row r="45" spans="1:8" x14ac:dyDescent="0.25">
      <c r="A45">
        <v>2015</v>
      </c>
      <c r="B45" s="2">
        <v>7.8384563135358243E-2</v>
      </c>
      <c r="C45" s="2">
        <f t="shared" si="2"/>
        <v>0.92161543686464176</v>
      </c>
      <c r="D45">
        <f t="shared" si="5"/>
        <v>3.1877024844027109E-2</v>
      </c>
      <c r="E45">
        <f t="shared" si="3"/>
        <v>2.7541932453833719E-2</v>
      </c>
      <c r="F45">
        <f t="shared" si="4"/>
        <v>2.9709478648930414E-2</v>
      </c>
      <c r="H45">
        <f t="shared" si="1"/>
        <v>2.7541932453833719E-2</v>
      </c>
    </row>
    <row r="46" spans="1:8" x14ac:dyDescent="0.25">
      <c r="A46">
        <v>2016</v>
      </c>
      <c r="B46" s="2">
        <v>6.9277000000000005E-2</v>
      </c>
      <c r="C46" s="2">
        <f t="shared" si="2"/>
        <v>0.93072299999999997</v>
      </c>
      <c r="D46">
        <f t="shared" si="5"/>
        <v>2.8973055975620714E-2</v>
      </c>
      <c r="E46">
        <f t="shared" si="3"/>
        <v>2.486411580666846E-2</v>
      </c>
      <c r="H46">
        <f t="shared" si="1"/>
        <v>2.486411580666846E-2</v>
      </c>
    </row>
    <row r="47" spans="1:8" x14ac:dyDescent="0.25">
      <c r="A47">
        <v>2017</v>
      </c>
      <c r="B47" s="2">
        <v>6.1643999999999997E-2</v>
      </c>
      <c r="C47" s="2">
        <f t="shared" si="2"/>
        <v>0.93835599999999997</v>
      </c>
      <c r="D47">
        <f t="shared" si="5"/>
        <v>2.6656430219887402E-2</v>
      </c>
      <c r="E47">
        <f t="shared" si="3"/>
        <v>2.2701382861412645E-2</v>
      </c>
      <c r="H47">
        <f t="shared" si="1"/>
        <v>2.2701382861412645E-2</v>
      </c>
    </row>
    <row r="48" spans="1:8" x14ac:dyDescent="0.25">
      <c r="A48">
        <v>2018</v>
      </c>
      <c r="B48" s="2">
        <v>5.5485E-2</v>
      </c>
      <c r="C48" s="2">
        <f t="shared" si="2"/>
        <v>0.94451499999999999</v>
      </c>
      <c r="D48">
        <f t="shared" si="5"/>
        <v>2.4925938958457631E-2</v>
      </c>
      <c r="E48">
        <f t="shared" si="3"/>
        <v>2.1067014028723016E-2</v>
      </c>
    </row>
    <row r="49" spans="1:5" x14ac:dyDescent="0.25">
      <c r="A49">
        <v>2019</v>
      </c>
      <c r="B49" s="2">
        <v>5.0799999999999998E-2</v>
      </c>
      <c r="C49" s="2">
        <f t="shared" si="2"/>
        <v>0.94920000000000004</v>
      </c>
      <c r="D49">
        <f t="shared" si="5"/>
        <v>2.3751074618480045E-2</v>
      </c>
      <c r="E49">
        <f t="shared" si="3"/>
        <v>1.9946522332651036E-2</v>
      </c>
    </row>
    <row r="50" spans="1:5" x14ac:dyDescent="0.25">
      <c r="A50">
        <v>2020</v>
      </c>
      <c r="B50" s="2">
        <v>4.6114000000000002E-2</v>
      </c>
      <c r="C50" s="2">
        <f t="shared" si="2"/>
        <v>0.95388600000000001</v>
      </c>
      <c r="D50">
        <f t="shared" si="5"/>
        <v>2.306561592238494E-2</v>
      </c>
      <c r="E50">
        <f t="shared" si="3"/>
        <v>1.9290700271555647E-2</v>
      </c>
    </row>
    <row r="51" spans="1:5" x14ac:dyDescent="0.25">
      <c r="A51">
        <v>2021</v>
      </c>
      <c r="B51" s="2">
        <v>4.6114000000000002E-2</v>
      </c>
      <c r="C51" s="2">
        <f t="shared" si="2"/>
        <v>0.95388600000000001</v>
      </c>
      <c r="D51">
        <f>$K$2*B51+$K$3*B52*(1-B51)+$K$4*B53*(1-B52)*(1-B51)+$K$5*B54*(1-B53)*(1-B52)*(1-B51)+$K$6*B55*(1-B54)*(1-B53)*(1-B52)*(1-B51)+$K$7*B56*(1-B55)*(1-B54)*(1-B53)*(1-B52)*(1-B51)+$K$8*B57*(1-B56)*(1-B55)*(1-B54)*(1-B53)*(1-B52)*(1-B51)+$K$9*B58*(1-B57)*(1-B56)*(1-B55)*(1-B54)*(1-B53)*(1-B52)*(1-B51)+$K$10*B59*(1-B58)*(1-B57)*(1-B56)*(1-B55)*(1-B54)*(1-B53)*(1-B52)*(1-B51)+$K$11*B60*(1-B59)*(1-B58)*(1-B57)*(1-B56)*(1-B55)*(1-B54)*(1-B53)*(1-B52)*(1-B51)</f>
        <v>2.306561592238494E-2</v>
      </c>
      <c r="E51">
        <f t="shared" si="3"/>
        <v>1.9290700271555647E-2</v>
      </c>
    </row>
    <row r="52" spans="1:5" x14ac:dyDescent="0.25">
      <c r="A52">
        <v>2022</v>
      </c>
      <c r="B52" s="2">
        <v>4.6114000000000002E-2</v>
      </c>
      <c r="C52" s="2">
        <f t="shared" si="2"/>
        <v>0.95388600000000001</v>
      </c>
      <c r="D52">
        <f>$K$2*B52+$K$3*B53*(1-B52)+$K$4*B54*(1-B53)*(1-B52)+$K$5*B55*(1-B54)*(1-B53)*(1-B52)+$K$6*B56*(1-B55)*(1-B54)*(1-B53)*(1-B52)+$K$7*B57*(1-B56)*(1-B55)*(1-B54)*(1-B53)*(1-B52)+$K$8*B58*(1-B57)*(1-B56)*(1-B55)*(1-B54)*(1-B53)*(1-B52)+$K$9*B59*(1-B58)*(1-B57)*(1-B56)*(1-B55)*(1-B54)*(1-B53)*(1-B52)+$K$10*B60*(1-B59)*(1-B58)*(1-B57)*(1-B56)*(1-B55)*(1-B54)*(1-B53)*(1-B52)+$K$11*B61*(1-B60)*(1-B59)*(1-B58)*(1-B57)*(1-B56)*(1-B55)*(1-B54)*(1-B53)*(1-B52)</f>
        <v>2.306561592238494E-2</v>
      </c>
      <c r="E52">
        <f t="shared" si="3"/>
        <v>1.9290700271555647E-2</v>
      </c>
    </row>
    <row r="53" spans="1:5" x14ac:dyDescent="0.25">
      <c r="A53">
        <v>2023</v>
      </c>
      <c r="B53" s="2">
        <v>4.6114000000000002E-2</v>
      </c>
      <c r="C53" s="2">
        <f t="shared" si="2"/>
        <v>0.95388600000000001</v>
      </c>
      <c r="D53">
        <f>$K$2*B53+$K$3*B54*(1-B53)+$K$4*B55*(1-B54)*(1-B53)+$K$5*B56*(1-B55)*(1-B54)*(1-B53)+$K$6*B57*(1-B56)*(1-B55)*(1-B54)*(1-B53)+$K$7*B58*(1-B57)*(1-B56)*(1-B55)*(1-B54)*(1-B53)+$K$8*B59*(1-B58)*(1-B57)*(1-B56)*(1-B55)*(1-B54)*(1-B53)+$K$9*B60*(1-B59)*(1-B58)*(1-B57)*(1-B56)*(1-B55)*(1-B54)*(1-B53)+$K$10*B61*(1-B60)*(1-B59)*(1-B58)*(1-B57)*(1-B56)*(1-B55)*(1-B54)*(1-B53)+$K$11*B62*(1-B61)*(1-B60)*(1-B59)*(1-B58)*(1-B57)*(1-B56)*(1-B55)*(1-B54)*(1-B53)</f>
        <v>2.306561592238494E-2</v>
      </c>
      <c r="E53">
        <f t="shared" si="3"/>
        <v>1.9290700271555647E-2</v>
      </c>
    </row>
    <row r="54" spans="1:5" x14ac:dyDescent="0.25">
      <c r="A54">
        <v>2024</v>
      </c>
      <c r="B54" s="2">
        <v>4.6114000000000002E-2</v>
      </c>
      <c r="C54" s="2">
        <f t="shared" si="2"/>
        <v>0.95388600000000001</v>
      </c>
      <c r="E54">
        <f t="shared" si="3"/>
        <v>1.9290700271555647E-2</v>
      </c>
    </row>
    <row r="55" spans="1:5" x14ac:dyDescent="0.25">
      <c r="A55">
        <v>2025</v>
      </c>
      <c r="B55" s="2">
        <v>4.6114000000000002E-2</v>
      </c>
      <c r="C55" s="2">
        <f t="shared" si="2"/>
        <v>0.95388600000000001</v>
      </c>
      <c r="E55">
        <f t="shared" si="3"/>
        <v>1.9290700271555647E-2</v>
      </c>
    </row>
    <row r="56" spans="1:5" x14ac:dyDescent="0.25">
      <c r="A56">
        <v>2026</v>
      </c>
      <c r="B56" s="2">
        <v>4.6114000000000002E-2</v>
      </c>
      <c r="C56" s="2">
        <f t="shared" si="2"/>
        <v>0.95388600000000001</v>
      </c>
    </row>
    <row r="57" spans="1:5" x14ac:dyDescent="0.25">
      <c r="A57">
        <v>2027</v>
      </c>
      <c r="B57" s="2">
        <v>4.6114000000000002E-2</v>
      </c>
      <c r="C57" s="2">
        <f t="shared" si="2"/>
        <v>0.95388600000000001</v>
      </c>
    </row>
    <row r="58" spans="1:5" x14ac:dyDescent="0.25">
      <c r="A58">
        <v>2028</v>
      </c>
      <c r="B58" s="2">
        <v>4.6114000000000002E-2</v>
      </c>
      <c r="C58" s="2">
        <f t="shared" si="2"/>
        <v>0.95388600000000001</v>
      </c>
    </row>
    <row r="59" spans="1:5" x14ac:dyDescent="0.25">
      <c r="A59">
        <v>2029</v>
      </c>
      <c r="B59" s="2">
        <v>4.6114000000000002E-2</v>
      </c>
      <c r="C59" s="2">
        <f t="shared" si="2"/>
        <v>0.95388600000000001</v>
      </c>
    </row>
    <row r="60" spans="1:5" x14ac:dyDescent="0.25">
      <c r="A60">
        <v>2030</v>
      </c>
      <c r="B60" s="2">
        <v>4.6114000000000002E-2</v>
      </c>
      <c r="C60" s="2">
        <f t="shared" si="2"/>
        <v>0.95388600000000001</v>
      </c>
    </row>
    <row r="61" spans="1:5" x14ac:dyDescent="0.25">
      <c r="A61">
        <v>2031</v>
      </c>
      <c r="B61" s="2">
        <v>4.6114000000000002E-2</v>
      </c>
      <c r="C61" s="2">
        <f t="shared" si="2"/>
        <v>0.95388600000000001</v>
      </c>
    </row>
    <row r="62" spans="1:5" x14ac:dyDescent="0.25">
      <c r="A62">
        <v>2032</v>
      </c>
      <c r="B62" s="2">
        <v>4.6114000000000002E-2</v>
      </c>
      <c r="C62" s="2">
        <f t="shared" si="2"/>
        <v>0.95388600000000001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52"/>
  <sheetViews>
    <sheetView workbookViewId="0">
      <selection activeCell="G7" sqref="G7"/>
    </sheetView>
  </sheetViews>
  <sheetFormatPr defaultRowHeight="15" x14ac:dyDescent="0.25"/>
  <cols>
    <col min="2" max="2" width="14.42578125" customWidth="1"/>
  </cols>
  <sheetData>
    <row r="1" spans="1:2" ht="31.5" x14ac:dyDescent="0.25">
      <c r="A1" s="1" t="s">
        <v>0</v>
      </c>
      <c r="B1" s="1" t="s">
        <v>1</v>
      </c>
    </row>
    <row r="2" spans="1:2" x14ac:dyDescent="0.25">
      <c r="A2">
        <v>1972</v>
      </c>
      <c r="B2" s="2">
        <v>1.7878863619508856E-2</v>
      </c>
    </row>
    <row r="3" spans="1:2" x14ac:dyDescent="0.25">
      <c r="A3">
        <v>1973</v>
      </c>
      <c r="B3" s="2">
        <v>1.777924156430799E-2</v>
      </c>
    </row>
    <row r="4" spans="1:2" x14ac:dyDescent="0.25">
      <c r="A4">
        <v>1974</v>
      </c>
      <c r="B4" s="2">
        <v>1.7384854870332839E-2</v>
      </c>
    </row>
    <row r="5" spans="1:2" x14ac:dyDescent="0.25">
      <c r="A5">
        <v>1975</v>
      </c>
      <c r="B5" s="2">
        <v>1.9258295020376376E-2</v>
      </c>
    </row>
    <row r="6" spans="1:2" x14ac:dyDescent="0.25">
      <c r="A6">
        <v>1976</v>
      </c>
      <c r="B6" s="2">
        <v>2.1130161432977218E-2</v>
      </c>
    </row>
    <row r="7" spans="1:2" x14ac:dyDescent="0.25">
      <c r="A7">
        <v>1977</v>
      </c>
      <c r="B7" s="2">
        <v>2.1031668853137092E-2</v>
      </c>
    </row>
    <row r="8" spans="1:2" x14ac:dyDescent="0.25">
      <c r="A8">
        <v>1978</v>
      </c>
      <c r="B8" s="2">
        <v>2.0342575723010264E-2</v>
      </c>
    </row>
    <row r="9" spans="1:2" x14ac:dyDescent="0.25">
      <c r="A9">
        <v>1979</v>
      </c>
      <c r="B9" s="2">
        <v>1.9159833242786362E-2</v>
      </c>
    </row>
    <row r="10" spans="1:2" x14ac:dyDescent="0.25">
      <c r="A10">
        <v>1980</v>
      </c>
      <c r="B10" s="2">
        <v>2.2800205495179277E-2</v>
      </c>
    </row>
    <row r="11" spans="1:2" x14ac:dyDescent="0.25">
      <c r="A11">
        <v>1981</v>
      </c>
      <c r="B11" s="2">
        <v>2.5452534856291981E-2</v>
      </c>
    </row>
    <row r="12" spans="1:2" x14ac:dyDescent="0.25">
      <c r="A12">
        <v>1982</v>
      </c>
      <c r="B12" s="2">
        <v>3.0442332359620211E-2</v>
      </c>
    </row>
    <row r="13" spans="1:2" x14ac:dyDescent="0.25">
      <c r="A13">
        <v>1983</v>
      </c>
      <c r="B13" s="2">
        <v>3.3177029227262372E-2</v>
      </c>
    </row>
    <row r="14" spans="1:2" x14ac:dyDescent="0.25">
      <c r="A14">
        <v>1984</v>
      </c>
      <c r="B14" s="2">
        <v>3.5124871734930313E-2</v>
      </c>
    </row>
    <row r="15" spans="1:2" x14ac:dyDescent="0.25">
      <c r="A15">
        <v>1985</v>
      </c>
      <c r="B15" s="2">
        <v>3.6972340934398967E-2</v>
      </c>
    </row>
    <row r="16" spans="1:2" x14ac:dyDescent="0.25">
      <c r="A16">
        <v>1986</v>
      </c>
      <c r="B16" s="2">
        <v>3.9597255306840551E-2</v>
      </c>
    </row>
    <row r="17" spans="1:2" x14ac:dyDescent="0.25">
      <c r="A17">
        <v>1987</v>
      </c>
      <c r="B17" s="2">
        <v>3.6583279337935787E-2</v>
      </c>
    </row>
    <row r="18" spans="1:2" x14ac:dyDescent="0.25">
      <c r="A18">
        <v>1988</v>
      </c>
      <c r="B18" s="2">
        <v>3.3762920944903685E-2</v>
      </c>
    </row>
    <row r="19" spans="1:2" x14ac:dyDescent="0.25">
      <c r="A19">
        <v>1989</v>
      </c>
      <c r="B19" s="2">
        <v>3.0542357459140274E-2</v>
      </c>
    </row>
    <row r="20" spans="1:2" x14ac:dyDescent="0.25">
      <c r="A20">
        <v>1990</v>
      </c>
      <c r="B20" s="2">
        <v>2.8097696640794728E-2</v>
      </c>
    </row>
    <row r="21" spans="1:2" x14ac:dyDescent="0.25">
      <c r="A21">
        <v>1991</v>
      </c>
      <c r="B21" s="2">
        <v>3.1519051836582934E-2</v>
      </c>
    </row>
    <row r="22" spans="1:2" x14ac:dyDescent="0.25">
      <c r="A22">
        <v>1992</v>
      </c>
      <c r="B22" s="2">
        <v>3.1812986735520965E-2</v>
      </c>
    </row>
    <row r="23" spans="1:2" x14ac:dyDescent="0.25">
      <c r="A23">
        <v>1993</v>
      </c>
      <c r="B23" s="2">
        <v>3.0543539584971302E-2</v>
      </c>
    </row>
    <row r="24" spans="1:2" x14ac:dyDescent="0.25">
      <c r="A24">
        <v>1994</v>
      </c>
      <c r="B24" s="2">
        <v>3.0055162649267692E-2</v>
      </c>
    </row>
    <row r="25" spans="1:2" x14ac:dyDescent="0.25">
      <c r="A25">
        <v>1995</v>
      </c>
      <c r="B25" s="2">
        <v>2.9272260362662006E-2</v>
      </c>
    </row>
    <row r="26" spans="1:2" x14ac:dyDescent="0.25">
      <c r="A26">
        <v>1996</v>
      </c>
      <c r="B26" s="2">
        <v>2.506049212453626E-2</v>
      </c>
    </row>
    <row r="27" spans="1:2" x14ac:dyDescent="0.25">
      <c r="A27">
        <v>1997</v>
      </c>
      <c r="B27" s="2">
        <v>2.3194560267085135E-2</v>
      </c>
    </row>
    <row r="28" spans="1:2" x14ac:dyDescent="0.25">
      <c r="A28">
        <v>1998</v>
      </c>
      <c r="B28" s="2">
        <v>2.4668093705427024E-2</v>
      </c>
    </row>
    <row r="29" spans="1:2" x14ac:dyDescent="0.25">
      <c r="A29">
        <v>1999</v>
      </c>
      <c r="B29" s="2">
        <v>2.3588145219280682E-2</v>
      </c>
    </row>
    <row r="30" spans="1:2" x14ac:dyDescent="0.25">
      <c r="A30">
        <v>2000</v>
      </c>
      <c r="B30" s="2">
        <v>2.3586040827477311E-2</v>
      </c>
    </row>
    <row r="31" spans="1:2" x14ac:dyDescent="0.25">
      <c r="A31">
        <v>2001</v>
      </c>
      <c r="B31" s="2">
        <v>3.0734790275428636E-2</v>
      </c>
    </row>
    <row r="32" spans="1:2" x14ac:dyDescent="0.25">
      <c r="A32">
        <v>2002</v>
      </c>
      <c r="B32" s="2">
        <v>3.4833326362649492E-2</v>
      </c>
    </row>
    <row r="33" spans="1:2" x14ac:dyDescent="0.25">
      <c r="A33">
        <v>2003</v>
      </c>
      <c r="B33" s="2">
        <v>3.4932167886006255E-2</v>
      </c>
    </row>
    <row r="34" spans="1:2" x14ac:dyDescent="0.25">
      <c r="A34">
        <v>2004</v>
      </c>
      <c r="B34" s="2">
        <v>3.4347987991967949E-2</v>
      </c>
    </row>
    <row r="35" spans="1:2" x14ac:dyDescent="0.25">
      <c r="A35">
        <v>2005</v>
      </c>
      <c r="B35" s="2">
        <v>3.5314665701279946E-2</v>
      </c>
    </row>
    <row r="36" spans="1:2" x14ac:dyDescent="0.25">
      <c r="A36">
        <v>2006</v>
      </c>
      <c r="B36" s="2">
        <v>3.7655185890453718E-2</v>
      </c>
    </row>
    <row r="37" spans="1:2" x14ac:dyDescent="0.25">
      <c r="A37">
        <v>2007</v>
      </c>
      <c r="B37" s="2">
        <v>4.7688290620870405E-2</v>
      </c>
    </row>
    <row r="38" spans="1:2" x14ac:dyDescent="0.25">
      <c r="A38">
        <v>2008</v>
      </c>
      <c r="B38" s="2">
        <v>8.2246089373924219E-2</v>
      </c>
    </row>
    <row r="39" spans="1:2" x14ac:dyDescent="0.25">
      <c r="A39">
        <v>2009</v>
      </c>
      <c r="B39" s="2">
        <v>0.15509288603977839</v>
      </c>
    </row>
    <row r="40" spans="1:2" x14ac:dyDescent="0.25">
      <c r="A40">
        <v>2010</v>
      </c>
      <c r="B40" s="2">
        <v>0.16570350519822677</v>
      </c>
    </row>
    <row r="41" spans="1:2" x14ac:dyDescent="0.25">
      <c r="A41">
        <v>2011</v>
      </c>
      <c r="B41" s="2">
        <v>0.13110744017264592</v>
      </c>
    </row>
    <row r="42" spans="1:2" x14ac:dyDescent="0.25">
      <c r="A42">
        <v>2012</v>
      </c>
      <c r="B42" s="2">
        <v>0.11552756516413279</v>
      </c>
    </row>
    <row r="43" spans="1:2" x14ac:dyDescent="0.25">
      <c r="A43">
        <v>2013</v>
      </c>
      <c r="B43" s="2">
        <v>0.10102123553795023</v>
      </c>
    </row>
    <row r="44" spans="1:2" x14ac:dyDescent="0.25">
      <c r="A44">
        <v>2014</v>
      </c>
      <c r="B44" s="2">
        <v>8.8965885064665906E-2</v>
      </c>
    </row>
    <row r="45" spans="1:2" x14ac:dyDescent="0.25">
      <c r="A45">
        <v>2015</v>
      </c>
      <c r="B45" s="2">
        <v>7.8384563135358243E-2</v>
      </c>
    </row>
    <row r="46" spans="1:2" x14ac:dyDescent="0.25">
      <c r="A46">
        <v>2016</v>
      </c>
      <c r="B46" s="2">
        <v>6.9277000000000005E-2</v>
      </c>
    </row>
    <row r="47" spans="1:2" x14ac:dyDescent="0.25">
      <c r="A47">
        <v>2017</v>
      </c>
      <c r="B47" s="2">
        <v>6.1643999999999997E-2</v>
      </c>
    </row>
    <row r="48" spans="1:2" x14ac:dyDescent="0.25">
      <c r="A48">
        <v>2018</v>
      </c>
      <c r="B48" s="2">
        <v>5.5485E-2</v>
      </c>
    </row>
    <row r="49" spans="1:2" x14ac:dyDescent="0.25">
      <c r="A49">
        <v>2019</v>
      </c>
      <c r="B49" s="2">
        <v>5.0799999999999998E-2</v>
      </c>
    </row>
    <row r="50" spans="1:2" x14ac:dyDescent="0.25">
      <c r="A50">
        <v>2020</v>
      </c>
      <c r="B50" s="2">
        <v>4.6114000000000002E-2</v>
      </c>
    </row>
    <row r="51" spans="1:2" x14ac:dyDescent="0.25">
      <c r="B51" s="2"/>
    </row>
    <row r="52" spans="1:2" x14ac:dyDescent="0.25">
      <c r="B52" s="2"/>
    </row>
  </sheetData>
  <sortState ref="A2:B50">
    <sortCondition ref="A1"/>
  </sortState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4"/>
  <sheetViews>
    <sheetView workbookViewId="0">
      <selection activeCell="B46" sqref="B46:D53"/>
    </sheetView>
  </sheetViews>
  <sheetFormatPr defaultRowHeight="15" x14ac:dyDescent="0.25"/>
  <cols>
    <col min="1" max="1" width="17.28515625" style="3" customWidth="1"/>
    <col min="2" max="2" width="20.5703125" style="3" bestFit="1" customWidth="1"/>
    <col min="3" max="3" width="20.7109375" style="3" bestFit="1" customWidth="1"/>
    <col min="4" max="4" width="20.7109375" style="5" bestFit="1" customWidth="1"/>
    <col min="5" max="5" width="20.7109375" style="3" bestFit="1" customWidth="1"/>
  </cols>
  <sheetData>
    <row r="1" spans="1:5" ht="18.75" x14ac:dyDescent="0.3">
      <c r="A1" s="4" t="s">
        <v>4</v>
      </c>
    </row>
    <row r="3" spans="1:5" x14ac:dyDescent="0.25">
      <c r="B3" s="6" t="s">
        <v>0</v>
      </c>
      <c r="C3" s="7" t="s">
        <v>5</v>
      </c>
      <c r="D3" s="5" t="s">
        <v>6</v>
      </c>
      <c r="E3" s="3" t="s">
        <v>7</v>
      </c>
    </row>
    <row r="4" spans="1:5" x14ac:dyDescent="0.25">
      <c r="B4" s="6" t="s">
        <v>8</v>
      </c>
      <c r="C4" t="s">
        <v>9</v>
      </c>
      <c r="D4" s="5">
        <v>1</v>
      </c>
    </row>
    <row r="5" spans="1:5" x14ac:dyDescent="0.25">
      <c r="A5" s="16" t="s">
        <v>10</v>
      </c>
      <c r="B5" s="6"/>
      <c r="C5" t="s">
        <v>11</v>
      </c>
      <c r="D5" s="5">
        <v>0.92515610993701203</v>
      </c>
    </row>
    <row r="6" spans="1:5" x14ac:dyDescent="0.25">
      <c r="A6" s="16"/>
      <c r="B6" s="6" t="s">
        <v>12</v>
      </c>
      <c r="C6" t="s">
        <v>13</v>
      </c>
      <c r="D6" s="5">
        <v>0.85319417936643549</v>
      </c>
    </row>
    <row r="7" spans="1:5" x14ac:dyDescent="0.25">
      <c r="A7" s="16"/>
      <c r="B7" s="6"/>
      <c r="C7" t="s">
        <v>14</v>
      </c>
      <c r="D7" s="5">
        <v>0.78642985523199138</v>
      </c>
    </row>
    <row r="8" spans="1:5" x14ac:dyDescent="0.25">
      <c r="A8" s="16"/>
      <c r="B8" s="6" t="s">
        <v>15</v>
      </c>
      <c r="C8" t="s">
        <v>16</v>
      </c>
      <c r="D8" s="5">
        <v>0.72127686873200225</v>
      </c>
    </row>
    <row r="9" spans="1:5" x14ac:dyDescent="0.25">
      <c r="A9" s="16"/>
      <c r="B9" s="6"/>
      <c r="C9" t="s">
        <v>17</v>
      </c>
      <c r="D9" s="5">
        <v>0.66400154019027802</v>
      </c>
    </row>
    <row r="10" spans="1:5" x14ac:dyDescent="0.25">
      <c r="A10" s="16"/>
      <c r="B10" s="6" t="s">
        <v>18</v>
      </c>
      <c r="C10" t="s">
        <v>19</v>
      </c>
      <c r="D10" s="5">
        <v>0.61205594401530417</v>
      </c>
    </row>
    <row r="11" spans="1:5" x14ac:dyDescent="0.25">
      <c r="A11" s="16"/>
      <c r="B11" s="6"/>
      <c r="C11" t="s">
        <v>20</v>
      </c>
      <c r="D11" s="5">
        <v>0.56597003824456993</v>
      </c>
    </row>
    <row r="12" spans="1:5" x14ac:dyDescent="0.25">
      <c r="A12" s="16"/>
      <c r="B12" s="6" t="s">
        <v>21</v>
      </c>
      <c r="C12" t="s">
        <v>22</v>
      </c>
      <c r="D12" s="5">
        <v>0.52271760272267875</v>
      </c>
    </row>
    <row r="13" spans="1:5" x14ac:dyDescent="0.25">
      <c r="A13" s="16"/>
      <c r="B13" s="6"/>
      <c r="C13" t="s">
        <v>23</v>
      </c>
      <c r="D13" s="5">
        <v>0.48418338113969306</v>
      </c>
    </row>
    <row r="14" spans="1:5" x14ac:dyDescent="0.25">
      <c r="A14" s="16"/>
      <c r="B14" s="6" t="s">
        <v>24</v>
      </c>
      <c r="C14" t="s">
        <v>25</v>
      </c>
      <c r="D14" s="5">
        <v>0.44850104985207523</v>
      </c>
    </row>
    <row r="15" spans="1:5" x14ac:dyDescent="0.25">
      <c r="A15" s="16"/>
      <c r="B15" s="6"/>
      <c r="C15" t="s">
        <v>26</v>
      </c>
      <c r="D15" s="5">
        <v>0.41683598434261993</v>
      </c>
    </row>
    <row r="16" spans="1:5" x14ac:dyDescent="0.25">
      <c r="A16" s="16"/>
      <c r="B16" s="6" t="s">
        <v>27</v>
      </c>
      <c r="C16" t="s">
        <v>28</v>
      </c>
      <c r="D16" s="5">
        <v>0.38679423552401887</v>
      </c>
    </row>
    <row r="17" spans="1:4" x14ac:dyDescent="0.25">
      <c r="A17" s="16"/>
      <c r="B17" s="6" t="s">
        <v>29</v>
      </c>
      <c r="C17" t="s">
        <v>30</v>
      </c>
      <c r="D17" s="5">
        <v>0.28943323034943352</v>
      </c>
    </row>
    <row r="18" spans="1:4" x14ac:dyDescent="0.25">
      <c r="A18" s="16"/>
      <c r="B18" s="6" t="s">
        <v>31</v>
      </c>
      <c r="C18" t="s">
        <v>32</v>
      </c>
      <c r="D18" s="5">
        <v>0.21685697814261182</v>
      </c>
    </row>
    <row r="19" spans="1:4" x14ac:dyDescent="0.25">
      <c r="A19" s="16"/>
      <c r="B19" s="8" t="s">
        <v>33</v>
      </c>
      <c r="C19" s="9" t="s">
        <v>34</v>
      </c>
      <c r="D19" s="10">
        <v>0.16259814980701509</v>
      </c>
    </row>
    <row r="20" spans="1:4" x14ac:dyDescent="0.25">
      <c r="A20" s="16"/>
      <c r="B20" s="8" t="s">
        <v>35</v>
      </c>
      <c r="C20" s="9" t="s">
        <v>36</v>
      </c>
      <c r="D20" s="10">
        <v>0.12182783659521078</v>
      </c>
    </row>
    <row r="21" spans="1:4" x14ac:dyDescent="0.25">
      <c r="A21" s="16"/>
      <c r="B21" s="8" t="s">
        <v>37</v>
      </c>
      <c r="C21" s="9" t="s">
        <v>38</v>
      </c>
      <c r="D21" s="10">
        <v>9.0803019807269264E-2</v>
      </c>
    </row>
    <row r="22" spans="1:4" x14ac:dyDescent="0.25">
      <c r="A22" s="16"/>
      <c r="B22" s="8" t="s">
        <v>39</v>
      </c>
      <c r="C22" s="9" t="s">
        <v>40</v>
      </c>
      <c r="D22" s="10">
        <v>6.6016768563131378E-2</v>
      </c>
    </row>
    <row r="23" spans="1:4" x14ac:dyDescent="0.25">
      <c r="A23" s="16"/>
      <c r="B23" s="8" t="s">
        <v>41</v>
      </c>
      <c r="C23" s="9" t="s">
        <v>42</v>
      </c>
      <c r="D23" s="10">
        <v>4.594003868188766E-2</v>
      </c>
    </row>
    <row r="24" spans="1:4" x14ac:dyDescent="0.25">
      <c r="A24" s="16"/>
      <c r="B24" s="8" t="s">
        <v>43</v>
      </c>
      <c r="C24" s="9" t="s">
        <v>44</v>
      </c>
      <c r="D24" s="10">
        <v>2.9625027761831624E-2</v>
      </c>
    </row>
    <row r="25" spans="1:4" x14ac:dyDescent="0.25">
      <c r="A25" s="16"/>
      <c r="B25" s="8" t="s">
        <v>45</v>
      </c>
      <c r="C25" s="9" t="s">
        <v>46</v>
      </c>
      <c r="D25" s="10">
        <v>1.6769186644864521E-2</v>
      </c>
    </row>
    <row r="26" spans="1:4" x14ac:dyDescent="0.25">
      <c r="A26" s="16"/>
      <c r="B26" s="8" t="s">
        <v>47</v>
      </c>
      <c r="C26" s="9" t="s">
        <v>48</v>
      </c>
      <c r="D26" s="10">
        <v>7.5058883924713892E-3</v>
      </c>
    </row>
    <row r="27" spans="1:4" x14ac:dyDescent="0.25">
      <c r="A27" s="16"/>
      <c r="B27" s="8" t="s">
        <v>49</v>
      </c>
      <c r="C27" s="9" t="s">
        <v>50</v>
      </c>
      <c r="D27" s="10">
        <v>2.3569917131824572E-3</v>
      </c>
    </row>
    <row r="28" spans="1:4" x14ac:dyDescent="0.25">
      <c r="A28" s="16"/>
      <c r="B28" s="8" t="s">
        <v>51</v>
      </c>
      <c r="C28" s="9" t="s">
        <v>52</v>
      </c>
      <c r="D28" s="10">
        <v>5.9125746054656939E-4</v>
      </c>
    </row>
    <row r="29" spans="1:4" x14ac:dyDescent="0.25">
      <c r="A29" s="17" t="s">
        <v>53</v>
      </c>
      <c r="B29" s="6" t="s">
        <v>8</v>
      </c>
      <c r="C29" t="s">
        <v>54</v>
      </c>
      <c r="D29" s="5">
        <v>1</v>
      </c>
    </row>
    <row r="30" spans="1:4" x14ac:dyDescent="0.25">
      <c r="A30" s="17"/>
      <c r="B30" s="6"/>
      <c r="C30" t="s">
        <v>55</v>
      </c>
      <c r="D30" s="5">
        <v>0.95548345635539456</v>
      </c>
    </row>
    <row r="31" spans="1:4" x14ac:dyDescent="0.25">
      <c r="A31" s="17"/>
      <c r="B31" s="6" t="s">
        <v>12</v>
      </c>
      <c r="C31" t="s">
        <v>56</v>
      </c>
      <c r="D31" s="5">
        <v>0.91198813814234281</v>
      </c>
    </row>
    <row r="32" spans="1:4" x14ac:dyDescent="0.25">
      <c r="A32" s="17"/>
      <c r="B32" s="6"/>
      <c r="C32" t="s">
        <v>57</v>
      </c>
      <c r="D32" s="5">
        <v>0.86924675423370867</v>
      </c>
    </row>
    <row r="33" spans="1:4" x14ac:dyDescent="0.25">
      <c r="A33" s="17"/>
      <c r="B33" s="6" t="s">
        <v>15</v>
      </c>
      <c r="C33" t="s">
        <v>58</v>
      </c>
      <c r="D33" s="5">
        <v>0.82700978059444508</v>
      </c>
    </row>
    <row r="34" spans="1:4" x14ac:dyDescent="0.25">
      <c r="A34" s="17"/>
      <c r="B34" s="6"/>
      <c r="C34" t="s">
        <v>59</v>
      </c>
      <c r="D34" s="5">
        <v>0.78549267098880082</v>
      </c>
    </row>
    <row r="35" spans="1:4" x14ac:dyDescent="0.25">
      <c r="A35" s="17"/>
      <c r="B35" s="6" t="s">
        <v>18</v>
      </c>
      <c r="C35" t="s">
        <v>60</v>
      </c>
      <c r="D35" s="5">
        <v>0.74516400244311221</v>
      </c>
    </row>
    <row r="36" spans="1:4" x14ac:dyDescent="0.25">
      <c r="A36" s="17"/>
      <c r="B36" s="6"/>
      <c r="C36" t="s">
        <v>61</v>
      </c>
      <c r="D36" s="5">
        <v>0.70620768840839565</v>
      </c>
    </row>
    <row r="37" spans="1:4" x14ac:dyDescent="0.25">
      <c r="A37" s="17"/>
      <c r="B37" s="6" t="s">
        <v>21</v>
      </c>
      <c r="C37" t="s">
        <v>62</v>
      </c>
      <c r="D37" s="5">
        <v>0.66880886120484362</v>
      </c>
    </row>
    <row r="38" spans="1:4" x14ac:dyDescent="0.25">
      <c r="A38" s="17"/>
      <c r="B38" s="6"/>
      <c r="C38" t="s">
        <v>63</v>
      </c>
      <c r="D38" s="5">
        <v>0.63309496904652363</v>
      </c>
    </row>
    <row r="39" spans="1:4" x14ac:dyDescent="0.25">
      <c r="A39" s="17"/>
      <c r="B39" s="6" t="s">
        <v>24</v>
      </c>
      <c r="C39" t="s">
        <v>64</v>
      </c>
      <c r="D39" s="5">
        <v>0.59900935593610338</v>
      </c>
    </row>
    <row r="40" spans="1:4" x14ac:dyDescent="0.25">
      <c r="A40" s="17"/>
      <c r="B40" s="6"/>
      <c r="C40" t="s">
        <v>65</v>
      </c>
      <c r="D40" s="5">
        <v>0.56648525855469711</v>
      </c>
    </row>
    <row r="41" spans="1:4" x14ac:dyDescent="0.25">
      <c r="A41" s="17"/>
      <c r="B41" s="6" t="s">
        <v>27</v>
      </c>
      <c r="C41" t="s">
        <v>66</v>
      </c>
      <c r="D41" s="5">
        <v>0.53541166264759299</v>
      </c>
    </row>
    <row r="42" spans="1:4" x14ac:dyDescent="0.25">
      <c r="A42" s="17"/>
      <c r="B42" s="6" t="s">
        <v>29</v>
      </c>
      <c r="C42" t="s">
        <v>67</v>
      </c>
      <c r="D42" s="5">
        <v>0.42472572543064979</v>
      </c>
    </row>
    <row r="43" spans="1:4" x14ac:dyDescent="0.25">
      <c r="A43" s="17"/>
      <c r="B43" s="6" t="s">
        <v>31</v>
      </c>
      <c r="C43" t="s">
        <v>68</v>
      </c>
      <c r="D43" s="5">
        <v>0.33333336840055328</v>
      </c>
    </row>
    <row r="44" spans="1:4" x14ac:dyDescent="0.25">
      <c r="A44" s="17"/>
      <c r="B44" s="6" t="s">
        <v>33</v>
      </c>
      <c r="C44" t="s">
        <v>69</v>
      </c>
      <c r="D44" s="5">
        <v>0.25902043771552474</v>
      </c>
    </row>
    <row r="45" spans="1:4" x14ac:dyDescent="0.25">
      <c r="A45" s="17"/>
      <c r="B45" s="6" t="s">
        <v>35</v>
      </c>
      <c r="C45" t="s">
        <v>70</v>
      </c>
      <c r="D45" s="5">
        <v>0.20040879911498427</v>
      </c>
    </row>
    <row r="46" spans="1:4" x14ac:dyDescent="0.25">
      <c r="A46" s="17"/>
      <c r="B46" s="8" t="s">
        <v>37</v>
      </c>
      <c r="C46" s="9" t="s">
        <v>71</v>
      </c>
      <c r="D46" s="10">
        <v>0.15279037644954047</v>
      </c>
    </row>
    <row r="47" spans="1:4" x14ac:dyDescent="0.25">
      <c r="A47" s="17"/>
      <c r="B47" s="8" t="s">
        <v>39</v>
      </c>
      <c r="C47" s="9" t="s">
        <v>72</v>
      </c>
      <c r="D47" s="10">
        <v>0.11301212910902902</v>
      </c>
    </row>
    <row r="48" spans="1:4" x14ac:dyDescent="0.25">
      <c r="A48" s="17"/>
      <c r="B48" s="8" t="s">
        <v>41</v>
      </c>
      <c r="C48" s="9" t="s">
        <v>73</v>
      </c>
      <c r="D48" s="10">
        <v>8.0054377529594725E-2</v>
      </c>
    </row>
    <row r="49" spans="1:4" x14ac:dyDescent="0.25">
      <c r="A49" s="17"/>
      <c r="B49" s="8" t="s">
        <v>43</v>
      </c>
      <c r="C49" s="9" t="s">
        <v>74</v>
      </c>
      <c r="D49" s="10">
        <v>5.2745903296177545E-2</v>
      </c>
    </row>
    <row r="50" spans="1:4" x14ac:dyDescent="0.25">
      <c r="A50" s="17"/>
      <c r="B50" s="8" t="s">
        <v>45</v>
      </c>
      <c r="C50" s="9" t="s">
        <v>75</v>
      </c>
      <c r="D50" s="10">
        <v>3.0360723608249419E-2</v>
      </c>
    </row>
    <row r="51" spans="1:4" x14ac:dyDescent="0.25">
      <c r="A51" s="17"/>
      <c r="B51" s="8" t="s">
        <v>47</v>
      </c>
      <c r="C51" s="9" t="s">
        <v>76</v>
      </c>
      <c r="D51" s="10">
        <v>1.3646775816993939E-2</v>
      </c>
    </row>
    <row r="52" spans="1:4" x14ac:dyDescent="0.25">
      <c r="A52" s="17"/>
      <c r="B52" s="8" t="s">
        <v>49</v>
      </c>
      <c r="C52" s="9" t="s">
        <v>77</v>
      </c>
      <c r="D52" s="10">
        <v>3.7995732232399626E-3</v>
      </c>
    </row>
    <row r="53" spans="1:4" x14ac:dyDescent="0.25">
      <c r="A53" s="17"/>
      <c r="B53" s="8" t="s">
        <v>51</v>
      </c>
      <c r="C53" s="9" t="s">
        <v>78</v>
      </c>
      <c r="D53" s="10">
        <v>4.7022873748004941E-4</v>
      </c>
    </row>
    <row r="54" spans="1:4" x14ac:dyDescent="0.25">
      <c r="A54" s="11" t="s">
        <v>79</v>
      </c>
    </row>
  </sheetData>
  <mergeCells count="2">
    <mergeCell ref="A5:A28"/>
    <mergeCell ref="A29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Cal</vt:lpstr>
      <vt:lpstr>Raw Data</vt:lpstr>
      <vt:lpstr>EE</vt:lpstr>
    </vt:vector>
  </TitlesOfParts>
  <Company>Freddie Mac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Leister, Andrew Gerard</dc:creator>
  <cp:lastModifiedBy>root</cp:lastModifiedBy>
  <dcterms:created xsi:type="dcterms:W3CDTF">2016-02-18T18:22:12Z</dcterms:created>
  <dcterms:modified xsi:type="dcterms:W3CDTF">2016-02-29T21:42:24Z</dcterms:modified>
</cp:coreProperties>
</file>