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360" windowHeight="6720"/>
  </bookViews>
  <sheets>
    <sheet name="회원약정납입" sheetId="1" r:id="rId1"/>
    <sheet name="작성규칙" sheetId="2" r:id="rId2"/>
    <sheet name="코드" sheetId="4" r:id="rId3"/>
  </sheets>
  <definedNames>
    <definedName name="_xlnm._FilterDatabase" localSheetId="0" hidden="1">회원약정납입!$A$1:$AJ$1</definedName>
    <definedName name="bank" localSheetId="2">코드!$M$2:$M$52</definedName>
    <definedName name="bank">코드!$M$2:$M$52</definedName>
    <definedName name="banktable" localSheetId="2">코드!$M$2:$N$52</definedName>
    <definedName name="banktable">코드!$M$2:$N$52</definedName>
    <definedName name="fund" localSheetId="2">코드!$D$2:$D$9</definedName>
    <definedName name="fund">코드!$D$2:$D$9</definedName>
    <definedName name="fundtable" localSheetId="2">코드!$D$2:$E$9</definedName>
    <definedName name="fundtable">코드!$D$2:$E$9</definedName>
    <definedName name="membercategory" localSheetId="2">코드!$A$2:$A$10</definedName>
    <definedName name="membercategory">코드!$A$2:$A$10</definedName>
    <definedName name="membercategorytable" localSheetId="2">코드!$A$2:$B$10</definedName>
    <definedName name="membercategorytable">코드!$A$2:$B$10</definedName>
    <definedName name="paymethod" localSheetId="2">코드!$J$2:$J$15</definedName>
    <definedName name="paymethod">코드!$J$2:$J$15</definedName>
    <definedName name="paymethodtable" localSheetId="2">코드!$J$2:$K$15</definedName>
    <definedName name="paymethodtable">코드!$J$2:$K$15</definedName>
    <definedName name="support" localSheetId="2">코드!$G$2:$G$4</definedName>
    <definedName name="support">코드!$G$2:$G$4</definedName>
    <definedName name="supporttable" localSheetId="2">코드!$G$2:$H$4</definedName>
    <definedName name="supporttable">코드!$G$2:$H$4</definedName>
  </definedNames>
  <calcPr calcId="145621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</calcChain>
</file>

<file path=xl/sharedStrings.xml><?xml version="1.0" encoding="utf-8"?>
<sst xmlns="http://schemas.openxmlformats.org/spreadsheetml/2006/main" count="267" uniqueCount="251">
  <si>
    <t>휴대폰</t>
    <phoneticPr fontId="1" type="noConversion"/>
  </si>
  <si>
    <t>전화</t>
    <phoneticPr fontId="1" type="noConversion"/>
  </si>
  <si>
    <t>우편번호</t>
    <phoneticPr fontId="1" type="noConversion"/>
  </si>
  <si>
    <t>주소</t>
    <phoneticPr fontId="1" type="noConversion"/>
  </si>
  <si>
    <t>회원분류</t>
    <phoneticPr fontId="1" type="noConversion"/>
  </si>
  <si>
    <t>납입방법</t>
    <phoneticPr fontId="1" type="noConversion"/>
  </si>
  <si>
    <t>지원단위</t>
    <phoneticPr fontId="1" type="noConversion"/>
  </si>
  <si>
    <t>정기납입일
(월정납)</t>
    <phoneticPr fontId="1" type="noConversion"/>
  </si>
  <si>
    <t>월납입액
(월정납)</t>
    <phoneticPr fontId="1" type="noConversion"/>
  </si>
  <si>
    <t>납입시작일
(월정납)</t>
    <phoneticPr fontId="1" type="noConversion"/>
  </si>
  <si>
    <r>
      <t>회원분류코드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</si>
  <si>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회원종류</t>
    </r>
    <r>
      <rPr>
        <sz val="9"/>
        <color rgb="FFFF0000"/>
        <rFont val="돋움"/>
        <family val="3"/>
        <charset val="129"/>
      </rPr>
      <t>*</t>
    </r>
    <r>
      <rPr>
        <sz val="9"/>
        <color theme="1"/>
        <rFont val="돋움"/>
        <family val="3"/>
        <charset val="129"/>
      </rPr>
      <t xml:space="preserve">
(1:개인, 2:법인, 3:단체)</t>
    </r>
    <phoneticPr fontId="1" type="noConversion"/>
  </si>
  <si>
    <r>
      <t>회원명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</si>
  <si>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약정일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</si>
  <si>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약정액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</si>
  <si>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지원단위코드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</si>
  <si>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납입방법코드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</si>
  <si>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분납방식</t>
    </r>
    <r>
      <rPr>
        <sz val="9"/>
        <color rgb="FFFF0000"/>
        <rFont val="돋움"/>
        <family val="3"/>
        <charset val="129"/>
      </rPr>
      <t>*</t>
    </r>
    <r>
      <rPr>
        <sz val="9"/>
        <color theme="1"/>
        <rFont val="돋움"/>
        <family val="3"/>
        <charset val="129"/>
      </rPr>
      <t xml:space="preserve">
(1:일시납, 2:월정납)</t>
    </r>
    <phoneticPr fontId="1" type="noConversion"/>
  </si>
  <si>
    <r>
      <t>납입일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</si>
  <si>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납입액</t>
    </r>
    <r>
      <rPr>
        <sz val="9"/>
        <color rgb="FFFF0000"/>
        <rFont val="돋움"/>
        <family val="3"/>
        <charset val="129"/>
      </rPr>
      <t>*</t>
    </r>
    <phoneticPr fontId="1" type="noConversion"/>
  </si>
  <si>
    <t>주민(사업자)
등록번호</t>
    <phoneticPr fontId="1" type="noConversion"/>
  </si>
  <si>
    <t>CMS
은행코드</t>
    <phoneticPr fontId="1" type="noConversion"/>
  </si>
  <si>
    <t>CMS
은행</t>
    <phoneticPr fontId="1" type="noConversion"/>
  </si>
  <si>
    <t>CMS 계좌번호</t>
    <phoneticPr fontId="1" type="noConversion"/>
  </si>
  <si>
    <t>CMS
예금주</t>
    <phoneticPr fontId="1" type="noConversion"/>
  </si>
  <si>
    <t>CMS 예금주본인여부
(1:본인, 2:타인)</t>
    <phoneticPr fontId="1" type="noConversion"/>
  </si>
  <si>
    <r>
      <t>대표자명</t>
    </r>
    <r>
      <rPr>
        <sz val="9"/>
        <color theme="1"/>
        <rFont val="돋움"/>
        <family val="3"/>
        <charset val="129"/>
      </rPr>
      <t xml:space="preserve">
(법인,단체)</t>
    </r>
    <phoneticPr fontId="1" type="noConversion"/>
  </si>
  <si>
    <t>회원코드</t>
    <phoneticPr fontId="1" type="noConversion"/>
  </si>
  <si>
    <t>원금사용여부
(0:원금보존, 1:원금사용)</t>
    <phoneticPr fontId="1" type="noConversion"/>
  </si>
  <si>
    <r>
      <t>기금코드</t>
    </r>
    <r>
      <rPr>
        <sz val="9"/>
        <color rgb="FFFF0000"/>
        <rFont val="돋움"/>
        <family val="3"/>
        <charset val="129"/>
      </rPr>
      <t>*</t>
    </r>
    <phoneticPr fontId="1" type="noConversion"/>
  </si>
  <si>
    <t>기금</t>
    <phoneticPr fontId="1" type="noConversion"/>
  </si>
  <si>
    <t>회원분류</t>
    <phoneticPr fontId="1" type="noConversion"/>
  </si>
  <si>
    <t>회원분류코드</t>
    <phoneticPr fontId="1" type="noConversion"/>
  </si>
  <si>
    <t>기금코드</t>
    <phoneticPr fontId="1" type="noConversion"/>
  </si>
  <si>
    <t>지원단위코드</t>
    <phoneticPr fontId="1" type="noConversion"/>
  </si>
  <si>
    <t>납입방법코드</t>
    <phoneticPr fontId="1" type="noConversion"/>
  </si>
  <si>
    <t>CMS은행</t>
    <phoneticPr fontId="1" type="noConversion"/>
  </si>
  <si>
    <t>CMS은행코드</t>
    <phoneticPr fontId="1" type="noConversion"/>
  </si>
  <si>
    <r>
      <t>입력구분</t>
    </r>
    <r>
      <rPr>
        <sz val="9"/>
        <color rgb="FFFF0000"/>
        <rFont val="돋움"/>
        <family val="3"/>
        <charset val="129"/>
      </rPr>
      <t>*</t>
    </r>
    <r>
      <rPr>
        <sz val="9"/>
        <color theme="1"/>
        <rFont val="돋움"/>
        <family val="2"/>
        <charset val="129"/>
      </rPr>
      <t xml:space="preserve">
(1:회원, 2:회원/약정, 3:회원/약정/납입)</t>
    </r>
    <phoneticPr fontId="1" type="noConversion"/>
  </si>
  <si>
    <t>지원단위</t>
    <phoneticPr fontId="1" type="noConversion"/>
  </si>
  <si>
    <t>필드명</t>
  </si>
  <si>
    <t>작성규칙</t>
  </si>
  <si>
    <t>비고</t>
  </si>
  <si>
    <t>공통사항</t>
  </si>
  <si>
    <r>
      <t>입력구분</t>
    </r>
    <r>
      <rPr>
        <b/>
        <sz val="10"/>
        <color rgb="FFFF0000"/>
        <rFont val="돋움"/>
        <family val="3"/>
        <charset val="129"/>
      </rPr>
      <t>*</t>
    </r>
  </si>
  <si>
    <r>
      <t xml:space="preserve"> </t>
    </r>
    <r>
      <rPr>
        <b/>
        <sz val="10"/>
        <color theme="1"/>
        <rFont val="돋움"/>
        <family val="3"/>
        <charset val="129"/>
      </rPr>
      <t xml:space="preserve">  </t>
    </r>
    <r>
      <rPr>
        <sz val="10"/>
        <rFont val="돋움"/>
        <family val="3"/>
        <charset val="129"/>
      </rPr>
      <t>1:회원, 2:회원/약정, 3:회원/약정/납입</t>
    </r>
  </si>
  <si>
    <r>
      <t xml:space="preserve"> </t>
    </r>
    <r>
      <rPr>
        <b/>
        <sz val="10"/>
        <color theme="1"/>
        <rFont val="돋움"/>
        <family val="3"/>
        <charset val="129"/>
      </rPr>
      <t xml:space="preserve"> 필수</t>
    </r>
  </si>
  <si>
    <t>회원코드</t>
  </si>
  <si>
    <t xml:space="preserve">   회원코드</t>
  </si>
  <si>
    <t xml:space="preserve">  회원코드 입력 시, 약정/납입을 해당 회원의 데이터로 입력.
  해당 회원인지 검증하기 위해 '회원명' 필드 참조함
  [매칭 우선순위]
  1. 회원코드
  2. 주민번호(개인), 사업자번호(법인)
  3. 회원명(법인, 단체)</t>
  </si>
  <si>
    <r>
      <t>회원명</t>
    </r>
    <r>
      <rPr>
        <b/>
        <sz val="10"/>
        <color rgb="FFFF0000"/>
        <rFont val="돋움"/>
        <family val="3"/>
        <charset val="129"/>
      </rPr>
      <t>*</t>
    </r>
  </si>
  <si>
    <t xml:space="preserve">   회원명</t>
  </si>
  <si>
    <r>
      <t>회원종류</t>
    </r>
    <r>
      <rPr>
        <b/>
        <sz val="10"/>
        <color rgb="FFFF0000"/>
        <rFont val="돋움"/>
        <family val="3"/>
        <charset val="129"/>
      </rPr>
      <t>*</t>
    </r>
  </si>
  <si>
    <t xml:space="preserve">   1: 개인, 2:법인, 3:단체</t>
  </si>
  <si>
    <t>1:회원</t>
  </si>
  <si>
    <r>
      <t>회원분류코드</t>
    </r>
    <r>
      <rPr>
        <b/>
        <sz val="10"/>
        <color rgb="FFFF0000"/>
        <rFont val="돋움"/>
        <family val="3"/>
        <charset val="129"/>
      </rPr>
      <t>*</t>
    </r>
  </si>
  <si>
    <t xml:space="preserve">   '코드' 탭의 회원분류코드 참조 </t>
  </si>
  <si>
    <t>회원분류명</t>
  </si>
  <si>
    <t xml:space="preserve">   '코드' 탭의 회원분류 참조</t>
  </si>
  <si>
    <t xml:space="preserve">  마이그레이션에 반영되지 않음 (확인용)</t>
  </si>
  <si>
    <t>주민(사업자)등록번호</t>
  </si>
  <si>
    <t xml:space="preserve">   개인회원: 123456-1234567
   법인회원: 123-12-12345
   단체회원: 입력없음</t>
  </si>
  <si>
    <t>대표자명
(법인,단체회원)</t>
  </si>
  <si>
    <t xml:space="preserve">   법인/단체회원: 대표자명
   개인회원: 입력없음</t>
  </si>
  <si>
    <t>휴대폰</t>
  </si>
  <si>
    <t xml:space="preserve">   000-1234-1234 (000-123-1234)</t>
  </si>
  <si>
    <t>전화</t>
  </si>
  <si>
    <t>우편번호</t>
  </si>
  <si>
    <t xml:space="preserve">   123-123</t>
  </si>
  <si>
    <t>주소</t>
  </si>
  <si>
    <t xml:space="preserve">   주소</t>
  </si>
  <si>
    <r>
      <t>약정일</t>
    </r>
    <r>
      <rPr>
        <b/>
        <sz val="10"/>
        <color rgb="FFFF0000"/>
        <rFont val="돋움"/>
        <family val="3"/>
        <charset val="129"/>
      </rPr>
      <t>*</t>
    </r>
  </si>
  <si>
    <t xml:space="preserve">   yyyy-mm-dd </t>
  </si>
  <si>
    <r>
      <t>약정액</t>
    </r>
    <r>
      <rPr>
        <b/>
        <sz val="10"/>
        <color rgb="FFFF0000"/>
        <rFont val="돋움"/>
        <family val="3"/>
        <charset val="129"/>
      </rPr>
      <t>*</t>
    </r>
  </si>
  <si>
    <t xml:space="preserve">   약정액(숫자, 양수)</t>
  </si>
  <si>
    <r>
      <t>원금사용여부</t>
    </r>
    <r>
      <rPr>
        <b/>
        <sz val="10"/>
        <color rgb="FFFF0000"/>
        <rFont val="돋움"/>
        <family val="3"/>
        <charset val="129"/>
      </rPr>
      <t>*</t>
    </r>
  </si>
  <si>
    <t xml:space="preserve">   0:원금보존, 1:원금사용</t>
  </si>
  <si>
    <r>
      <t>기금코드</t>
    </r>
    <r>
      <rPr>
        <b/>
        <sz val="10"/>
        <color rgb="FFFF0000"/>
        <rFont val="돋움"/>
        <family val="3"/>
        <charset val="129"/>
      </rPr>
      <t>*</t>
    </r>
  </si>
  <si>
    <t xml:space="preserve">   '기초정보 &gt; 약정/납입 &gt; 기금'의 기금코드</t>
  </si>
  <si>
    <t>기금 fund</t>
  </si>
  <si>
    <t xml:space="preserve">   '기초정보 &gt; 약정/납입 &gt; 기금'의 기금명</t>
  </si>
  <si>
    <r>
      <t>지원단위코드</t>
    </r>
    <r>
      <rPr>
        <b/>
        <sz val="10"/>
        <color rgb="FFFF0000"/>
        <rFont val="돋움"/>
        <family val="3"/>
        <charset val="129"/>
      </rPr>
      <t>*</t>
    </r>
  </si>
  <si>
    <r>
      <t xml:space="preserve">   '기초정보 &gt; 약정/납입 &gt; 지원단위'의 지원단위코드</t>
    </r>
    <r>
      <rPr>
        <sz val="10"/>
        <color rgb="FFFF0000"/>
        <rFont val="돋움"/>
        <family val="3"/>
        <charset val="129"/>
      </rPr>
      <t/>
    </r>
  </si>
  <si>
    <t xml:space="preserve">지원단위 </t>
  </si>
  <si>
    <t xml:space="preserve">   '기초정보 &gt; 약정/납입 &gt; 지원단위'의 지원단위명</t>
  </si>
  <si>
    <r>
      <t>납입방법코드</t>
    </r>
    <r>
      <rPr>
        <b/>
        <sz val="10"/>
        <color rgb="FFFF0000"/>
        <rFont val="돋움"/>
        <family val="3"/>
        <charset val="129"/>
      </rPr>
      <t>*</t>
    </r>
  </si>
  <si>
    <t xml:space="preserve">   '코드' 탭의 납입방식코드 참조</t>
  </si>
  <si>
    <t>납입방법</t>
  </si>
  <si>
    <t xml:space="preserve">   '코드' 탭의 납입방식 참조</t>
  </si>
  <si>
    <t>CMS 예금주본인여부</t>
  </si>
  <si>
    <t xml:space="preserve">   1: 본인, 2:타인 </t>
  </si>
  <si>
    <t xml:space="preserve">  납입방법이 CMS일 경우 반드시 입력</t>
  </si>
  <si>
    <t>CMS 은행코드</t>
  </si>
  <si>
    <t xml:space="preserve">   '코드' 탭의 은행코드 확인</t>
  </si>
  <si>
    <t>2:회원</t>
  </si>
  <si>
    <t>CMS 은행</t>
  </si>
  <si>
    <t xml:space="preserve">   '코드' 탭의 은행 참조</t>
  </si>
  <si>
    <t>/약정</t>
  </si>
  <si>
    <t>CMS 계좌번호</t>
  </si>
  <si>
    <t xml:space="preserve">   CMS 출금 계좌번호</t>
  </si>
  <si>
    <t>CMS 예금주</t>
  </si>
  <si>
    <t xml:space="preserve">   CMS 출금 계좌 예금주</t>
  </si>
  <si>
    <r>
      <t>분납방식</t>
    </r>
    <r>
      <rPr>
        <b/>
        <sz val="10"/>
        <color rgb="FFFF0000"/>
        <rFont val="돋움"/>
        <family val="3"/>
        <charset val="129"/>
      </rPr>
      <t>*</t>
    </r>
    <r>
      <rPr>
        <b/>
        <sz val="10"/>
        <color theme="1"/>
        <rFont val="돋움"/>
        <family val="3"/>
        <charset val="129"/>
      </rPr>
      <t xml:space="preserve">
(1:일시납, 2:월정납)</t>
    </r>
  </si>
  <si>
    <t xml:space="preserve">   1: 일시납
   2: 월정납</t>
  </si>
  <si>
    <t>정기납입일
(월정납)</t>
  </si>
  <si>
    <t xml:space="preserve">   dd</t>
  </si>
  <si>
    <t xml:space="preserve">  월정납인 경우 반드시 입력</t>
  </si>
  <si>
    <t>월납입액
(월정납)</t>
  </si>
  <si>
    <t xml:space="preserve">   월납입액(숫자, 양수)</t>
  </si>
  <si>
    <t>납입시작일
(월정납)</t>
  </si>
  <si>
    <t xml:space="preserve">   yyyy-mm-dd</t>
  </si>
  <si>
    <t>납입종료일
(월정납)</t>
  </si>
  <si>
    <t>3:회원/</t>
  </si>
  <si>
    <r>
      <t>납입일</t>
    </r>
    <r>
      <rPr>
        <b/>
        <sz val="10"/>
        <color rgb="FFFF0000"/>
        <rFont val="돋움"/>
        <family val="3"/>
        <charset val="129"/>
      </rPr>
      <t>*</t>
    </r>
  </si>
  <si>
    <t>약정/납입</t>
  </si>
  <si>
    <r>
      <t>납입액</t>
    </r>
    <r>
      <rPr>
        <b/>
        <sz val="10"/>
        <color rgb="FFFF0000"/>
        <rFont val="돋움"/>
        <family val="3"/>
        <charset val="129"/>
      </rPr>
      <t>*</t>
    </r>
  </si>
  <si>
    <t xml:space="preserve">   납입액(숫자, 양수)</t>
  </si>
  <si>
    <t xml:space="preserve">   CMS 출금 대상자 주민(사업자)등록번호 앞자리</t>
    <phoneticPr fontId="1" type="noConversion"/>
  </si>
  <si>
    <t>CMS 주민(사업자)등록번호 앞자리</t>
    <phoneticPr fontId="1" type="noConversion"/>
  </si>
  <si>
    <t>회원이름</t>
    <phoneticPr fontId="1" type="noConversion"/>
  </si>
  <si>
    <t>999999-0000001</t>
    <phoneticPr fontId="1" type="noConversion"/>
  </si>
  <si>
    <t>02-123-1234</t>
    <phoneticPr fontId="1" type="noConversion"/>
  </si>
  <si>
    <t>010-123-1234</t>
    <phoneticPr fontId="1" type="noConversion"/>
  </si>
  <si>
    <t>135-010</t>
    <phoneticPr fontId="1" type="noConversion"/>
  </si>
  <si>
    <t>서울시 강남구 논현동 100번지</t>
  </si>
  <si>
    <t>지원단위</t>
  </si>
  <si>
    <t>M001</t>
  </si>
  <si>
    <t>현금/무통장입금</t>
  </si>
  <si>
    <t>회원메모</t>
    <phoneticPr fontId="1" type="noConversion"/>
  </si>
  <si>
    <t>약정메모</t>
    <phoneticPr fontId="1" type="noConversion"/>
  </si>
  <si>
    <t>납입개월수
(월정납)</t>
    <phoneticPr fontId="1" type="noConversion"/>
  </si>
  <si>
    <t>CMS 주민번호앞자리/
사업자등록번호</t>
    <phoneticPr fontId="1" type="noConversion"/>
  </si>
  <si>
    <t>기금</t>
    <phoneticPr fontId="1" type="noConversion"/>
  </si>
  <si>
    <t>임직원-임직원_통일과나눔</t>
  </si>
  <si>
    <t>P11</t>
  </si>
  <si>
    <t>임직원-운영위원등_통일과나눔</t>
  </si>
  <si>
    <t>P12</t>
  </si>
  <si>
    <t>임직원-임직원_조선일보사</t>
  </si>
  <si>
    <t>P13</t>
  </si>
  <si>
    <t>임직원-임직원_조선일보관계사</t>
  </si>
  <si>
    <t>P14</t>
  </si>
  <si>
    <t>일반-정관계</t>
  </si>
  <si>
    <t>P21</t>
  </si>
  <si>
    <t>일반-민간</t>
  </si>
  <si>
    <t>P22</t>
  </si>
  <si>
    <t>기업-기업</t>
  </si>
  <si>
    <t>C11</t>
  </si>
  <si>
    <t>비영리법인-비영리법인</t>
  </si>
  <si>
    <t>C21</t>
  </si>
  <si>
    <t>단체-임의단체</t>
  </si>
  <si>
    <t>O11</t>
  </si>
  <si>
    <t>통일나눔펀드-통일나눔펀드-통일나눔펀드</t>
  </si>
  <si>
    <t>F01001</t>
  </si>
  <si>
    <t>통일나눔펀드-경원선복원-경원선 침목나눔</t>
  </si>
  <si>
    <t>F02001</t>
  </si>
  <si>
    <t>통일나눔펀드-남북철도발전기금-남북철도발전기금</t>
  </si>
  <si>
    <t>F03001</t>
  </si>
  <si>
    <t>운영자금기탁-일반지정기탁-일반지정기탁</t>
  </si>
  <si>
    <t>F11001</t>
  </si>
  <si>
    <t>운영자금기탁-일반지정기탁-통나무</t>
  </si>
  <si>
    <t>F11002</t>
  </si>
  <si>
    <t>기타지정기탁-보건복지기금-연세의료원</t>
  </si>
  <si>
    <t>F21001</t>
  </si>
  <si>
    <t>기타지정기탁-보건복지기금-현대오일뱅크1%나눔재단</t>
  </si>
  <si>
    <t>F21002</t>
  </si>
  <si>
    <t>기타지정기탁-장학사업-장학사업</t>
  </si>
  <si>
    <t>F22001</t>
  </si>
  <si>
    <t>통일과나눔-통일과나눔-통일과나눔</t>
  </si>
  <si>
    <t>S01001</t>
  </si>
  <si>
    <t>공공기관-한국철도시설공단-경원선 복원사업</t>
  </si>
  <si>
    <t>S11001</t>
  </si>
  <si>
    <t>공공기관-한국철도공사-남북철도발전기금</t>
  </si>
  <si>
    <t>S12001</t>
  </si>
  <si>
    <t>금전-무통장입금</t>
  </si>
  <si>
    <t>금전-CMS 계좌 자동이체(금결원)</t>
  </si>
  <si>
    <t>M002</t>
  </si>
  <si>
    <t>금전-신용카드 자동이체(효성)</t>
  </si>
  <si>
    <t>M003</t>
  </si>
  <si>
    <t>금전-휴대폰 자동이체(효성)</t>
  </si>
  <si>
    <t>M004</t>
  </si>
  <si>
    <t>금전-계좌 자동이체(기부자)</t>
  </si>
  <si>
    <t>M005</t>
  </si>
  <si>
    <t>금전-실시간 계좌이체</t>
  </si>
  <si>
    <t>M006</t>
  </si>
  <si>
    <t>금전-신용카드</t>
  </si>
  <si>
    <t>M007</t>
  </si>
  <si>
    <t>금전-휴대폰</t>
  </si>
  <si>
    <t>M008</t>
  </si>
  <si>
    <t>금전-ARS</t>
  </si>
  <si>
    <t>M009</t>
  </si>
  <si>
    <t>금전-방문접수</t>
  </si>
  <si>
    <t>M010</t>
  </si>
  <si>
    <t>물품-기념품</t>
  </si>
  <si>
    <t>G001</t>
  </si>
  <si>
    <t>물품-부동산</t>
  </si>
  <si>
    <t>G002</t>
  </si>
  <si>
    <t>물품-유가증권</t>
  </si>
  <si>
    <t>G003</t>
  </si>
  <si>
    <t>물품-기타현물</t>
  </si>
  <si>
    <t>G004</t>
  </si>
  <si>
    <t>우리은행</t>
  </si>
  <si>
    <t>신한은행</t>
  </si>
  <si>
    <t>우체국</t>
  </si>
  <si>
    <t>KEB 하나은행</t>
  </si>
  <si>
    <t>국민은행</t>
  </si>
  <si>
    <t>기업은행</t>
  </si>
  <si>
    <t>농협중앙회</t>
  </si>
  <si>
    <t>한국씨티은행</t>
  </si>
  <si>
    <t>경남은행</t>
  </si>
  <si>
    <t>광주은행</t>
  </si>
  <si>
    <t>대구은행</t>
  </si>
  <si>
    <t>도이치은행</t>
  </si>
  <si>
    <t>부산은행</t>
  </si>
  <si>
    <t>산업은행</t>
  </si>
  <si>
    <t>수협중앙회</t>
  </si>
  <si>
    <t>전북은행</t>
  </si>
  <si>
    <t>제주은행</t>
  </si>
  <si>
    <t>새마을금고연합회</t>
  </si>
  <si>
    <t>신협중앙회</t>
  </si>
  <si>
    <t>HSBC은행</t>
  </si>
  <si>
    <t>상호저축은행</t>
  </si>
  <si>
    <t>BOA은행</t>
  </si>
  <si>
    <t>제이피모간체이스은행</t>
  </si>
  <si>
    <t>SC(스탠다드차타드)은행</t>
  </si>
  <si>
    <t>농협회원조합</t>
  </si>
  <si>
    <t>산림조합</t>
  </si>
  <si>
    <t>동양종합금융증권</t>
  </si>
  <si>
    <t>현대증권</t>
  </si>
  <si>
    <t>미래에셋증권</t>
  </si>
  <si>
    <t>대우증권</t>
  </si>
  <si>
    <t>삼성증권</t>
  </si>
  <si>
    <t>한국투자증권</t>
  </si>
  <si>
    <t>우리투자증권</t>
  </si>
  <si>
    <t>교보증권</t>
  </si>
  <si>
    <t>하이투자증권</t>
  </si>
  <si>
    <t>HMC투자증권</t>
  </si>
  <si>
    <t>키움증권</t>
  </si>
  <si>
    <t>이트레이드증권</t>
  </si>
  <si>
    <t>SK증권</t>
  </si>
  <si>
    <t>대신증권</t>
  </si>
  <si>
    <t>솔로몬투자증권</t>
  </si>
  <si>
    <t>한화증권</t>
  </si>
  <si>
    <t>하나대투증권</t>
  </si>
  <si>
    <t>신한금융투자</t>
  </si>
  <si>
    <t>동부증권</t>
  </si>
  <si>
    <t>유진투자증권</t>
  </si>
  <si>
    <t>메리츠종합금융증권</t>
  </si>
  <si>
    <t>NH투자증권</t>
  </si>
  <si>
    <t>부국증권</t>
  </si>
  <si>
    <t>신영증권</t>
  </si>
  <si>
    <t>LIG투자증권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</si>
</sst>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8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0"/>
      <color theme="1"/>
      <name val="돋움"/>
      <family val="2"/>
      <charset val="129"/>
    </font>
    <font>
      <sz val="10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sz val="9"/>
      <color theme="1"/>
      <name val="돋움"/>
      <family val="2"/>
      <charset val="129"/>
    </font>
    <font>
      <sz val="11"/>
      <color theme="1"/>
      <name val="돋움"/>
      <family val="2"/>
      <charset val="129"/>
    </font>
    <font>
      <sz val="9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rgb="FF3F3F3F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1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theme="1" tint="0.34998626667073579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6" fontId="4" fillId="0" borderId="0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11" fillId="7" borderId="4" xfId="2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5" fillId="11" borderId="5" xfId="3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5" fillId="11" borderId="6" xfId="3" applyFont="1" applyFill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20" fontId="16" fillId="11" borderId="6" xfId="3" applyNumberFormat="1" applyFont="1" applyFill="1" applyBorder="1" applyAlignment="1">
      <alignment horizontal="center" vertical="center"/>
    </xf>
    <xf numFmtId="0" fontId="17" fillId="11" borderId="6" xfId="3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11" borderId="7" xfId="3" applyFont="1" applyFill="1" applyBorder="1">
      <alignment vertical="center"/>
    </xf>
    <xf numFmtId="0" fontId="15" fillId="12" borderId="6" xfId="4" applyFont="1" applyFill="1" applyBorder="1">
      <alignment vertical="center"/>
    </xf>
    <xf numFmtId="0" fontId="12" fillId="5" borderId="1" xfId="0" applyFont="1" applyFill="1" applyBorder="1" applyAlignment="1">
      <alignment horizontal="center" vertical="center"/>
    </xf>
    <xf numFmtId="20" fontId="3" fillId="0" borderId="1" xfId="0" applyNumberFormat="1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7" fillId="12" borderId="6" xfId="4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5" fillId="12" borderId="7" xfId="4" applyFont="1" applyFill="1" applyBorder="1">
      <alignment vertical="center"/>
    </xf>
    <xf numFmtId="0" fontId="17" fillId="13" borderId="6" xfId="5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7" fillId="13" borderId="7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76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</cellXfs>
  <cellStyles count="6">
    <cellStyle name="60% - 강조색1" xfId="3" builtinId="32"/>
    <cellStyle name="강조색4" xfId="4" builtinId="41"/>
    <cellStyle name="강조색5" xfId="5" builtinId="45"/>
    <cellStyle name="쉼표 [0]" xfId="1" builtinId="6"/>
    <cellStyle name="출력" xfId="2" builtinId="2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300"/>
  <sheetViews>
    <sheetView tabSelected="1" topLeftCell="R1" zoomScaleNormal="100" workbookViewId="0">
      <selection activeCell="AC16" sqref="AC16"/>
    </sheetView>
  </sheetViews>
  <sheetFormatPr defaultColWidth="8.88671875" defaultRowHeight="15.75" customHeight="1" x14ac:dyDescent="0.15"/>
  <cols>
    <col min="1" max="1" width="29" style="8" customWidth="1"/>
    <col min="2" max="2" width="9.88671875" style="8" customWidth="1"/>
    <col min="3" max="3" width="15.109375" style="8" bestFit="1" customWidth="1"/>
    <col min="4" max="4" width="20" style="8" customWidth="1"/>
    <col min="5" max="5" width="11.6640625" style="8" customWidth="1"/>
    <col min="6" max="6" width="8.77734375" style="8" customWidth="1"/>
    <col min="7" max="7" width="10.77734375" style="8" bestFit="1" customWidth="1"/>
    <col min="8" max="8" width="11" style="8" bestFit="1" customWidth="1"/>
    <col min="9" max="9" width="9.33203125" style="8" bestFit="1" customWidth="1"/>
    <col min="10" max="10" width="8.6640625" style="8" bestFit="1" customWidth="1"/>
    <col min="11" max="11" width="11.109375" style="8" customWidth="1"/>
    <col min="12" max="12" width="18.77734375" style="8" bestFit="1" customWidth="1"/>
    <col min="13" max="13" width="13.21875" style="57" customWidth="1"/>
    <col min="14" max="14" width="9.21875" style="8" customWidth="1"/>
    <col min="15" max="15" width="9.21875" style="17" customWidth="1"/>
    <col min="16" max="16" width="20.77734375" style="20" customWidth="1"/>
    <col min="17" max="17" width="9.33203125" style="8" bestFit="1" customWidth="1"/>
    <col min="18" max="18" width="8.77734375" style="8" customWidth="1"/>
    <col min="19" max="19" width="11.33203125" style="8" customWidth="1"/>
    <col min="20" max="20" width="8.77734375" style="8" customWidth="1"/>
    <col min="21" max="21" width="11.33203125" style="8" customWidth="1"/>
    <col min="22" max="22" width="8.77734375" style="8" customWidth="1"/>
    <col min="23" max="23" width="15.88671875" style="8" customWidth="1"/>
    <col min="24" max="24" width="10.44140625" style="8" customWidth="1"/>
    <col min="25" max="25" width="8.77734375" style="8" customWidth="1"/>
    <col min="26" max="26" width="11.44140625" style="8" bestFit="1" customWidth="1"/>
    <col min="27" max="27" width="6.6640625" style="8" customWidth="1"/>
    <col min="28" max="28" width="14.21875" style="8" customWidth="1"/>
    <col min="29" max="29" width="16.6640625" style="8" customWidth="1"/>
    <col min="30" max="30" width="9.77734375" style="8" customWidth="1"/>
    <col min="31" max="31" width="8" style="8" customWidth="1"/>
    <col min="32" max="32" width="9.6640625" style="8" customWidth="1"/>
    <col min="33" max="33" width="10.109375" style="8" customWidth="1"/>
    <col min="34" max="34" width="10.109375" style="57" customWidth="1"/>
    <col min="35" max="35" width="8" style="8" bestFit="1" customWidth="1"/>
    <col min="36" max="36" width="7.5546875" style="8" bestFit="1" customWidth="1"/>
    <col min="37" max="37" width="8.77734375" style="48"/>
    <col min="38" max="16384" width="8.88671875" style="8"/>
  </cols>
  <sheetData>
    <row r="1" spans="1:37" ht="22.5" x14ac:dyDescent="0.15">
      <c r="A1" s="16" t="s">
        <v>38</v>
      </c>
      <c r="B1" s="16" t="s">
        <v>27</v>
      </c>
      <c r="C1" s="9" t="s">
        <v>12</v>
      </c>
      <c r="D1" s="10" t="s">
        <v>11</v>
      </c>
      <c r="E1" s="10" t="s">
        <v>10</v>
      </c>
      <c r="F1" s="11" t="s">
        <v>4</v>
      </c>
      <c r="G1" s="10" t="s">
        <v>20</v>
      </c>
      <c r="H1" s="10" t="s">
        <v>26</v>
      </c>
      <c r="I1" s="10" t="s">
        <v>0</v>
      </c>
      <c r="J1" s="10" t="s">
        <v>1</v>
      </c>
      <c r="K1" s="10" t="s">
        <v>2</v>
      </c>
      <c r="L1" s="10" t="s">
        <v>3</v>
      </c>
      <c r="M1" s="10" t="s">
        <v>128</v>
      </c>
      <c r="N1" s="14" t="s">
        <v>13</v>
      </c>
      <c r="O1" s="14" t="s">
        <v>14</v>
      </c>
      <c r="P1" s="19" t="s">
        <v>28</v>
      </c>
      <c r="Q1" s="21" t="s">
        <v>29</v>
      </c>
      <c r="R1" s="11" t="s">
        <v>30</v>
      </c>
      <c r="S1" s="22" t="s">
        <v>15</v>
      </c>
      <c r="T1" s="11" t="s">
        <v>6</v>
      </c>
      <c r="U1" s="13" t="s">
        <v>16</v>
      </c>
      <c r="V1" s="11" t="s">
        <v>5</v>
      </c>
      <c r="W1" s="14" t="s">
        <v>25</v>
      </c>
      <c r="X1" s="14" t="s">
        <v>21</v>
      </c>
      <c r="Y1" s="18" t="s">
        <v>22</v>
      </c>
      <c r="Z1" s="14" t="s">
        <v>23</v>
      </c>
      <c r="AA1" s="14" t="s">
        <v>24</v>
      </c>
      <c r="AB1" s="14" t="s">
        <v>131</v>
      </c>
      <c r="AC1" s="14" t="s">
        <v>17</v>
      </c>
      <c r="AD1" s="14" t="s">
        <v>7</v>
      </c>
      <c r="AE1" s="14" t="s">
        <v>8</v>
      </c>
      <c r="AF1" s="14" t="s">
        <v>9</v>
      </c>
      <c r="AG1" s="14" t="s">
        <v>130</v>
      </c>
      <c r="AH1" s="14" t="s">
        <v>129</v>
      </c>
      <c r="AI1" s="15" t="s">
        <v>18</v>
      </c>
      <c r="AJ1" s="15" t="s">
        <v>19</v>
      </c>
      <c r="AK1" s="8"/>
    </row>
    <row r="2" spans="1:37" ht="15.75" customHeight="1" x14ac:dyDescent="0.15">
      <c r="A2" s="8">
        <v>2</v>
      </c>
      <c r="C2" s="8" t="s">
        <v>119</v>
      </c>
      <c r="D2" s="8">
        <v>1</v>
      </c>
      <c r="E2" s="8" t="str">
        <f>IF(ISBLANK(F2),"",VLOOKUP(F2,membercategorytable,2,FALSE))</f>
        <v/>
      </c>
      <c r="G2" s="8" t="s">
        <v>120</v>
      </c>
      <c r="I2" s="8" t="s">
        <v>122</v>
      </c>
      <c r="J2" s="8" t="s">
        <v>121</v>
      </c>
      <c r="K2" s="8" t="s">
        <v>123</v>
      </c>
      <c r="L2" s="50" t="s">
        <v>124</v>
      </c>
      <c r="N2" s="51">
        <v>41424</v>
      </c>
      <c r="O2" s="52">
        <v>300000</v>
      </c>
      <c r="P2" s="8">
        <v>1</v>
      </c>
      <c r="Q2" s="53" t="e">
        <f>IF(ISBLANK(R2),"",VLOOKUP(R2,fundtable,2,FALSE))</f>
        <v>#N/A</v>
      </c>
      <c r="R2" s="54" t="s">
        <v>132</v>
      </c>
      <c r="S2" s="8" t="e">
        <f>IF(ISBLANK(T2),"",VLOOKUP(T2,supporttable,2,FALSE))</f>
        <v>#N/A</v>
      </c>
      <c r="T2" s="55" t="s">
        <v>125</v>
      </c>
      <c r="U2" s="56" t="e">
        <f>IF(ISBLANK(V2),"",VLOOKUP(V2,paymethodtable,2,FALSE))</f>
        <v>#N/A</v>
      </c>
      <c r="V2" s="57" t="s">
        <v>127</v>
      </c>
      <c r="X2" s="8" t="str">
        <f>IF(ISBLANK(Y2),"",VLOOKUP(Y2,banktable,2,FALSE))</f>
        <v/>
      </c>
      <c r="AI2" s="12"/>
      <c r="AJ2" s="49"/>
      <c r="AK2" s="8"/>
    </row>
    <row r="3" spans="1:37" ht="15.75" customHeight="1" x14ac:dyDescent="0.15">
      <c r="E3" s="8" t="str">
        <f>IF(ISBLANK(F3),"",VLOOKUP(F3,membercategorytable,2,FALSE))</f>
        <v/>
      </c>
      <c r="N3" s="12"/>
      <c r="P3" s="8"/>
      <c r="Q3" s="8" t="str">
        <f>IF(ISBLANK(R3),"",VLOOKUP(R3,fundtable,2,FALSE))</f>
        <v/>
      </c>
      <c r="S3" s="8" t="str">
        <f>IF(ISBLANK(T3),"",VLOOKUP(T3,supporttable,2,FALSE))</f>
        <v/>
      </c>
      <c r="U3" s="8" t="str">
        <f>IF(ISBLANK(V3),"",VLOOKUP(V3,paymethodtable,2,FALSE))</f>
        <v/>
      </c>
      <c r="X3" s="8" t="str">
        <f>IF(ISBLANK(Y3),"",VLOOKUP(Y3,banktable,2,FALSE))</f>
        <v/>
      </c>
    </row>
    <row r="4" spans="1:37" ht="15.75" customHeight="1" x14ac:dyDescent="0.15">
      <c r="E4" s="8" t="str">
        <f>IF(ISBLANK(F4),"",VLOOKUP(F4,membercategorytable,2,FALSE))</f>
        <v/>
      </c>
      <c r="N4" s="12"/>
      <c r="P4" s="8"/>
      <c r="Q4" s="8" t="str">
        <f>IF(ISBLANK(R4),"",VLOOKUP(R4,fundtable,2,FALSE))</f>
        <v/>
      </c>
      <c r="S4" s="8" t="str">
        <f>IF(ISBLANK(T4),"",VLOOKUP(T4,supporttable,2,FALSE))</f>
        <v/>
      </c>
      <c r="U4" s="8" t="str">
        <f>IF(ISBLANK(V4),"",VLOOKUP(V4,paymethodtable,2,FALSE))</f>
        <v/>
      </c>
      <c r="X4" s="8" t="str">
        <f>IF(ISBLANK(Y4),"",VLOOKUP(Y4,banktable,2,FALSE))</f>
        <v/>
      </c>
      <c r="AI4" s="12"/>
    </row>
    <row r="5" spans="1:37" ht="15.75" customHeight="1" x14ac:dyDescent="0.15">
      <c r="E5" s="8" t="str">
        <f>IF(ISBLANK(F5),"",VLOOKUP(F5,membercategorytable,2,FALSE))</f>
        <v/>
      </c>
      <c r="Q5" s="8" t="str">
        <f>IF(ISBLANK(R5),"",VLOOKUP(R5,fundtable,2,FALSE))</f>
        <v/>
      </c>
      <c r="S5" s="8" t="str">
        <f>IF(ISBLANK(T5),"",VLOOKUP(T5,supporttable,2,FALSE))</f>
        <v/>
      </c>
      <c r="U5" s="8" t="str">
        <f>IF(ISBLANK(V5),"",VLOOKUP(V5,paymethodtable,2,FALSE))</f>
        <v/>
      </c>
      <c r="X5" s="8" t="str">
        <f>IF(ISBLANK(Y5),"",VLOOKUP(Y5,banktable,2,FALSE))</f>
        <v/>
      </c>
    </row>
    <row r="6" spans="1:37" ht="15.75" customHeight="1" x14ac:dyDescent="0.15">
      <c r="E6" s="8" t="str">
        <f>IF(ISBLANK(F6),"",VLOOKUP(F6,membercategorytable,2,FALSE))</f>
        <v/>
      </c>
      <c r="Q6" s="8" t="str">
        <f>IF(ISBLANK(R6),"",VLOOKUP(R6,fundtable,2,FALSE))</f>
        <v/>
      </c>
      <c r="S6" s="8" t="str">
        <f>IF(ISBLANK(T6),"",VLOOKUP(T6,supporttable,2,FALSE))</f>
        <v/>
      </c>
      <c r="U6" s="8" t="str">
        <f>IF(ISBLANK(V6),"",VLOOKUP(V6,paymethodtable,2,FALSE))</f>
        <v/>
      </c>
      <c r="X6" s="8" t="str">
        <f>IF(ISBLANK(Y6),"",VLOOKUP(Y6,banktable,2,FALSE))</f>
        <v/>
      </c>
    </row>
    <row r="7" spans="1:37" ht="15.75" customHeight="1" x14ac:dyDescent="0.15">
      <c r="E7" s="8" t="str">
        <f>IF(ISBLANK(F7),"",VLOOKUP(F7,membercategorytable,2,FALSE))</f>
        <v/>
      </c>
      <c r="Q7" s="8" t="str">
        <f>IF(ISBLANK(R7),"",VLOOKUP(R7,fundtable,2,FALSE))</f>
        <v/>
      </c>
      <c r="S7" s="8" t="str">
        <f>IF(ISBLANK(T7),"",VLOOKUP(T7,supporttable,2,FALSE))</f>
        <v/>
      </c>
      <c r="U7" s="8" t="str">
        <f>IF(ISBLANK(V7),"",VLOOKUP(V7,paymethodtable,2,FALSE))</f>
        <v/>
      </c>
      <c r="X7" s="8" t="str">
        <f>IF(ISBLANK(Y7),"",VLOOKUP(Y7,banktable,2,FALSE))</f>
        <v/>
      </c>
    </row>
    <row r="8" spans="1:37" ht="15.75" customHeight="1" x14ac:dyDescent="0.15">
      <c r="E8" s="8" t="str">
        <f>IF(ISBLANK(F8),"",VLOOKUP(F8,membercategorytable,2,FALSE))</f>
        <v/>
      </c>
      <c r="Q8" s="8" t="str">
        <f>IF(ISBLANK(R8),"",VLOOKUP(R8,fundtable,2,FALSE))</f>
        <v/>
      </c>
      <c r="S8" s="8" t="str">
        <f>IF(ISBLANK(T8),"",VLOOKUP(T8,supporttable,2,FALSE))</f>
        <v/>
      </c>
      <c r="U8" s="8" t="str">
        <f>IF(ISBLANK(V8),"",VLOOKUP(V8,paymethodtable,2,FALSE))</f>
        <v/>
      </c>
      <c r="X8" s="8" t="str">
        <f>IF(ISBLANK(Y8),"",VLOOKUP(Y8,banktable,2,FALSE))</f>
        <v/>
      </c>
    </row>
    <row r="9" spans="1:37" ht="15.75" customHeight="1" x14ac:dyDescent="0.15">
      <c r="E9" s="8" t="str">
        <f>IF(ISBLANK(F9),"",VLOOKUP(F9,membercategorytable,2,FALSE))</f>
        <v/>
      </c>
      <c r="Q9" s="8" t="str">
        <f>IF(ISBLANK(R9),"",VLOOKUP(R9,fundtable,2,FALSE))</f>
        <v/>
      </c>
      <c r="S9" s="8" t="str">
        <f>IF(ISBLANK(T9),"",VLOOKUP(T9,supporttable,2,FALSE))</f>
        <v/>
      </c>
      <c r="U9" s="8" t="str">
        <f>IF(ISBLANK(V9),"",VLOOKUP(V9,paymethodtable,2,FALSE))</f>
        <v/>
      </c>
      <c r="X9" s="8" t="str">
        <f>IF(ISBLANK(Y9),"",VLOOKUP(Y9,banktable,2,FALSE))</f>
        <v/>
      </c>
    </row>
    <row r="10" spans="1:37" ht="15.75" customHeight="1" x14ac:dyDescent="0.15">
      <c r="E10" s="8" t="str">
        <f>IF(ISBLANK(F10),"",VLOOKUP(F10,membercategorytable,2,FALSE))</f>
        <v/>
      </c>
      <c r="Q10" s="8" t="str">
        <f>IF(ISBLANK(R10),"",VLOOKUP(R10,fundtable,2,FALSE))</f>
        <v/>
      </c>
      <c r="S10" s="8" t="str">
        <f>IF(ISBLANK(T10),"",VLOOKUP(T10,supporttable,2,FALSE))</f>
        <v/>
      </c>
      <c r="U10" s="8" t="str">
        <f>IF(ISBLANK(V10),"",VLOOKUP(V10,paymethodtable,2,FALSE))</f>
        <v/>
      </c>
      <c r="X10" s="8" t="str">
        <f>IF(ISBLANK(Y10),"",VLOOKUP(Y10,banktable,2,FALSE))</f>
        <v/>
      </c>
    </row>
    <row r="11" spans="1:37" ht="15.75" customHeight="1" x14ac:dyDescent="0.15">
      <c r="E11" s="8" t="str">
        <f>IF(ISBLANK(F11),"",VLOOKUP(F11,membercategorytable,2,FALSE))</f>
        <v/>
      </c>
      <c r="Q11" s="8" t="str">
        <f>IF(ISBLANK(R11),"",VLOOKUP(R11,fundtable,2,FALSE))</f>
        <v/>
      </c>
      <c r="S11" s="8" t="str">
        <f>IF(ISBLANK(T11),"",VLOOKUP(T11,supporttable,2,FALSE))</f>
        <v/>
      </c>
      <c r="U11" s="8" t="str">
        <f>IF(ISBLANK(V11),"",VLOOKUP(V11,paymethodtable,2,FALSE))</f>
        <v/>
      </c>
      <c r="X11" s="8" t="str">
        <f>IF(ISBLANK(Y11),"",VLOOKUP(Y11,banktable,2,FALSE))</f>
        <v/>
      </c>
    </row>
    <row r="12" spans="1:37" ht="15.75" customHeight="1" x14ac:dyDescent="0.15">
      <c r="E12" s="8" t="str">
        <f>IF(ISBLANK(F12),"",VLOOKUP(F12,membercategorytable,2,FALSE))</f>
        <v/>
      </c>
      <c r="Q12" s="8" t="str">
        <f>IF(ISBLANK(R12),"",VLOOKUP(R12,fundtable,2,FALSE))</f>
        <v/>
      </c>
      <c r="S12" s="8" t="str">
        <f>IF(ISBLANK(T12),"",VLOOKUP(T12,supporttable,2,FALSE))</f>
        <v/>
      </c>
      <c r="U12" s="8" t="str">
        <f>IF(ISBLANK(V12),"",VLOOKUP(V12,paymethodtable,2,FALSE))</f>
        <v/>
      </c>
      <c r="X12" s="8" t="str">
        <f>IF(ISBLANK(Y12),"",VLOOKUP(Y12,banktable,2,FALSE))</f>
        <v/>
      </c>
    </row>
    <row r="13" spans="1:37" ht="15.75" customHeight="1" x14ac:dyDescent="0.15">
      <c r="E13" s="8" t="str">
        <f>IF(ISBLANK(F13),"",VLOOKUP(F13,membercategorytable,2,FALSE))</f>
        <v/>
      </c>
      <c r="Q13" s="8" t="str">
        <f>IF(ISBLANK(R13),"",VLOOKUP(R13,fundtable,2,FALSE))</f>
        <v/>
      </c>
      <c r="S13" s="8" t="str">
        <f>IF(ISBLANK(T13),"",VLOOKUP(T13,supporttable,2,FALSE))</f>
        <v/>
      </c>
      <c r="U13" s="8" t="str">
        <f>IF(ISBLANK(V13),"",VLOOKUP(V13,paymethodtable,2,FALSE))</f>
        <v/>
      </c>
      <c r="X13" s="8" t="str">
        <f>IF(ISBLANK(Y13),"",VLOOKUP(Y13,banktable,2,FALSE))</f>
        <v/>
      </c>
    </row>
    <row r="14" spans="1:37" ht="15.75" customHeight="1" x14ac:dyDescent="0.15">
      <c r="E14" s="8" t="str">
        <f>IF(ISBLANK(F14),"",VLOOKUP(F14,membercategorytable,2,FALSE))</f>
        <v/>
      </c>
      <c r="Q14" s="8" t="str">
        <f>IF(ISBLANK(R14),"",VLOOKUP(R14,fundtable,2,FALSE))</f>
        <v/>
      </c>
      <c r="S14" s="8" t="str">
        <f>IF(ISBLANK(T14),"",VLOOKUP(T14,supporttable,2,FALSE))</f>
        <v/>
      </c>
      <c r="U14" s="8" t="str">
        <f>IF(ISBLANK(V14),"",VLOOKUP(V14,paymethodtable,2,FALSE))</f>
        <v/>
      </c>
      <c r="X14" s="8" t="str">
        <f>IF(ISBLANK(Y14),"",VLOOKUP(Y14,banktable,2,FALSE))</f>
        <v/>
      </c>
    </row>
    <row r="15" spans="1:37" ht="15.75" customHeight="1" x14ac:dyDescent="0.15">
      <c r="E15" s="8" t="str">
        <f>IF(ISBLANK(F15),"",VLOOKUP(F15,membercategorytable,2,FALSE))</f>
        <v/>
      </c>
      <c r="Q15" s="8" t="str">
        <f>IF(ISBLANK(R15),"",VLOOKUP(R15,fundtable,2,FALSE))</f>
        <v/>
      </c>
      <c r="S15" s="8" t="str">
        <f>IF(ISBLANK(T15),"",VLOOKUP(T15,supporttable,2,FALSE))</f>
        <v/>
      </c>
      <c r="U15" s="8" t="str">
        <f>IF(ISBLANK(V15),"",VLOOKUP(V15,paymethodtable,2,FALSE))</f>
        <v/>
      </c>
      <c r="X15" s="8" t="str">
        <f>IF(ISBLANK(Y15),"",VLOOKUP(Y15,banktable,2,FALSE))</f>
        <v/>
      </c>
    </row>
    <row r="16" spans="1:37" ht="15.75" customHeight="1" x14ac:dyDescent="0.15">
      <c r="E16" s="8" t="str">
        <f>IF(ISBLANK(F16),"",VLOOKUP(F16,membercategorytable,2,FALSE))</f>
        <v/>
      </c>
      <c r="Q16" s="8" t="str">
        <f>IF(ISBLANK(R16),"",VLOOKUP(R16,fundtable,2,FALSE))</f>
        <v/>
      </c>
      <c r="S16" s="8" t="str">
        <f>IF(ISBLANK(T16),"",VLOOKUP(T16,supporttable,2,FALSE))</f>
        <v/>
      </c>
      <c r="U16" s="8" t="str">
        <f>IF(ISBLANK(V16),"",VLOOKUP(V16,paymethodtable,2,FALSE))</f>
        <v/>
      </c>
      <c r="X16" s="8" t="str">
        <f>IF(ISBLANK(Y16),"",VLOOKUP(Y16,banktable,2,FALSE))</f>
        <v/>
      </c>
    </row>
    <row r="17" spans="5:24" ht="15.75" customHeight="1" x14ac:dyDescent="0.15">
      <c r="E17" s="8" t="str">
        <f>IF(ISBLANK(F17),"",VLOOKUP(F17,membercategorytable,2,FALSE))</f>
        <v/>
      </c>
      <c r="Q17" s="8" t="str">
        <f>IF(ISBLANK(R17),"",VLOOKUP(R17,fundtable,2,FALSE))</f>
        <v/>
      </c>
      <c r="S17" s="8" t="str">
        <f>IF(ISBLANK(T17),"",VLOOKUP(T17,supporttable,2,FALSE))</f>
        <v/>
      </c>
      <c r="U17" s="8" t="str">
        <f>IF(ISBLANK(V17),"",VLOOKUP(V17,paymethodtable,2,FALSE))</f>
        <v/>
      </c>
      <c r="X17" s="8" t="str">
        <f>IF(ISBLANK(Y17),"",VLOOKUP(Y17,banktable,2,FALSE))</f>
        <v/>
      </c>
    </row>
    <row r="18" spans="5:24" ht="15.75" customHeight="1" x14ac:dyDescent="0.15">
      <c r="E18" s="8" t="str">
        <f>IF(ISBLANK(F18),"",VLOOKUP(F18,membercategorytable,2,FALSE))</f>
        <v/>
      </c>
      <c r="Q18" s="8" t="str">
        <f>IF(ISBLANK(R18),"",VLOOKUP(R18,fundtable,2,FALSE))</f>
        <v/>
      </c>
      <c r="S18" s="8" t="str">
        <f>IF(ISBLANK(T18),"",VLOOKUP(T18,supporttable,2,FALSE))</f>
        <v/>
      </c>
      <c r="U18" s="8" t="str">
        <f>IF(ISBLANK(V18),"",VLOOKUP(V18,paymethodtable,2,FALSE))</f>
        <v/>
      </c>
      <c r="X18" s="8" t="str">
        <f>IF(ISBLANK(Y18),"",VLOOKUP(Y18,banktable,2,FALSE))</f>
        <v/>
      </c>
    </row>
    <row r="19" spans="5:24" ht="15.75" customHeight="1" x14ac:dyDescent="0.15">
      <c r="E19" s="8" t="str">
        <f>IF(ISBLANK(F19),"",VLOOKUP(F19,membercategorytable,2,FALSE))</f>
        <v/>
      </c>
      <c r="Q19" s="8" t="str">
        <f>IF(ISBLANK(R19),"",VLOOKUP(R19,fundtable,2,FALSE))</f>
        <v/>
      </c>
      <c r="S19" s="8" t="str">
        <f>IF(ISBLANK(T19),"",VLOOKUP(T19,supporttable,2,FALSE))</f>
        <v/>
      </c>
      <c r="U19" s="8" t="str">
        <f>IF(ISBLANK(V19),"",VLOOKUP(V19,paymethodtable,2,FALSE))</f>
        <v/>
      </c>
      <c r="X19" s="8" t="str">
        <f>IF(ISBLANK(Y19),"",VLOOKUP(Y19,banktable,2,FALSE))</f>
        <v/>
      </c>
    </row>
    <row r="20" spans="5:24" ht="15.75" customHeight="1" x14ac:dyDescent="0.15">
      <c r="E20" s="8" t="str">
        <f>IF(ISBLANK(F20),"",VLOOKUP(F20,membercategorytable,2,FALSE))</f>
        <v/>
      </c>
      <c r="Q20" s="8" t="str">
        <f>IF(ISBLANK(R20),"",VLOOKUP(R20,fundtable,2,FALSE))</f>
        <v/>
      </c>
      <c r="S20" s="8" t="str">
        <f>IF(ISBLANK(T20),"",VLOOKUP(T20,supporttable,2,FALSE))</f>
        <v/>
      </c>
      <c r="U20" s="8" t="str">
        <f>IF(ISBLANK(V20),"",VLOOKUP(V20,paymethodtable,2,FALSE))</f>
        <v/>
      </c>
      <c r="X20" s="8" t="str">
        <f>IF(ISBLANK(Y20),"",VLOOKUP(Y20,banktable,2,FALSE))</f>
        <v/>
      </c>
    </row>
    <row r="21" spans="5:24" ht="15.75" customHeight="1" x14ac:dyDescent="0.15">
      <c r="E21" s="8" t="str">
        <f>IF(ISBLANK(F21),"",VLOOKUP(F21,membercategorytable,2,FALSE))</f>
        <v/>
      </c>
      <c r="Q21" s="8" t="str">
        <f>IF(ISBLANK(R21),"",VLOOKUP(R21,fundtable,2,FALSE))</f>
        <v/>
      </c>
      <c r="S21" s="8" t="str">
        <f>IF(ISBLANK(T21),"",VLOOKUP(T21,supporttable,2,FALSE))</f>
        <v/>
      </c>
      <c r="U21" s="8" t="str">
        <f>IF(ISBLANK(V21),"",VLOOKUP(V21,paymethodtable,2,FALSE))</f>
        <v/>
      </c>
      <c r="X21" s="8" t="str">
        <f>IF(ISBLANK(Y21),"",VLOOKUP(Y21,banktable,2,FALSE))</f>
        <v/>
      </c>
    </row>
    <row r="22" spans="5:24" ht="15.75" customHeight="1" x14ac:dyDescent="0.15">
      <c r="E22" s="8" t="str">
        <f>IF(ISBLANK(F22),"",VLOOKUP(F22,membercategorytable,2,FALSE))</f>
        <v/>
      </c>
      <c r="Q22" s="8" t="str">
        <f>IF(ISBLANK(R22),"",VLOOKUP(R22,fundtable,2,FALSE))</f>
        <v/>
      </c>
      <c r="S22" s="8" t="str">
        <f>IF(ISBLANK(T22),"",VLOOKUP(T22,supporttable,2,FALSE))</f>
        <v/>
      </c>
      <c r="U22" s="8" t="str">
        <f>IF(ISBLANK(V22),"",VLOOKUP(V22,paymethodtable,2,FALSE))</f>
        <v/>
      </c>
      <c r="X22" s="8" t="str">
        <f>IF(ISBLANK(Y22),"",VLOOKUP(Y22,banktable,2,FALSE))</f>
        <v/>
      </c>
    </row>
    <row r="23" spans="5:24" ht="15.75" customHeight="1" x14ac:dyDescent="0.15">
      <c r="E23" s="8" t="str">
        <f>IF(ISBLANK(F23),"",VLOOKUP(F23,membercategorytable,2,FALSE))</f>
        <v/>
      </c>
      <c r="Q23" s="8" t="str">
        <f>IF(ISBLANK(R23),"",VLOOKUP(R23,fundtable,2,FALSE))</f>
        <v/>
      </c>
      <c r="S23" s="8" t="str">
        <f>IF(ISBLANK(T23),"",VLOOKUP(T23,supporttable,2,FALSE))</f>
        <v/>
      </c>
      <c r="U23" s="8" t="str">
        <f>IF(ISBLANK(V23),"",VLOOKUP(V23,paymethodtable,2,FALSE))</f>
        <v/>
      </c>
      <c r="X23" s="8" t="str">
        <f>IF(ISBLANK(Y23),"",VLOOKUP(Y23,banktable,2,FALSE))</f>
        <v/>
      </c>
    </row>
    <row r="24" spans="5:24" ht="15.75" customHeight="1" x14ac:dyDescent="0.15">
      <c r="E24" s="8" t="str">
        <f>IF(ISBLANK(F24),"",VLOOKUP(F24,membercategorytable,2,FALSE))</f>
        <v/>
      </c>
      <c r="Q24" s="8" t="str">
        <f>IF(ISBLANK(R24),"",VLOOKUP(R24,fundtable,2,FALSE))</f>
        <v/>
      </c>
      <c r="S24" s="8" t="str">
        <f>IF(ISBLANK(T24),"",VLOOKUP(T24,supporttable,2,FALSE))</f>
        <v/>
      </c>
      <c r="U24" s="8" t="str">
        <f>IF(ISBLANK(V24),"",VLOOKUP(V24,paymethodtable,2,FALSE))</f>
        <v/>
      </c>
      <c r="X24" s="8" t="str">
        <f>IF(ISBLANK(Y24),"",VLOOKUP(Y24,banktable,2,FALSE))</f>
        <v/>
      </c>
    </row>
    <row r="25" spans="5:24" ht="15.75" customHeight="1" x14ac:dyDescent="0.15">
      <c r="E25" s="8" t="str">
        <f>IF(ISBLANK(F25),"",VLOOKUP(F25,membercategorytable,2,FALSE))</f>
        <v/>
      </c>
      <c r="Q25" s="8" t="str">
        <f>IF(ISBLANK(R25),"",VLOOKUP(R25,fundtable,2,FALSE))</f>
        <v/>
      </c>
      <c r="S25" s="8" t="str">
        <f>IF(ISBLANK(T25),"",VLOOKUP(T25,supporttable,2,FALSE))</f>
        <v/>
      </c>
      <c r="U25" s="8" t="str">
        <f>IF(ISBLANK(V25),"",VLOOKUP(V25,paymethodtable,2,FALSE))</f>
        <v/>
      </c>
      <c r="X25" s="8" t="str">
        <f>IF(ISBLANK(Y25),"",VLOOKUP(Y25,banktable,2,FALSE))</f>
        <v/>
      </c>
    </row>
    <row r="26" spans="5:24" ht="15.75" customHeight="1" x14ac:dyDescent="0.15">
      <c r="E26" s="8" t="str">
        <f>IF(ISBLANK(F26),"",VLOOKUP(F26,membercategorytable,2,FALSE))</f>
        <v/>
      </c>
      <c r="Q26" s="8" t="str">
        <f>IF(ISBLANK(R26),"",VLOOKUP(R26,fundtable,2,FALSE))</f>
        <v/>
      </c>
      <c r="S26" s="8" t="str">
        <f>IF(ISBLANK(T26),"",VLOOKUP(T26,supporttable,2,FALSE))</f>
        <v/>
      </c>
      <c r="U26" s="8" t="str">
        <f>IF(ISBLANK(V26),"",VLOOKUP(V26,paymethodtable,2,FALSE))</f>
        <v/>
      </c>
      <c r="X26" s="8" t="str">
        <f>IF(ISBLANK(Y26),"",VLOOKUP(Y26,banktable,2,FALSE))</f>
        <v/>
      </c>
    </row>
    <row r="27" spans="5:24" ht="15.75" customHeight="1" x14ac:dyDescent="0.15">
      <c r="E27" s="8" t="str">
        <f>IF(ISBLANK(F27),"",VLOOKUP(F27,membercategorytable,2,FALSE))</f>
        <v/>
      </c>
      <c r="Q27" s="8" t="str">
        <f>IF(ISBLANK(R27),"",VLOOKUP(R27,fundtable,2,FALSE))</f>
        <v/>
      </c>
      <c r="S27" s="8" t="str">
        <f>IF(ISBLANK(T27),"",VLOOKUP(T27,supporttable,2,FALSE))</f>
        <v/>
      </c>
      <c r="U27" s="8" t="str">
        <f>IF(ISBLANK(V27),"",VLOOKUP(V27,paymethodtable,2,FALSE))</f>
        <v/>
      </c>
      <c r="X27" s="8" t="str">
        <f>IF(ISBLANK(Y27),"",VLOOKUP(Y27,banktable,2,FALSE))</f>
        <v/>
      </c>
    </row>
    <row r="28" spans="5:24" ht="15.75" customHeight="1" x14ac:dyDescent="0.15">
      <c r="E28" s="8" t="str">
        <f>IF(ISBLANK(F28),"",VLOOKUP(F28,membercategorytable,2,FALSE))</f>
        <v/>
      </c>
      <c r="Q28" s="8" t="str">
        <f>IF(ISBLANK(R28),"",VLOOKUP(R28,fundtable,2,FALSE))</f>
        <v/>
      </c>
      <c r="S28" s="8" t="str">
        <f>IF(ISBLANK(T28),"",VLOOKUP(T28,supporttable,2,FALSE))</f>
        <v/>
      </c>
      <c r="U28" s="8" t="str">
        <f>IF(ISBLANK(V28),"",VLOOKUP(V28,paymethodtable,2,FALSE))</f>
        <v/>
      </c>
      <c r="X28" s="8" t="str">
        <f>IF(ISBLANK(Y28),"",VLOOKUP(Y28,banktable,2,FALSE))</f>
        <v/>
      </c>
    </row>
    <row r="29" spans="5:24" ht="15.75" customHeight="1" x14ac:dyDescent="0.15">
      <c r="E29" s="8" t="str">
        <f>IF(ISBLANK(F29),"",VLOOKUP(F29,membercategorytable,2,FALSE))</f>
        <v/>
      </c>
      <c r="Q29" s="8" t="str">
        <f>IF(ISBLANK(R29),"",VLOOKUP(R29,fundtable,2,FALSE))</f>
        <v/>
      </c>
      <c r="S29" s="8" t="str">
        <f>IF(ISBLANK(T29),"",VLOOKUP(T29,supporttable,2,FALSE))</f>
        <v/>
      </c>
      <c r="U29" s="8" t="str">
        <f>IF(ISBLANK(V29),"",VLOOKUP(V29,paymethodtable,2,FALSE))</f>
        <v/>
      </c>
      <c r="X29" s="8" t="str">
        <f>IF(ISBLANK(Y29),"",VLOOKUP(Y29,banktable,2,FALSE))</f>
        <v/>
      </c>
    </row>
    <row r="30" spans="5:24" ht="15.75" customHeight="1" x14ac:dyDescent="0.15">
      <c r="E30" s="8" t="str">
        <f>IF(ISBLANK(F30),"",VLOOKUP(F30,membercategorytable,2,FALSE))</f>
        <v/>
      </c>
      <c r="Q30" s="8" t="str">
        <f>IF(ISBLANK(R30),"",VLOOKUP(R30,fundtable,2,FALSE))</f>
        <v/>
      </c>
      <c r="S30" s="8" t="str">
        <f>IF(ISBLANK(T30),"",VLOOKUP(T30,supporttable,2,FALSE))</f>
        <v/>
      </c>
      <c r="U30" s="8" t="str">
        <f>IF(ISBLANK(V30),"",VLOOKUP(V30,paymethodtable,2,FALSE))</f>
        <v/>
      </c>
      <c r="X30" s="8" t="str">
        <f>IF(ISBLANK(Y30),"",VLOOKUP(Y30,banktable,2,FALSE))</f>
        <v/>
      </c>
    </row>
    <row r="31" spans="5:24" ht="15.75" customHeight="1" x14ac:dyDescent="0.15">
      <c r="E31" s="8" t="str">
        <f>IF(ISBLANK(F31),"",VLOOKUP(F31,membercategorytable,2,FALSE))</f>
        <v/>
      </c>
      <c r="Q31" s="8" t="str">
        <f>IF(ISBLANK(R31),"",VLOOKUP(R31,fundtable,2,FALSE))</f>
        <v/>
      </c>
      <c r="S31" s="8" t="str">
        <f>IF(ISBLANK(T31),"",VLOOKUP(T31,supporttable,2,FALSE))</f>
        <v/>
      </c>
      <c r="U31" s="8" t="str">
        <f>IF(ISBLANK(V31),"",VLOOKUP(V31,paymethodtable,2,FALSE))</f>
        <v/>
      </c>
      <c r="X31" s="8" t="str">
        <f>IF(ISBLANK(Y31),"",VLOOKUP(Y31,banktable,2,FALSE))</f>
        <v/>
      </c>
    </row>
    <row r="32" spans="5:24" ht="15.75" customHeight="1" x14ac:dyDescent="0.15">
      <c r="E32" s="8" t="str">
        <f>IF(ISBLANK(F32),"",VLOOKUP(F32,membercategorytable,2,FALSE))</f>
        <v/>
      </c>
      <c r="Q32" s="8" t="str">
        <f>IF(ISBLANK(R32),"",VLOOKUP(R32,fundtable,2,FALSE))</f>
        <v/>
      </c>
      <c r="S32" s="8" t="str">
        <f>IF(ISBLANK(T32),"",VLOOKUP(T32,supporttable,2,FALSE))</f>
        <v/>
      </c>
      <c r="U32" s="8" t="str">
        <f>IF(ISBLANK(V32),"",VLOOKUP(V32,paymethodtable,2,FALSE))</f>
        <v/>
      </c>
      <c r="X32" s="8" t="str">
        <f>IF(ISBLANK(Y32),"",VLOOKUP(Y32,banktable,2,FALSE))</f>
        <v/>
      </c>
    </row>
    <row r="33" spans="5:24" ht="15.75" customHeight="1" x14ac:dyDescent="0.15">
      <c r="E33" s="8" t="str">
        <f>IF(ISBLANK(F33),"",VLOOKUP(F33,membercategorytable,2,FALSE))</f>
        <v/>
      </c>
      <c r="Q33" s="8" t="str">
        <f>IF(ISBLANK(R33),"",VLOOKUP(R33,fundtable,2,FALSE))</f>
        <v/>
      </c>
      <c r="S33" s="8" t="str">
        <f>IF(ISBLANK(T33),"",VLOOKUP(T33,supporttable,2,FALSE))</f>
        <v/>
      </c>
      <c r="U33" s="8" t="str">
        <f>IF(ISBLANK(V33),"",VLOOKUP(V33,paymethodtable,2,FALSE))</f>
        <v/>
      </c>
      <c r="X33" s="8" t="str">
        <f>IF(ISBLANK(Y33),"",VLOOKUP(Y33,banktable,2,FALSE))</f>
        <v/>
      </c>
    </row>
    <row r="34" spans="5:24" ht="15.75" customHeight="1" x14ac:dyDescent="0.15">
      <c r="E34" s="8" t="str">
        <f>IF(ISBLANK(F34),"",VLOOKUP(F34,membercategorytable,2,FALSE))</f>
        <v/>
      </c>
      <c r="Q34" s="8" t="str">
        <f>IF(ISBLANK(R34),"",VLOOKUP(R34,fundtable,2,FALSE))</f>
        <v/>
      </c>
      <c r="S34" s="8" t="str">
        <f>IF(ISBLANK(T34),"",VLOOKUP(T34,supporttable,2,FALSE))</f>
        <v/>
      </c>
      <c r="U34" s="8" t="str">
        <f>IF(ISBLANK(V34),"",VLOOKUP(V34,paymethodtable,2,FALSE))</f>
        <v/>
      </c>
      <c r="X34" s="8" t="str">
        <f>IF(ISBLANK(Y34),"",VLOOKUP(Y34,banktable,2,FALSE))</f>
        <v/>
      </c>
    </row>
    <row r="35" spans="5:24" ht="15.75" customHeight="1" x14ac:dyDescent="0.15">
      <c r="E35" s="8" t="str">
        <f>IF(ISBLANK(F35),"",VLOOKUP(F35,membercategorytable,2,FALSE))</f>
        <v/>
      </c>
      <c r="Q35" s="8" t="str">
        <f>IF(ISBLANK(R35),"",VLOOKUP(R35,fundtable,2,FALSE))</f>
        <v/>
      </c>
      <c r="S35" s="8" t="str">
        <f>IF(ISBLANK(T35),"",VLOOKUP(T35,supporttable,2,FALSE))</f>
        <v/>
      </c>
      <c r="U35" s="8" t="str">
        <f>IF(ISBLANK(V35),"",VLOOKUP(V35,paymethodtable,2,FALSE))</f>
        <v/>
      </c>
      <c r="X35" s="8" t="str">
        <f>IF(ISBLANK(Y35),"",VLOOKUP(Y35,banktable,2,FALSE))</f>
        <v/>
      </c>
    </row>
    <row r="36" spans="5:24" ht="15.75" customHeight="1" x14ac:dyDescent="0.15">
      <c r="E36" s="8" t="str">
        <f>IF(ISBLANK(F36),"",VLOOKUP(F36,membercategorytable,2,FALSE))</f>
        <v/>
      </c>
      <c r="Q36" s="8" t="str">
        <f>IF(ISBLANK(R36),"",VLOOKUP(R36,fundtable,2,FALSE))</f>
        <v/>
      </c>
      <c r="S36" s="8" t="str">
        <f>IF(ISBLANK(T36),"",VLOOKUP(T36,supporttable,2,FALSE))</f>
        <v/>
      </c>
      <c r="U36" s="8" t="str">
        <f>IF(ISBLANK(V36),"",VLOOKUP(V36,paymethodtable,2,FALSE))</f>
        <v/>
      </c>
      <c r="X36" s="8" t="str">
        <f>IF(ISBLANK(Y36),"",VLOOKUP(Y36,banktable,2,FALSE))</f>
        <v/>
      </c>
    </row>
    <row r="37" spans="5:24" ht="15.75" customHeight="1" x14ac:dyDescent="0.15">
      <c r="E37" s="8" t="str">
        <f>IF(ISBLANK(F37),"",VLOOKUP(F37,membercategorytable,2,FALSE))</f>
        <v/>
      </c>
      <c r="Q37" s="8" t="str">
        <f>IF(ISBLANK(R37),"",VLOOKUP(R37,fundtable,2,FALSE))</f>
        <v/>
      </c>
      <c r="S37" s="8" t="str">
        <f>IF(ISBLANK(T37),"",VLOOKUP(T37,supporttable,2,FALSE))</f>
        <v/>
      </c>
      <c r="U37" s="8" t="str">
        <f>IF(ISBLANK(V37),"",VLOOKUP(V37,paymethodtable,2,FALSE))</f>
        <v/>
      </c>
      <c r="X37" s="8" t="str">
        <f>IF(ISBLANK(Y37),"",VLOOKUP(Y37,banktable,2,FALSE))</f>
        <v/>
      </c>
    </row>
    <row r="38" spans="5:24" ht="15.75" customHeight="1" x14ac:dyDescent="0.15">
      <c r="E38" s="8" t="str">
        <f>IF(ISBLANK(F38),"",VLOOKUP(F38,membercategorytable,2,FALSE))</f>
        <v/>
      </c>
      <c r="Q38" s="8" t="str">
        <f>IF(ISBLANK(R38),"",VLOOKUP(R38,fundtable,2,FALSE))</f>
        <v/>
      </c>
      <c r="S38" s="8" t="str">
        <f>IF(ISBLANK(T38),"",VLOOKUP(T38,supporttable,2,FALSE))</f>
        <v/>
      </c>
      <c r="U38" s="8" t="str">
        <f>IF(ISBLANK(V38),"",VLOOKUP(V38,paymethodtable,2,FALSE))</f>
        <v/>
      </c>
      <c r="X38" s="8" t="str">
        <f>IF(ISBLANK(Y38),"",VLOOKUP(Y38,banktable,2,FALSE))</f>
        <v/>
      </c>
    </row>
    <row r="39" spans="5:24" ht="15.75" customHeight="1" x14ac:dyDescent="0.15">
      <c r="E39" s="8" t="str">
        <f>IF(ISBLANK(F39),"",VLOOKUP(F39,membercategorytable,2,FALSE))</f>
        <v/>
      </c>
      <c r="Q39" s="8" t="str">
        <f>IF(ISBLANK(R39),"",VLOOKUP(R39,fundtable,2,FALSE))</f>
        <v/>
      </c>
      <c r="S39" s="8" t="str">
        <f>IF(ISBLANK(T39),"",VLOOKUP(T39,supporttable,2,FALSE))</f>
        <v/>
      </c>
      <c r="U39" s="8" t="str">
        <f>IF(ISBLANK(V39),"",VLOOKUP(V39,paymethodtable,2,FALSE))</f>
        <v/>
      </c>
      <c r="X39" s="8" t="str">
        <f>IF(ISBLANK(Y39),"",VLOOKUP(Y39,banktable,2,FALSE))</f>
        <v/>
      </c>
    </row>
    <row r="40" spans="5:24" ht="15.75" customHeight="1" x14ac:dyDescent="0.15">
      <c r="E40" s="8" t="str">
        <f>IF(ISBLANK(F40),"",VLOOKUP(F40,membercategorytable,2,FALSE))</f>
        <v/>
      </c>
      <c r="Q40" s="8" t="str">
        <f>IF(ISBLANK(R40),"",VLOOKUP(R40,fundtable,2,FALSE))</f>
        <v/>
      </c>
      <c r="S40" s="8" t="str">
        <f>IF(ISBLANK(T40),"",VLOOKUP(T40,supporttable,2,FALSE))</f>
        <v/>
      </c>
      <c r="U40" s="8" t="str">
        <f>IF(ISBLANK(V40),"",VLOOKUP(V40,paymethodtable,2,FALSE))</f>
        <v/>
      </c>
      <c r="X40" s="8" t="str">
        <f>IF(ISBLANK(Y40),"",VLOOKUP(Y40,banktable,2,FALSE))</f>
        <v/>
      </c>
    </row>
    <row r="41" spans="5:24" ht="15.75" customHeight="1" x14ac:dyDescent="0.15">
      <c r="E41" s="8" t="str">
        <f>IF(ISBLANK(F41),"",VLOOKUP(F41,membercategorytable,2,FALSE))</f>
        <v/>
      </c>
      <c r="Q41" s="8" t="str">
        <f>IF(ISBLANK(R41),"",VLOOKUP(R41,fundtable,2,FALSE))</f>
        <v/>
      </c>
      <c r="S41" s="8" t="str">
        <f>IF(ISBLANK(T41),"",VLOOKUP(T41,supporttable,2,FALSE))</f>
        <v/>
      </c>
      <c r="U41" s="8" t="str">
        <f>IF(ISBLANK(V41),"",VLOOKUP(V41,paymethodtable,2,FALSE))</f>
        <v/>
      </c>
      <c r="X41" s="8" t="str">
        <f>IF(ISBLANK(Y41),"",VLOOKUP(Y41,banktable,2,FALSE))</f>
        <v/>
      </c>
    </row>
    <row r="42" spans="5:24" ht="15.75" customHeight="1" x14ac:dyDescent="0.15">
      <c r="E42" s="8" t="str">
        <f>IF(ISBLANK(F42),"",VLOOKUP(F42,membercategorytable,2,FALSE))</f>
        <v/>
      </c>
      <c r="Q42" s="8" t="str">
        <f>IF(ISBLANK(R42),"",VLOOKUP(R42,fundtable,2,FALSE))</f>
        <v/>
      </c>
      <c r="S42" s="8" t="str">
        <f>IF(ISBLANK(T42),"",VLOOKUP(T42,supporttable,2,FALSE))</f>
        <v/>
      </c>
      <c r="U42" s="8" t="str">
        <f>IF(ISBLANK(V42),"",VLOOKUP(V42,paymethodtable,2,FALSE))</f>
        <v/>
      </c>
      <c r="X42" s="8" t="str">
        <f>IF(ISBLANK(Y42),"",VLOOKUP(Y42,banktable,2,FALSE))</f>
        <v/>
      </c>
    </row>
    <row r="43" spans="5:24" ht="15.75" customHeight="1" x14ac:dyDescent="0.15">
      <c r="E43" s="8" t="str">
        <f>IF(ISBLANK(F43),"",VLOOKUP(F43,membercategorytable,2,FALSE))</f>
        <v/>
      </c>
      <c r="Q43" s="8" t="str">
        <f>IF(ISBLANK(R43),"",VLOOKUP(R43,fundtable,2,FALSE))</f>
        <v/>
      </c>
      <c r="S43" s="8" t="str">
        <f>IF(ISBLANK(T43),"",VLOOKUP(T43,supporttable,2,FALSE))</f>
        <v/>
      </c>
      <c r="U43" s="8" t="str">
        <f>IF(ISBLANK(V43),"",VLOOKUP(V43,paymethodtable,2,FALSE))</f>
        <v/>
      </c>
      <c r="X43" s="8" t="str">
        <f>IF(ISBLANK(Y43),"",VLOOKUP(Y43,banktable,2,FALSE))</f>
        <v/>
      </c>
    </row>
    <row r="44" spans="5:24" ht="15.75" customHeight="1" x14ac:dyDescent="0.15">
      <c r="E44" s="8" t="str">
        <f>IF(ISBLANK(F44),"",VLOOKUP(F44,membercategorytable,2,FALSE))</f>
        <v/>
      </c>
      <c r="Q44" s="8" t="str">
        <f>IF(ISBLANK(R44),"",VLOOKUP(R44,fundtable,2,FALSE))</f>
        <v/>
      </c>
      <c r="S44" s="8" t="str">
        <f>IF(ISBLANK(T44),"",VLOOKUP(T44,supporttable,2,FALSE))</f>
        <v/>
      </c>
      <c r="U44" s="8" t="str">
        <f>IF(ISBLANK(V44),"",VLOOKUP(V44,paymethodtable,2,FALSE))</f>
        <v/>
      </c>
      <c r="X44" s="8" t="str">
        <f>IF(ISBLANK(Y44),"",VLOOKUP(Y44,banktable,2,FALSE))</f>
        <v/>
      </c>
    </row>
    <row r="45" spans="5:24" ht="15.75" customHeight="1" x14ac:dyDescent="0.15">
      <c r="E45" s="8" t="str">
        <f>IF(ISBLANK(F45),"",VLOOKUP(F45,membercategorytable,2,FALSE))</f>
        <v/>
      </c>
      <c r="Q45" s="8" t="str">
        <f>IF(ISBLANK(R45),"",VLOOKUP(R45,fundtable,2,FALSE))</f>
        <v/>
      </c>
      <c r="S45" s="8" t="str">
        <f>IF(ISBLANK(T45),"",VLOOKUP(T45,supporttable,2,FALSE))</f>
        <v/>
      </c>
      <c r="U45" s="8" t="str">
        <f>IF(ISBLANK(V45),"",VLOOKUP(V45,paymethodtable,2,FALSE))</f>
        <v/>
      </c>
      <c r="X45" s="8" t="str">
        <f>IF(ISBLANK(Y45),"",VLOOKUP(Y45,banktable,2,FALSE))</f>
        <v/>
      </c>
    </row>
    <row r="46" spans="5:24" ht="15.75" customHeight="1" x14ac:dyDescent="0.15">
      <c r="E46" s="8" t="str">
        <f>IF(ISBLANK(F46),"",VLOOKUP(F46,membercategorytable,2,FALSE))</f>
        <v/>
      </c>
      <c r="Q46" s="8" t="str">
        <f>IF(ISBLANK(R46),"",VLOOKUP(R46,fundtable,2,FALSE))</f>
        <v/>
      </c>
      <c r="S46" s="8" t="str">
        <f>IF(ISBLANK(T46),"",VLOOKUP(T46,supporttable,2,FALSE))</f>
        <v/>
      </c>
      <c r="U46" s="8" t="str">
        <f>IF(ISBLANK(V46),"",VLOOKUP(V46,paymethodtable,2,FALSE))</f>
        <v/>
      </c>
      <c r="X46" s="8" t="str">
        <f>IF(ISBLANK(Y46),"",VLOOKUP(Y46,banktable,2,FALSE))</f>
        <v/>
      </c>
    </row>
    <row r="47" spans="5:24" ht="15.75" customHeight="1" x14ac:dyDescent="0.15">
      <c r="E47" s="8" t="str">
        <f>IF(ISBLANK(F47),"",VLOOKUP(F47,membercategorytable,2,FALSE))</f>
        <v/>
      </c>
      <c r="Q47" s="8" t="str">
        <f>IF(ISBLANK(R47),"",VLOOKUP(R47,fundtable,2,FALSE))</f>
        <v/>
      </c>
      <c r="S47" s="8" t="str">
        <f>IF(ISBLANK(T47),"",VLOOKUP(T47,supporttable,2,FALSE))</f>
        <v/>
      </c>
      <c r="U47" s="8" t="str">
        <f>IF(ISBLANK(V47),"",VLOOKUP(V47,paymethodtable,2,FALSE))</f>
        <v/>
      </c>
      <c r="X47" s="8" t="str">
        <f>IF(ISBLANK(Y47),"",VLOOKUP(Y47,banktable,2,FALSE))</f>
        <v/>
      </c>
    </row>
    <row r="48" spans="5:24" ht="15.75" customHeight="1" x14ac:dyDescent="0.15">
      <c r="E48" s="8" t="str">
        <f>IF(ISBLANK(F48),"",VLOOKUP(F48,membercategorytable,2,FALSE))</f>
        <v/>
      </c>
      <c r="Q48" s="8" t="str">
        <f>IF(ISBLANK(R48),"",VLOOKUP(R48,fundtable,2,FALSE))</f>
        <v/>
      </c>
      <c r="S48" s="8" t="str">
        <f>IF(ISBLANK(T48),"",VLOOKUP(T48,supporttable,2,FALSE))</f>
        <v/>
      </c>
      <c r="U48" s="8" t="str">
        <f>IF(ISBLANK(V48),"",VLOOKUP(V48,paymethodtable,2,FALSE))</f>
        <v/>
      </c>
      <c r="X48" s="8" t="str">
        <f>IF(ISBLANK(Y48),"",VLOOKUP(Y48,banktable,2,FALSE))</f>
        <v/>
      </c>
    </row>
    <row r="49" spans="5:24" ht="15.75" customHeight="1" x14ac:dyDescent="0.15">
      <c r="E49" s="8" t="str">
        <f>IF(ISBLANK(F49),"",VLOOKUP(F49,membercategorytable,2,FALSE))</f>
        <v/>
      </c>
      <c r="Q49" s="8" t="str">
        <f>IF(ISBLANK(R49),"",VLOOKUP(R49,fundtable,2,FALSE))</f>
        <v/>
      </c>
      <c r="S49" s="8" t="str">
        <f>IF(ISBLANK(T49),"",VLOOKUP(T49,supporttable,2,FALSE))</f>
        <v/>
      </c>
      <c r="U49" s="8" t="str">
        <f>IF(ISBLANK(V49),"",VLOOKUP(V49,paymethodtable,2,FALSE))</f>
        <v/>
      </c>
      <c r="X49" s="8" t="str">
        <f>IF(ISBLANK(Y49),"",VLOOKUP(Y49,banktable,2,FALSE))</f>
        <v/>
      </c>
    </row>
    <row r="50" spans="5:24" ht="15.75" customHeight="1" x14ac:dyDescent="0.15">
      <c r="E50" s="8" t="str">
        <f>IF(ISBLANK(F50),"",VLOOKUP(F50,membercategorytable,2,FALSE))</f>
        <v/>
      </c>
      <c r="Q50" s="8" t="str">
        <f>IF(ISBLANK(R50),"",VLOOKUP(R50,fundtable,2,FALSE))</f>
        <v/>
      </c>
      <c r="S50" s="8" t="str">
        <f>IF(ISBLANK(T50),"",VLOOKUP(T50,supporttable,2,FALSE))</f>
        <v/>
      </c>
      <c r="U50" s="8" t="str">
        <f>IF(ISBLANK(V50),"",VLOOKUP(V50,paymethodtable,2,FALSE))</f>
        <v/>
      </c>
      <c r="X50" s="8" t="str">
        <f>IF(ISBLANK(Y50),"",VLOOKUP(Y50,banktable,2,FALSE))</f>
        <v/>
      </c>
    </row>
    <row r="51" spans="5:24" ht="15.75" customHeight="1" x14ac:dyDescent="0.15">
      <c r="E51" s="8" t="str">
        <f>IF(ISBLANK(F51),"",VLOOKUP(F51,membercategorytable,2,FALSE))</f>
        <v/>
      </c>
      <c r="Q51" s="8" t="str">
        <f>IF(ISBLANK(R51),"",VLOOKUP(R51,fundtable,2,FALSE))</f>
        <v/>
      </c>
      <c r="S51" s="8" t="str">
        <f>IF(ISBLANK(T51),"",VLOOKUP(T51,supporttable,2,FALSE))</f>
        <v/>
      </c>
      <c r="U51" s="8" t="str">
        <f>IF(ISBLANK(V51),"",VLOOKUP(V51,paymethodtable,2,FALSE))</f>
        <v/>
      </c>
      <c r="X51" s="8" t="str">
        <f>IF(ISBLANK(Y51),"",VLOOKUP(Y51,banktable,2,FALSE))</f>
        <v/>
      </c>
    </row>
    <row r="52" spans="5:24" ht="15.75" customHeight="1" x14ac:dyDescent="0.15">
      <c r="E52" s="8" t="str">
        <f>IF(ISBLANK(F52),"",VLOOKUP(F52,membercategorytable,2,FALSE))</f>
        <v/>
      </c>
      <c r="Q52" s="8" t="str">
        <f>IF(ISBLANK(R52),"",VLOOKUP(R52,fundtable,2,FALSE))</f>
        <v/>
      </c>
      <c r="S52" s="8" t="str">
        <f>IF(ISBLANK(T52),"",VLOOKUP(T52,supporttable,2,FALSE))</f>
        <v/>
      </c>
      <c r="U52" s="8" t="str">
        <f>IF(ISBLANK(V52),"",VLOOKUP(V52,paymethodtable,2,FALSE))</f>
        <v/>
      </c>
      <c r="X52" s="8" t="str">
        <f>IF(ISBLANK(Y52),"",VLOOKUP(Y52,banktable,2,FALSE))</f>
        <v/>
      </c>
    </row>
    <row r="53" spans="5:24" ht="15.75" customHeight="1" x14ac:dyDescent="0.15">
      <c r="E53" s="8" t="str">
        <f>IF(ISBLANK(F53),"",VLOOKUP(F53,membercategorytable,2,FALSE))</f>
        <v/>
      </c>
      <c r="Q53" s="8" t="str">
        <f>IF(ISBLANK(R53),"",VLOOKUP(R53,fundtable,2,FALSE))</f>
        <v/>
      </c>
      <c r="S53" s="8" t="str">
        <f>IF(ISBLANK(T53),"",VLOOKUP(T53,supporttable,2,FALSE))</f>
        <v/>
      </c>
      <c r="U53" s="8" t="str">
        <f>IF(ISBLANK(V53),"",VLOOKUP(V53,paymethodtable,2,FALSE))</f>
        <v/>
      </c>
      <c r="X53" s="8" t="str">
        <f>IF(ISBLANK(Y53),"",VLOOKUP(Y53,banktable,2,FALSE))</f>
        <v/>
      </c>
    </row>
    <row r="54" spans="5:24" ht="15.75" customHeight="1" x14ac:dyDescent="0.15">
      <c r="E54" s="8" t="str">
        <f>IF(ISBLANK(F54),"",VLOOKUP(F54,membercategorytable,2,FALSE))</f>
        <v/>
      </c>
      <c r="Q54" s="8" t="str">
        <f>IF(ISBLANK(R54),"",VLOOKUP(R54,fundtable,2,FALSE))</f>
        <v/>
      </c>
      <c r="S54" s="8" t="str">
        <f>IF(ISBLANK(T54),"",VLOOKUP(T54,supporttable,2,FALSE))</f>
        <v/>
      </c>
      <c r="U54" s="8" t="str">
        <f>IF(ISBLANK(V54),"",VLOOKUP(V54,paymethodtable,2,FALSE))</f>
        <v/>
      </c>
      <c r="X54" s="8" t="str">
        <f>IF(ISBLANK(Y54),"",VLOOKUP(Y54,banktable,2,FALSE))</f>
        <v/>
      </c>
    </row>
    <row r="55" spans="5:24" ht="15.75" customHeight="1" x14ac:dyDescent="0.15">
      <c r="E55" s="8" t="str">
        <f>IF(ISBLANK(F55),"",VLOOKUP(F55,membercategorytable,2,FALSE))</f>
        <v/>
      </c>
      <c r="Q55" s="8" t="str">
        <f>IF(ISBLANK(R55),"",VLOOKUP(R55,fundtable,2,FALSE))</f>
        <v/>
      </c>
      <c r="S55" s="8" t="str">
        <f>IF(ISBLANK(T55),"",VLOOKUP(T55,supporttable,2,FALSE))</f>
        <v/>
      </c>
      <c r="U55" s="8" t="str">
        <f>IF(ISBLANK(V55),"",VLOOKUP(V55,paymethodtable,2,FALSE))</f>
        <v/>
      </c>
      <c r="X55" s="8" t="str">
        <f>IF(ISBLANK(Y55),"",VLOOKUP(Y55,banktable,2,FALSE))</f>
        <v/>
      </c>
    </row>
    <row r="56" spans="5:24" ht="15.75" customHeight="1" x14ac:dyDescent="0.15">
      <c r="E56" s="8" t="str">
        <f>IF(ISBLANK(F56),"",VLOOKUP(F56,membercategorytable,2,FALSE))</f>
        <v/>
      </c>
      <c r="Q56" s="8" t="str">
        <f>IF(ISBLANK(R56),"",VLOOKUP(R56,fundtable,2,FALSE))</f>
        <v/>
      </c>
      <c r="S56" s="8" t="str">
        <f>IF(ISBLANK(T56),"",VLOOKUP(T56,supporttable,2,FALSE))</f>
        <v/>
      </c>
      <c r="U56" s="8" t="str">
        <f>IF(ISBLANK(V56),"",VLOOKUP(V56,paymethodtable,2,FALSE))</f>
        <v/>
      </c>
      <c r="X56" s="8" t="str">
        <f>IF(ISBLANK(Y56),"",VLOOKUP(Y56,banktable,2,FALSE))</f>
        <v/>
      </c>
    </row>
    <row r="57" spans="5:24" ht="15.75" customHeight="1" x14ac:dyDescent="0.15">
      <c r="E57" s="8" t="str">
        <f>IF(ISBLANK(F57),"",VLOOKUP(F57,membercategorytable,2,FALSE))</f>
        <v/>
      </c>
      <c r="Q57" s="8" t="str">
        <f>IF(ISBLANK(R57),"",VLOOKUP(R57,fundtable,2,FALSE))</f>
        <v/>
      </c>
      <c r="S57" s="8" t="str">
        <f>IF(ISBLANK(T57),"",VLOOKUP(T57,supporttable,2,FALSE))</f>
        <v/>
      </c>
      <c r="U57" s="8" t="str">
        <f>IF(ISBLANK(V57),"",VLOOKUP(V57,paymethodtable,2,FALSE))</f>
        <v/>
      </c>
      <c r="X57" s="8" t="str">
        <f>IF(ISBLANK(Y57),"",VLOOKUP(Y57,banktable,2,FALSE))</f>
        <v/>
      </c>
    </row>
    <row r="58" spans="5:24" ht="15.75" customHeight="1" x14ac:dyDescent="0.15">
      <c r="E58" s="8" t="str">
        <f>IF(ISBLANK(F58),"",VLOOKUP(F58,membercategorytable,2,FALSE))</f>
        <v/>
      </c>
      <c r="Q58" s="8" t="str">
        <f>IF(ISBLANK(R58),"",VLOOKUP(R58,fundtable,2,FALSE))</f>
        <v/>
      </c>
      <c r="S58" s="8" t="str">
        <f>IF(ISBLANK(T58),"",VLOOKUP(T58,supporttable,2,FALSE))</f>
        <v/>
      </c>
      <c r="U58" s="8" t="str">
        <f>IF(ISBLANK(V58),"",VLOOKUP(V58,paymethodtable,2,FALSE))</f>
        <v/>
      </c>
      <c r="X58" s="8" t="str">
        <f>IF(ISBLANK(Y58),"",VLOOKUP(Y58,banktable,2,FALSE))</f>
        <v/>
      </c>
    </row>
    <row r="59" spans="5:24" ht="15.75" customHeight="1" x14ac:dyDescent="0.15">
      <c r="E59" s="8" t="str">
        <f>IF(ISBLANK(F59),"",VLOOKUP(F59,membercategorytable,2,FALSE))</f>
        <v/>
      </c>
      <c r="Q59" s="8" t="str">
        <f>IF(ISBLANK(R59),"",VLOOKUP(R59,fundtable,2,FALSE))</f>
        <v/>
      </c>
      <c r="S59" s="8" t="str">
        <f>IF(ISBLANK(T59),"",VLOOKUP(T59,supporttable,2,FALSE))</f>
        <v/>
      </c>
      <c r="U59" s="8" t="str">
        <f>IF(ISBLANK(V59),"",VLOOKUP(V59,paymethodtable,2,FALSE))</f>
        <v/>
      </c>
      <c r="X59" s="8" t="str">
        <f>IF(ISBLANK(Y59),"",VLOOKUP(Y59,banktable,2,FALSE))</f>
        <v/>
      </c>
    </row>
    <row r="60" spans="5:24" ht="15.75" customHeight="1" x14ac:dyDescent="0.15">
      <c r="E60" s="8" t="str">
        <f>IF(ISBLANK(F60),"",VLOOKUP(F60,membercategorytable,2,FALSE))</f>
        <v/>
      </c>
      <c r="Q60" s="8" t="str">
        <f>IF(ISBLANK(R60),"",VLOOKUP(R60,fundtable,2,FALSE))</f>
        <v/>
      </c>
      <c r="S60" s="8" t="str">
        <f>IF(ISBLANK(T60),"",VLOOKUP(T60,supporttable,2,FALSE))</f>
        <v/>
      </c>
      <c r="U60" s="8" t="str">
        <f>IF(ISBLANK(V60),"",VLOOKUP(V60,paymethodtable,2,FALSE))</f>
        <v/>
      </c>
      <c r="X60" s="8" t="str">
        <f>IF(ISBLANK(Y60),"",VLOOKUP(Y60,banktable,2,FALSE))</f>
        <v/>
      </c>
    </row>
    <row r="61" spans="5:24" ht="15.75" customHeight="1" x14ac:dyDescent="0.15">
      <c r="E61" s="8" t="str">
        <f>IF(ISBLANK(F61),"",VLOOKUP(F61,membercategorytable,2,FALSE))</f>
        <v/>
      </c>
      <c r="Q61" s="8" t="str">
        <f>IF(ISBLANK(R61),"",VLOOKUP(R61,fundtable,2,FALSE))</f>
        <v/>
      </c>
      <c r="S61" s="8" t="str">
        <f>IF(ISBLANK(T61),"",VLOOKUP(T61,supporttable,2,FALSE))</f>
        <v/>
      </c>
      <c r="U61" s="8" t="str">
        <f>IF(ISBLANK(V61),"",VLOOKUP(V61,paymethodtable,2,FALSE))</f>
        <v/>
      </c>
      <c r="X61" s="8" t="str">
        <f>IF(ISBLANK(Y61),"",VLOOKUP(Y61,banktable,2,FALSE))</f>
        <v/>
      </c>
    </row>
    <row r="62" spans="5:24" ht="15.75" customHeight="1" x14ac:dyDescent="0.15">
      <c r="E62" s="8" t="str">
        <f>IF(ISBLANK(F62),"",VLOOKUP(F62,membercategorytable,2,FALSE))</f>
        <v/>
      </c>
      <c r="Q62" s="8" t="str">
        <f>IF(ISBLANK(R62),"",VLOOKUP(R62,fundtable,2,FALSE))</f>
        <v/>
      </c>
      <c r="S62" s="8" t="str">
        <f>IF(ISBLANK(T62),"",VLOOKUP(T62,supporttable,2,FALSE))</f>
        <v/>
      </c>
      <c r="U62" s="8" t="str">
        <f>IF(ISBLANK(V62),"",VLOOKUP(V62,paymethodtable,2,FALSE))</f>
        <v/>
      </c>
      <c r="X62" s="8" t="str">
        <f>IF(ISBLANK(Y62),"",VLOOKUP(Y62,banktable,2,FALSE))</f>
        <v/>
      </c>
    </row>
    <row r="63" spans="5:24" ht="15.75" customHeight="1" x14ac:dyDescent="0.15">
      <c r="E63" s="8" t="str">
        <f>IF(ISBLANK(F63),"",VLOOKUP(F63,membercategorytable,2,FALSE))</f>
        <v/>
      </c>
      <c r="Q63" s="8" t="str">
        <f>IF(ISBLANK(R63),"",VLOOKUP(R63,fundtable,2,FALSE))</f>
        <v/>
      </c>
      <c r="S63" s="8" t="str">
        <f>IF(ISBLANK(T63),"",VLOOKUP(T63,supporttable,2,FALSE))</f>
        <v/>
      </c>
      <c r="U63" s="8" t="str">
        <f>IF(ISBLANK(V63),"",VLOOKUP(V63,paymethodtable,2,FALSE))</f>
        <v/>
      </c>
      <c r="X63" s="8" t="str">
        <f>IF(ISBLANK(Y63),"",VLOOKUP(Y63,banktable,2,FALSE))</f>
        <v/>
      </c>
    </row>
    <row r="64" spans="5:24" ht="15.75" customHeight="1" x14ac:dyDescent="0.15">
      <c r="E64" s="8" t="str">
        <f>IF(ISBLANK(F64),"",VLOOKUP(F64,membercategorytable,2,FALSE))</f>
        <v/>
      </c>
      <c r="Q64" s="8" t="str">
        <f>IF(ISBLANK(R64),"",VLOOKUP(R64,fundtable,2,FALSE))</f>
        <v/>
      </c>
      <c r="S64" s="8" t="str">
        <f>IF(ISBLANK(T64),"",VLOOKUP(T64,supporttable,2,FALSE))</f>
        <v/>
      </c>
      <c r="U64" s="8" t="str">
        <f>IF(ISBLANK(V64),"",VLOOKUP(V64,paymethodtable,2,FALSE))</f>
        <v/>
      </c>
      <c r="X64" s="8" t="str">
        <f>IF(ISBLANK(Y64),"",VLOOKUP(Y64,banktable,2,FALSE))</f>
        <v/>
      </c>
    </row>
    <row r="65" spans="5:24" ht="15.75" customHeight="1" x14ac:dyDescent="0.15">
      <c r="E65" s="8" t="str">
        <f>IF(ISBLANK(F65),"",VLOOKUP(F65,membercategorytable,2,FALSE))</f>
        <v/>
      </c>
      <c r="Q65" s="8" t="str">
        <f>IF(ISBLANK(R65),"",VLOOKUP(R65,fundtable,2,FALSE))</f>
        <v/>
      </c>
      <c r="S65" s="8" t="str">
        <f>IF(ISBLANK(T65),"",VLOOKUP(T65,supporttable,2,FALSE))</f>
        <v/>
      </c>
      <c r="U65" s="8" t="str">
        <f>IF(ISBLANK(V65),"",VLOOKUP(V65,paymethodtable,2,FALSE))</f>
        <v/>
      </c>
      <c r="X65" s="8" t="str">
        <f>IF(ISBLANK(Y65),"",VLOOKUP(Y65,banktable,2,FALSE))</f>
        <v/>
      </c>
    </row>
    <row r="66" spans="5:24" ht="15.75" customHeight="1" x14ac:dyDescent="0.15">
      <c r="E66" s="8" t="str">
        <f>IF(ISBLANK(F66),"",VLOOKUP(F66,membercategorytable,2,FALSE))</f>
        <v/>
      </c>
      <c r="Q66" s="8" t="str">
        <f>IF(ISBLANK(R66),"",VLOOKUP(R66,fundtable,2,FALSE))</f>
        <v/>
      </c>
      <c r="S66" s="8" t="str">
        <f>IF(ISBLANK(T66),"",VLOOKUP(T66,supporttable,2,FALSE))</f>
        <v/>
      </c>
      <c r="U66" s="8" t="str">
        <f>IF(ISBLANK(V66),"",VLOOKUP(V66,paymethodtable,2,FALSE))</f>
        <v/>
      </c>
      <c r="X66" s="8" t="str">
        <f>IF(ISBLANK(Y66),"",VLOOKUP(Y66,banktable,2,FALSE))</f>
        <v/>
      </c>
    </row>
    <row r="67" spans="5:24" ht="15.75" customHeight="1" x14ac:dyDescent="0.15">
      <c r="E67" s="8" t="str">
        <f>IF(ISBLANK(F67),"",VLOOKUP(F67,membercategorytable,2,FALSE))</f>
        <v/>
      </c>
      <c r="Q67" s="8" t="str">
        <f>IF(ISBLANK(R67),"",VLOOKUP(R67,fundtable,2,FALSE))</f>
        <v/>
      </c>
      <c r="S67" s="8" t="str">
        <f>IF(ISBLANK(T67),"",VLOOKUP(T67,supporttable,2,FALSE))</f>
        <v/>
      </c>
      <c r="U67" s="8" t="str">
        <f>IF(ISBLANK(V67),"",VLOOKUP(V67,paymethodtable,2,FALSE))</f>
        <v/>
      </c>
      <c r="X67" s="8" t="str">
        <f>IF(ISBLANK(Y67),"",VLOOKUP(Y67,banktable,2,FALSE))</f>
        <v/>
      </c>
    </row>
    <row r="68" spans="5:24" ht="15.75" customHeight="1" x14ac:dyDescent="0.15">
      <c r="E68" s="8" t="str">
        <f>IF(ISBLANK(F68),"",VLOOKUP(F68,membercategorytable,2,FALSE))</f>
        <v/>
      </c>
      <c r="Q68" s="8" t="str">
        <f>IF(ISBLANK(R68),"",VLOOKUP(R68,fundtable,2,FALSE))</f>
        <v/>
      </c>
      <c r="S68" s="8" t="str">
        <f>IF(ISBLANK(T68),"",VLOOKUP(T68,supporttable,2,FALSE))</f>
        <v/>
      </c>
      <c r="U68" s="8" t="str">
        <f>IF(ISBLANK(V68),"",VLOOKUP(V68,paymethodtable,2,FALSE))</f>
        <v/>
      </c>
      <c r="X68" s="8" t="str">
        <f>IF(ISBLANK(Y68),"",VLOOKUP(Y68,banktable,2,FALSE))</f>
        <v/>
      </c>
    </row>
    <row r="69" spans="5:24" ht="15.75" customHeight="1" x14ac:dyDescent="0.15">
      <c r="E69" s="8" t="str">
        <f>IF(ISBLANK(F69),"",VLOOKUP(F69,membercategorytable,2,FALSE))</f>
        <v/>
      </c>
      <c r="Q69" s="8" t="str">
        <f>IF(ISBLANK(R69),"",VLOOKUP(R69,fundtable,2,FALSE))</f>
        <v/>
      </c>
      <c r="S69" s="8" t="str">
        <f>IF(ISBLANK(T69),"",VLOOKUP(T69,supporttable,2,FALSE))</f>
        <v/>
      </c>
      <c r="U69" s="8" t="str">
        <f>IF(ISBLANK(V69),"",VLOOKUP(V69,paymethodtable,2,FALSE))</f>
        <v/>
      </c>
      <c r="X69" s="8" t="str">
        <f>IF(ISBLANK(Y69),"",VLOOKUP(Y69,banktable,2,FALSE))</f>
        <v/>
      </c>
    </row>
    <row r="70" spans="5:24" ht="15.75" customHeight="1" x14ac:dyDescent="0.15">
      <c r="E70" s="8" t="str">
        <f>IF(ISBLANK(F70),"",VLOOKUP(F70,membercategorytable,2,FALSE))</f>
        <v/>
      </c>
      <c r="Q70" s="8" t="str">
        <f>IF(ISBLANK(R70),"",VLOOKUP(R70,fundtable,2,FALSE))</f>
        <v/>
      </c>
      <c r="S70" s="8" t="str">
        <f>IF(ISBLANK(T70),"",VLOOKUP(T70,supporttable,2,FALSE))</f>
        <v/>
      </c>
      <c r="U70" s="8" t="str">
        <f>IF(ISBLANK(V70),"",VLOOKUP(V70,paymethodtable,2,FALSE))</f>
        <v/>
      </c>
      <c r="X70" s="8" t="str">
        <f>IF(ISBLANK(Y70),"",VLOOKUP(Y70,banktable,2,FALSE))</f>
        <v/>
      </c>
    </row>
    <row r="71" spans="5:24" ht="15.75" customHeight="1" x14ac:dyDescent="0.15">
      <c r="E71" s="8" t="str">
        <f>IF(ISBLANK(F71),"",VLOOKUP(F71,membercategorytable,2,FALSE))</f>
        <v/>
      </c>
      <c r="Q71" s="8" t="str">
        <f>IF(ISBLANK(R71),"",VLOOKUP(R71,fundtable,2,FALSE))</f>
        <v/>
      </c>
      <c r="S71" s="8" t="str">
        <f>IF(ISBLANK(T71),"",VLOOKUP(T71,supporttable,2,FALSE))</f>
        <v/>
      </c>
      <c r="U71" s="8" t="str">
        <f>IF(ISBLANK(V71),"",VLOOKUP(V71,paymethodtable,2,FALSE))</f>
        <v/>
      </c>
      <c r="X71" s="8" t="str">
        <f>IF(ISBLANK(Y71),"",VLOOKUP(Y71,banktable,2,FALSE))</f>
        <v/>
      </c>
    </row>
    <row r="72" spans="5:24" ht="15.75" customHeight="1" x14ac:dyDescent="0.15">
      <c r="E72" s="8" t="str">
        <f>IF(ISBLANK(F72),"",VLOOKUP(F72,membercategorytable,2,FALSE))</f>
        <v/>
      </c>
      <c r="Q72" s="8" t="str">
        <f>IF(ISBLANK(R72),"",VLOOKUP(R72,fundtable,2,FALSE))</f>
        <v/>
      </c>
      <c r="S72" s="8" t="str">
        <f>IF(ISBLANK(T72),"",VLOOKUP(T72,supporttable,2,FALSE))</f>
        <v/>
      </c>
      <c r="U72" s="8" t="str">
        <f>IF(ISBLANK(V72),"",VLOOKUP(V72,paymethodtable,2,FALSE))</f>
        <v/>
      </c>
      <c r="X72" s="8" t="str">
        <f>IF(ISBLANK(Y72),"",VLOOKUP(Y72,banktable,2,FALSE))</f>
        <v/>
      </c>
    </row>
    <row r="73" spans="5:24" ht="15.75" customHeight="1" x14ac:dyDescent="0.15">
      <c r="E73" s="8" t="str">
        <f>IF(ISBLANK(F73),"",VLOOKUP(F73,membercategorytable,2,FALSE))</f>
        <v/>
      </c>
      <c r="Q73" s="8" t="str">
        <f>IF(ISBLANK(R73),"",VLOOKUP(R73,fundtable,2,FALSE))</f>
        <v/>
      </c>
      <c r="S73" s="8" t="str">
        <f>IF(ISBLANK(T73),"",VLOOKUP(T73,supporttable,2,FALSE))</f>
        <v/>
      </c>
      <c r="U73" s="8" t="str">
        <f>IF(ISBLANK(V73),"",VLOOKUP(V73,paymethodtable,2,FALSE))</f>
        <v/>
      </c>
      <c r="X73" s="8" t="str">
        <f>IF(ISBLANK(Y73),"",VLOOKUP(Y73,banktable,2,FALSE))</f>
        <v/>
      </c>
    </row>
    <row r="74" spans="5:24" ht="15.75" customHeight="1" x14ac:dyDescent="0.15">
      <c r="E74" s="8" t="str">
        <f>IF(ISBLANK(F74),"",VLOOKUP(F74,membercategorytable,2,FALSE))</f>
        <v/>
      </c>
      <c r="Q74" s="8" t="str">
        <f>IF(ISBLANK(R74),"",VLOOKUP(R74,fundtable,2,FALSE))</f>
        <v/>
      </c>
      <c r="S74" s="8" t="str">
        <f>IF(ISBLANK(T74),"",VLOOKUP(T74,supporttable,2,FALSE))</f>
        <v/>
      </c>
      <c r="U74" s="8" t="str">
        <f>IF(ISBLANK(V74),"",VLOOKUP(V74,paymethodtable,2,FALSE))</f>
        <v/>
      </c>
      <c r="X74" s="8" t="str">
        <f>IF(ISBLANK(Y74),"",VLOOKUP(Y74,banktable,2,FALSE))</f>
        <v/>
      </c>
    </row>
    <row r="75" spans="5:24" ht="15.75" customHeight="1" x14ac:dyDescent="0.15">
      <c r="E75" s="8" t="str">
        <f>IF(ISBLANK(F75),"",VLOOKUP(F75,membercategorytable,2,FALSE))</f>
        <v/>
      </c>
      <c r="Q75" s="8" t="str">
        <f>IF(ISBLANK(R75),"",VLOOKUP(R75,fundtable,2,FALSE))</f>
        <v/>
      </c>
      <c r="S75" s="8" t="str">
        <f>IF(ISBLANK(T75),"",VLOOKUP(T75,supporttable,2,FALSE))</f>
        <v/>
      </c>
      <c r="U75" s="8" t="str">
        <f>IF(ISBLANK(V75),"",VLOOKUP(V75,paymethodtable,2,FALSE))</f>
        <v/>
      </c>
      <c r="X75" s="8" t="str">
        <f>IF(ISBLANK(Y75),"",VLOOKUP(Y75,banktable,2,FALSE))</f>
        <v/>
      </c>
    </row>
    <row r="76" spans="5:24" ht="15.75" customHeight="1" x14ac:dyDescent="0.15">
      <c r="E76" s="8" t="str">
        <f>IF(ISBLANK(F76),"",VLOOKUP(F76,membercategorytable,2,FALSE))</f>
        <v/>
      </c>
      <c r="Q76" s="8" t="str">
        <f>IF(ISBLANK(R76),"",VLOOKUP(R76,fundtable,2,FALSE))</f>
        <v/>
      </c>
      <c r="S76" s="8" t="str">
        <f>IF(ISBLANK(T76),"",VLOOKUP(T76,supporttable,2,FALSE))</f>
        <v/>
      </c>
      <c r="U76" s="8" t="str">
        <f>IF(ISBLANK(V76),"",VLOOKUP(V76,paymethodtable,2,FALSE))</f>
        <v/>
      </c>
      <c r="X76" s="8" t="str">
        <f>IF(ISBLANK(Y76),"",VLOOKUP(Y76,banktable,2,FALSE))</f>
        <v/>
      </c>
    </row>
    <row r="77" spans="5:24" ht="15.75" customHeight="1" x14ac:dyDescent="0.15">
      <c r="E77" s="8" t="str">
        <f>IF(ISBLANK(F77),"",VLOOKUP(F77,membercategorytable,2,FALSE))</f>
        <v/>
      </c>
      <c r="Q77" s="8" t="str">
        <f>IF(ISBLANK(R77),"",VLOOKUP(R77,fundtable,2,FALSE))</f>
        <v/>
      </c>
      <c r="S77" s="8" t="str">
        <f>IF(ISBLANK(T77),"",VLOOKUP(T77,supporttable,2,FALSE))</f>
        <v/>
      </c>
      <c r="U77" s="8" t="str">
        <f>IF(ISBLANK(V77),"",VLOOKUP(V77,paymethodtable,2,FALSE))</f>
        <v/>
      </c>
      <c r="X77" s="8" t="str">
        <f>IF(ISBLANK(Y77),"",VLOOKUP(Y77,banktable,2,FALSE))</f>
        <v/>
      </c>
    </row>
    <row r="78" spans="5:24" ht="15.75" customHeight="1" x14ac:dyDescent="0.15">
      <c r="E78" s="8" t="str">
        <f>IF(ISBLANK(F78),"",VLOOKUP(F78,membercategorytable,2,FALSE))</f>
        <v/>
      </c>
      <c r="Q78" s="8" t="str">
        <f>IF(ISBLANK(R78),"",VLOOKUP(R78,fundtable,2,FALSE))</f>
        <v/>
      </c>
      <c r="S78" s="8" t="str">
        <f>IF(ISBLANK(T78),"",VLOOKUP(T78,supporttable,2,FALSE))</f>
        <v/>
      </c>
      <c r="U78" s="8" t="str">
        <f>IF(ISBLANK(V78),"",VLOOKUP(V78,paymethodtable,2,FALSE))</f>
        <v/>
      </c>
      <c r="X78" s="8" t="str">
        <f>IF(ISBLANK(Y78),"",VLOOKUP(Y78,banktable,2,FALSE))</f>
        <v/>
      </c>
    </row>
    <row r="79" spans="5:24" ht="15.75" customHeight="1" x14ac:dyDescent="0.15">
      <c r="E79" s="8" t="str">
        <f>IF(ISBLANK(F79),"",VLOOKUP(F79,membercategorytable,2,FALSE))</f>
        <v/>
      </c>
      <c r="Q79" s="8" t="str">
        <f>IF(ISBLANK(R79),"",VLOOKUP(R79,fundtable,2,FALSE))</f>
        <v/>
      </c>
      <c r="S79" s="8" t="str">
        <f>IF(ISBLANK(T79),"",VLOOKUP(T79,supporttable,2,FALSE))</f>
        <v/>
      </c>
      <c r="U79" s="8" t="str">
        <f>IF(ISBLANK(V79),"",VLOOKUP(V79,paymethodtable,2,FALSE))</f>
        <v/>
      </c>
      <c r="X79" s="8" t="str">
        <f>IF(ISBLANK(Y79),"",VLOOKUP(Y79,banktable,2,FALSE))</f>
        <v/>
      </c>
    </row>
    <row r="80" spans="5:24" ht="15.75" customHeight="1" x14ac:dyDescent="0.15">
      <c r="E80" s="8" t="str">
        <f>IF(ISBLANK(F80),"",VLOOKUP(F80,membercategorytable,2,FALSE))</f>
        <v/>
      </c>
      <c r="Q80" s="8" t="str">
        <f>IF(ISBLANK(R80),"",VLOOKUP(R80,fundtable,2,FALSE))</f>
        <v/>
      </c>
      <c r="S80" s="8" t="str">
        <f>IF(ISBLANK(T80),"",VLOOKUP(T80,supporttable,2,FALSE))</f>
        <v/>
      </c>
      <c r="U80" s="8" t="str">
        <f>IF(ISBLANK(V80),"",VLOOKUP(V80,paymethodtable,2,FALSE))</f>
        <v/>
      </c>
      <c r="X80" s="8" t="str">
        <f>IF(ISBLANK(Y80),"",VLOOKUP(Y80,banktable,2,FALSE))</f>
        <v/>
      </c>
    </row>
    <row r="81" spans="5:24" ht="15.75" customHeight="1" x14ac:dyDescent="0.15">
      <c r="E81" s="8" t="str">
        <f>IF(ISBLANK(F81),"",VLOOKUP(F81,membercategorytable,2,FALSE))</f>
        <v/>
      </c>
      <c r="Q81" s="8" t="str">
        <f>IF(ISBLANK(R81),"",VLOOKUP(R81,fundtable,2,FALSE))</f>
        <v/>
      </c>
      <c r="S81" s="8" t="str">
        <f>IF(ISBLANK(T81),"",VLOOKUP(T81,supporttable,2,FALSE))</f>
        <v/>
      </c>
      <c r="U81" s="8" t="str">
        <f>IF(ISBLANK(V81),"",VLOOKUP(V81,paymethodtable,2,FALSE))</f>
        <v/>
      </c>
      <c r="X81" s="8" t="str">
        <f>IF(ISBLANK(Y81),"",VLOOKUP(Y81,banktable,2,FALSE))</f>
        <v/>
      </c>
    </row>
    <row r="82" spans="5:24" ht="15.75" customHeight="1" x14ac:dyDescent="0.15">
      <c r="E82" s="8" t="str">
        <f>IF(ISBLANK(F82),"",VLOOKUP(F82,membercategorytable,2,FALSE))</f>
        <v/>
      </c>
      <c r="Q82" s="8" t="str">
        <f>IF(ISBLANK(R82),"",VLOOKUP(R82,fundtable,2,FALSE))</f>
        <v/>
      </c>
      <c r="S82" s="8" t="str">
        <f>IF(ISBLANK(T82),"",VLOOKUP(T82,supporttable,2,FALSE))</f>
        <v/>
      </c>
      <c r="U82" s="8" t="str">
        <f>IF(ISBLANK(V82),"",VLOOKUP(V82,paymethodtable,2,FALSE))</f>
        <v/>
      </c>
      <c r="X82" s="8" t="str">
        <f>IF(ISBLANK(Y82),"",VLOOKUP(Y82,banktable,2,FALSE))</f>
        <v/>
      </c>
    </row>
    <row r="83" spans="5:24" ht="15.75" customHeight="1" x14ac:dyDescent="0.15">
      <c r="E83" s="8" t="str">
        <f>IF(ISBLANK(F83),"",VLOOKUP(F83,membercategorytable,2,FALSE))</f>
        <v/>
      </c>
      <c r="Q83" s="8" t="str">
        <f>IF(ISBLANK(R83),"",VLOOKUP(R83,fundtable,2,FALSE))</f>
        <v/>
      </c>
      <c r="S83" s="8" t="str">
        <f>IF(ISBLANK(T83),"",VLOOKUP(T83,supporttable,2,FALSE))</f>
        <v/>
      </c>
      <c r="U83" s="8" t="str">
        <f>IF(ISBLANK(V83),"",VLOOKUP(V83,paymethodtable,2,FALSE))</f>
        <v/>
      </c>
      <c r="X83" s="8" t="str">
        <f>IF(ISBLANK(Y83),"",VLOOKUP(Y83,banktable,2,FALSE))</f>
        <v/>
      </c>
    </row>
    <row r="84" spans="5:24" ht="15.75" customHeight="1" x14ac:dyDescent="0.15">
      <c r="E84" s="8" t="str">
        <f>IF(ISBLANK(F84),"",VLOOKUP(F84,membercategorytable,2,FALSE))</f>
        <v/>
      </c>
      <c r="Q84" s="8" t="str">
        <f>IF(ISBLANK(R84),"",VLOOKUP(R84,fundtable,2,FALSE))</f>
        <v/>
      </c>
      <c r="S84" s="8" t="str">
        <f>IF(ISBLANK(T84),"",VLOOKUP(T84,supporttable,2,FALSE))</f>
        <v/>
      </c>
      <c r="U84" s="8" t="str">
        <f>IF(ISBLANK(V84),"",VLOOKUP(V84,paymethodtable,2,FALSE))</f>
        <v/>
      </c>
      <c r="X84" s="8" t="str">
        <f>IF(ISBLANK(Y84),"",VLOOKUP(Y84,banktable,2,FALSE))</f>
        <v/>
      </c>
    </row>
    <row r="85" spans="5:24" ht="15.75" customHeight="1" x14ac:dyDescent="0.15">
      <c r="E85" s="8" t="str">
        <f>IF(ISBLANK(F85),"",VLOOKUP(F85,membercategorytable,2,FALSE))</f>
        <v/>
      </c>
      <c r="Q85" s="8" t="str">
        <f>IF(ISBLANK(R85),"",VLOOKUP(R85,fundtable,2,FALSE))</f>
        <v/>
      </c>
      <c r="S85" s="8" t="str">
        <f>IF(ISBLANK(T85),"",VLOOKUP(T85,supporttable,2,FALSE))</f>
        <v/>
      </c>
      <c r="U85" s="8" t="str">
        <f>IF(ISBLANK(V85),"",VLOOKUP(V85,paymethodtable,2,FALSE))</f>
        <v/>
      </c>
      <c r="X85" s="8" t="str">
        <f>IF(ISBLANK(Y85),"",VLOOKUP(Y85,banktable,2,FALSE))</f>
        <v/>
      </c>
    </row>
    <row r="86" spans="5:24" ht="15.75" customHeight="1" x14ac:dyDescent="0.15">
      <c r="E86" s="8" t="str">
        <f>IF(ISBLANK(F86),"",VLOOKUP(F86,membercategorytable,2,FALSE))</f>
        <v/>
      </c>
      <c r="Q86" s="8" t="str">
        <f>IF(ISBLANK(R86),"",VLOOKUP(R86,fundtable,2,FALSE))</f>
        <v/>
      </c>
      <c r="S86" s="8" t="str">
        <f>IF(ISBLANK(T86),"",VLOOKUP(T86,supporttable,2,FALSE))</f>
        <v/>
      </c>
      <c r="U86" s="8" t="str">
        <f>IF(ISBLANK(V86),"",VLOOKUP(V86,paymethodtable,2,FALSE))</f>
        <v/>
      </c>
      <c r="X86" s="8" t="str">
        <f>IF(ISBLANK(Y86),"",VLOOKUP(Y86,banktable,2,FALSE))</f>
        <v/>
      </c>
    </row>
    <row r="87" spans="5:24" ht="15.75" customHeight="1" x14ac:dyDescent="0.15">
      <c r="E87" s="8" t="str">
        <f>IF(ISBLANK(F87),"",VLOOKUP(F87,membercategorytable,2,FALSE))</f>
        <v/>
      </c>
      <c r="Q87" s="8" t="str">
        <f>IF(ISBLANK(R87),"",VLOOKUP(R87,fundtable,2,FALSE))</f>
        <v/>
      </c>
      <c r="S87" s="8" t="str">
        <f>IF(ISBLANK(T87),"",VLOOKUP(T87,supporttable,2,FALSE))</f>
        <v/>
      </c>
      <c r="U87" s="8" t="str">
        <f>IF(ISBLANK(V87),"",VLOOKUP(V87,paymethodtable,2,FALSE))</f>
        <v/>
      </c>
      <c r="X87" s="8" t="str">
        <f>IF(ISBLANK(Y87),"",VLOOKUP(Y87,banktable,2,FALSE))</f>
        <v/>
      </c>
    </row>
    <row r="88" spans="5:24" ht="15.75" customHeight="1" x14ac:dyDescent="0.15">
      <c r="E88" s="8" t="str">
        <f>IF(ISBLANK(F88),"",VLOOKUP(F88,membercategorytable,2,FALSE))</f>
        <v/>
      </c>
      <c r="Q88" s="8" t="str">
        <f>IF(ISBLANK(R88),"",VLOOKUP(R88,fundtable,2,FALSE))</f>
        <v/>
      </c>
      <c r="S88" s="8" t="str">
        <f>IF(ISBLANK(T88),"",VLOOKUP(T88,supporttable,2,FALSE))</f>
        <v/>
      </c>
      <c r="U88" s="8" t="str">
        <f>IF(ISBLANK(V88),"",VLOOKUP(V88,paymethodtable,2,FALSE))</f>
        <v/>
      </c>
      <c r="X88" s="8" t="str">
        <f>IF(ISBLANK(Y88),"",VLOOKUP(Y88,banktable,2,FALSE))</f>
        <v/>
      </c>
    </row>
    <row r="89" spans="5:24" ht="15.75" customHeight="1" x14ac:dyDescent="0.15">
      <c r="E89" s="8" t="str">
        <f>IF(ISBLANK(F89),"",VLOOKUP(F89,membercategorytable,2,FALSE))</f>
        <v/>
      </c>
      <c r="Q89" s="8" t="str">
        <f>IF(ISBLANK(R89),"",VLOOKUP(R89,fundtable,2,FALSE))</f>
        <v/>
      </c>
      <c r="S89" s="8" t="str">
        <f>IF(ISBLANK(T89),"",VLOOKUP(T89,supporttable,2,FALSE))</f>
        <v/>
      </c>
      <c r="U89" s="8" t="str">
        <f>IF(ISBLANK(V89),"",VLOOKUP(V89,paymethodtable,2,FALSE))</f>
        <v/>
      </c>
      <c r="X89" s="8" t="str">
        <f>IF(ISBLANK(Y89),"",VLOOKUP(Y89,banktable,2,FALSE))</f>
        <v/>
      </c>
    </row>
    <row r="90" spans="5:24" ht="15.75" customHeight="1" x14ac:dyDescent="0.15">
      <c r="E90" s="8" t="str">
        <f>IF(ISBLANK(F90),"",VLOOKUP(F90,membercategorytable,2,FALSE))</f>
        <v/>
      </c>
      <c r="Q90" s="8" t="str">
        <f>IF(ISBLANK(R90),"",VLOOKUP(R90,fundtable,2,FALSE))</f>
        <v/>
      </c>
      <c r="S90" s="8" t="str">
        <f>IF(ISBLANK(T90),"",VLOOKUP(T90,supporttable,2,FALSE))</f>
        <v/>
      </c>
      <c r="U90" s="8" t="str">
        <f>IF(ISBLANK(V90),"",VLOOKUP(V90,paymethodtable,2,FALSE))</f>
        <v/>
      </c>
      <c r="X90" s="8" t="str">
        <f>IF(ISBLANK(Y90),"",VLOOKUP(Y90,banktable,2,FALSE))</f>
        <v/>
      </c>
    </row>
    <row r="91" spans="5:24" ht="15.75" customHeight="1" x14ac:dyDescent="0.15">
      <c r="E91" s="8" t="str">
        <f>IF(ISBLANK(F91),"",VLOOKUP(F91,membercategorytable,2,FALSE))</f>
        <v/>
      </c>
      <c r="Q91" s="8" t="str">
        <f>IF(ISBLANK(R91),"",VLOOKUP(R91,fundtable,2,FALSE))</f>
        <v/>
      </c>
      <c r="S91" s="8" t="str">
        <f>IF(ISBLANK(T91),"",VLOOKUP(T91,supporttable,2,FALSE))</f>
        <v/>
      </c>
      <c r="U91" s="8" t="str">
        <f>IF(ISBLANK(V91),"",VLOOKUP(V91,paymethodtable,2,FALSE))</f>
        <v/>
      </c>
      <c r="X91" s="8" t="str">
        <f>IF(ISBLANK(Y91),"",VLOOKUP(Y91,banktable,2,FALSE))</f>
        <v/>
      </c>
    </row>
    <row r="92" spans="5:24" ht="15.75" customHeight="1" x14ac:dyDescent="0.15">
      <c r="E92" s="8" t="str">
        <f>IF(ISBLANK(F92),"",VLOOKUP(F92,membercategorytable,2,FALSE))</f>
        <v/>
      </c>
      <c r="Q92" s="8" t="str">
        <f>IF(ISBLANK(R92),"",VLOOKUP(R92,fundtable,2,FALSE))</f>
        <v/>
      </c>
      <c r="S92" s="8" t="str">
        <f>IF(ISBLANK(T92),"",VLOOKUP(T92,supporttable,2,FALSE))</f>
        <v/>
      </c>
      <c r="U92" s="8" t="str">
        <f>IF(ISBLANK(V92),"",VLOOKUP(V92,paymethodtable,2,FALSE))</f>
        <v/>
      </c>
      <c r="X92" s="8" t="str">
        <f>IF(ISBLANK(Y92),"",VLOOKUP(Y92,banktable,2,FALSE))</f>
        <v/>
      </c>
    </row>
    <row r="93" spans="5:24" ht="15.75" customHeight="1" x14ac:dyDescent="0.15">
      <c r="E93" s="8" t="str">
        <f>IF(ISBLANK(F93),"",VLOOKUP(F93,membercategorytable,2,FALSE))</f>
        <v/>
      </c>
      <c r="Q93" s="8" t="str">
        <f>IF(ISBLANK(R93),"",VLOOKUP(R93,fundtable,2,FALSE))</f>
        <v/>
      </c>
      <c r="S93" s="8" t="str">
        <f>IF(ISBLANK(T93),"",VLOOKUP(T93,supporttable,2,FALSE))</f>
        <v/>
      </c>
      <c r="U93" s="8" t="str">
        <f>IF(ISBLANK(V93),"",VLOOKUP(V93,paymethodtable,2,FALSE))</f>
        <v/>
      </c>
      <c r="X93" s="8" t="str">
        <f>IF(ISBLANK(Y93),"",VLOOKUP(Y93,banktable,2,FALSE))</f>
        <v/>
      </c>
    </row>
    <row r="94" spans="5:24" ht="15.75" customHeight="1" x14ac:dyDescent="0.15">
      <c r="E94" s="8" t="str">
        <f>IF(ISBLANK(F94),"",VLOOKUP(F94,membercategorytable,2,FALSE))</f>
        <v/>
      </c>
      <c r="Q94" s="8" t="str">
        <f>IF(ISBLANK(R94),"",VLOOKUP(R94,fundtable,2,FALSE))</f>
        <v/>
      </c>
      <c r="S94" s="8" t="str">
        <f>IF(ISBLANK(T94),"",VLOOKUP(T94,supporttable,2,FALSE))</f>
        <v/>
      </c>
      <c r="U94" s="8" t="str">
        <f>IF(ISBLANK(V94),"",VLOOKUP(V94,paymethodtable,2,FALSE))</f>
        <v/>
      </c>
      <c r="X94" s="8" t="str">
        <f>IF(ISBLANK(Y94),"",VLOOKUP(Y94,banktable,2,FALSE))</f>
        <v/>
      </c>
    </row>
    <row r="95" spans="5:24" ht="15.75" customHeight="1" x14ac:dyDescent="0.15">
      <c r="E95" s="8" t="str">
        <f>IF(ISBLANK(F95),"",VLOOKUP(F95,membercategorytable,2,FALSE))</f>
        <v/>
      </c>
      <c r="Q95" s="8" t="str">
        <f>IF(ISBLANK(R95),"",VLOOKUP(R95,fundtable,2,FALSE))</f>
        <v/>
      </c>
      <c r="S95" s="8" t="str">
        <f>IF(ISBLANK(T95),"",VLOOKUP(T95,supporttable,2,FALSE))</f>
        <v/>
      </c>
      <c r="U95" s="8" t="str">
        <f>IF(ISBLANK(V95),"",VLOOKUP(V95,paymethodtable,2,FALSE))</f>
        <v/>
      </c>
      <c r="X95" s="8" t="str">
        <f>IF(ISBLANK(Y95),"",VLOOKUP(Y95,banktable,2,FALSE))</f>
        <v/>
      </c>
    </row>
    <row r="96" spans="5:24" ht="15.75" customHeight="1" x14ac:dyDescent="0.15">
      <c r="E96" s="8" t="str">
        <f>IF(ISBLANK(F96),"",VLOOKUP(F96,membercategorytable,2,FALSE))</f>
        <v/>
      </c>
      <c r="Q96" s="8" t="str">
        <f>IF(ISBLANK(R96),"",VLOOKUP(R96,fundtable,2,FALSE))</f>
        <v/>
      </c>
      <c r="S96" s="8" t="str">
        <f>IF(ISBLANK(T96),"",VLOOKUP(T96,supporttable,2,FALSE))</f>
        <v/>
      </c>
      <c r="U96" s="8" t="str">
        <f>IF(ISBLANK(V96),"",VLOOKUP(V96,paymethodtable,2,FALSE))</f>
        <v/>
      </c>
      <c r="X96" s="8" t="str">
        <f>IF(ISBLANK(Y96),"",VLOOKUP(Y96,banktable,2,FALSE))</f>
        <v/>
      </c>
    </row>
    <row r="97" spans="5:24" ht="15.75" customHeight="1" x14ac:dyDescent="0.15">
      <c r="E97" s="8" t="str">
        <f>IF(ISBLANK(F97),"",VLOOKUP(F97,membercategorytable,2,FALSE))</f>
        <v/>
      </c>
      <c r="Q97" s="8" t="str">
        <f>IF(ISBLANK(R97),"",VLOOKUP(R97,fundtable,2,FALSE))</f>
        <v/>
      </c>
      <c r="S97" s="8" t="str">
        <f>IF(ISBLANK(T97),"",VLOOKUP(T97,supporttable,2,FALSE))</f>
        <v/>
      </c>
      <c r="U97" s="8" t="str">
        <f>IF(ISBLANK(V97),"",VLOOKUP(V97,paymethodtable,2,FALSE))</f>
        <v/>
      </c>
      <c r="X97" s="8" t="str">
        <f>IF(ISBLANK(Y97),"",VLOOKUP(Y97,banktable,2,FALSE))</f>
        <v/>
      </c>
    </row>
    <row r="98" spans="5:24" ht="15.75" customHeight="1" x14ac:dyDescent="0.15">
      <c r="E98" s="8" t="str">
        <f>IF(ISBLANK(F98),"",VLOOKUP(F98,membercategorytable,2,FALSE))</f>
        <v/>
      </c>
      <c r="Q98" s="8" t="str">
        <f>IF(ISBLANK(R98),"",VLOOKUP(R98,fundtable,2,FALSE))</f>
        <v/>
      </c>
      <c r="S98" s="8" t="str">
        <f>IF(ISBLANK(T98),"",VLOOKUP(T98,supporttable,2,FALSE))</f>
        <v/>
      </c>
      <c r="U98" s="8" t="str">
        <f>IF(ISBLANK(V98),"",VLOOKUP(V98,paymethodtable,2,FALSE))</f>
        <v/>
      </c>
      <c r="X98" s="8" t="str">
        <f>IF(ISBLANK(Y98),"",VLOOKUP(Y98,banktable,2,FALSE))</f>
        <v/>
      </c>
    </row>
    <row r="99" spans="5:24" ht="15.75" customHeight="1" x14ac:dyDescent="0.15">
      <c r="E99" s="8" t="str">
        <f>IF(ISBLANK(F99),"",VLOOKUP(F99,membercategorytable,2,FALSE))</f>
        <v/>
      </c>
      <c r="Q99" s="8" t="str">
        <f>IF(ISBLANK(R99),"",VLOOKUP(R99,fundtable,2,FALSE))</f>
        <v/>
      </c>
      <c r="S99" s="8" t="str">
        <f>IF(ISBLANK(T99),"",VLOOKUP(T99,supporttable,2,FALSE))</f>
        <v/>
      </c>
      <c r="U99" s="8" t="str">
        <f>IF(ISBLANK(V99),"",VLOOKUP(V99,paymethodtable,2,FALSE))</f>
        <v/>
      </c>
      <c r="X99" s="8" t="str">
        <f>IF(ISBLANK(Y99),"",VLOOKUP(Y99,banktable,2,FALSE))</f>
        <v/>
      </c>
    </row>
    <row r="100" spans="5:24" ht="15.75" customHeight="1" x14ac:dyDescent="0.15">
      <c r="E100" s="8" t="str">
        <f>IF(ISBLANK(F100),"",VLOOKUP(F100,membercategorytable,2,FALSE))</f>
        <v/>
      </c>
      <c r="Q100" s="8" t="str">
        <f>IF(ISBLANK(R100),"",VLOOKUP(R100,fundtable,2,FALSE))</f>
        <v/>
      </c>
      <c r="S100" s="8" t="str">
        <f>IF(ISBLANK(T100),"",VLOOKUP(T100,supporttable,2,FALSE))</f>
        <v/>
      </c>
      <c r="U100" s="8" t="str">
        <f>IF(ISBLANK(V100),"",VLOOKUP(V100,paymethodtable,2,FALSE))</f>
        <v/>
      </c>
      <c r="X100" s="8" t="str">
        <f>IF(ISBLANK(Y100),"",VLOOKUP(Y100,banktable,2,FALSE))</f>
        <v/>
      </c>
    </row>
    <row r="101" spans="5:24" ht="15.75" customHeight="1" x14ac:dyDescent="0.15">
      <c r="E101" s="8" t="str">
        <f>IF(ISBLANK(F101),"",VLOOKUP(F101,membercategorytable,2,FALSE))</f>
        <v/>
      </c>
      <c r="Q101" s="8" t="str">
        <f>IF(ISBLANK(R101),"",VLOOKUP(R101,fundtable,2,FALSE))</f>
        <v/>
      </c>
      <c r="S101" s="8" t="str">
        <f>IF(ISBLANK(T101),"",VLOOKUP(T101,supporttable,2,FALSE))</f>
        <v/>
      </c>
      <c r="U101" s="8" t="str">
        <f>IF(ISBLANK(V101),"",VLOOKUP(V101,paymethodtable,2,FALSE))</f>
        <v/>
      </c>
      <c r="X101" s="8" t="str">
        <f>IF(ISBLANK(Y101),"",VLOOKUP(Y101,banktable,2,FALSE))</f>
        <v/>
      </c>
    </row>
    <row r="102" spans="5:24" ht="15.75" customHeight="1" x14ac:dyDescent="0.15">
      <c r="E102" s="8" t="str">
        <f>IF(ISBLANK(F102),"",VLOOKUP(F102,membercategorytable,2,FALSE))</f>
        <v/>
      </c>
      <c r="Q102" s="8" t="str">
        <f>IF(ISBLANK(R102),"",VLOOKUP(R102,fundtable,2,FALSE))</f>
        <v/>
      </c>
      <c r="S102" s="8" t="str">
        <f>IF(ISBLANK(T102),"",VLOOKUP(T102,supporttable,2,FALSE))</f>
        <v/>
      </c>
      <c r="U102" s="8" t="str">
        <f>IF(ISBLANK(V102),"",VLOOKUP(V102,paymethodtable,2,FALSE))</f>
        <v/>
      </c>
      <c r="X102" s="8" t="str">
        <f>IF(ISBLANK(Y102),"",VLOOKUP(Y102,banktable,2,FALSE))</f>
        <v/>
      </c>
    </row>
    <row r="103" spans="5:24" ht="15.75" customHeight="1" x14ac:dyDescent="0.15">
      <c r="E103" s="8" t="str">
        <f>IF(ISBLANK(F103),"",VLOOKUP(F103,membercategorytable,2,FALSE))</f>
        <v/>
      </c>
      <c r="Q103" s="8" t="str">
        <f>IF(ISBLANK(R103),"",VLOOKUP(R103,fundtable,2,FALSE))</f>
        <v/>
      </c>
      <c r="S103" s="8" t="str">
        <f>IF(ISBLANK(T103),"",VLOOKUP(T103,supporttable,2,FALSE))</f>
        <v/>
      </c>
      <c r="U103" s="8" t="str">
        <f>IF(ISBLANK(V103),"",VLOOKUP(V103,paymethodtable,2,FALSE))</f>
        <v/>
      </c>
      <c r="X103" s="8" t="str">
        <f>IF(ISBLANK(Y103),"",VLOOKUP(Y103,banktable,2,FALSE))</f>
        <v/>
      </c>
    </row>
    <row r="104" spans="5:24" ht="15.75" customHeight="1" x14ac:dyDescent="0.15">
      <c r="E104" s="8" t="str">
        <f>IF(ISBLANK(F104),"",VLOOKUP(F104,membercategorytable,2,FALSE))</f>
        <v/>
      </c>
      <c r="Q104" s="8" t="str">
        <f>IF(ISBLANK(R104),"",VLOOKUP(R104,fundtable,2,FALSE))</f>
        <v/>
      </c>
      <c r="S104" s="8" t="str">
        <f>IF(ISBLANK(T104),"",VLOOKUP(T104,supporttable,2,FALSE))</f>
        <v/>
      </c>
      <c r="U104" s="8" t="str">
        <f>IF(ISBLANK(V104),"",VLOOKUP(V104,paymethodtable,2,FALSE))</f>
        <v/>
      </c>
      <c r="X104" s="8" t="str">
        <f>IF(ISBLANK(Y104),"",VLOOKUP(Y104,banktable,2,FALSE))</f>
        <v/>
      </c>
    </row>
    <row r="105" spans="5:24" ht="15.75" customHeight="1" x14ac:dyDescent="0.15">
      <c r="E105" s="8" t="str">
        <f>IF(ISBLANK(F105),"",VLOOKUP(F105,membercategorytable,2,FALSE))</f>
        <v/>
      </c>
      <c r="Q105" s="8" t="str">
        <f>IF(ISBLANK(R105),"",VLOOKUP(R105,fundtable,2,FALSE))</f>
        <v/>
      </c>
      <c r="S105" s="8" t="str">
        <f>IF(ISBLANK(T105),"",VLOOKUP(T105,supporttable,2,FALSE))</f>
        <v/>
      </c>
      <c r="U105" s="8" t="str">
        <f>IF(ISBLANK(V105),"",VLOOKUP(V105,paymethodtable,2,FALSE))</f>
        <v/>
      </c>
      <c r="X105" s="8" t="str">
        <f>IF(ISBLANK(Y105),"",VLOOKUP(Y105,banktable,2,FALSE))</f>
        <v/>
      </c>
    </row>
    <row r="106" spans="5:24" ht="15.75" customHeight="1" x14ac:dyDescent="0.15">
      <c r="E106" s="8" t="str">
        <f>IF(ISBLANK(F106),"",VLOOKUP(F106,membercategorytable,2,FALSE))</f>
        <v/>
      </c>
      <c r="Q106" s="8" t="str">
        <f>IF(ISBLANK(R106),"",VLOOKUP(R106,fundtable,2,FALSE))</f>
        <v/>
      </c>
      <c r="S106" s="8" t="str">
        <f>IF(ISBLANK(T106),"",VLOOKUP(T106,supporttable,2,FALSE))</f>
        <v/>
      </c>
      <c r="U106" s="8" t="str">
        <f>IF(ISBLANK(V106),"",VLOOKUP(V106,paymethodtable,2,FALSE))</f>
        <v/>
      </c>
      <c r="X106" s="8" t="str">
        <f>IF(ISBLANK(Y106),"",VLOOKUP(Y106,banktable,2,FALSE))</f>
        <v/>
      </c>
    </row>
    <row r="107" spans="5:24" ht="15.75" customHeight="1" x14ac:dyDescent="0.15">
      <c r="E107" s="8" t="str">
        <f>IF(ISBLANK(F107),"",VLOOKUP(F107,membercategorytable,2,FALSE))</f>
        <v/>
      </c>
      <c r="Q107" s="8" t="str">
        <f>IF(ISBLANK(R107),"",VLOOKUP(R107,fundtable,2,FALSE))</f>
        <v/>
      </c>
      <c r="S107" s="8" t="str">
        <f>IF(ISBLANK(T107),"",VLOOKUP(T107,supporttable,2,FALSE))</f>
        <v/>
      </c>
      <c r="U107" s="8" t="str">
        <f>IF(ISBLANK(V107),"",VLOOKUP(V107,paymethodtable,2,FALSE))</f>
        <v/>
      </c>
      <c r="X107" s="8" t="str">
        <f>IF(ISBLANK(Y107),"",VLOOKUP(Y107,banktable,2,FALSE))</f>
        <v/>
      </c>
    </row>
    <row r="108" spans="5:24" ht="15.75" customHeight="1" x14ac:dyDescent="0.15">
      <c r="E108" s="8" t="str">
        <f>IF(ISBLANK(F108),"",VLOOKUP(F108,membercategorytable,2,FALSE))</f>
        <v/>
      </c>
      <c r="Q108" s="8" t="str">
        <f>IF(ISBLANK(R108),"",VLOOKUP(R108,fundtable,2,FALSE))</f>
        <v/>
      </c>
      <c r="S108" s="8" t="str">
        <f>IF(ISBLANK(T108),"",VLOOKUP(T108,supporttable,2,FALSE))</f>
        <v/>
      </c>
      <c r="U108" s="8" t="str">
        <f>IF(ISBLANK(V108),"",VLOOKUP(V108,paymethodtable,2,FALSE))</f>
        <v/>
      </c>
      <c r="X108" s="8" t="str">
        <f>IF(ISBLANK(Y108),"",VLOOKUP(Y108,banktable,2,FALSE))</f>
        <v/>
      </c>
    </row>
    <row r="109" spans="5:24" ht="15.75" customHeight="1" x14ac:dyDescent="0.15">
      <c r="E109" s="8" t="str">
        <f>IF(ISBLANK(F109),"",VLOOKUP(F109,membercategorytable,2,FALSE))</f>
        <v/>
      </c>
      <c r="Q109" s="8" t="str">
        <f>IF(ISBLANK(R109),"",VLOOKUP(R109,fundtable,2,FALSE))</f>
        <v/>
      </c>
      <c r="S109" s="8" t="str">
        <f>IF(ISBLANK(T109),"",VLOOKUP(T109,supporttable,2,FALSE))</f>
        <v/>
      </c>
      <c r="U109" s="8" t="str">
        <f>IF(ISBLANK(V109),"",VLOOKUP(V109,paymethodtable,2,FALSE))</f>
        <v/>
      </c>
      <c r="X109" s="8" t="str">
        <f>IF(ISBLANK(Y109),"",VLOOKUP(Y109,banktable,2,FALSE))</f>
        <v/>
      </c>
    </row>
    <row r="110" spans="5:24" ht="15.75" customHeight="1" x14ac:dyDescent="0.15">
      <c r="E110" s="8" t="str">
        <f>IF(ISBLANK(F110),"",VLOOKUP(F110,membercategorytable,2,FALSE))</f>
        <v/>
      </c>
      <c r="Q110" s="8" t="str">
        <f>IF(ISBLANK(R110),"",VLOOKUP(R110,fundtable,2,FALSE))</f>
        <v/>
      </c>
      <c r="S110" s="8" t="str">
        <f>IF(ISBLANK(T110),"",VLOOKUP(T110,supporttable,2,FALSE))</f>
        <v/>
      </c>
      <c r="U110" s="8" t="str">
        <f>IF(ISBLANK(V110),"",VLOOKUP(V110,paymethodtable,2,FALSE))</f>
        <v/>
      </c>
      <c r="X110" s="8" t="str">
        <f>IF(ISBLANK(Y110),"",VLOOKUP(Y110,banktable,2,FALSE))</f>
        <v/>
      </c>
    </row>
    <row r="111" spans="5:24" ht="15.75" customHeight="1" x14ac:dyDescent="0.15">
      <c r="E111" s="8" t="str">
        <f>IF(ISBLANK(F111),"",VLOOKUP(F111,membercategorytable,2,FALSE))</f>
        <v/>
      </c>
      <c r="Q111" s="8" t="str">
        <f>IF(ISBLANK(R111),"",VLOOKUP(R111,fundtable,2,FALSE))</f>
        <v/>
      </c>
      <c r="S111" s="8" t="str">
        <f>IF(ISBLANK(T111),"",VLOOKUP(T111,supporttable,2,FALSE))</f>
        <v/>
      </c>
      <c r="U111" s="8" t="str">
        <f>IF(ISBLANK(V111),"",VLOOKUP(V111,paymethodtable,2,FALSE))</f>
        <v/>
      </c>
      <c r="X111" s="8" t="str">
        <f>IF(ISBLANK(Y111),"",VLOOKUP(Y111,banktable,2,FALSE))</f>
        <v/>
      </c>
    </row>
    <row r="112" spans="5:24" ht="15.75" customHeight="1" x14ac:dyDescent="0.15">
      <c r="E112" s="8" t="str">
        <f>IF(ISBLANK(F112),"",VLOOKUP(F112,membercategorytable,2,FALSE))</f>
        <v/>
      </c>
      <c r="Q112" s="8" t="str">
        <f>IF(ISBLANK(R112),"",VLOOKUP(R112,fundtable,2,FALSE))</f>
        <v/>
      </c>
      <c r="S112" s="8" t="str">
        <f>IF(ISBLANK(T112),"",VLOOKUP(T112,supporttable,2,FALSE))</f>
        <v/>
      </c>
      <c r="U112" s="8" t="str">
        <f>IF(ISBLANK(V112),"",VLOOKUP(V112,paymethodtable,2,FALSE))</f>
        <v/>
      </c>
      <c r="X112" s="8" t="str">
        <f>IF(ISBLANK(Y112),"",VLOOKUP(Y112,banktable,2,FALSE))</f>
        <v/>
      </c>
    </row>
    <row r="113" spans="5:24" ht="15.75" customHeight="1" x14ac:dyDescent="0.15">
      <c r="E113" s="8" t="str">
        <f>IF(ISBLANK(F113),"",VLOOKUP(F113,membercategorytable,2,FALSE))</f>
        <v/>
      </c>
      <c r="Q113" s="8" t="str">
        <f>IF(ISBLANK(R113),"",VLOOKUP(R113,fundtable,2,FALSE))</f>
        <v/>
      </c>
      <c r="S113" s="8" t="str">
        <f>IF(ISBLANK(T113),"",VLOOKUP(T113,supporttable,2,FALSE))</f>
        <v/>
      </c>
      <c r="U113" s="8" t="str">
        <f>IF(ISBLANK(V113),"",VLOOKUP(V113,paymethodtable,2,FALSE))</f>
        <v/>
      </c>
      <c r="X113" s="8" t="str">
        <f>IF(ISBLANK(Y113),"",VLOOKUP(Y113,banktable,2,FALSE))</f>
        <v/>
      </c>
    </row>
    <row r="114" spans="5:24" ht="15.75" customHeight="1" x14ac:dyDescent="0.15">
      <c r="E114" s="8" t="str">
        <f>IF(ISBLANK(F114),"",VLOOKUP(F114,membercategorytable,2,FALSE))</f>
        <v/>
      </c>
      <c r="Q114" s="8" t="str">
        <f>IF(ISBLANK(R114),"",VLOOKUP(R114,fundtable,2,FALSE))</f>
        <v/>
      </c>
      <c r="S114" s="8" t="str">
        <f>IF(ISBLANK(T114),"",VLOOKUP(T114,supporttable,2,FALSE))</f>
        <v/>
      </c>
      <c r="U114" s="8" t="str">
        <f>IF(ISBLANK(V114),"",VLOOKUP(V114,paymethodtable,2,FALSE))</f>
        <v/>
      </c>
      <c r="X114" s="8" t="str">
        <f>IF(ISBLANK(Y114),"",VLOOKUP(Y114,banktable,2,FALSE))</f>
        <v/>
      </c>
    </row>
    <row r="115" spans="5:24" ht="15.75" customHeight="1" x14ac:dyDescent="0.15">
      <c r="E115" s="8" t="str">
        <f>IF(ISBLANK(F115),"",VLOOKUP(F115,membercategorytable,2,FALSE))</f>
        <v/>
      </c>
      <c r="Q115" s="8" t="str">
        <f>IF(ISBLANK(R115),"",VLOOKUP(R115,fundtable,2,FALSE))</f>
        <v/>
      </c>
      <c r="S115" s="8" t="str">
        <f>IF(ISBLANK(T115),"",VLOOKUP(T115,supporttable,2,FALSE))</f>
        <v/>
      </c>
      <c r="U115" s="8" t="str">
        <f>IF(ISBLANK(V115),"",VLOOKUP(V115,paymethodtable,2,FALSE))</f>
        <v/>
      </c>
      <c r="X115" s="8" t="str">
        <f>IF(ISBLANK(Y115),"",VLOOKUP(Y115,banktable,2,FALSE))</f>
        <v/>
      </c>
    </row>
    <row r="116" spans="5:24" ht="15.75" customHeight="1" x14ac:dyDescent="0.15">
      <c r="E116" s="8" t="str">
        <f>IF(ISBLANK(F116),"",VLOOKUP(F116,membercategorytable,2,FALSE))</f>
        <v/>
      </c>
      <c r="Q116" s="8" t="str">
        <f>IF(ISBLANK(R116),"",VLOOKUP(R116,fundtable,2,FALSE))</f>
        <v/>
      </c>
      <c r="S116" s="8" t="str">
        <f>IF(ISBLANK(T116),"",VLOOKUP(T116,supporttable,2,FALSE))</f>
        <v/>
      </c>
      <c r="U116" s="8" t="str">
        <f>IF(ISBLANK(V116),"",VLOOKUP(V116,paymethodtable,2,FALSE))</f>
        <v/>
      </c>
      <c r="X116" s="8" t="str">
        <f>IF(ISBLANK(Y116),"",VLOOKUP(Y116,banktable,2,FALSE))</f>
        <v/>
      </c>
    </row>
    <row r="117" spans="5:24" ht="15.75" customHeight="1" x14ac:dyDescent="0.15">
      <c r="E117" s="8" t="str">
        <f>IF(ISBLANK(F117),"",VLOOKUP(F117,membercategorytable,2,FALSE))</f>
        <v/>
      </c>
      <c r="Q117" s="8" t="str">
        <f>IF(ISBLANK(R117),"",VLOOKUP(R117,fundtable,2,FALSE))</f>
        <v/>
      </c>
      <c r="S117" s="8" t="str">
        <f>IF(ISBLANK(T117),"",VLOOKUP(T117,supporttable,2,FALSE))</f>
        <v/>
      </c>
      <c r="U117" s="8" t="str">
        <f>IF(ISBLANK(V117),"",VLOOKUP(V117,paymethodtable,2,FALSE))</f>
        <v/>
      </c>
      <c r="X117" s="8" t="str">
        <f>IF(ISBLANK(Y117),"",VLOOKUP(Y117,banktable,2,FALSE))</f>
        <v/>
      </c>
    </row>
    <row r="118" spans="5:24" ht="15.75" customHeight="1" x14ac:dyDescent="0.15">
      <c r="E118" s="8" t="str">
        <f>IF(ISBLANK(F118),"",VLOOKUP(F118,membercategorytable,2,FALSE))</f>
        <v/>
      </c>
      <c r="Q118" s="8" t="str">
        <f>IF(ISBLANK(R118),"",VLOOKUP(R118,fundtable,2,FALSE))</f>
        <v/>
      </c>
      <c r="S118" s="8" t="str">
        <f>IF(ISBLANK(T118),"",VLOOKUP(T118,supporttable,2,FALSE))</f>
        <v/>
      </c>
      <c r="U118" s="8" t="str">
        <f>IF(ISBLANK(V118),"",VLOOKUP(V118,paymethodtable,2,FALSE))</f>
        <v/>
      </c>
      <c r="X118" s="8" t="str">
        <f>IF(ISBLANK(Y118),"",VLOOKUP(Y118,banktable,2,FALSE))</f>
        <v/>
      </c>
    </row>
    <row r="119" spans="5:24" ht="15.75" customHeight="1" x14ac:dyDescent="0.15">
      <c r="E119" s="8" t="str">
        <f>IF(ISBLANK(F119),"",VLOOKUP(F119,membercategorytable,2,FALSE))</f>
        <v/>
      </c>
      <c r="Q119" s="8" t="str">
        <f>IF(ISBLANK(R119),"",VLOOKUP(R119,fundtable,2,FALSE))</f>
        <v/>
      </c>
      <c r="S119" s="8" t="str">
        <f>IF(ISBLANK(T119),"",VLOOKUP(T119,supporttable,2,FALSE))</f>
        <v/>
      </c>
      <c r="U119" s="8" t="str">
        <f>IF(ISBLANK(V119),"",VLOOKUP(V119,paymethodtable,2,FALSE))</f>
        <v/>
      </c>
      <c r="X119" s="8" t="str">
        <f>IF(ISBLANK(Y119),"",VLOOKUP(Y119,banktable,2,FALSE))</f>
        <v/>
      </c>
    </row>
    <row r="120" spans="5:24" ht="15.75" customHeight="1" x14ac:dyDescent="0.15">
      <c r="E120" s="8" t="str">
        <f>IF(ISBLANK(F120),"",VLOOKUP(F120,membercategorytable,2,FALSE))</f>
        <v/>
      </c>
      <c r="Q120" s="8" t="str">
        <f>IF(ISBLANK(R120),"",VLOOKUP(R120,fundtable,2,FALSE))</f>
        <v/>
      </c>
      <c r="S120" s="8" t="str">
        <f>IF(ISBLANK(T120),"",VLOOKUP(T120,supporttable,2,FALSE))</f>
        <v/>
      </c>
      <c r="U120" s="8" t="str">
        <f>IF(ISBLANK(V120),"",VLOOKUP(V120,paymethodtable,2,FALSE))</f>
        <v/>
      </c>
      <c r="X120" s="8" t="str">
        <f>IF(ISBLANK(Y120),"",VLOOKUP(Y120,banktable,2,FALSE))</f>
        <v/>
      </c>
    </row>
    <row r="121" spans="5:24" ht="15.75" customHeight="1" x14ac:dyDescent="0.15">
      <c r="E121" s="8" t="str">
        <f>IF(ISBLANK(F121),"",VLOOKUP(F121,membercategorytable,2,FALSE))</f>
        <v/>
      </c>
      <c r="Q121" s="8" t="str">
        <f>IF(ISBLANK(R121),"",VLOOKUP(R121,fundtable,2,FALSE))</f>
        <v/>
      </c>
      <c r="S121" s="8" t="str">
        <f>IF(ISBLANK(T121),"",VLOOKUP(T121,supporttable,2,FALSE))</f>
        <v/>
      </c>
      <c r="U121" s="8" t="str">
        <f>IF(ISBLANK(V121),"",VLOOKUP(V121,paymethodtable,2,FALSE))</f>
        <v/>
      </c>
      <c r="X121" s="8" t="str">
        <f>IF(ISBLANK(Y121),"",VLOOKUP(Y121,banktable,2,FALSE))</f>
        <v/>
      </c>
    </row>
    <row r="122" spans="5:24" ht="15.75" customHeight="1" x14ac:dyDescent="0.15">
      <c r="E122" s="8" t="str">
        <f>IF(ISBLANK(F122),"",VLOOKUP(F122,membercategorytable,2,FALSE))</f>
        <v/>
      </c>
      <c r="Q122" s="8" t="str">
        <f>IF(ISBLANK(R122),"",VLOOKUP(R122,fundtable,2,FALSE))</f>
        <v/>
      </c>
      <c r="S122" s="8" t="str">
        <f>IF(ISBLANK(T122),"",VLOOKUP(T122,supporttable,2,FALSE))</f>
        <v/>
      </c>
      <c r="U122" s="8" t="str">
        <f>IF(ISBLANK(V122),"",VLOOKUP(V122,paymethodtable,2,FALSE))</f>
        <v/>
      </c>
      <c r="X122" s="8" t="str">
        <f>IF(ISBLANK(Y122),"",VLOOKUP(Y122,banktable,2,FALSE))</f>
        <v/>
      </c>
    </row>
    <row r="123" spans="5:24" ht="15.75" customHeight="1" x14ac:dyDescent="0.15">
      <c r="E123" s="8" t="str">
        <f>IF(ISBLANK(F123),"",VLOOKUP(F123,membercategorytable,2,FALSE))</f>
        <v/>
      </c>
      <c r="Q123" s="8" t="str">
        <f>IF(ISBLANK(R123),"",VLOOKUP(R123,fundtable,2,FALSE))</f>
        <v/>
      </c>
      <c r="S123" s="8" t="str">
        <f>IF(ISBLANK(T123),"",VLOOKUP(T123,supporttable,2,FALSE))</f>
        <v/>
      </c>
      <c r="U123" s="8" t="str">
        <f>IF(ISBLANK(V123),"",VLOOKUP(V123,paymethodtable,2,FALSE))</f>
        <v/>
      </c>
      <c r="X123" s="8" t="str">
        <f>IF(ISBLANK(Y123),"",VLOOKUP(Y123,banktable,2,FALSE))</f>
        <v/>
      </c>
    </row>
    <row r="124" spans="5:24" ht="15.75" customHeight="1" x14ac:dyDescent="0.15">
      <c r="E124" s="8" t="str">
        <f>IF(ISBLANK(F124),"",VLOOKUP(F124,membercategorytable,2,FALSE))</f>
        <v/>
      </c>
      <c r="Q124" s="8" t="str">
        <f>IF(ISBLANK(R124),"",VLOOKUP(R124,fundtable,2,FALSE))</f>
        <v/>
      </c>
      <c r="S124" s="8" t="str">
        <f>IF(ISBLANK(T124),"",VLOOKUP(T124,supporttable,2,FALSE))</f>
        <v/>
      </c>
      <c r="U124" s="8" t="str">
        <f>IF(ISBLANK(V124),"",VLOOKUP(V124,paymethodtable,2,FALSE))</f>
        <v/>
      </c>
      <c r="X124" s="8" t="str">
        <f>IF(ISBLANK(Y124),"",VLOOKUP(Y124,banktable,2,FALSE))</f>
        <v/>
      </c>
    </row>
    <row r="125" spans="5:24" ht="15.75" customHeight="1" x14ac:dyDescent="0.15">
      <c r="E125" s="8" t="str">
        <f>IF(ISBLANK(F125),"",VLOOKUP(F125,membercategorytable,2,FALSE))</f>
        <v/>
      </c>
      <c r="Q125" s="8" t="str">
        <f>IF(ISBLANK(R125),"",VLOOKUP(R125,fundtable,2,FALSE))</f>
        <v/>
      </c>
      <c r="S125" s="8" t="str">
        <f>IF(ISBLANK(T125),"",VLOOKUP(T125,supporttable,2,FALSE))</f>
        <v/>
      </c>
      <c r="U125" s="8" t="str">
        <f>IF(ISBLANK(V125),"",VLOOKUP(V125,paymethodtable,2,FALSE))</f>
        <v/>
      </c>
      <c r="X125" s="8" t="str">
        <f>IF(ISBLANK(Y125),"",VLOOKUP(Y125,banktable,2,FALSE))</f>
        <v/>
      </c>
    </row>
    <row r="126" spans="5:24" ht="15.75" customHeight="1" x14ac:dyDescent="0.15">
      <c r="E126" s="8" t="str">
        <f>IF(ISBLANK(F126),"",VLOOKUP(F126,membercategorytable,2,FALSE))</f>
        <v/>
      </c>
      <c r="Q126" s="8" t="str">
        <f>IF(ISBLANK(R126),"",VLOOKUP(R126,fundtable,2,FALSE))</f>
        <v/>
      </c>
      <c r="S126" s="8" t="str">
        <f>IF(ISBLANK(T126),"",VLOOKUP(T126,supporttable,2,FALSE))</f>
        <v/>
      </c>
      <c r="U126" s="8" t="str">
        <f>IF(ISBLANK(V126),"",VLOOKUP(V126,paymethodtable,2,FALSE))</f>
        <v/>
      </c>
      <c r="X126" s="8" t="str">
        <f>IF(ISBLANK(Y126),"",VLOOKUP(Y126,banktable,2,FALSE))</f>
        <v/>
      </c>
    </row>
    <row r="127" spans="5:24" ht="15.75" customHeight="1" x14ac:dyDescent="0.15">
      <c r="E127" s="8" t="str">
        <f>IF(ISBLANK(F127),"",VLOOKUP(F127,membercategorytable,2,FALSE))</f>
        <v/>
      </c>
      <c r="Q127" s="8" t="str">
        <f>IF(ISBLANK(R127),"",VLOOKUP(R127,fundtable,2,FALSE))</f>
        <v/>
      </c>
      <c r="S127" s="8" t="str">
        <f>IF(ISBLANK(T127),"",VLOOKUP(T127,supporttable,2,FALSE))</f>
        <v/>
      </c>
      <c r="U127" s="8" t="str">
        <f>IF(ISBLANK(V127),"",VLOOKUP(V127,paymethodtable,2,FALSE))</f>
        <v/>
      </c>
      <c r="X127" s="8" t="str">
        <f>IF(ISBLANK(Y127),"",VLOOKUP(Y127,banktable,2,FALSE))</f>
        <v/>
      </c>
    </row>
    <row r="128" spans="5:24" ht="15.75" customHeight="1" x14ac:dyDescent="0.15">
      <c r="E128" s="8" t="str">
        <f>IF(ISBLANK(F128),"",VLOOKUP(F128,membercategorytable,2,FALSE))</f>
        <v/>
      </c>
      <c r="Q128" s="8" t="str">
        <f>IF(ISBLANK(R128),"",VLOOKUP(R128,fundtable,2,FALSE))</f>
        <v/>
      </c>
      <c r="S128" s="8" t="str">
        <f>IF(ISBLANK(T128),"",VLOOKUP(T128,supporttable,2,FALSE))</f>
        <v/>
      </c>
      <c r="U128" s="8" t="str">
        <f>IF(ISBLANK(V128),"",VLOOKUP(V128,paymethodtable,2,FALSE))</f>
        <v/>
      </c>
      <c r="X128" s="8" t="str">
        <f>IF(ISBLANK(Y128),"",VLOOKUP(Y128,banktable,2,FALSE))</f>
        <v/>
      </c>
    </row>
    <row r="129" spans="5:24" ht="15.75" customHeight="1" x14ac:dyDescent="0.15">
      <c r="E129" s="8" t="str">
        <f>IF(ISBLANK(F129),"",VLOOKUP(F129,membercategorytable,2,FALSE))</f>
        <v/>
      </c>
      <c r="Q129" s="8" t="str">
        <f>IF(ISBLANK(R129),"",VLOOKUP(R129,fundtable,2,FALSE))</f>
        <v/>
      </c>
      <c r="S129" s="8" t="str">
        <f>IF(ISBLANK(T129),"",VLOOKUP(T129,supporttable,2,FALSE))</f>
        <v/>
      </c>
      <c r="U129" s="8" t="str">
        <f>IF(ISBLANK(V129),"",VLOOKUP(V129,paymethodtable,2,FALSE))</f>
        <v/>
      </c>
      <c r="X129" s="8" t="str">
        <f>IF(ISBLANK(Y129),"",VLOOKUP(Y129,banktable,2,FALSE))</f>
        <v/>
      </c>
    </row>
    <row r="130" spans="5:24" ht="15.75" customHeight="1" x14ac:dyDescent="0.15">
      <c r="E130" s="8" t="str">
        <f>IF(ISBLANK(F130),"",VLOOKUP(F130,membercategorytable,2,FALSE))</f>
        <v/>
      </c>
      <c r="Q130" s="8" t="str">
        <f>IF(ISBLANK(R130),"",VLOOKUP(R130,fundtable,2,FALSE))</f>
        <v/>
      </c>
      <c r="S130" s="8" t="str">
        <f>IF(ISBLANK(T130),"",VLOOKUP(T130,supporttable,2,FALSE))</f>
        <v/>
      </c>
      <c r="U130" s="8" t="str">
        <f>IF(ISBLANK(V130),"",VLOOKUP(V130,paymethodtable,2,FALSE))</f>
        <v/>
      </c>
      <c r="X130" s="8" t="str">
        <f>IF(ISBLANK(Y130),"",VLOOKUP(Y130,banktable,2,FALSE))</f>
        <v/>
      </c>
    </row>
    <row r="131" spans="5:24" ht="15.75" customHeight="1" x14ac:dyDescent="0.15">
      <c r="E131" s="8" t="str">
        <f>IF(ISBLANK(F131),"",VLOOKUP(F131,membercategorytable,2,FALSE))</f>
        <v/>
      </c>
      <c r="Q131" s="8" t="str">
        <f>IF(ISBLANK(R131),"",VLOOKUP(R131,fundtable,2,FALSE))</f>
        <v/>
      </c>
      <c r="S131" s="8" t="str">
        <f>IF(ISBLANK(T131),"",VLOOKUP(T131,supporttable,2,FALSE))</f>
        <v/>
      </c>
      <c r="U131" s="8" t="str">
        <f>IF(ISBLANK(V131),"",VLOOKUP(V131,paymethodtable,2,FALSE))</f>
        <v/>
      </c>
      <c r="X131" s="8" t="str">
        <f>IF(ISBLANK(Y131),"",VLOOKUP(Y131,banktable,2,FALSE))</f>
        <v/>
      </c>
    </row>
    <row r="132" spans="5:24" ht="15.75" customHeight="1" x14ac:dyDescent="0.15">
      <c r="E132" s="8" t="str">
        <f>IF(ISBLANK(F132),"",VLOOKUP(F132,membercategorytable,2,FALSE))</f>
        <v/>
      </c>
      <c r="Q132" s="8" t="str">
        <f>IF(ISBLANK(R132),"",VLOOKUP(R132,fundtable,2,FALSE))</f>
        <v/>
      </c>
      <c r="S132" s="8" t="str">
        <f>IF(ISBLANK(T132),"",VLOOKUP(T132,supporttable,2,FALSE))</f>
        <v/>
      </c>
      <c r="U132" s="8" t="str">
        <f>IF(ISBLANK(V132),"",VLOOKUP(V132,paymethodtable,2,FALSE))</f>
        <v/>
      </c>
      <c r="X132" s="8" t="str">
        <f>IF(ISBLANK(Y132),"",VLOOKUP(Y132,banktable,2,FALSE))</f>
        <v/>
      </c>
    </row>
    <row r="133" spans="5:24" ht="15.75" customHeight="1" x14ac:dyDescent="0.15">
      <c r="E133" s="8" t="str">
        <f>IF(ISBLANK(F133),"",VLOOKUP(F133,membercategorytable,2,FALSE))</f>
        <v/>
      </c>
      <c r="Q133" s="8" t="str">
        <f>IF(ISBLANK(R133),"",VLOOKUP(R133,fundtable,2,FALSE))</f>
        <v/>
      </c>
      <c r="S133" s="8" t="str">
        <f>IF(ISBLANK(T133),"",VLOOKUP(T133,supporttable,2,FALSE))</f>
        <v/>
      </c>
      <c r="U133" s="8" t="str">
        <f>IF(ISBLANK(V133),"",VLOOKUP(V133,paymethodtable,2,FALSE))</f>
        <v/>
      </c>
      <c r="X133" s="8" t="str">
        <f>IF(ISBLANK(Y133),"",VLOOKUP(Y133,banktable,2,FALSE))</f>
        <v/>
      </c>
    </row>
    <row r="134" spans="5:24" ht="15.75" customHeight="1" x14ac:dyDescent="0.15">
      <c r="E134" s="8" t="str">
        <f>IF(ISBLANK(F134),"",VLOOKUP(F134,membercategorytable,2,FALSE))</f>
        <v/>
      </c>
      <c r="Q134" s="8" t="str">
        <f>IF(ISBLANK(R134),"",VLOOKUP(R134,fundtable,2,FALSE))</f>
        <v/>
      </c>
      <c r="S134" s="8" t="str">
        <f>IF(ISBLANK(T134),"",VLOOKUP(T134,supporttable,2,FALSE))</f>
        <v/>
      </c>
      <c r="U134" s="8" t="str">
        <f>IF(ISBLANK(V134),"",VLOOKUP(V134,paymethodtable,2,FALSE))</f>
        <v/>
      </c>
      <c r="X134" s="8" t="str">
        <f>IF(ISBLANK(Y134),"",VLOOKUP(Y134,banktable,2,FALSE))</f>
        <v/>
      </c>
    </row>
    <row r="135" spans="5:24" ht="15.75" customHeight="1" x14ac:dyDescent="0.15">
      <c r="E135" s="8" t="str">
        <f>IF(ISBLANK(F135),"",VLOOKUP(F135,membercategorytable,2,FALSE))</f>
        <v/>
      </c>
      <c r="Q135" s="8" t="str">
        <f>IF(ISBLANK(R135),"",VLOOKUP(R135,fundtable,2,FALSE))</f>
        <v/>
      </c>
      <c r="S135" s="8" t="str">
        <f>IF(ISBLANK(T135),"",VLOOKUP(T135,supporttable,2,FALSE))</f>
        <v/>
      </c>
      <c r="U135" s="8" t="str">
        <f>IF(ISBLANK(V135),"",VLOOKUP(V135,paymethodtable,2,FALSE))</f>
        <v/>
      </c>
      <c r="X135" s="8" t="str">
        <f>IF(ISBLANK(Y135),"",VLOOKUP(Y135,banktable,2,FALSE))</f>
        <v/>
      </c>
    </row>
    <row r="136" spans="5:24" ht="15.75" customHeight="1" x14ac:dyDescent="0.15">
      <c r="E136" s="8" t="str">
        <f>IF(ISBLANK(F136),"",VLOOKUP(F136,membercategorytable,2,FALSE))</f>
        <v/>
      </c>
      <c r="Q136" s="8" t="str">
        <f>IF(ISBLANK(R136),"",VLOOKUP(R136,fundtable,2,FALSE))</f>
        <v/>
      </c>
      <c r="S136" s="8" t="str">
        <f>IF(ISBLANK(T136),"",VLOOKUP(T136,supporttable,2,FALSE))</f>
        <v/>
      </c>
      <c r="U136" s="8" t="str">
        <f>IF(ISBLANK(V136),"",VLOOKUP(V136,paymethodtable,2,FALSE))</f>
        <v/>
      </c>
      <c r="X136" s="8" t="str">
        <f>IF(ISBLANK(Y136),"",VLOOKUP(Y136,banktable,2,FALSE))</f>
        <v/>
      </c>
    </row>
    <row r="137" spans="5:24" ht="15.75" customHeight="1" x14ac:dyDescent="0.15">
      <c r="E137" s="8" t="str">
        <f>IF(ISBLANK(F137),"",VLOOKUP(F137,membercategorytable,2,FALSE))</f>
        <v/>
      </c>
      <c r="Q137" s="8" t="str">
        <f>IF(ISBLANK(R137),"",VLOOKUP(R137,fundtable,2,FALSE))</f>
        <v/>
      </c>
      <c r="S137" s="8" t="str">
        <f>IF(ISBLANK(T137),"",VLOOKUP(T137,supporttable,2,FALSE))</f>
        <v/>
      </c>
      <c r="U137" s="8" t="str">
        <f>IF(ISBLANK(V137),"",VLOOKUP(V137,paymethodtable,2,FALSE))</f>
        <v/>
      </c>
      <c r="X137" s="8" t="str">
        <f>IF(ISBLANK(Y137),"",VLOOKUP(Y137,banktable,2,FALSE))</f>
        <v/>
      </c>
    </row>
    <row r="138" spans="5:24" ht="15.75" customHeight="1" x14ac:dyDescent="0.15">
      <c r="E138" s="8" t="str">
        <f>IF(ISBLANK(F138),"",VLOOKUP(F138,membercategorytable,2,FALSE))</f>
        <v/>
      </c>
      <c r="Q138" s="8" t="str">
        <f>IF(ISBLANK(R138),"",VLOOKUP(R138,fundtable,2,FALSE))</f>
        <v/>
      </c>
      <c r="S138" s="8" t="str">
        <f>IF(ISBLANK(T138),"",VLOOKUP(T138,supporttable,2,FALSE))</f>
        <v/>
      </c>
      <c r="U138" s="8" t="str">
        <f>IF(ISBLANK(V138),"",VLOOKUP(V138,paymethodtable,2,FALSE))</f>
        <v/>
      </c>
      <c r="X138" s="8" t="str">
        <f>IF(ISBLANK(Y138),"",VLOOKUP(Y138,banktable,2,FALSE))</f>
        <v/>
      </c>
    </row>
    <row r="139" spans="5:24" ht="15.75" customHeight="1" x14ac:dyDescent="0.15">
      <c r="E139" s="8" t="str">
        <f>IF(ISBLANK(F139),"",VLOOKUP(F139,membercategorytable,2,FALSE))</f>
        <v/>
      </c>
      <c r="Q139" s="8" t="str">
        <f>IF(ISBLANK(R139),"",VLOOKUP(R139,fundtable,2,FALSE))</f>
        <v/>
      </c>
      <c r="S139" s="8" t="str">
        <f>IF(ISBLANK(T139),"",VLOOKUP(T139,supporttable,2,FALSE))</f>
        <v/>
      </c>
      <c r="U139" s="8" t="str">
        <f>IF(ISBLANK(V139),"",VLOOKUP(V139,paymethodtable,2,FALSE))</f>
        <v/>
      </c>
      <c r="X139" s="8" t="str">
        <f>IF(ISBLANK(Y139),"",VLOOKUP(Y139,banktable,2,FALSE))</f>
        <v/>
      </c>
    </row>
    <row r="140" spans="5:24" ht="15.75" customHeight="1" x14ac:dyDescent="0.15">
      <c r="E140" s="8" t="str">
        <f>IF(ISBLANK(F140),"",VLOOKUP(F140,membercategorytable,2,FALSE))</f>
        <v/>
      </c>
      <c r="Q140" s="8" t="str">
        <f>IF(ISBLANK(R140),"",VLOOKUP(R140,fundtable,2,FALSE))</f>
        <v/>
      </c>
      <c r="S140" s="8" t="str">
        <f>IF(ISBLANK(T140),"",VLOOKUP(T140,supporttable,2,FALSE))</f>
        <v/>
      </c>
      <c r="U140" s="8" t="str">
        <f>IF(ISBLANK(V140),"",VLOOKUP(V140,paymethodtable,2,FALSE))</f>
        <v/>
      </c>
      <c r="X140" s="8" t="str">
        <f>IF(ISBLANK(Y140),"",VLOOKUP(Y140,banktable,2,FALSE))</f>
        <v/>
      </c>
    </row>
    <row r="141" spans="5:24" ht="15.75" customHeight="1" x14ac:dyDescent="0.15">
      <c r="E141" s="8" t="str">
        <f>IF(ISBLANK(F141),"",VLOOKUP(F141,membercategorytable,2,FALSE))</f>
        <v/>
      </c>
      <c r="Q141" s="8" t="str">
        <f>IF(ISBLANK(R141),"",VLOOKUP(R141,fundtable,2,FALSE))</f>
        <v/>
      </c>
      <c r="S141" s="8" t="str">
        <f>IF(ISBLANK(T141),"",VLOOKUP(T141,supporttable,2,FALSE))</f>
        <v/>
      </c>
      <c r="U141" s="8" t="str">
        <f>IF(ISBLANK(V141),"",VLOOKUP(V141,paymethodtable,2,FALSE))</f>
        <v/>
      </c>
      <c r="X141" s="8" t="str">
        <f>IF(ISBLANK(Y141),"",VLOOKUP(Y141,banktable,2,FALSE))</f>
        <v/>
      </c>
    </row>
    <row r="142" spans="5:24" ht="15.75" customHeight="1" x14ac:dyDescent="0.15">
      <c r="E142" s="8" t="str">
        <f>IF(ISBLANK(F142),"",VLOOKUP(F142,membercategorytable,2,FALSE))</f>
        <v/>
      </c>
      <c r="Q142" s="8" t="str">
        <f>IF(ISBLANK(R142),"",VLOOKUP(R142,fundtable,2,FALSE))</f>
        <v/>
      </c>
      <c r="S142" s="8" t="str">
        <f>IF(ISBLANK(T142),"",VLOOKUP(T142,supporttable,2,FALSE))</f>
        <v/>
      </c>
      <c r="U142" s="8" t="str">
        <f>IF(ISBLANK(V142),"",VLOOKUP(V142,paymethodtable,2,FALSE))</f>
        <v/>
      </c>
      <c r="X142" s="8" t="str">
        <f>IF(ISBLANK(Y142),"",VLOOKUP(Y142,banktable,2,FALSE))</f>
        <v/>
      </c>
    </row>
    <row r="143" spans="5:24" ht="15.75" customHeight="1" x14ac:dyDescent="0.15">
      <c r="E143" s="8" t="str">
        <f>IF(ISBLANK(F143),"",VLOOKUP(F143,membercategorytable,2,FALSE))</f>
        <v/>
      </c>
      <c r="Q143" s="8" t="str">
        <f>IF(ISBLANK(R143),"",VLOOKUP(R143,fundtable,2,FALSE))</f>
        <v/>
      </c>
      <c r="S143" s="8" t="str">
        <f>IF(ISBLANK(T143),"",VLOOKUP(T143,supporttable,2,FALSE))</f>
        <v/>
      </c>
      <c r="U143" s="8" t="str">
        <f>IF(ISBLANK(V143),"",VLOOKUP(V143,paymethodtable,2,FALSE))</f>
        <v/>
      </c>
      <c r="X143" s="8" t="str">
        <f>IF(ISBLANK(Y143),"",VLOOKUP(Y143,banktable,2,FALSE))</f>
        <v/>
      </c>
    </row>
    <row r="144" spans="5:24" ht="15.75" customHeight="1" x14ac:dyDescent="0.15">
      <c r="E144" s="8" t="str">
        <f>IF(ISBLANK(F144),"",VLOOKUP(F144,membercategorytable,2,FALSE))</f>
        <v/>
      </c>
      <c r="Q144" s="8" t="str">
        <f>IF(ISBLANK(R144),"",VLOOKUP(R144,fundtable,2,FALSE))</f>
        <v/>
      </c>
      <c r="S144" s="8" t="str">
        <f>IF(ISBLANK(T144),"",VLOOKUP(T144,supporttable,2,FALSE))</f>
        <v/>
      </c>
      <c r="U144" s="8" t="str">
        <f>IF(ISBLANK(V144),"",VLOOKUP(V144,paymethodtable,2,FALSE))</f>
        <v/>
      </c>
      <c r="X144" s="8" t="str">
        <f>IF(ISBLANK(Y144),"",VLOOKUP(Y144,banktable,2,FALSE))</f>
        <v/>
      </c>
    </row>
    <row r="145" spans="5:24" ht="15.75" customHeight="1" x14ac:dyDescent="0.15">
      <c r="E145" s="8" t="str">
        <f>IF(ISBLANK(F145),"",VLOOKUP(F145,membercategorytable,2,FALSE))</f>
        <v/>
      </c>
      <c r="Q145" s="8" t="str">
        <f>IF(ISBLANK(R145),"",VLOOKUP(R145,fundtable,2,FALSE))</f>
        <v/>
      </c>
      <c r="S145" s="8" t="str">
        <f>IF(ISBLANK(T145),"",VLOOKUP(T145,supporttable,2,FALSE))</f>
        <v/>
      </c>
      <c r="U145" s="8" t="str">
        <f>IF(ISBLANK(V145),"",VLOOKUP(V145,paymethodtable,2,FALSE))</f>
        <v/>
      </c>
      <c r="X145" s="8" t="str">
        <f>IF(ISBLANK(Y145),"",VLOOKUP(Y145,banktable,2,FALSE))</f>
        <v/>
      </c>
    </row>
    <row r="146" spans="5:24" ht="15.75" customHeight="1" x14ac:dyDescent="0.15">
      <c r="E146" s="8" t="str">
        <f>IF(ISBLANK(F146),"",VLOOKUP(F146,membercategorytable,2,FALSE))</f>
        <v/>
      </c>
      <c r="Q146" s="8" t="str">
        <f>IF(ISBLANK(R146),"",VLOOKUP(R146,fundtable,2,FALSE))</f>
        <v/>
      </c>
      <c r="S146" s="8" t="str">
        <f>IF(ISBLANK(T146),"",VLOOKUP(T146,supporttable,2,FALSE))</f>
        <v/>
      </c>
      <c r="U146" s="8" t="str">
        <f>IF(ISBLANK(V146),"",VLOOKUP(V146,paymethodtable,2,FALSE))</f>
        <v/>
      </c>
      <c r="X146" s="8" t="str">
        <f>IF(ISBLANK(Y146),"",VLOOKUP(Y146,banktable,2,FALSE))</f>
        <v/>
      </c>
    </row>
    <row r="147" spans="5:24" ht="15.75" customHeight="1" x14ac:dyDescent="0.15">
      <c r="E147" s="8" t="str">
        <f>IF(ISBLANK(F147),"",VLOOKUP(F147,membercategorytable,2,FALSE))</f>
        <v/>
      </c>
      <c r="Q147" s="8" t="str">
        <f>IF(ISBLANK(R147),"",VLOOKUP(R147,fundtable,2,FALSE))</f>
        <v/>
      </c>
      <c r="S147" s="8" t="str">
        <f>IF(ISBLANK(T147),"",VLOOKUP(T147,supporttable,2,FALSE))</f>
        <v/>
      </c>
      <c r="U147" s="8" t="str">
        <f>IF(ISBLANK(V147),"",VLOOKUP(V147,paymethodtable,2,FALSE))</f>
        <v/>
      </c>
      <c r="X147" s="8" t="str">
        <f>IF(ISBLANK(Y147),"",VLOOKUP(Y147,banktable,2,FALSE))</f>
        <v/>
      </c>
    </row>
    <row r="148" spans="5:24" ht="15.75" customHeight="1" x14ac:dyDescent="0.15">
      <c r="E148" s="8" t="str">
        <f>IF(ISBLANK(F148),"",VLOOKUP(F148,membercategorytable,2,FALSE))</f>
        <v/>
      </c>
      <c r="Q148" s="8" t="str">
        <f>IF(ISBLANK(R148),"",VLOOKUP(R148,fundtable,2,FALSE))</f>
        <v/>
      </c>
      <c r="S148" s="8" t="str">
        <f>IF(ISBLANK(T148),"",VLOOKUP(T148,supporttable,2,FALSE))</f>
        <v/>
      </c>
      <c r="U148" s="8" t="str">
        <f>IF(ISBLANK(V148),"",VLOOKUP(V148,paymethodtable,2,FALSE))</f>
        <v/>
      </c>
      <c r="X148" s="8" t="str">
        <f>IF(ISBLANK(Y148),"",VLOOKUP(Y148,banktable,2,FALSE))</f>
        <v/>
      </c>
    </row>
    <row r="149" spans="5:24" ht="15.75" customHeight="1" x14ac:dyDescent="0.15">
      <c r="E149" s="8" t="str">
        <f>IF(ISBLANK(F149),"",VLOOKUP(F149,membercategorytable,2,FALSE))</f>
        <v/>
      </c>
      <c r="Q149" s="8" t="str">
        <f>IF(ISBLANK(R149),"",VLOOKUP(R149,fundtable,2,FALSE))</f>
        <v/>
      </c>
      <c r="S149" s="8" t="str">
        <f>IF(ISBLANK(T149),"",VLOOKUP(T149,supporttable,2,FALSE))</f>
        <v/>
      </c>
      <c r="U149" s="8" t="str">
        <f>IF(ISBLANK(V149),"",VLOOKUP(V149,paymethodtable,2,FALSE))</f>
        <v/>
      </c>
      <c r="X149" s="8" t="str">
        <f>IF(ISBLANK(Y149),"",VLOOKUP(Y149,banktable,2,FALSE))</f>
        <v/>
      </c>
    </row>
    <row r="150" spans="5:24" ht="15.75" customHeight="1" x14ac:dyDescent="0.15">
      <c r="E150" s="8" t="str">
        <f>IF(ISBLANK(F150),"",VLOOKUP(F150,membercategorytable,2,FALSE))</f>
        <v/>
      </c>
      <c r="Q150" s="8" t="str">
        <f>IF(ISBLANK(R150),"",VLOOKUP(R150,fundtable,2,FALSE))</f>
        <v/>
      </c>
      <c r="S150" s="8" t="str">
        <f>IF(ISBLANK(T150),"",VLOOKUP(T150,supporttable,2,FALSE))</f>
        <v/>
      </c>
      <c r="U150" s="8" t="str">
        <f>IF(ISBLANK(V150),"",VLOOKUP(V150,paymethodtable,2,FALSE))</f>
        <v/>
      </c>
      <c r="X150" s="8" t="str">
        <f>IF(ISBLANK(Y150),"",VLOOKUP(Y150,banktable,2,FALSE))</f>
        <v/>
      </c>
    </row>
    <row r="151" spans="5:24" ht="15.75" customHeight="1" x14ac:dyDescent="0.15">
      <c r="E151" s="8" t="str">
        <f>IF(ISBLANK(F151),"",VLOOKUP(F151,membercategorytable,2,FALSE))</f>
        <v/>
      </c>
      <c r="Q151" s="8" t="str">
        <f>IF(ISBLANK(R151),"",VLOOKUP(R151,fundtable,2,FALSE))</f>
        <v/>
      </c>
      <c r="S151" s="8" t="str">
        <f>IF(ISBLANK(T151),"",VLOOKUP(T151,supporttable,2,FALSE))</f>
        <v/>
      </c>
      <c r="U151" s="8" t="str">
        <f>IF(ISBLANK(V151),"",VLOOKUP(V151,paymethodtable,2,FALSE))</f>
        <v/>
      </c>
      <c r="X151" s="8" t="str">
        <f>IF(ISBLANK(Y151),"",VLOOKUP(Y151,banktable,2,FALSE))</f>
        <v/>
      </c>
    </row>
    <row r="152" spans="5:24" ht="15.75" customHeight="1" x14ac:dyDescent="0.15">
      <c r="E152" s="8" t="str">
        <f>IF(ISBLANK(F152),"",VLOOKUP(F152,membercategorytable,2,FALSE))</f>
        <v/>
      </c>
      <c r="Q152" s="8" t="str">
        <f>IF(ISBLANK(R152),"",VLOOKUP(R152,fundtable,2,FALSE))</f>
        <v/>
      </c>
      <c r="S152" s="8" t="str">
        <f>IF(ISBLANK(T152),"",VLOOKUP(T152,supporttable,2,FALSE))</f>
        <v/>
      </c>
      <c r="U152" s="8" t="str">
        <f>IF(ISBLANK(V152),"",VLOOKUP(V152,paymethodtable,2,FALSE))</f>
        <v/>
      </c>
      <c r="X152" s="8" t="str">
        <f>IF(ISBLANK(Y152),"",VLOOKUP(Y152,banktable,2,FALSE))</f>
        <v/>
      </c>
    </row>
    <row r="153" spans="5:24" ht="15.75" customHeight="1" x14ac:dyDescent="0.15">
      <c r="E153" s="8" t="str">
        <f>IF(ISBLANK(F153),"",VLOOKUP(F153,membercategorytable,2,FALSE))</f>
        <v/>
      </c>
      <c r="Q153" s="8" t="str">
        <f>IF(ISBLANK(R153),"",VLOOKUP(R153,fundtable,2,FALSE))</f>
        <v/>
      </c>
      <c r="S153" s="8" t="str">
        <f>IF(ISBLANK(T153),"",VLOOKUP(T153,supporttable,2,FALSE))</f>
        <v/>
      </c>
      <c r="U153" s="8" t="str">
        <f>IF(ISBLANK(V153),"",VLOOKUP(V153,paymethodtable,2,FALSE))</f>
        <v/>
      </c>
      <c r="X153" s="8" t="str">
        <f>IF(ISBLANK(Y153),"",VLOOKUP(Y153,banktable,2,FALSE))</f>
        <v/>
      </c>
    </row>
    <row r="154" spans="5:24" ht="15.75" customHeight="1" x14ac:dyDescent="0.15">
      <c r="E154" s="8" t="str">
        <f>IF(ISBLANK(F154),"",VLOOKUP(F154,membercategorytable,2,FALSE))</f>
        <v/>
      </c>
      <c r="Q154" s="8" t="str">
        <f>IF(ISBLANK(R154),"",VLOOKUP(R154,fundtable,2,FALSE))</f>
        <v/>
      </c>
      <c r="S154" s="8" t="str">
        <f>IF(ISBLANK(T154),"",VLOOKUP(T154,supporttable,2,FALSE))</f>
        <v/>
      </c>
      <c r="U154" s="8" t="str">
        <f>IF(ISBLANK(V154),"",VLOOKUP(V154,paymethodtable,2,FALSE))</f>
        <v/>
      </c>
      <c r="X154" s="8" t="str">
        <f>IF(ISBLANK(Y154),"",VLOOKUP(Y154,banktable,2,FALSE))</f>
        <v/>
      </c>
    </row>
    <row r="155" spans="5:24" ht="15.75" customHeight="1" x14ac:dyDescent="0.15">
      <c r="E155" s="8" t="str">
        <f>IF(ISBLANK(F155),"",VLOOKUP(F155,membercategorytable,2,FALSE))</f>
        <v/>
      </c>
      <c r="Q155" s="8" t="str">
        <f>IF(ISBLANK(R155),"",VLOOKUP(R155,fundtable,2,FALSE))</f>
        <v/>
      </c>
      <c r="S155" s="8" t="str">
        <f>IF(ISBLANK(T155),"",VLOOKUP(T155,supporttable,2,FALSE))</f>
        <v/>
      </c>
      <c r="U155" s="8" t="str">
        <f>IF(ISBLANK(V155),"",VLOOKUP(V155,paymethodtable,2,FALSE))</f>
        <v/>
      </c>
      <c r="X155" s="8" t="str">
        <f>IF(ISBLANK(Y155),"",VLOOKUP(Y155,banktable,2,FALSE))</f>
        <v/>
      </c>
    </row>
    <row r="156" spans="5:24" ht="15.75" customHeight="1" x14ac:dyDescent="0.15">
      <c r="E156" s="8" t="str">
        <f>IF(ISBLANK(F156),"",VLOOKUP(F156,membercategorytable,2,FALSE))</f>
        <v/>
      </c>
      <c r="Q156" s="8" t="str">
        <f>IF(ISBLANK(R156),"",VLOOKUP(R156,fundtable,2,FALSE))</f>
        <v/>
      </c>
      <c r="S156" s="8" t="str">
        <f>IF(ISBLANK(T156),"",VLOOKUP(T156,supporttable,2,FALSE))</f>
        <v/>
      </c>
      <c r="U156" s="8" t="str">
        <f>IF(ISBLANK(V156),"",VLOOKUP(V156,paymethodtable,2,FALSE))</f>
        <v/>
      </c>
      <c r="X156" s="8" t="str">
        <f>IF(ISBLANK(Y156),"",VLOOKUP(Y156,banktable,2,FALSE))</f>
        <v/>
      </c>
    </row>
    <row r="157" spans="5:24" ht="15.75" customHeight="1" x14ac:dyDescent="0.15">
      <c r="E157" s="8" t="str">
        <f>IF(ISBLANK(F157),"",VLOOKUP(F157,membercategorytable,2,FALSE))</f>
        <v/>
      </c>
      <c r="Q157" s="8" t="str">
        <f>IF(ISBLANK(R157),"",VLOOKUP(R157,fundtable,2,FALSE))</f>
        <v/>
      </c>
      <c r="S157" s="8" t="str">
        <f>IF(ISBLANK(T157),"",VLOOKUP(T157,supporttable,2,FALSE))</f>
        <v/>
      </c>
      <c r="U157" s="8" t="str">
        <f>IF(ISBLANK(V157),"",VLOOKUP(V157,paymethodtable,2,FALSE))</f>
        <v/>
      </c>
      <c r="X157" s="8" t="str">
        <f>IF(ISBLANK(Y157),"",VLOOKUP(Y157,banktable,2,FALSE))</f>
        <v/>
      </c>
    </row>
    <row r="158" spans="5:24" ht="15.75" customHeight="1" x14ac:dyDescent="0.15">
      <c r="E158" s="8" t="str">
        <f>IF(ISBLANK(F158),"",VLOOKUP(F158,membercategorytable,2,FALSE))</f>
        <v/>
      </c>
      <c r="Q158" s="8" t="str">
        <f>IF(ISBLANK(R158),"",VLOOKUP(R158,fundtable,2,FALSE))</f>
        <v/>
      </c>
      <c r="S158" s="8" t="str">
        <f>IF(ISBLANK(T158),"",VLOOKUP(T158,supporttable,2,FALSE))</f>
        <v/>
      </c>
      <c r="U158" s="8" t="str">
        <f>IF(ISBLANK(V158),"",VLOOKUP(V158,paymethodtable,2,FALSE))</f>
        <v/>
      </c>
      <c r="X158" s="8" t="str">
        <f>IF(ISBLANK(Y158),"",VLOOKUP(Y158,banktable,2,FALSE))</f>
        <v/>
      </c>
    </row>
    <row r="159" spans="5:24" ht="15.75" customHeight="1" x14ac:dyDescent="0.15">
      <c r="E159" s="8" t="str">
        <f>IF(ISBLANK(F159),"",VLOOKUP(F159,membercategorytable,2,FALSE))</f>
        <v/>
      </c>
      <c r="Q159" s="8" t="str">
        <f>IF(ISBLANK(R159),"",VLOOKUP(R159,fundtable,2,FALSE))</f>
        <v/>
      </c>
      <c r="S159" s="8" t="str">
        <f>IF(ISBLANK(T159),"",VLOOKUP(T159,supporttable,2,FALSE))</f>
        <v/>
      </c>
      <c r="U159" s="8" t="str">
        <f>IF(ISBLANK(V159),"",VLOOKUP(V159,paymethodtable,2,FALSE))</f>
        <v/>
      </c>
      <c r="X159" s="8" t="str">
        <f>IF(ISBLANK(Y159),"",VLOOKUP(Y159,banktable,2,FALSE))</f>
        <v/>
      </c>
    </row>
    <row r="160" spans="5:24" ht="15.75" customHeight="1" x14ac:dyDescent="0.15">
      <c r="E160" s="8" t="str">
        <f>IF(ISBLANK(F160),"",VLOOKUP(F160,membercategorytable,2,FALSE))</f>
        <v/>
      </c>
      <c r="Q160" s="8" t="str">
        <f>IF(ISBLANK(R160),"",VLOOKUP(R160,fundtable,2,FALSE))</f>
        <v/>
      </c>
      <c r="S160" s="8" t="str">
        <f>IF(ISBLANK(T160),"",VLOOKUP(T160,supporttable,2,FALSE))</f>
        <v/>
      </c>
      <c r="U160" s="8" t="str">
        <f>IF(ISBLANK(V160),"",VLOOKUP(V160,paymethodtable,2,FALSE))</f>
        <v/>
      </c>
      <c r="X160" s="8" t="str">
        <f>IF(ISBLANK(Y160),"",VLOOKUP(Y160,banktable,2,FALSE))</f>
        <v/>
      </c>
    </row>
    <row r="161" spans="5:24" ht="15.75" customHeight="1" x14ac:dyDescent="0.15">
      <c r="E161" s="8" t="str">
        <f>IF(ISBLANK(F161),"",VLOOKUP(F161,membercategorytable,2,FALSE))</f>
        <v/>
      </c>
      <c r="Q161" s="8" t="str">
        <f>IF(ISBLANK(R161),"",VLOOKUP(R161,fundtable,2,FALSE))</f>
        <v/>
      </c>
      <c r="S161" s="8" t="str">
        <f>IF(ISBLANK(T161),"",VLOOKUP(T161,supporttable,2,FALSE))</f>
        <v/>
      </c>
      <c r="U161" s="8" t="str">
        <f>IF(ISBLANK(V161),"",VLOOKUP(V161,paymethodtable,2,FALSE))</f>
        <v/>
      </c>
      <c r="X161" s="8" t="str">
        <f>IF(ISBLANK(Y161),"",VLOOKUP(Y161,banktable,2,FALSE))</f>
        <v/>
      </c>
    </row>
    <row r="162" spans="5:24" ht="15.75" customHeight="1" x14ac:dyDescent="0.15">
      <c r="E162" s="8" t="str">
        <f>IF(ISBLANK(F162),"",VLOOKUP(F162,membercategorytable,2,FALSE))</f>
        <v/>
      </c>
      <c r="Q162" s="8" t="str">
        <f>IF(ISBLANK(R162),"",VLOOKUP(R162,fundtable,2,FALSE))</f>
        <v/>
      </c>
      <c r="S162" s="8" t="str">
        <f>IF(ISBLANK(T162),"",VLOOKUP(T162,supporttable,2,FALSE))</f>
        <v/>
      </c>
      <c r="U162" s="8" t="str">
        <f>IF(ISBLANK(V162),"",VLOOKUP(V162,paymethodtable,2,FALSE))</f>
        <v/>
      </c>
      <c r="X162" s="8" t="str">
        <f>IF(ISBLANK(Y162),"",VLOOKUP(Y162,banktable,2,FALSE))</f>
        <v/>
      </c>
    </row>
    <row r="163" spans="5:24" ht="15.75" customHeight="1" x14ac:dyDescent="0.15">
      <c r="E163" s="8" t="str">
        <f>IF(ISBLANK(F163),"",VLOOKUP(F163,membercategorytable,2,FALSE))</f>
        <v/>
      </c>
      <c r="Q163" s="8" t="str">
        <f>IF(ISBLANK(R163),"",VLOOKUP(R163,fundtable,2,FALSE))</f>
        <v/>
      </c>
      <c r="S163" s="8" t="str">
        <f>IF(ISBLANK(T163),"",VLOOKUP(T163,supporttable,2,FALSE))</f>
        <v/>
      </c>
      <c r="U163" s="8" t="str">
        <f>IF(ISBLANK(V163),"",VLOOKUP(V163,paymethodtable,2,FALSE))</f>
        <v/>
      </c>
      <c r="X163" s="8" t="str">
        <f>IF(ISBLANK(Y163),"",VLOOKUP(Y163,banktable,2,FALSE))</f>
        <v/>
      </c>
    </row>
    <row r="164" spans="5:24" ht="15.75" customHeight="1" x14ac:dyDescent="0.15">
      <c r="E164" s="8" t="str">
        <f>IF(ISBLANK(F164),"",VLOOKUP(F164,membercategorytable,2,FALSE))</f>
        <v/>
      </c>
      <c r="Q164" s="8" t="str">
        <f>IF(ISBLANK(R164),"",VLOOKUP(R164,fundtable,2,FALSE))</f>
        <v/>
      </c>
      <c r="S164" s="8" t="str">
        <f>IF(ISBLANK(T164),"",VLOOKUP(T164,supporttable,2,FALSE))</f>
        <v/>
      </c>
      <c r="U164" s="8" t="str">
        <f>IF(ISBLANK(V164),"",VLOOKUP(V164,paymethodtable,2,FALSE))</f>
        <v/>
      </c>
      <c r="X164" s="8" t="str">
        <f>IF(ISBLANK(Y164),"",VLOOKUP(Y164,banktable,2,FALSE))</f>
        <v/>
      </c>
    </row>
    <row r="165" spans="5:24" ht="15.75" customHeight="1" x14ac:dyDescent="0.15">
      <c r="E165" s="8" t="str">
        <f>IF(ISBLANK(F165),"",VLOOKUP(F165,membercategorytable,2,FALSE))</f>
        <v/>
      </c>
      <c r="Q165" s="8" t="str">
        <f>IF(ISBLANK(R165),"",VLOOKUP(R165,fundtable,2,FALSE))</f>
        <v/>
      </c>
      <c r="S165" s="8" t="str">
        <f>IF(ISBLANK(T165),"",VLOOKUP(T165,supporttable,2,FALSE))</f>
        <v/>
      </c>
      <c r="U165" s="8" t="str">
        <f>IF(ISBLANK(V165),"",VLOOKUP(V165,paymethodtable,2,FALSE))</f>
        <v/>
      </c>
      <c r="X165" s="8" t="str">
        <f>IF(ISBLANK(Y165),"",VLOOKUP(Y165,banktable,2,FALSE))</f>
        <v/>
      </c>
    </row>
    <row r="166" spans="5:24" ht="15.75" customHeight="1" x14ac:dyDescent="0.15">
      <c r="E166" s="8" t="str">
        <f>IF(ISBLANK(F166),"",VLOOKUP(F166,membercategorytable,2,FALSE))</f>
        <v/>
      </c>
      <c r="Q166" s="8" t="str">
        <f>IF(ISBLANK(R166),"",VLOOKUP(R166,fundtable,2,FALSE))</f>
        <v/>
      </c>
      <c r="S166" s="8" t="str">
        <f>IF(ISBLANK(T166),"",VLOOKUP(T166,supporttable,2,FALSE))</f>
        <v/>
      </c>
      <c r="U166" s="8" t="str">
        <f>IF(ISBLANK(V166),"",VLOOKUP(V166,paymethodtable,2,FALSE))</f>
        <v/>
      </c>
      <c r="X166" s="8" t="str">
        <f>IF(ISBLANK(Y166),"",VLOOKUP(Y166,banktable,2,FALSE))</f>
        <v/>
      </c>
    </row>
    <row r="167" spans="5:24" ht="15.75" customHeight="1" x14ac:dyDescent="0.15">
      <c r="E167" s="8" t="str">
        <f>IF(ISBLANK(F167),"",VLOOKUP(F167,membercategorytable,2,FALSE))</f>
        <v/>
      </c>
      <c r="Q167" s="8" t="str">
        <f>IF(ISBLANK(R167),"",VLOOKUP(R167,fundtable,2,FALSE))</f>
        <v/>
      </c>
      <c r="S167" s="8" t="str">
        <f>IF(ISBLANK(T167),"",VLOOKUP(T167,supporttable,2,FALSE))</f>
        <v/>
      </c>
      <c r="U167" s="8" t="str">
        <f>IF(ISBLANK(V167),"",VLOOKUP(V167,paymethodtable,2,FALSE))</f>
        <v/>
      </c>
      <c r="X167" s="8" t="str">
        <f>IF(ISBLANK(Y167),"",VLOOKUP(Y167,banktable,2,FALSE))</f>
        <v/>
      </c>
    </row>
    <row r="168" spans="5:24" ht="15.75" customHeight="1" x14ac:dyDescent="0.15">
      <c r="E168" s="8" t="str">
        <f>IF(ISBLANK(F168),"",VLOOKUP(F168,membercategorytable,2,FALSE))</f>
        <v/>
      </c>
      <c r="Q168" s="8" t="str">
        <f>IF(ISBLANK(R168),"",VLOOKUP(R168,fundtable,2,FALSE))</f>
        <v/>
      </c>
      <c r="S168" s="8" t="str">
        <f>IF(ISBLANK(T168),"",VLOOKUP(T168,supporttable,2,FALSE))</f>
        <v/>
      </c>
      <c r="U168" s="8" t="str">
        <f>IF(ISBLANK(V168),"",VLOOKUP(V168,paymethodtable,2,FALSE))</f>
        <v/>
      </c>
      <c r="X168" s="8" t="str">
        <f>IF(ISBLANK(Y168),"",VLOOKUP(Y168,banktable,2,FALSE))</f>
        <v/>
      </c>
    </row>
    <row r="169" spans="5:24" ht="15.75" customHeight="1" x14ac:dyDescent="0.15">
      <c r="E169" s="8" t="str">
        <f>IF(ISBLANK(F169),"",VLOOKUP(F169,membercategorytable,2,FALSE))</f>
        <v/>
      </c>
      <c r="Q169" s="8" t="str">
        <f>IF(ISBLANK(R169),"",VLOOKUP(R169,fundtable,2,FALSE))</f>
        <v/>
      </c>
      <c r="S169" s="8" t="str">
        <f>IF(ISBLANK(T169),"",VLOOKUP(T169,supporttable,2,FALSE))</f>
        <v/>
      </c>
      <c r="U169" s="8" t="str">
        <f>IF(ISBLANK(V169),"",VLOOKUP(V169,paymethodtable,2,FALSE))</f>
        <v/>
      </c>
      <c r="X169" s="8" t="str">
        <f>IF(ISBLANK(Y169),"",VLOOKUP(Y169,banktable,2,FALSE))</f>
        <v/>
      </c>
    </row>
    <row r="170" spans="5:24" ht="15.75" customHeight="1" x14ac:dyDescent="0.15">
      <c r="E170" s="8" t="str">
        <f>IF(ISBLANK(F170),"",VLOOKUP(F170,membercategorytable,2,FALSE))</f>
        <v/>
      </c>
      <c r="Q170" s="8" t="str">
        <f>IF(ISBLANK(R170),"",VLOOKUP(R170,fundtable,2,FALSE))</f>
        <v/>
      </c>
      <c r="S170" s="8" t="str">
        <f>IF(ISBLANK(T170),"",VLOOKUP(T170,supporttable,2,FALSE))</f>
        <v/>
      </c>
      <c r="U170" s="8" t="str">
        <f>IF(ISBLANK(V170),"",VLOOKUP(V170,paymethodtable,2,FALSE))</f>
        <v/>
      </c>
      <c r="X170" s="8" t="str">
        <f>IF(ISBLANK(Y170),"",VLOOKUP(Y170,banktable,2,FALSE))</f>
        <v/>
      </c>
    </row>
    <row r="171" spans="5:24" ht="15.75" customHeight="1" x14ac:dyDescent="0.15">
      <c r="E171" s="8" t="str">
        <f>IF(ISBLANK(F171),"",VLOOKUP(F171,membercategorytable,2,FALSE))</f>
        <v/>
      </c>
      <c r="Q171" s="8" t="str">
        <f>IF(ISBLANK(R171),"",VLOOKUP(R171,fundtable,2,FALSE))</f>
        <v/>
      </c>
      <c r="S171" s="8" t="str">
        <f>IF(ISBLANK(T171),"",VLOOKUP(T171,supporttable,2,FALSE))</f>
        <v/>
      </c>
      <c r="U171" s="8" t="str">
        <f>IF(ISBLANK(V171),"",VLOOKUP(V171,paymethodtable,2,FALSE))</f>
        <v/>
      </c>
      <c r="X171" s="8" t="str">
        <f>IF(ISBLANK(Y171),"",VLOOKUP(Y171,banktable,2,FALSE))</f>
        <v/>
      </c>
    </row>
    <row r="172" spans="5:24" ht="15.75" customHeight="1" x14ac:dyDescent="0.15">
      <c r="E172" s="8" t="str">
        <f>IF(ISBLANK(F172),"",VLOOKUP(F172,membercategorytable,2,FALSE))</f>
        <v/>
      </c>
      <c r="Q172" s="8" t="str">
        <f>IF(ISBLANK(R172),"",VLOOKUP(R172,fundtable,2,FALSE))</f>
        <v/>
      </c>
      <c r="S172" s="8" t="str">
        <f>IF(ISBLANK(T172),"",VLOOKUP(T172,supporttable,2,FALSE))</f>
        <v/>
      </c>
      <c r="U172" s="8" t="str">
        <f>IF(ISBLANK(V172),"",VLOOKUP(V172,paymethodtable,2,FALSE))</f>
        <v/>
      </c>
      <c r="X172" s="8" t="str">
        <f>IF(ISBLANK(Y172),"",VLOOKUP(Y172,banktable,2,FALSE))</f>
        <v/>
      </c>
    </row>
    <row r="173" spans="5:24" ht="15.75" customHeight="1" x14ac:dyDescent="0.15">
      <c r="E173" s="8" t="str">
        <f>IF(ISBLANK(F173),"",VLOOKUP(F173,membercategorytable,2,FALSE))</f>
        <v/>
      </c>
      <c r="Q173" s="8" t="str">
        <f>IF(ISBLANK(R173),"",VLOOKUP(R173,fundtable,2,FALSE))</f>
        <v/>
      </c>
      <c r="S173" s="8" t="str">
        <f>IF(ISBLANK(T173),"",VLOOKUP(T173,supporttable,2,FALSE))</f>
        <v/>
      </c>
      <c r="U173" s="8" t="str">
        <f>IF(ISBLANK(V173),"",VLOOKUP(V173,paymethodtable,2,FALSE))</f>
        <v/>
      </c>
      <c r="X173" s="8" t="str">
        <f>IF(ISBLANK(Y173),"",VLOOKUP(Y173,banktable,2,FALSE))</f>
        <v/>
      </c>
    </row>
    <row r="174" spans="5:24" ht="15.75" customHeight="1" x14ac:dyDescent="0.15">
      <c r="E174" s="8" t="str">
        <f>IF(ISBLANK(F174),"",VLOOKUP(F174,membercategorytable,2,FALSE))</f>
        <v/>
      </c>
      <c r="Q174" s="8" t="str">
        <f>IF(ISBLANK(R174),"",VLOOKUP(R174,fundtable,2,FALSE))</f>
        <v/>
      </c>
      <c r="S174" s="8" t="str">
        <f>IF(ISBLANK(T174),"",VLOOKUP(T174,supporttable,2,FALSE))</f>
        <v/>
      </c>
      <c r="U174" s="8" t="str">
        <f>IF(ISBLANK(V174),"",VLOOKUP(V174,paymethodtable,2,FALSE))</f>
        <v/>
      </c>
      <c r="X174" s="8" t="str">
        <f>IF(ISBLANK(Y174),"",VLOOKUP(Y174,banktable,2,FALSE))</f>
        <v/>
      </c>
    </row>
    <row r="175" spans="5:24" ht="15.75" customHeight="1" x14ac:dyDescent="0.15">
      <c r="E175" s="8" t="str">
        <f>IF(ISBLANK(F175),"",VLOOKUP(F175,membercategorytable,2,FALSE))</f>
        <v/>
      </c>
      <c r="Q175" s="8" t="str">
        <f>IF(ISBLANK(R175),"",VLOOKUP(R175,fundtable,2,FALSE))</f>
        <v/>
      </c>
      <c r="S175" s="8" t="str">
        <f>IF(ISBLANK(T175),"",VLOOKUP(T175,supporttable,2,FALSE))</f>
        <v/>
      </c>
      <c r="U175" s="8" t="str">
        <f>IF(ISBLANK(V175),"",VLOOKUP(V175,paymethodtable,2,FALSE))</f>
        <v/>
      </c>
      <c r="X175" s="8" t="str">
        <f>IF(ISBLANK(Y175),"",VLOOKUP(Y175,banktable,2,FALSE))</f>
        <v/>
      </c>
    </row>
    <row r="176" spans="5:24" ht="15.75" customHeight="1" x14ac:dyDescent="0.15">
      <c r="E176" s="8" t="str">
        <f>IF(ISBLANK(F176),"",VLOOKUP(F176,membercategorytable,2,FALSE))</f>
        <v/>
      </c>
      <c r="Q176" s="8" t="str">
        <f>IF(ISBLANK(R176),"",VLOOKUP(R176,fundtable,2,FALSE))</f>
        <v/>
      </c>
      <c r="S176" s="8" t="str">
        <f>IF(ISBLANK(T176),"",VLOOKUP(T176,supporttable,2,FALSE))</f>
        <v/>
      </c>
      <c r="U176" s="8" t="str">
        <f>IF(ISBLANK(V176),"",VLOOKUP(V176,paymethodtable,2,FALSE))</f>
        <v/>
      </c>
      <c r="X176" s="8" t="str">
        <f>IF(ISBLANK(Y176),"",VLOOKUP(Y176,banktable,2,FALSE))</f>
        <v/>
      </c>
    </row>
    <row r="177" spans="5:24" ht="15.75" customHeight="1" x14ac:dyDescent="0.15">
      <c r="E177" s="8" t="str">
        <f>IF(ISBLANK(F177),"",VLOOKUP(F177,membercategorytable,2,FALSE))</f>
        <v/>
      </c>
      <c r="Q177" s="8" t="str">
        <f>IF(ISBLANK(R177),"",VLOOKUP(R177,fundtable,2,FALSE))</f>
        <v/>
      </c>
      <c r="S177" s="8" t="str">
        <f>IF(ISBLANK(T177),"",VLOOKUP(T177,supporttable,2,FALSE))</f>
        <v/>
      </c>
      <c r="U177" s="8" t="str">
        <f>IF(ISBLANK(V177),"",VLOOKUP(V177,paymethodtable,2,FALSE))</f>
        <v/>
      </c>
      <c r="X177" s="8" t="str">
        <f>IF(ISBLANK(Y177),"",VLOOKUP(Y177,banktable,2,FALSE))</f>
        <v/>
      </c>
    </row>
    <row r="178" spans="5:24" ht="15.75" customHeight="1" x14ac:dyDescent="0.15">
      <c r="E178" s="8" t="str">
        <f>IF(ISBLANK(F178),"",VLOOKUP(F178,membercategorytable,2,FALSE))</f>
        <v/>
      </c>
      <c r="Q178" s="8" t="str">
        <f>IF(ISBLANK(R178),"",VLOOKUP(R178,fundtable,2,FALSE))</f>
        <v/>
      </c>
      <c r="S178" s="8" t="str">
        <f>IF(ISBLANK(T178),"",VLOOKUP(T178,supporttable,2,FALSE))</f>
        <v/>
      </c>
      <c r="U178" s="8" t="str">
        <f>IF(ISBLANK(V178),"",VLOOKUP(V178,paymethodtable,2,FALSE))</f>
        <v/>
      </c>
      <c r="X178" s="8" t="str">
        <f>IF(ISBLANK(Y178),"",VLOOKUP(Y178,banktable,2,FALSE))</f>
        <v/>
      </c>
    </row>
    <row r="179" spans="5:24" ht="15.75" customHeight="1" x14ac:dyDescent="0.15">
      <c r="E179" s="8" t="str">
        <f>IF(ISBLANK(F179),"",VLOOKUP(F179,membercategorytable,2,FALSE))</f>
        <v/>
      </c>
      <c r="Q179" s="8" t="str">
        <f>IF(ISBLANK(R179),"",VLOOKUP(R179,fundtable,2,FALSE))</f>
        <v/>
      </c>
      <c r="S179" s="8" t="str">
        <f>IF(ISBLANK(T179),"",VLOOKUP(T179,supporttable,2,FALSE))</f>
        <v/>
      </c>
      <c r="U179" s="8" t="str">
        <f>IF(ISBLANK(V179),"",VLOOKUP(V179,paymethodtable,2,FALSE))</f>
        <v/>
      </c>
      <c r="X179" s="8" t="str">
        <f>IF(ISBLANK(Y179),"",VLOOKUP(Y179,banktable,2,FALSE))</f>
        <v/>
      </c>
    </row>
    <row r="180" spans="5:24" ht="15.75" customHeight="1" x14ac:dyDescent="0.15">
      <c r="E180" s="8" t="str">
        <f>IF(ISBLANK(F180),"",VLOOKUP(F180,membercategorytable,2,FALSE))</f>
        <v/>
      </c>
      <c r="Q180" s="8" t="str">
        <f>IF(ISBLANK(R180),"",VLOOKUP(R180,fundtable,2,FALSE))</f>
        <v/>
      </c>
      <c r="S180" s="8" t="str">
        <f>IF(ISBLANK(T180),"",VLOOKUP(T180,supporttable,2,FALSE))</f>
        <v/>
      </c>
      <c r="U180" s="8" t="str">
        <f>IF(ISBLANK(V180),"",VLOOKUP(V180,paymethodtable,2,FALSE))</f>
        <v/>
      </c>
      <c r="X180" s="8" t="str">
        <f>IF(ISBLANK(Y180),"",VLOOKUP(Y180,banktable,2,FALSE))</f>
        <v/>
      </c>
    </row>
    <row r="181" spans="5:24" ht="15.75" customHeight="1" x14ac:dyDescent="0.15">
      <c r="E181" s="8" t="str">
        <f>IF(ISBLANK(F181),"",VLOOKUP(F181,membercategorytable,2,FALSE))</f>
        <v/>
      </c>
      <c r="Q181" s="8" t="str">
        <f>IF(ISBLANK(R181),"",VLOOKUP(R181,fundtable,2,FALSE))</f>
        <v/>
      </c>
      <c r="S181" s="8" t="str">
        <f>IF(ISBLANK(T181),"",VLOOKUP(T181,supporttable,2,FALSE))</f>
        <v/>
      </c>
      <c r="U181" s="8" t="str">
        <f>IF(ISBLANK(V181),"",VLOOKUP(V181,paymethodtable,2,FALSE))</f>
        <v/>
      </c>
      <c r="X181" s="8" t="str">
        <f>IF(ISBLANK(Y181),"",VLOOKUP(Y181,banktable,2,FALSE))</f>
        <v/>
      </c>
    </row>
    <row r="182" spans="5:24" ht="15.75" customHeight="1" x14ac:dyDescent="0.15">
      <c r="E182" s="8" t="str">
        <f>IF(ISBLANK(F182),"",VLOOKUP(F182,membercategorytable,2,FALSE))</f>
        <v/>
      </c>
      <c r="Q182" s="8" t="str">
        <f>IF(ISBLANK(R182),"",VLOOKUP(R182,fundtable,2,FALSE))</f>
        <v/>
      </c>
      <c r="S182" s="8" t="str">
        <f>IF(ISBLANK(T182),"",VLOOKUP(T182,supporttable,2,FALSE))</f>
        <v/>
      </c>
      <c r="U182" s="8" t="str">
        <f>IF(ISBLANK(V182),"",VLOOKUP(V182,paymethodtable,2,FALSE))</f>
        <v/>
      </c>
      <c r="X182" s="8" t="str">
        <f>IF(ISBLANK(Y182),"",VLOOKUP(Y182,banktable,2,FALSE))</f>
        <v/>
      </c>
    </row>
    <row r="183" spans="5:24" ht="15.75" customHeight="1" x14ac:dyDescent="0.15">
      <c r="E183" s="8" t="str">
        <f>IF(ISBLANK(F183),"",VLOOKUP(F183,membercategorytable,2,FALSE))</f>
        <v/>
      </c>
      <c r="Q183" s="8" t="str">
        <f>IF(ISBLANK(R183),"",VLOOKUP(R183,fundtable,2,FALSE))</f>
        <v/>
      </c>
      <c r="S183" s="8" t="str">
        <f>IF(ISBLANK(T183),"",VLOOKUP(T183,supporttable,2,FALSE))</f>
        <v/>
      </c>
      <c r="U183" s="8" t="str">
        <f>IF(ISBLANK(V183),"",VLOOKUP(V183,paymethodtable,2,FALSE))</f>
        <v/>
      </c>
      <c r="X183" s="8" t="str">
        <f>IF(ISBLANK(Y183),"",VLOOKUP(Y183,banktable,2,FALSE))</f>
        <v/>
      </c>
    </row>
    <row r="184" spans="5:24" ht="15.75" customHeight="1" x14ac:dyDescent="0.15">
      <c r="E184" s="8" t="str">
        <f>IF(ISBLANK(F184),"",VLOOKUP(F184,membercategorytable,2,FALSE))</f>
        <v/>
      </c>
      <c r="Q184" s="8" t="str">
        <f>IF(ISBLANK(R184),"",VLOOKUP(R184,fundtable,2,FALSE))</f>
        <v/>
      </c>
      <c r="S184" s="8" t="str">
        <f>IF(ISBLANK(T184),"",VLOOKUP(T184,supporttable,2,FALSE))</f>
        <v/>
      </c>
      <c r="U184" s="8" t="str">
        <f>IF(ISBLANK(V184),"",VLOOKUP(V184,paymethodtable,2,FALSE))</f>
        <v/>
      </c>
      <c r="X184" s="8" t="str">
        <f>IF(ISBLANK(Y184),"",VLOOKUP(Y184,banktable,2,FALSE))</f>
        <v/>
      </c>
    </row>
    <row r="185" spans="5:24" ht="15.75" customHeight="1" x14ac:dyDescent="0.15">
      <c r="E185" s="8" t="str">
        <f>IF(ISBLANK(F185),"",VLOOKUP(F185,membercategorytable,2,FALSE))</f>
        <v/>
      </c>
      <c r="Q185" s="8" t="str">
        <f>IF(ISBLANK(R185),"",VLOOKUP(R185,fundtable,2,FALSE))</f>
        <v/>
      </c>
      <c r="S185" s="8" t="str">
        <f>IF(ISBLANK(T185),"",VLOOKUP(T185,supporttable,2,FALSE))</f>
        <v/>
      </c>
      <c r="U185" s="8" t="str">
        <f>IF(ISBLANK(V185),"",VLOOKUP(V185,paymethodtable,2,FALSE))</f>
        <v/>
      </c>
      <c r="X185" s="8" t="str">
        <f>IF(ISBLANK(Y185),"",VLOOKUP(Y185,banktable,2,FALSE))</f>
        <v/>
      </c>
    </row>
    <row r="186" spans="5:24" ht="15.75" customHeight="1" x14ac:dyDescent="0.15">
      <c r="E186" s="8" t="str">
        <f>IF(ISBLANK(F186),"",VLOOKUP(F186,membercategorytable,2,FALSE))</f>
        <v/>
      </c>
      <c r="Q186" s="8" t="str">
        <f>IF(ISBLANK(R186),"",VLOOKUP(R186,fundtable,2,FALSE))</f>
        <v/>
      </c>
      <c r="S186" s="8" t="str">
        <f>IF(ISBLANK(T186),"",VLOOKUP(T186,supporttable,2,FALSE))</f>
        <v/>
      </c>
      <c r="U186" s="8" t="str">
        <f>IF(ISBLANK(V186),"",VLOOKUP(V186,paymethodtable,2,FALSE))</f>
        <v/>
      </c>
      <c r="X186" s="8" t="str">
        <f>IF(ISBLANK(Y186),"",VLOOKUP(Y186,banktable,2,FALSE))</f>
        <v/>
      </c>
    </row>
    <row r="187" spans="5:24" ht="15.75" customHeight="1" x14ac:dyDescent="0.15">
      <c r="E187" s="8" t="str">
        <f>IF(ISBLANK(F187),"",VLOOKUP(F187,membercategorytable,2,FALSE))</f>
        <v/>
      </c>
      <c r="Q187" s="8" t="str">
        <f>IF(ISBLANK(R187),"",VLOOKUP(R187,fundtable,2,FALSE))</f>
        <v/>
      </c>
      <c r="S187" s="8" t="str">
        <f>IF(ISBLANK(T187),"",VLOOKUP(T187,supporttable,2,FALSE))</f>
        <v/>
      </c>
      <c r="U187" s="8" t="str">
        <f>IF(ISBLANK(V187),"",VLOOKUP(V187,paymethodtable,2,FALSE))</f>
        <v/>
      </c>
      <c r="X187" s="8" t="str">
        <f>IF(ISBLANK(Y187),"",VLOOKUP(Y187,banktable,2,FALSE))</f>
        <v/>
      </c>
    </row>
    <row r="188" spans="5:24" ht="15.75" customHeight="1" x14ac:dyDescent="0.15">
      <c r="E188" s="8" t="str">
        <f>IF(ISBLANK(F188),"",VLOOKUP(F188,membercategorytable,2,FALSE))</f>
        <v/>
      </c>
      <c r="Q188" s="8" t="str">
        <f>IF(ISBLANK(R188),"",VLOOKUP(R188,fundtable,2,FALSE))</f>
        <v/>
      </c>
      <c r="S188" s="8" t="str">
        <f>IF(ISBLANK(T188),"",VLOOKUP(T188,supporttable,2,FALSE))</f>
        <v/>
      </c>
      <c r="U188" s="8" t="str">
        <f>IF(ISBLANK(V188),"",VLOOKUP(V188,paymethodtable,2,FALSE))</f>
        <v/>
      </c>
      <c r="X188" s="8" t="str">
        <f>IF(ISBLANK(Y188),"",VLOOKUP(Y188,banktable,2,FALSE))</f>
        <v/>
      </c>
    </row>
    <row r="189" spans="5:24" ht="15.75" customHeight="1" x14ac:dyDescent="0.15">
      <c r="E189" s="8" t="str">
        <f>IF(ISBLANK(F189),"",VLOOKUP(F189,membercategorytable,2,FALSE))</f>
        <v/>
      </c>
      <c r="Q189" s="8" t="str">
        <f>IF(ISBLANK(R189),"",VLOOKUP(R189,fundtable,2,FALSE))</f>
        <v/>
      </c>
      <c r="S189" s="8" t="str">
        <f>IF(ISBLANK(T189),"",VLOOKUP(T189,supporttable,2,FALSE))</f>
        <v/>
      </c>
      <c r="U189" s="8" t="str">
        <f>IF(ISBLANK(V189),"",VLOOKUP(V189,paymethodtable,2,FALSE))</f>
        <v/>
      </c>
      <c r="X189" s="8" t="str">
        <f>IF(ISBLANK(Y189),"",VLOOKUP(Y189,banktable,2,FALSE))</f>
        <v/>
      </c>
    </row>
    <row r="190" spans="5:24" ht="15.75" customHeight="1" x14ac:dyDescent="0.15">
      <c r="E190" s="8" t="str">
        <f>IF(ISBLANK(F190),"",VLOOKUP(F190,membercategorytable,2,FALSE))</f>
        <v/>
      </c>
      <c r="Q190" s="8" t="str">
        <f>IF(ISBLANK(R190),"",VLOOKUP(R190,fundtable,2,FALSE))</f>
        <v/>
      </c>
      <c r="S190" s="8" t="str">
        <f>IF(ISBLANK(T190),"",VLOOKUP(T190,supporttable,2,FALSE))</f>
        <v/>
      </c>
      <c r="U190" s="8" t="str">
        <f>IF(ISBLANK(V190),"",VLOOKUP(V190,paymethodtable,2,FALSE))</f>
        <v/>
      </c>
      <c r="X190" s="8" t="str">
        <f>IF(ISBLANK(Y190),"",VLOOKUP(Y190,banktable,2,FALSE))</f>
        <v/>
      </c>
    </row>
    <row r="191" spans="5:24" ht="15.75" customHeight="1" x14ac:dyDescent="0.15">
      <c r="E191" s="8" t="str">
        <f>IF(ISBLANK(F191),"",VLOOKUP(F191,membercategorytable,2,FALSE))</f>
        <v/>
      </c>
      <c r="Q191" s="8" t="str">
        <f>IF(ISBLANK(R191),"",VLOOKUP(R191,fundtable,2,FALSE))</f>
        <v/>
      </c>
      <c r="S191" s="8" t="str">
        <f>IF(ISBLANK(T191),"",VLOOKUP(T191,supporttable,2,FALSE))</f>
        <v/>
      </c>
      <c r="U191" s="8" t="str">
        <f>IF(ISBLANK(V191),"",VLOOKUP(V191,paymethodtable,2,FALSE))</f>
        <v/>
      </c>
      <c r="X191" s="8" t="str">
        <f>IF(ISBLANK(Y191),"",VLOOKUP(Y191,banktable,2,FALSE))</f>
        <v/>
      </c>
    </row>
    <row r="192" spans="5:24" ht="15.75" customHeight="1" x14ac:dyDescent="0.15">
      <c r="E192" s="8" t="str">
        <f>IF(ISBLANK(F192),"",VLOOKUP(F192,membercategorytable,2,FALSE))</f>
        <v/>
      </c>
      <c r="Q192" s="8" t="str">
        <f>IF(ISBLANK(R192),"",VLOOKUP(R192,fundtable,2,FALSE))</f>
        <v/>
      </c>
      <c r="S192" s="8" t="str">
        <f>IF(ISBLANK(T192),"",VLOOKUP(T192,supporttable,2,FALSE))</f>
        <v/>
      </c>
      <c r="U192" s="8" t="str">
        <f>IF(ISBLANK(V192),"",VLOOKUP(V192,paymethodtable,2,FALSE))</f>
        <v/>
      </c>
      <c r="X192" s="8" t="str">
        <f>IF(ISBLANK(Y192),"",VLOOKUP(Y192,banktable,2,FALSE))</f>
        <v/>
      </c>
    </row>
    <row r="193" spans="5:24" ht="15.75" customHeight="1" x14ac:dyDescent="0.15">
      <c r="E193" s="8" t="str">
        <f>IF(ISBLANK(F193),"",VLOOKUP(F193,membercategorytable,2,FALSE))</f>
        <v/>
      </c>
      <c r="Q193" s="8" t="str">
        <f>IF(ISBLANK(R193),"",VLOOKUP(R193,fundtable,2,FALSE))</f>
        <v/>
      </c>
      <c r="S193" s="8" t="str">
        <f>IF(ISBLANK(T193),"",VLOOKUP(T193,supporttable,2,FALSE))</f>
        <v/>
      </c>
      <c r="U193" s="8" t="str">
        <f>IF(ISBLANK(V193),"",VLOOKUP(V193,paymethodtable,2,FALSE))</f>
        <v/>
      </c>
      <c r="X193" s="8" t="str">
        <f>IF(ISBLANK(Y193),"",VLOOKUP(Y193,banktable,2,FALSE))</f>
        <v/>
      </c>
    </row>
    <row r="194" spans="5:24" ht="15.75" customHeight="1" x14ac:dyDescent="0.15">
      <c r="E194" s="8" t="str">
        <f>IF(ISBLANK(F194),"",VLOOKUP(F194,membercategorytable,2,FALSE))</f>
        <v/>
      </c>
      <c r="Q194" s="8" t="str">
        <f>IF(ISBLANK(R194),"",VLOOKUP(R194,fundtable,2,FALSE))</f>
        <v/>
      </c>
      <c r="S194" s="8" t="str">
        <f>IF(ISBLANK(T194),"",VLOOKUP(T194,supporttable,2,FALSE))</f>
        <v/>
      </c>
      <c r="U194" s="8" t="str">
        <f>IF(ISBLANK(V194),"",VLOOKUP(V194,paymethodtable,2,FALSE))</f>
        <v/>
      </c>
      <c r="X194" s="8" t="str">
        <f>IF(ISBLANK(Y194),"",VLOOKUP(Y194,banktable,2,FALSE))</f>
        <v/>
      </c>
    </row>
    <row r="195" spans="5:24" ht="15.75" customHeight="1" x14ac:dyDescent="0.15">
      <c r="E195" s="8" t="str">
        <f>IF(ISBLANK(F195),"",VLOOKUP(F195,membercategorytable,2,FALSE))</f>
        <v/>
      </c>
      <c r="Q195" s="8" t="str">
        <f>IF(ISBLANK(R195),"",VLOOKUP(R195,fundtable,2,FALSE))</f>
        <v/>
      </c>
      <c r="S195" s="8" t="str">
        <f>IF(ISBLANK(T195),"",VLOOKUP(T195,supporttable,2,FALSE))</f>
        <v/>
      </c>
      <c r="U195" s="8" t="str">
        <f>IF(ISBLANK(V195),"",VLOOKUP(V195,paymethodtable,2,FALSE))</f>
        <v/>
      </c>
      <c r="X195" s="8" t="str">
        <f>IF(ISBLANK(Y195),"",VLOOKUP(Y195,banktable,2,FALSE))</f>
        <v/>
      </c>
    </row>
    <row r="196" spans="5:24" ht="15.75" customHeight="1" x14ac:dyDescent="0.15">
      <c r="E196" s="8" t="str">
        <f>IF(ISBLANK(F196),"",VLOOKUP(F196,membercategorytable,2,FALSE))</f>
        <v/>
      </c>
      <c r="Q196" s="8" t="str">
        <f>IF(ISBLANK(R196),"",VLOOKUP(R196,fundtable,2,FALSE))</f>
        <v/>
      </c>
      <c r="S196" s="8" t="str">
        <f>IF(ISBLANK(T196),"",VLOOKUP(T196,supporttable,2,FALSE))</f>
        <v/>
      </c>
      <c r="U196" s="8" t="str">
        <f>IF(ISBLANK(V196),"",VLOOKUP(V196,paymethodtable,2,FALSE))</f>
        <v/>
      </c>
      <c r="X196" s="8" t="str">
        <f>IF(ISBLANK(Y196),"",VLOOKUP(Y196,banktable,2,FALSE))</f>
        <v/>
      </c>
    </row>
    <row r="197" spans="5:24" ht="15.75" customHeight="1" x14ac:dyDescent="0.15">
      <c r="E197" s="8" t="str">
        <f>IF(ISBLANK(F197),"",VLOOKUP(F197,membercategorytable,2,FALSE))</f>
        <v/>
      </c>
      <c r="Q197" s="8" t="str">
        <f>IF(ISBLANK(R197),"",VLOOKUP(R197,fundtable,2,FALSE))</f>
        <v/>
      </c>
      <c r="S197" s="8" t="str">
        <f>IF(ISBLANK(T197),"",VLOOKUP(T197,supporttable,2,FALSE))</f>
        <v/>
      </c>
      <c r="U197" s="8" t="str">
        <f>IF(ISBLANK(V197),"",VLOOKUP(V197,paymethodtable,2,FALSE))</f>
        <v/>
      </c>
      <c r="X197" s="8" t="str">
        <f>IF(ISBLANK(Y197),"",VLOOKUP(Y197,banktable,2,FALSE))</f>
        <v/>
      </c>
    </row>
    <row r="198" spans="5:24" ht="15.75" customHeight="1" x14ac:dyDescent="0.15">
      <c r="E198" s="8" t="str">
        <f>IF(ISBLANK(F198),"",VLOOKUP(F198,membercategorytable,2,FALSE))</f>
        <v/>
      </c>
      <c r="Q198" s="8" t="str">
        <f>IF(ISBLANK(R198),"",VLOOKUP(R198,fundtable,2,FALSE))</f>
        <v/>
      </c>
      <c r="S198" s="8" t="str">
        <f>IF(ISBLANK(T198),"",VLOOKUP(T198,supporttable,2,FALSE))</f>
        <v/>
      </c>
      <c r="U198" s="8" t="str">
        <f>IF(ISBLANK(V198),"",VLOOKUP(V198,paymethodtable,2,FALSE))</f>
        <v/>
      </c>
      <c r="X198" s="8" t="str">
        <f>IF(ISBLANK(Y198),"",VLOOKUP(Y198,banktable,2,FALSE))</f>
        <v/>
      </c>
    </row>
    <row r="199" spans="5:24" ht="15.75" customHeight="1" x14ac:dyDescent="0.15">
      <c r="E199" s="8" t="str">
        <f>IF(ISBLANK(F199),"",VLOOKUP(F199,membercategorytable,2,FALSE))</f>
        <v/>
      </c>
      <c r="Q199" s="8" t="str">
        <f>IF(ISBLANK(R199),"",VLOOKUP(R199,fundtable,2,FALSE))</f>
        <v/>
      </c>
      <c r="S199" s="8" t="str">
        <f>IF(ISBLANK(T199),"",VLOOKUP(T199,supporttable,2,FALSE))</f>
        <v/>
      </c>
      <c r="U199" s="8" t="str">
        <f>IF(ISBLANK(V199),"",VLOOKUP(V199,paymethodtable,2,FALSE))</f>
        <v/>
      </c>
      <c r="X199" s="8" t="str">
        <f>IF(ISBLANK(Y199),"",VLOOKUP(Y199,banktable,2,FALSE))</f>
        <v/>
      </c>
    </row>
    <row r="200" spans="5:24" ht="15.75" customHeight="1" x14ac:dyDescent="0.15">
      <c r="E200" s="8" t="str">
        <f>IF(ISBLANK(F200),"",VLOOKUP(F200,membercategorytable,2,FALSE))</f>
        <v/>
      </c>
      <c r="Q200" s="8" t="str">
        <f>IF(ISBLANK(R200),"",VLOOKUP(R200,fundtable,2,FALSE))</f>
        <v/>
      </c>
      <c r="S200" s="8" t="str">
        <f>IF(ISBLANK(T200),"",VLOOKUP(T200,supporttable,2,FALSE))</f>
        <v/>
      </c>
      <c r="U200" s="8" t="str">
        <f>IF(ISBLANK(V200),"",VLOOKUP(V200,paymethodtable,2,FALSE))</f>
        <v/>
      </c>
      <c r="X200" s="8" t="str">
        <f>IF(ISBLANK(Y200),"",VLOOKUP(Y200,banktable,2,FALSE))</f>
        <v/>
      </c>
    </row>
    <row r="201" spans="5:24" ht="15.75" customHeight="1" x14ac:dyDescent="0.15">
      <c r="E201" s="8" t="str">
        <f>IF(ISBLANK(F201),"",VLOOKUP(F201,membercategorytable,2,FALSE))</f>
        <v/>
      </c>
      <c r="Q201" s="8" t="str">
        <f>IF(ISBLANK(R201),"",VLOOKUP(R201,fundtable,2,FALSE))</f>
        <v/>
      </c>
      <c r="S201" s="8" t="str">
        <f>IF(ISBLANK(T201),"",VLOOKUP(T201,supporttable,2,FALSE))</f>
        <v/>
      </c>
      <c r="U201" s="8" t="str">
        <f>IF(ISBLANK(V201),"",VLOOKUP(V201,paymethodtable,2,FALSE))</f>
        <v/>
      </c>
      <c r="X201" s="8" t="str">
        <f>IF(ISBLANK(Y201),"",VLOOKUP(Y201,banktable,2,FALSE))</f>
        <v/>
      </c>
    </row>
    <row r="202" spans="5:24" ht="15.75" customHeight="1" x14ac:dyDescent="0.15">
      <c r="E202" s="8" t="str">
        <f>IF(ISBLANK(F202),"",VLOOKUP(F202,membercategorytable,2,FALSE))</f>
        <v/>
      </c>
      <c r="Q202" s="8" t="str">
        <f>IF(ISBLANK(R202),"",VLOOKUP(R202,fundtable,2,FALSE))</f>
        <v/>
      </c>
      <c r="S202" s="8" t="str">
        <f>IF(ISBLANK(T202),"",VLOOKUP(T202,supporttable,2,FALSE))</f>
        <v/>
      </c>
      <c r="U202" s="8" t="str">
        <f>IF(ISBLANK(V202),"",VLOOKUP(V202,paymethodtable,2,FALSE))</f>
        <v/>
      </c>
      <c r="X202" s="8" t="str">
        <f>IF(ISBLANK(Y202),"",VLOOKUP(Y202,banktable,2,FALSE))</f>
        <v/>
      </c>
    </row>
    <row r="203" spans="5:24" ht="15.75" customHeight="1" x14ac:dyDescent="0.15">
      <c r="E203" s="8" t="str">
        <f>IF(ISBLANK(F203),"",VLOOKUP(F203,membercategorytable,2,FALSE))</f>
        <v/>
      </c>
      <c r="Q203" s="8" t="str">
        <f>IF(ISBLANK(R203),"",VLOOKUP(R203,fundtable,2,FALSE))</f>
        <v/>
      </c>
      <c r="S203" s="8" t="str">
        <f>IF(ISBLANK(T203),"",VLOOKUP(T203,supporttable,2,FALSE))</f>
        <v/>
      </c>
      <c r="U203" s="8" t="str">
        <f>IF(ISBLANK(V203),"",VLOOKUP(V203,paymethodtable,2,FALSE))</f>
        <v/>
      </c>
      <c r="X203" s="8" t="str">
        <f>IF(ISBLANK(Y203),"",VLOOKUP(Y203,banktable,2,FALSE))</f>
        <v/>
      </c>
    </row>
    <row r="204" spans="5:24" ht="15.75" customHeight="1" x14ac:dyDescent="0.15">
      <c r="E204" s="8" t="str">
        <f>IF(ISBLANK(F204),"",VLOOKUP(F204,membercategorytable,2,FALSE))</f>
        <v/>
      </c>
      <c r="Q204" s="8" t="str">
        <f>IF(ISBLANK(R204),"",VLOOKUP(R204,fundtable,2,FALSE))</f>
        <v/>
      </c>
      <c r="S204" s="8" t="str">
        <f>IF(ISBLANK(T204),"",VLOOKUP(T204,supporttable,2,FALSE))</f>
        <v/>
      </c>
      <c r="U204" s="8" t="str">
        <f>IF(ISBLANK(V204),"",VLOOKUP(V204,paymethodtable,2,FALSE))</f>
        <v/>
      </c>
      <c r="X204" s="8" t="str">
        <f>IF(ISBLANK(Y204),"",VLOOKUP(Y204,banktable,2,FALSE))</f>
        <v/>
      </c>
    </row>
    <row r="205" spans="5:24" ht="15.75" customHeight="1" x14ac:dyDescent="0.15">
      <c r="E205" s="8" t="str">
        <f>IF(ISBLANK(F205),"",VLOOKUP(F205,membercategorytable,2,FALSE))</f>
        <v/>
      </c>
      <c r="Q205" s="8" t="str">
        <f>IF(ISBLANK(R205),"",VLOOKUP(R205,fundtable,2,FALSE))</f>
        <v/>
      </c>
      <c r="S205" s="8" t="str">
        <f>IF(ISBLANK(T205),"",VLOOKUP(T205,supporttable,2,FALSE))</f>
        <v/>
      </c>
      <c r="U205" s="8" t="str">
        <f>IF(ISBLANK(V205),"",VLOOKUP(V205,paymethodtable,2,FALSE))</f>
        <v/>
      </c>
      <c r="X205" s="8" t="str">
        <f>IF(ISBLANK(Y205),"",VLOOKUP(Y205,banktable,2,FALSE))</f>
        <v/>
      </c>
    </row>
    <row r="206" spans="5:24" ht="15.75" customHeight="1" x14ac:dyDescent="0.15">
      <c r="E206" s="8" t="str">
        <f>IF(ISBLANK(F206),"",VLOOKUP(F206,membercategorytable,2,FALSE))</f>
        <v/>
      </c>
      <c r="Q206" s="8" t="str">
        <f>IF(ISBLANK(R206),"",VLOOKUP(R206,fundtable,2,FALSE))</f>
        <v/>
      </c>
      <c r="S206" s="8" t="str">
        <f>IF(ISBLANK(T206),"",VLOOKUP(T206,supporttable,2,FALSE))</f>
        <v/>
      </c>
      <c r="U206" s="8" t="str">
        <f>IF(ISBLANK(V206),"",VLOOKUP(V206,paymethodtable,2,FALSE))</f>
        <v/>
      </c>
      <c r="X206" s="8" t="str">
        <f>IF(ISBLANK(Y206),"",VLOOKUP(Y206,banktable,2,FALSE))</f>
        <v/>
      </c>
    </row>
    <row r="207" spans="5:24" ht="15.75" customHeight="1" x14ac:dyDescent="0.15">
      <c r="E207" s="8" t="str">
        <f>IF(ISBLANK(F207),"",VLOOKUP(F207,membercategorytable,2,FALSE))</f>
        <v/>
      </c>
      <c r="Q207" s="8" t="str">
        <f>IF(ISBLANK(R207),"",VLOOKUP(R207,fundtable,2,FALSE))</f>
        <v/>
      </c>
      <c r="S207" s="8" t="str">
        <f>IF(ISBLANK(T207),"",VLOOKUP(T207,supporttable,2,FALSE))</f>
        <v/>
      </c>
      <c r="U207" s="8" t="str">
        <f>IF(ISBLANK(V207),"",VLOOKUP(V207,paymethodtable,2,FALSE))</f>
        <v/>
      </c>
      <c r="X207" s="8" t="str">
        <f>IF(ISBLANK(Y207),"",VLOOKUP(Y207,banktable,2,FALSE))</f>
        <v/>
      </c>
    </row>
    <row r="208" spans="5:24" ht="15.75" customHeight="1" x14ac:dyDescent="0.15">
      <c r="E208" s="8" t="str">
        <f>IF(ISBLANK(F208),"",VLOOKUP(F208,membercategorytable,2,FALSE))</f>
        <v/>
      </c>
      <c r="Q208" s="8" t="str">
        <f>IF(ISBLANK(R208),"",VLOOKUP(R208,fundtable,2,FALSE))</f>
        <v/>
      </c>
      <c r="S208" s="8" t="str">
        <f>IF(ISBLANK(T208),"",VLOOKUP(T208,supporttable,2,FALSE))</f>
        <v/>
      </c>
      <c r="U208" s="8" t="str">
        <f>IF(ISBLANK(V208),"",VLOOKUP(V208,paymethodtable,2,FALSE))</f>
        <v/>
      </c>
      <c r="X208" s="8" t="str">
        <f>IF(ISBLANK(Y208),"",VLOOKUP(Y208,banktable,2,FALSE))</f>
        <v/>
      </c>
    </row>
    <row r="209" spans="5:24" ht="15.75" customHeight="1" x14ac:dyDescent="0.15">
      <c r="E209" s="8" t="str">
        <f>IF(ISBLANK(F209),"",VLOOKUP(F209,membercategorytable,2,FALSE))</f>
        <v/>
      </c>
      <c r="Q209" s="8" t="str">
        <f>IF(ISBLANK(R209),"",VLOOKUP(R209,fundtable,2,FALSE))</f>
        <v/>
      </c>
      <c r="S209" s="8" t="str">
        <f>IF(ISBLANK(T209),"",VLOOKUP(T209,supporttable,2,FALSE))</f>
        <v/>
      </c>
      <c r="U209" s="8" t="str">
        <f>IF(ISBLANK(V209),"",VLOOKUP(V209,paymethodtable,2,FALSE))</f>
        <v/>
      </c>
      <c r="X209" s="8" t="str">
        <f>IF(ISBLANK(Y209),"",VLOOKUP(Y209,banktable,2,FALSE))</f>
        <v/>
      </c>
    </row>
    <row r="210" spans="5:24" ht="15.75" customHeight="1" x14ac:dyDescent="0.15">
      <c r="E210" s="8" t="str">
        <f>IF(ISBLANK(F210),"",VLOOKUP(F210,membercategorytable,2,FALSE))</f>
        <v/>
      </c>
      <c r="Q210" s="8" t="str">
        <f>IF(ISBLANK(R210),"",VLOOKUP(R210,fundtable,2,FALSE))</f>
        <v/>
      </c>
      <c r="S210" s="8" t="str">
        <f>IF(ISBLANK(T210),"",VLOOKUP(T210,supporttable,2,FALSE))</f>
        <v/>
      </c>
      <c r="U210" s="8" t="str">
        <f>IF(ISBLANK(V210),"",VLOOKUP(V210,paymethodtable,2,FALSE))</f>
        <v/>
      </c>
      <c r="X210" s="8" t="str">
        <f>IF(ISBLANK(Y210),"",VLOOKUP(Y210,banktable,2,FALSE))</f>
        <v/>
      </c>
    </row>
    <row r="211" spans="5:24" ht="15.75" customHeight="1" x14ac:dyDescent="0.15">
      <c r="E211" s="8" t="str">
        <f>IF(ISBLANK(F211),"",VLOOKUP(F211,membercategorytable,2,FALSE))</f>
        <v/>
      </c>
      <c r="Q211" s="8" t="str">
        <f>IF(ISBLANK(R211),"",VLOOKUP(R211,fundtable,2,FALSE))</f>
        <v/>
      </c>
      <c r="S211" s="8" t="str">
        <f>IF(ISBLANK(T211),"",VLOOKUP(T211,supporttable,2,FALSE))</f>
        <v/>
      </c>
      <c r="U211" s="8" t="str">
        <f>IF(ISBLANK(V211),"",VLOOKUP(V211,paymethodtable,2,FALSE))</f>
        <v/>
      </c>
      <c r="X211" s="8" t="str">
        <f>IF(ISBLANK(Y211),"",VLOOKUP(Y211,banktable,2,FALSE))</f>
        <v/>
      </c>
    </row>
    <row r="212" spans="5:24" ht="15.75" customHeight="1" x14ac:dyDescent="0.15">
      <c r="E212" s="8" t="str">
        <f>IF(ISBLANK(F212),"",VLOOKUP(F212,membercategorytable,2,FALSE))</f>
        <v/>
      </c>
      <c r="Q212" s="8" t="str">
        <f>IF(ISBLANK(R212),"",VLOOKUP(R212,fundtable,2,FALSE))</f>
        <v/>
      </c>
      <c r="S212" s="8" t="str">
        <f>IF(ISBLANK(T212),"",VLOOKUP(T212,supporttable,2,FALSE))</f>
        <v/>
      </c>
      <c r="U212" s="8" t="str">
        <f>IF(ISBLANK(V212),"",VLOOKUP(V212,paymethodtable,2,FALSE))</f>
        <v/>
      </c>
      <c r="X212" s="8" t="str">
        <f>IF(ISBLANK(Y212),"",VLOOKUP(Y212,banktable,2,FALSE))</f>
        <v/>
      </c>
    </row>
    <row r="213" spans="5:24" ht="15.75" customHeight="1" x14ac:dyDescent="0.15">
      <c r="E213" s="8" t="str">
        <f>IF(ISBLANK(F213),"",VLOOKUP(F213,membercategorytable,2,FALSE))</f>
        <v/>
      </c>
      <c r="Q213" s="8" t="str">
        <f>IF(ISBLANK(R213),"",VLOOKUP(R213,fundtable,2,FALSE))</f>
        <v/>
      </c>
      <c r="S213" s="8" t="str">
        <f>IF(ISBLANK(T213),"",VLOOKUP(T213,supporttable,2,FALSE))</f>
        <v/>
      </c>
      <c r="U213" s="8" t="str">
        <f>IF(ISBLANK(V213),"",VLOOKUP(V213,paymethodtable,2,FALSE))</f>
        <v/>
      </c>
      <c r="X213" s="8" t="str">
        <f>IF(ISBLANK(Y213),"",VLOOKUP(Y213,banktable,2,FALSE))</f>
        <v/>
      </c>
    </row>
    <row r="214" spans="5:24" ht="15.75" customHeight="1" x14ac:dyDescent="0.15">
      <c r="E214" s="8" t="str">
        <f>IF(ISBLANK(F214),"",VLOOKUP(F214,membercategorytable,2,FALSE))</f>
        <v/>
      </c>
      <c r="Q214" s="8" t="str">
        <f>IF(ISBLANK(R214),"",VLOOKUP(R214,fundtable,2,FALSE))</f>
        <v/>
      </c>
      <c r="S214" s="8" t="str">
        <f>IF(ISBLANK(T214),"",VLOOKUP(T214,supporttable,2,FALSE))</f>
        <v/>
      </c>
      <c r="U214" s="8" t="str">
        <f>IF(ISBLANK(V214),"",VLOOKUP(V214,paymethodtable,2,FALSE))</f>
        <v/>
      </c>
      <c r="X214" s="8" t="str">
        <f>IF(ISBLANK(Y214),"",VLOOKUP(Y214,banktable,2,FALSE))</f>
        <v/>
      </c>
    </row>
    <row r="215" spans="5:24" ht="15.75" customHeight="1" x14ac:dyDescent="0.15">
      <c r="E215" s="8" t="str">
        <f>IF(ISBLANK(F215),"",VLOOKUP(F215,membercategorytable,2,FALSE))</f>
        <v/>
      </c>
      <c r="Q215" s="8" t="str">
        <f>IF(ISBLANK(R215),"",VLOOKUP(R215,fundtable,2,FALSE))</f>
        <v/>
      </c>
      <c r="S215" s="8" t="str">
        <f>IF(ISBLANK(T215),"",VLOOKUP(T215,supporttable,2,FALSE))</f>
        <v/>
      </c>
      <c r="U215" s="8" t="str">
        <f>IF(ISBLANK(V215),"",VLOOKUP(V215,paymethodtable,2,FALSE))</f>
        <v/>
      </c>
      <c r="X215" s="8" t="str">
        <f>IF(ISBLANK(Y215),"",VLOOKUP(Y215,banktable,2,FALSE))</f>
        <v/>
      </c>
    </row>
    <row r="216" spans="5:24" ht="15.75" customHeight="1" x14ac:dyDescent="0.15">
      <c r="E216" s="8" t="str">
        <f>IF(ISBLANK(F216),"",VLOOKUP(F216,membercategorytable,2,FALSE))</f>
        <v/>
      </c>
      <c r="Q216" s="8" t="str">
        <f>IF(ISBLANK(R216),"",VLOOKUP(R216,fundtable,2,FALSE))</f>
        <v/>
      </c>
      <c r="S216" s="8" t="str">
        <f>IF(ISBLANK(T216),"",VLOOKUP(T216,supporttable,2,FALSE))</f>
        <v/>
      </c>
      <c r="U216" s="8" t="str">
        <f>IF(ISBLANK(V216),"",VLOOKUP(V216,paymethodtable,2,FALSE))</f>
        <v/>
      </c>
      <c r="X216" s="8" t="str">
        <f>IF(ISBLANK(Y216),"",VLOOKUP(Y216,banktable,2,FALSE))</f>
        <v/>
      </c>
    </row>
    <row r="217" spans="5:24" ht="15.75" customHeight="1" x14ac:dyDescent="0.15">
      <c r="E217" s="8" t="str">
        <f>IF(ISBLANK(F217),"",VLOOKUP(F217,membercategorytable,2,FALSE))</f>
        <v/>
      </c>
      <c r="Q217" s="8" t="str">
        <f>IF(ISBLANK(R217),"",VLOOKUP(R217,fundtable,2,FALSE))</f>
        <v/>
      </c>
      <c r="S217" s="8" t="str">
        <f>IF(ISBLANK(T217),"",VLOOKUP(T217,supporttable,2,FALSE))</f>
        <v/>
      </c>
      <c r="U217" s="8" t="str">
        <f>IF(ISBLANK(V217),"",VLOOKUP(V217,paymethodtable,2,FALSE))</f>
        <v/>
      </c>
      <c r="X217" s="8" t="str">
        <f>IF(ISBLANK(Y217),"",VLOOKUP(Y217,banktable,2,FALSE))</f>
        <v/>
      </c>
    </row>
    <row r="218" spans="5:24" ht="15.75" customHeight="1" x14ac:dyDescent="0.15">
      <c r="E218" s="8" t="str">
        <f>IF(ISBLANK(F218),"",VLOOKUP(F218,membercategorytable,2,FALSE))</f>
        <v/>
      </c>
      <c r="Q218" s="8" t="str">
        <f>IF(ISBLANK(R218),"",VLOOKUP(R218,fundtable,2,FALSE))</f>
        <v/>
      </c>
      <c r="S218" s="8" t="str">
        <f>IF(ISBLANK(T218),"",VLOOKUP(T218,supporttable,2,FALSE))</f>
        <v/>
      </c>
      <c r="U218" s="8" t="str">
        <f>IF(ISBLANK(V218),"",VLOOKUP(V218,paymethodtable,2,FALSE))</f>
        <v/>
      </c>
      <c r="X218" s="8" t="str">
        <f>IF(ISBLANK(Y218),"",VLOOKUP(Y218,banktable,2,FALSE))</f>
        <v/>
      </c>
    </row>
    <row r="219" spans="5:24" ht="15.75" customHeight="1" x14ac:dyDescent="0.15">
      <c r="E219" s="8" t="str">
        <f>IF(ISBLANK(F219),"",VLOOKUP(F219,membercategorytable,2,FALSE))</f>
        <v/>
      </c>
      <c r="Q219" s="8" t="str">
        <f>IF(ISBLANK(R219),"",VLOOKUP(R219,fundtable,2,FALSE))</f>
        <v/>
      </c>
      <c r="S219" s="8" t="str">
        <f>IF(ISBLANK(T219),"",VLOOKUP(T219,supporttable,2,FALSE))</f>
        <v/>
      </c>
      <c r="U219" s="8" t="str">
        <f>IF(ISBLANK(V219),"",VLOOKUP(V219,paymethodtable,2,FALSE))</f>
        <v/>
      </c>
      <c r="X219" s="8" t="str">
        <f>IF(ISBLANK(Y219),"",VLOOKUP(Y219,banktable,2,FALSE))</f>
        <v/>
      </c>
    </row>
    <row r="220" spans="5:24" ht="15.75" customHeight="1" x14ac:dyDescent="0.15">
      <c r="E220" s="8" t="str">
        <f>IF(ISBLANK(F220),"",VLOOKUP(F220,membercategorytable,2,FALSE))</f>
        <v/>
      </c>
      <c r="Q220" s="8" t="str">
        <f>IF(ISBLANK(R220),"",VLOOKUP(R220,fundtable,2,FALSE))</f>
        <v/>
      </c>
      <c r="S220" s="8" t="str">
        <f>IF(ISBLANK(T220),"",VLOOKUP(T220,supporttable,2,FALSE))</f>
        <v/>
      </c>
      <c r="U220" s="8" t="str">
        <f>IF(ISBLANK(V220),"",VLOOKUP(V220,paymethodtable,2,FALSE))</f>
        <v/>
      </c>
      <c r="X220" s="8" t="str">
        <f>IF(ISBLANK(Y220),"",VLOOKUP(Y220,banktable,2,FALSE))</f>
        <v/>
      </c>
    </row>
    <row r="221" spans="5:24" ht="15.75" customHeight="1" x14ac:dyDescent="0.15">
      <c r="E221" s="8" t="str">
        <f>IF(ISBLANK(F221),"",VLOOKUP(F221,membercategorytable,2,FALSE))</f>
        <v/>
      </c>
      <c r="Q221" s="8" t="str">
        <f>IF(ISBLANK(R221),"",VLOOKUP(R221,fundtable,2,FALSE))</f>
        <v/>
      </c>
      <c r="S221" s="8" t="str">
        <f>IF(ISBLANK(T221),"",VLOOKUP(T221,supporttable,2,FALSE))</f>
        <v/>
      </c>
      <c r="U221" s="8" t="str">
        <f>IF(ISBLANK(V221),"",VLOOKUP(V221,paymethodtable,2,FALSE))</f>
        <v/>
      </c>
      <c r="X221" s="8" t="str">
        <f>IF(ISBLANK(Y221),"",VLOOKUP(Y221,banktable,2,FALSE))</f>
        <v/>
      </c>
    </row>
    <row r="222" spans="5:24" ht="15.75" customHeight="1" x14ac:dyDescent="0.15">
      <c r="E222" s="8" t="str">
        <f>IF(ISBLANK(F222),"",VLOOKUP(F222,membercategorytable,2,FALSE))</f>
        <v/>
      </c>
      <c r="Q222" s="8" t="str">
        <f>IF(ISBLANK(R222),"",VLOOKUP(R222,fundtable,2,FALSE))</f>
        <v/>
      </c>
      <c r="S222" s="8" t="str">
        <f>IF(ISBLANK(T222),"",VLOOKUP(T222,supporttable,2,FALSE))</f>
        <v/>
      </c>
      <c r="U222" s="8" t="str">
        <f>IF(ISBLANK(V222),"",VLOOKUP(V222,paymethodtable,2,FALSE))</f>
        <v/>
      </c>
      <c r="X222" s="8" t="str">
        <f>IF(ISBLANK(Y222),"",VLOOKUP(Y222,banktable,2,FALSE))</f>
        <v/>
      </c>
    </row>
    <row r="223" spans="5:24" ht="15.75" customHeight="1" x14ac:dyDescent="0.15">
      <c r="E223" s="8" t="str">
        <f>IF(ISBLANK(F223),"",VLOOKUP(F223,membercategorytable,2,FALSE))</f>
        <v/>
      </c>
      <c r="Q223" s="8" t="str">
        <f>IF(ISBLANK(R223),"",VLOOKUP(R223,fundtable,2,FALSE))</f>
        <v/>
      </c>
      <c r="S223" s="8" t="str">
        <f>IF(ISBLANK(T223),"",VLOOKUP(T223,supporttable,2,FALSE))</f>
        <v/>
      </c>
      <c r="U223" s="8" t="str">
        <f>IF(ISBLANK(V223),"",VLOOKUP(V223,paymethodtable,2,FALSE))</f>
        <v/>
      </c>
      <c r="X223" s="8" t="str">
        <f>IF(ISBLANK(Y223),"",VLOOKUP(Y223,banktable,2,FALSE))</f>
        <v/>
      </c>
    </row>
    <row r="224" spans="5:24" ht="15.75" customHeight="1" x14ac:dyDescent="0.15">
      <c r="E224" s="8" t="str">
        <f>IF(ISBLANK(F224),"",VLOOKUP(F224,membercategorytable,2,FALSE))</f>
        <v/>
      </c>
      <c r="Q224" s="8" t="str">
        <f>IF(ISBLANK(R224),"",VLOOKUP(R224,fundtable,2,FALSE))</f>
        <v/>
      </c>
      <c r="S224" s="8" t="str">
        <f>IF(ISBLANK(T224),"",VLOOKUP(T224,supporttable,2,FALSE))</f>
        <v/>
      </c>
      <c r="U224" s="8" t="str">
        <f>IF(ISBLANK(V224),"",VLOOKUP(V224,paymethodtable,2,FALSE))</f>
        <v/>
      </c>
      <c r="X224" s="8" t="str">
        <f>IF(ISBLANK(Y224),"",VLOOKUP(Y224,banktable,2,FALSE))</f>
        <v/>
      </c>
    </row>
    <row r="225" spans="5:24" ht="15.75" customHeight="1" x14ac:dyDescent="0.15">
      <c r="E225" s="8" t="str">
        <f>IF(ISBLANK(F225),"",VLOOKUP(F225,membercategorytable,2,FALSE))</f>
        <v/>
      </c>
      <c r="Q225" s="8" t="str">
        <f>IF(ISBLANK(R225),"",VLOOKUP(R225,fundtable,2,FALSE))</f>
        <v/>
      </c>
      <c r="S225" s="8" t="str">
        <f>IF(ISBLANK(T225),"",VLOOKUP(T225,supporttable,2,FALSE))</f>
        <v/>
      </c>
      <c r="U225" s="8" t="str">
        <f>IF(ISBLANK(V225),"",VLOOKUP(V225,paymethodtable,2,FALSE))</f>
        <v/>
      </c>
      <c r="X225" s="8" t="str">
        <f>IF(ISBLANK(Y225),"",VLOOKUP(Y225,banktable,2,FALSE))</f>
        <v/>
      </c>
    </row>
    <row r="226" spans="5:24" ht="15.75" customHeight="1" x14ac:dyDescent="0.15">
      <c r="E226" s="8" t="str">
        <f>IF(ISBLANK(F226),"",VLOOKUP(F226,membercategorytable,2,FALSE))</f>
        <v/>
      </c>
      <c r="Q226" s="8" t="str">
        <f>IF(ISBLANK(R226),"",VLOOKUP(R226,fundtable,2,FALSE))</f>
        <v/>
      </c>
      <c r="S226" s="8" t="str">
        <f>IF(ISBLANK(T226),"",VLOOKUP(T226,supporttable,2,FALSE))</f>
        <v/>
      </c>
      <c r="U226" s="8" t="str">
        <f>IF(ISBLANK(V226),"",VLOOKUP(V226,paymethodtable,2,FALSE))</f>
        <v/>
      </c>
      <c r="X226" s="8" t="str">
        <f>IF(ISBLANK(Y226),"",VLOOKUP(Y226,banktable,2,FALSE))</f>
        <v/>
      </c>
    </row>
    <row r="227" spans="5:24" ht="15.75" customHeight="1" x14ac:dyDescent="0.15">
      <c r="E227" s="8" t="str">
        <f>IF(ISBLANK(F227),"",VLOOKUP(F227,membercategorytable,2,FALSE))</f>
        <v/>
      </c>
      <c r="Q227" s="8" t="str">
        <f>IF(ISBLANK(R227),"",VLOOKUP(R227,fundtable,2,FALSE))</f>
        <v/>
      </c>
      <c r="S227" s="8" t="str">
        <f>IF(ISBLANK(T227),"",VLOOKUP(T227,supporttable,2,FALSE))</f>
        <v/>
      </c>
      <c r="U227" s="8" t="str">
        <f>IF(ISBLANK(V227),"",VLOOKUP(V227,paymethodtable,2,FALSE))</f>
        <v/>
      </c>
      <c r="X227" s="8" t="str">
        <f>IF(ISBLANK(Y227),"",VLOOKUP(Y227,banktable,2,FALSE))</f>
        <v/>
      </c>
    </row>
    <row r="228" spans="5:24" ht="15.75" customHeight="1" x14ac:dyDescent="0.15">
      <c r="E228" s="8" t="str">
        <f>IF(ISBLANK(F228),"",VLOOKUP(F228,membercategorytable,2,FALSE))</f>
        <v/>
      </c>
      <c r="Q228" s="8" t="str">
        <f>IF(ISBLANK(R228),"",VLOOKUP(R228,fundtable,2,FALSE))</f>
        <v/>
      </c>
      <c r="S228" s="8" t="str">
        <f>IF(ISBLANK(T228),"",VLOOKUP(T228,supporttable,2,FALSE))</f>
        <v/>
      </c>
      <c r="U228" s="8" t="str">
        <f>IF(ISBLANK(V228),"",VLOOKUP(V228,paymethodtable,2,FALSE))</f>
        <v/>
      </c>
      <c r="X228" s="8" t="str">
        <f>IF(ISBLANK(Y228),"",VLOOKUP(Y228,banktable,2,FALSE))</f>
        <v/>
      </c>
    </row>
    <row r="229" spans="5:24" ht="15.75" customHeight="1" x14ac:dyDescent="0.15">
      <c r="E229" s="8" t="str">
        <f>IF(ISBLANK(F229),"",VLOOKUP(F229,membercategorytable,2,FALSE))</f>
        <v/>
      </c>
      <c r="Q229" s="8" t="str">
        <f>IF(ISBLANK(R229),"",VLOOKUP(R229,fundtable,2,FALSE))</f>
        <v/>
      </c>
      <c r="S229" s="8" t="str">
        <f>IF(ISBLANK(T229),"",VLOOKUP(T229,supporttable,2,FALSE))</f>
        <v/>
      </c>
      <c r="U229" s="8" t="str">
        <f>IF(ISBLANK(V229),"",VLOOKUP(V229,paymethodtable,2,FALSE))</f>
        <v/>
      </c>
      <c r="X229" s="8" t="str">
        <f>IF(ISBLANK(Y229),"",VLOOKUP(Y229,banktable,2,FALSE))</f>
        <v/>
      </c>
    </row>
    <row r="230" spans="5:24" ht="15.75" customHeight="1" x14ac:dyDescent="0.15">
      <c r="E230" s="8" t="str">
        <f>IF(ISBLANK(F230),"",VLOOKUP(F230,membercategorytable,2,FALSE))</f>
        <v/>
      </c>
      <c r="Q230" s="8" t="str">
        <f>IF(ISBLANK(R230),"",VLOOKUP(R230,fundtable,2,FALSE))</f>
        <v/>
      </c>
      <c r="S230" s="8" t="str">
        <f>IF(ISBLANK(T230),"",VLOOKUP(T230,supporttable,2,FALSE))</f>
        <v/>
      </c>
      <c r="U230" s="8" t="str">
        <f>IF(ISBLANK(V230),"",VLOOKUP(V230,paymethodtable,2,FALSE))</f>
        <v/>
      </c>
      <c r="X230" s="8" t="str">
        <f>IF(ISBLANK(Y230),"",VLOOKUP(Y230,banktable,2,FALSE))</f>
        <v/>
      </c>
    </row>
    <row r="231" spans="5:24" ht="15.75" customHeight="1" x14ac:dyDescent="0.15">
      <c r="E231" s="8" t="str">
        <f>IF(ISBLANK(F231),"",VLOOKUP(F231,membercategorytable,2,FALSE))</f>
        <v/>
      </c>
      <c r="Q231" s="8" t="str">
        <f>IF(ISBLANK(R231),"",VLOOKUP(R231,fundtable,2,FALSE))</f>
        <v/>
      </c>
      <c r="S231" s="8" t="str">
        <f>IF(ISBLANK(T231),"",VLOOKUP(T231,supporttable,2,FALSE))</f>
        <v/>
      </c>
      <c r="U231" s="8" t="str">
        <f>IF(ISBLANK(V231),"",VLOOKUP(V231,paymethodtable,2,FALSE))</f>
        <v/>
      </c>
      <c r="X231" s="8" t="str">
        <f>IF(ISBLANK(Y231),"",VLOOKUP(Y231,banktable,2,FALSE))</f>
        <v/>
      </c>
    </row>
    <row r="232" spans="5:24" ht="15.75" customHeight="1" x14ac:dyDescent="0.15">
      <c r="E232" s="8" t="str">
        <f>IF(ISBLANK(F232),"",VLOOKUP(F232,membercategorytable,2,FALSE))</f>
        <v/>
      </c>
      <c r="Q232" s="8" t="str">
        <f>IF(ISBLANK(R232),"",VLOOKUP(R232,fundtable,2,FALSE))</f>
        <v/>
      </c>
      <c r="S232" s="8" t="str">
        <f>IF(ISBLANK(T232),"",VLOOKUP(T232,supporttable,2,FALSE))</f>
        <v/>
      </c>
      <c r="U232" s="8" t="str">
        <f>IF(ISBLANK(V232),"",VLOOKUP(V232,paymethodtable,2,FALSE))</f>
        <v/>
      </c>
      <c r="X232" s="8" t="str">
        <f>IF(ISBLANK(Y232),"",VLOOKUP(Y232,banktable,2,FALSE))</f>
        <v/>
      </c>
    </row>
    <row r="233" spans="5:24" ht="15.75" customHeight="1" x14ac:dyDescent="0.15">
      <c r="E233" s="8" t="str">
        <f>IF(ISBLANK(F233),"",VLOOKUP(F233,membercategorytable,2,FALSE))</f>
        <v/>
      </c>
      <c r="Q233" s="8" t="str">
        <f>IF(ISBLANK(R233),"",VLOOKUP(R233,fundtable,2,FALSE))</f>
        <v/>
      </c>
      <c r="S233" s="8" t="str">
        <f>IF(ISBLANK(T233),"",VLOOKUP(T233,supporttable,2,FALSE))</f>
        <v/>
      </c>
      <c r="U233" s="8" t="str">
        <f>IF(ISBLANK(V233),"",VLOOKUP(V233,paymethodtable,2,FALSE))</f>
        <v/>
      </c>
      <c r="X233" s="8" t="str">
        <f>IF(ISBLANK(Y233),"",VLOOKUP(Y233,banktable,2,FALSE))</f>
        <v/>
      </c>
    </row>
    <row r="234" spans="5:24" ht="15.75" customHeight="1" x14ac:dyDescent="0.15">
      <c r="E234" s="8" t="str">
        <f>IF(ISBLANK(F234),"",VLOOKUP(F234,membercategorytable,2,FALSE))</f>
        <v/>
      </c>
      <c r="Q234" s="8" t="str">
        <f>IF(ISBLANK(R234),"",VLOOKUP(R234,fundtable,2,FALSE))</f>
        <v/>
      </c>
      <c r="S234" s="8" t="str">
        <f>IF(ISBLANK(T234),"",VLOOKUP(T234,supporttable,2,FALSE))</f>
        <v/>
      </c>
      <c r="U234" s="8" t="str">
        <f>IF(ISBLANK(V234),"",VLOOKUP(V234,paymethodtable,2,FALSE))</f>
        <v/>
      </c>
      <c r="X234" s="8" t="str">
        <f>IF(ISBLANK(Y234),"",VLOOKUP(Y234,banktable,2,FALSE))</f>
        <v/>
      </c>
    </row>
    <row r="235" spans="5:24" ht="15.75" customHeight="1" x14ac:dyDescent="0.15">
      <c r="E235" s="8" t="str">
        <f>IF(ISBLANK(F235),"",VLOOKUP(F235,membercategorytable,2,FALSE))</f>
        <v/>
      </c>
      <c r="Q235" s="8" t="str">
        <f>IF(ISBLANK(R235),"",VLOOKUP(R235,fundtable,2,FALSE))</f>
        <v/>
      </c>
      <c r="S235" s="8" t="str">
        <f>IF(ISBLANK(T235),"",VLOOKUP(T235,supporttable,2,FALSE))</f>
        <v/>
      </c>
      <c r="U235" s="8" t="str">
        <f>IF(ISBLANK(V235),"",VLOOKUP(V235,paymethodtable,2,FALSE))</f>
        <v/>
      </c>
      <c r="X235" s="8" t="str">
        <f>IF(ISBLANK(Y235),"",VLOOKUP(Y235,banktable,2,FALSE))</f>
        <v/>
      </c>
    </row>
    <row r="236" spans="5:24" ht="15.75" customHeight="1" x14ac:dyDescent="0.15">
      <c r="E236" s="8" t="str">
        <f>IF(ISBLANK(F236),"",VLOOKUP(F236,membercategorytable,2,FALSE))</f>
        <v/>
      </c>
      <c r="Q236" s="8" t="str">
        <f>IF(ISBLANK(R236),"",VLOOKUP(R236,fundtable,2,FALSE))</f>
        <v/>
      </c>
      <c r="S236" s="8" t="str">
        <f>IF(ISBLANK(T236),"",VLOOKUP(T236,supporttable,2,FALSE))</f>
        <v/>
      </c>
      <c r="U236" s="8" t="str">
        <f>IF(ISBLANK(V236),"",VLOOKUP(V236,paymethodtable,2,FALSE))</f>
        <v/>
      </c>
      <c r="X236" s="8" t="str">
        <f>IF(ISBLANK(Y236),"",VLOOKUP(Y236,banktable,2,FALSE))</f>
        <v/>
      </c>
    </row>
    <row r="237" spans="5:24" ht="15.75" customHeight="1" x14ac:dyDescent="0.15">
      <c r="E237" s="8" t="str">
        <f>IF(ISBLANK(F237),"",VLOOKUP(F237,membercategorytable,2,FALSE))</f>
        <v/>
      </c>
      <c r="Q237" s="8" t="str">
        <f>IF(ISBLANK(R237),"",VLOOKUP(R237,fundtable,2,FALSE))</f>
        <v/>
      </c>
      <c r="S237" s="8" t="str">
        <f>IF(ISBLANK(T237),"",VLOOKUP(T237,supporttable,2,FALSE))</f>
        <v/>
      </c>
      <c r="U237" s="8" t="str">
        <f>IF(ISBLANK(V237),"",VLOOKUP(V237,paymethodtable,2,FALSE))</f>
        <v/>
      </c>
      <c r="X237" s="8" t="str">
        <f>IF(ISBLANK(Y237),"",VLOOKUP(Y237,banktable,2,FALSE))</f>
        <v/>
      </c>
    </row>
    <row r="238" spans="5:24" ht="15.75" customHeight="1" x14ac:dyDescent="0.15">
      <c r="E238" s="8" t="str">
        <f>IF(ISBLANK(F238),"",VLOOKUP(F238,membercategorytable,2,FALSE))</f>
        <v/>
      </c>
      <c r="Q238" s="8" t="str">
        <f>IF(ISBLANK(R238),"",VLOOKUP(R238,fundtable,2,FALSE))</f>
        <v/>
      </c>
      <c r="S238" s="8" t="str">
        <f>IF(ISBLANK(T238),"",VLOOKUP(T238,supporttable,2,FALSE))</f>
        <v/>
      </c>
      <c r="U238" s="8" t="str">
        <f>IF(ISBLANK(V238),"",VLOOKUP(V238,paymethodtable,2,FALSE))</f>
        <v/>
      </c>
      <c r="X238" s="8" t="str">
        <f>IF(ISBLANK(Y238),"",VLOOKUP(Y238,banktable,2,FALSE))</f>
        <v/>
      </c>
    </row>
    <row r="239" spans="5:24" ht="15.75" customHeight="1" x14ac:dyDescent="0.15">
      <c r="E239" s="8" t="str">
        <f>IF(ISBLANK(F239),"",VLOOKUP(F239,membercategorytable,2,FALSE))</f>
        <v/>
      </c>
      <c r="Q239" s="8" t="str">
        <f>IF(ISBLANK(R239),"",VLOOKUP(R239,fundtable,2,FALSE))</f>
        <v/>
      </c>
      <c r="S239" s="8" t="str">
        <f>IF(ISBLANK(T239),"",VLOOKUP(T239,supporttable,2,FALSE))</f>
        <v/>
      </c>
      <c r="U239" s="8" t="str">
        <f>IF(ISBLANK(V239),"",VLOOKUP(V239,paymethodtable,2,FALSE))</f>
        <v/>
      </c>
      <c r="X239" s="8" t="str">
        <f>IF(ISBLANK(Y239),"",VLOOKUP(Y239,banktable,2,FALSE))</f>
        <v/>
      </c>
    </row>
    <row r="240" spans="5:24" ht="15.75" customHeight="1" x14ac:dyDescent="0.15">
      <c r="E240" s="8" t="str">
        <f>IF(ISBLANK(F240),"",VLOOKUP(F240,membercategorytable,2,FALSE))</f>
        <v/>
      </c>
      <c r="Q240" s="8" t="str">
        <f>IF(ISBLANK(R240),"",VLOOKUP(R240,fundtable,2,FALSE))</f>
        <v/>
      </c>
      <c r="S240" s="8" t="str">
        <f>IF(ISBLANK(T240),"",VLOOKUP(T240,supporttable,2,FALSE))</f>
        <v/>
      </c>
      <c r="U240" s="8" t="str">
        <f>IF(ISBLANK(V240),"",VLOOKUP(V240,paymethodtable,2,FALSE))</f>
        <v/>
      </c>
      <c r="X240" s="8" t="str">
        <f>IF(ISBLANK(Y240),"",VLOOKUP(Y240,banktable,2,FALSE))</f>
        <v/>
      </c>
    </row>
    <row r="241" spans="5:24" ht="15.75" customHeight="1" x14ac:dyDescent="0.15">
      <c r="E241" s="8" t="str">
        <f>IF(ISBLANK(F241),"",VLOOKUP(F241,membercategorytable,2,FALSE))</f>
        <v/>
      </c>
      <c r="Q241" s="8" t="str">
        <f>IF(ISBLANK(R241),"",VLOOKUP(R241,fundtable,2,FALSE))</f>
        <v/>
      </c>
      <c r="S241" s="8" t="str">
        <f>IF(ISBLANK(T241),"",VLOOKUP(T241,supporttable,2,FALSE))</f>
        <v/>
      </c>
      <c r="U241" s="8" t="str">
        <f>IF(ISBLANK(V241),"",VLOOKUP(V241,paymethodtable,2,FALSE))</f>
        <v/>
      </c>
      <c r="X241" s="8" t="str">
        <f>IF(ISBLANK(Y241),"",VLOOKUP(Y241,banktable,2,FALSE))</f>
        <v/>
      </c>
    </row>
    <row r="242" spans="5:24" ht="15.75" customHeight="1" x14ac:dyDescent="0.15">
      <c r="E242" s="8" t="str">
        <f>IF(ISBLANK(F242),"",VLOOKUP(F242,membercategorytable,2,FALSE))</f>
        <v/>
      </c>
      <c r="Q242" s="8" t="str">
        <f>IF(ISBLANK(R242),"",VLOOKUP(R242,fundtable,2,FALSE))</f>
        <v/>
      </c>
      <c r="S242" s="8" t="str">
        <f>IF(ISBLANK(T242),"",VLOOKUP(T242,supporttable,2,FALSE))</f>
        <v/>
      </c>
      <c r="U242" s="8" t="str">
        <f>IF(ISBLANK(V242),"",VLOOKUP(V242,paymethodtable,2,FALSE))</f>
        <v/>
      </c>
      <c r="X242" s="8" t="str">
        <f>IF(ISBLANK(Y242),"",VLOOKUP(Y242,banktable,2,FALSE))</f>
        <v/>
      </c>
    </row>
    <row r="243" spans="5:24" ht="15.75" customHeight="1" x14ac:dyDescent="0.15">
      <c r="E243" s="8" t="str">
        <f>IF(ISBLANK(F243),"",VLOOKUP(F243,membercategorytable,2,FALSE))</f>
        <v/>
      </c>
      <c r="Q243" s="8" t="str">
        <f>IF(ISBLANK(R243),"",VLOOKUP(R243,fundtable,2,FALSE))</f>
        <v/>
      </c>
      <c r="S243" s="8" t="str">
        <f>IF(ISBLANK(T243),"",VLOOKUP(T243,supporttable,2,FALSE))</f>
        <v/>
      </c>
      <c r="U243" s="8" t="str">
        <f>IF(ISBLANK(V243),"",VLOOKUP(V243,paymethodtable,2,FALSE))</f>
        <v/>
      </c>
      <c r="X243" s="8" t="str">
        <f>IF(ISBLANK(Y243),"",VLOOKUP(Y243,banktable,2,FALSE))</f>
        <v/>
      </c>
    </row>
    <row r="244" spans="5:24" ht="15.75" customHeight="1" x14ac:dyDescent="0.15">
      <c r="E244" s="8" t="str">
        <f>IF(ISBLANK(F244),"",VLOOKUP(F244,membercategorytable,2,FALSE))</f>
        <v/>
      </c>
      <c r="Q244" s="8" t="str">
        <f>IF(ISBLANK(R244),"",VLOOKUP(R244,fundtable,2,FALSE))</f>
        <v/>
      </c>
      <c r="S244" s="8" t="str">
        <f>IF(ISBLANK(T244),"",VLOOKUP(T244,supporttable,2,FALSE))</f>
        <v/>
      </c>
      <c r="U244" s="8" t="str">
        <f>IF(ISBLANK(V244),"",VLOOKUP(V244,paymethodtable,2,FALSE))</f>
        <v/>
      </c>
      <c r="X244" s="8" t="str">
        <f>IF(ISBLANK(Y244),"",VLOOKUP(Y244,banktable,2,FALSE))</f>
        <v/>
      </c>
    </row>
    <row r="245" spans="5:24" ht="15.75" customHeight="1" x14ac:dyDescent="0.15">
      <c r="E245" s="8" t="str">
        <f>IF(ISBLANK(F245),"",VLOOKUP(F245,membercategorytable,2,FALSE))</f>
        <v/>
      </c>
      <c r="Q245" s="8" t="str">
        <f>IF(ISBLANK(R245),"",VLOOKUP(R245,fundtable,2,FALSE))</f>
        <v/>
      </c>
      <c r="S245" s="8" t="str">
        <f>IF(ISBLANK(T245),"",VLOOKUP(T245,supporttable,2,FALSE))</f>
        <v/>
      </c>
      <c r="U245" s="8" t="str">
        <f>IF(ISBLANK(V245),"",VLOOKUP(V245,paymethodtable,2,FALSE))</f>
        <v/>
      </c>
      <c r="X245" s="8" t="str">
        <f>IF(ISBLANK(Y245),"",VLOOKUP(Y245,banktable,2,FALSE))</f>
        <v/>
      </c>
    </row>
    <row r="246" spans="5:24" ht="15.75" customHeight="1" x14ac:dyDescent="0.15">
      <c r="E246" s="8" t="str">
        <f>IF(ISBLANK(F246),"",VLOOKUP(F246,membercategorytable,2,FALSE))</f>
        <v/>
      </c>
      <c r="Q246" s="8" t="str">
        <f>IF(ISBLANK(R246),"",VLOOKUP(R246,fundtable,2,FALSE))</f>
        <v/>
      </c>
      <c r="S246" s="8" t="str">
        <f>IF(ISBLANK(T246),"",VLOOKUP(T246,supporttable,2,FALSE))</f>
        <v/>
      </c>
      <c r="U246" s="8" t="str">
        <f>IF(ISBLANK(V246),"",VLOOKUP(V246,paymethodtable,2,FALSE))</f>
        <v/>
      </c>
      <c r="X246" s="8" t="str">
        <f>IF(ISBLANK(Y246),"",VLOOKUP(Y246,banktable,2,FALSE))</f>
        <v/>
      </c>
    </row>
    <row r="247" spans="5:24" ht="15.75" customHeight="1" x14ac:dyDescent="0.15">
      <c r="E247" s="8" t="str">
        <f>IF(ISBLANK(F247),"",VLOOKUP(F247,membercategorytable,2,FALSE))</f>
        <v/>
      </c>
      <c r="Q247" s="8" t="str">
        <f>IF(ISBLANK(R247),"",VLOOKUP(R247,fundtable,2,FALSE))</f>
        <v/>
      </c>
      <c r="S247" s="8" t="str">
        <f>IF(ISBLANK(T247),"",VLOOKUP(T247,supporttable,2,FALSE))</f>
        <v/>
      </c>
      <c r="U247" s="8" t="str">
        <f>IF(ISBLANK(V247),"",VLOOKUP(V247,paymethodtable,2,FALSE))</f>
        <v/>
      </c>
      <c r="X247" s="8" t="str">
        <f>IF(ISBLANK(Y247),"",VLOOKUP(Y247,banktable,2,FALSE))</f>
        <v/>
      </c>
    </row>
    <row r="248" spans="5:24" ht="15.75" customHeight="1" x14ac:dyDescent="0.15">
      <c r="E248" s="8" t="str">
        <f>IF(ISBLANK(F248),"",VLOOKUP(F248,membercategorytable,2,FALSE))</f>
        <v/>
      </c>
      <c r="Q248" s="8" t="str">
        <f>IF(ISBLANK(R248),"",VLOOKUP(R248,fundtable,2,FALSE))</f>
        <v/>
      </c>
      <c r="S248" s="8" t="str">
        <f>IF(ISBLANK(T248),"",VLOOKUP(T248,supporttable,2,FALSE))</f>
        <v/>
      </c>
      <c r="U248" s="8" t="str">
        <f>IF(ISBLANK(V248),"",VLOOKUP(V248,paymethodtable,2,FALSE))</f>
        <v/>
      </c>
      <c r="X248" s="8" t="str">
        <f>IF(ISBLANK(Y248),"",VLOOKUP(Y248,banktable,2,FALSE))</f>
        <v/>
      </c>
    </row>
    <row r="249" spans="5:24" ht="15.75" customHeight="1" x14ac:dyDescent="0.15">
      <c r="E249" s="8" t="str">
        <f>IF(ISBLANK(F249),"",VLOOKUP(F249,membercategorytable,2,FALSE))</f>
        <v/>
      </c>
      <c r="Q249" s="8" t="str">
        <f>IF(ISBLANK(R249),"",VLOOKUP(R249,fundtable,2,FALSE))</f>
        <v/>
      </c>
      <c r="S249" s="8" t="str">
        <f>IF(ISBLANK(T249),"",VLOOKUP(T249,supporttable,2,FALSE))</f>
        <v/>
      </c>
      <c r="U249" s="8" t="str">
        <f>IF(ISBLANK(V249),"",VLOOKUP(V249,paymethodtable,2,FALSE))</f>
        <v/>
      </c>
      <c r="X249" s="8" t="str">
        <f>IF(ISBLANK(Y249),"",VLOOKUP(Y249,banktable,2,FALSE))</f>
        <v/>
      </c>
    </row>
    <row r="250" spans="5:24" ht="15.75" customHeight="1" x14ac:dyDescent="0.15">
      <c r="E250" s="8" t="str">
        <f>IF(ISBLANK(F250),"",VLOOKUP(F250,membercategorytable,2,FALSE))</f>
        <v/>
      </c>
      <c r="Q250" s="8" t="str">
        <f>IF(ISBLANK(R250),"",VLOOKUP(R250,fundtable,2,FALSE))</f>
        <v/>
      </c>
      <c r="S250" s="8" t="str">
        <f>IF(ISBLANK(T250),"",VLOOKUP(T250,supporttable,2,FALSE))</f>
        <v/>
      </c>
      <c r="U250" s="8" t="str">
        <f>IF(ISBLANK(V250),"",VLOOKUP(V250,paymethodtable,2,FALSE))</f>
        <v/>
      </c>
      <c r="X250" s="8" t="str">
        <f>IF(ISBLANK(Y250),"",VLOOKUP(Y250,banktable,2,FALSE))</f>
        <v/>
      </c>
    </row>
    <row r="251" spans="5:24" ht="15.75" customHeight="1" x14ac:dyDescent="0.15">
      <c r="E251" s="8" t="str">
        <f>IF(ISBLANK(F251),"",VLOOKUP(F251,membercategorytable,2,FALSE))</f>
        <v/>
      </c>
      <c r="Q251" s="8" t="str">
        <f>IF(ISBLANK(R251),"",VLOOKUP(R251,fundtable,2,FALSE))</f>
        <v/>
      </c>
      <c r="S251" s="8" t="str">
        <f>IF(ISBLANK(T251),"",VLOOKUP(T251,supporttable,2,FALSE))</f>
        <v/>
      </c>
      <c r="U251" s="8" t="str">
        <f>IF(ISBLANK(V251),"",VLOOKUP(V251,paymethodtable,2,FALSE))</f>
        <v/>
      </c>
      <c r="X251" s="8" t="str">
        <f>IF(ISBLANK(Y251),"",VLOOKUP(Y251,banktable,2,FALSE))</f>
        <v/>
      </c>
    </row>
    <row r="252" spans="5:24" ht="15.75" customHeight="1" x14ac:dyDescent="0.15">
      <c r="E252" s="8" t="str">
        <f>IF(ISBLANK(F252),"",VLOOKUP(F252,membercategorytable,2,FALSE))</f>
        <v/>
      </c>
      <c r="Q252" s="8" t="str">
        <f>IF(ISBLANK(R252),"",VLOOKUP(R252,fundtable,2,FALSE))</f>
        <v/>
      </c>
      <c r="S252" s="8" t="str">
        <f>IF(ISBLANK(T252),"",VLOOKUP(T252,supporttable,2,FALSE))</f>
        <v/>
      </c>
      <c r="U252" s="8" t="str">
        <f>IF(ISBLANK(V252),"",VLOOKUP(V252,paymethodtable,2,FALSE))</f>
        <v/>
      </c>
      <c r="X252" s="8" t="str">
        <f>IF(ISBLANK(Y252),"",VLOOKUP(Y252,banktable,2,FALSE))</f>
        <v/>
      </c>
    </row>
    <row r="253" spans="5:24" ht="15.75" customHeight="1" x14ac:dyDescent="0.15">
      <c r="E253" s="8" t="str">
        <f>IF(ISBLANK(F253),"",VLOOKUP(F253,membercategorytable,2,FALSE))</f>
        <v/>
      </c>
      <c r="Q253" s="8" t="str">
        <f>IF(ISBLANK(R253),"",VLOOKUP(R253,fundtable,2,FALSE))</f>
        <v/>
      </c>
      <c r="S253" s="8" t="str">
        <f>IF(ISBLANK(T253),"",VLOOKUP(T253,supporttable,2,FALSE))</f>
        <v/>
      </c>
      <c r="U253" s="8" t="str">
        <f>IF(ISBLANK(V253),"",VLOOKUP(V253,paymethodtable,2,FALSE))</f>
        <v/>
      </c>
      <c r="X253" s="8" t="str">
        <f>IF(ISBLANK(Y253),"",VLOOKUP(Y253,banktable,2,FALSE))</f>
        <v/>
      </c>
    </row>
    <row r="254" spans="5:24" ht="15.75" customHeight="1" x14ac:dyDescent="0.15">
      <c r="E254" s="8" t="str">
        <f>IF(ISBLANK(F254),"",VLOOKUP(F254,membercategorytable,2,FALSE))</f>
        <v/>
      </c>
      <c r="Q254" s="8" t="str">
        <f>IF(ISBLANK(R254),"",VLOOKUP(R254,fundtable,2,FALSE))</f>
        <v/>
      </c>
      <c r="S254" s="8" t="str">
        <f>IF(ISBLANK(T254),"",VLOOKUP(T254,supporttable,2,FALSE))</f>
        <v/>
      </c>
      <c r="U254" s="8" t="str">
        <f>IF(ISBLANK(V254),"",VLOOKUP(V254,paymethodtable,2,FALSE))</f>
        <v/>
      </c>
      <c r="X254" s="8" t="str">
        <f>IF(ISBLANK(Y254),"",VLOOKUP(Y254,banktable,2,FALSE))</f>
        <v/>
      </c>
    </row>
    <row r="255" spans="5:24" ht="15.75" customHeight="1" x14ac:dyDescent="0.15">
      <c r="E255" s="8" t="str">
        <f>IF(ISBLANK(F255),"",VLOOKUP(F255,membercategorytable,2,FALSE))</f>
        <v/>
      </c>
      <c r="Q255" s="8" t="str">
        <f>IF(ISBLANK(R255),"",VLOOKUP(R255,fundtable,2,FALSE))</f>
        <v/>
      </c>
      <c r="S255" s="8" t="str">
        <f>IF(ISBLANK(T255),"",VLOOKUP(T255,supporttable,2,FALSE))</f>
        <v/>
      </c>
      <c r="U255" s="8" t="str">
        <f>IF(ISBLANK(V255),"",VLOOKUP(V255,paymethodtable,2,FALSE))</f>
        <v/>
      </c>
      <c r="X255" s="8" t="str">
        <f>IF(ISBLANK(Y255),"",VLOOKUP(Y255,banktable,2,FALSE))</f>
        <v/>
      </c>
    </row>
    <row r="256" spans="5:24" ht="15.75" customHeight="1" x14ac:dyDescent="0.15">
      <c r="E256" s="8" t="str">
        <f>IF(ISBLANK(F256),"",VLOOKUP(F256,membercategorytable,2,FALSE))</f>
        <v/>
      </c>
      <c r="Q256" s="8" t="str">
        <f>IF(ISBLANK(R256),"",VLOOKUP(R256,fundtable,2,FALSE))</f>
        <v/>
      </c>
      <c r="S256" s="8" t="str">
        <f>IF(ISBLANK(T256),"",VLOOKUP(T256,supporttable,2,FALSE))</f>
        <v/>
      </c>
      <c r="U256" s="8" t="str">
        <f>IF(ISBLANK(V256),"",VLOOKUP(V256,paymethodtable,2,FALSE))</f>
        <v/>
      </c>
      <c r="X256" s="8" t="str">
        <f>IF(ISBLANK(Y256),"",VLOOKUP(Y256,banktable,2,FALSE))</f>
        <v/>
      </c>
    </row>
    <row r="257" spans="5:24" ht="15.75" customHeight="1" x14ac:dyDescent="0.15">
      <c r="E257" s="8" t="str">
        <f>IF(ISBLANK(F257),"",VLOOKUP(F257,membercategorytable,2,FALSE))</f>
        <v/>
      </c>
      <c r="Q257" s="8" t="str">
        <f>IF(ISBLANK(R257),"",VLOOKUP(R257,fundtable,2,FALSE))</f>
        <v/>
      </c>
      <c r="S257" s="8" t="str">
        <f>IF(ISBLANK(T257),"",VLOOKUP(T257,supporttable,2,FALSE))</f>
        <v/>
      </c>
      <c r="U257" s="8" t="str">
        <f>IF(ISBLANK(V257),"",VLOOKUP(V257,paymethodtable,2,FALSE))</f>
        <v/>
      </c>
      <c r="X257" s="8" t="str">
        <f>IF(ISBLANK(Y257),"",VLOOKUP(Y257,banktable,2,FALSE))</f>
        <v/>
      </c>
    </row>
    <row r="258" spans="5:24" ht="15.75" customHeight="1" x14ac:dyDescent="0.15">
      <c r="E258" s="8" t="str">
        <f>IF(ISBLANK(F258),"",VLOOKUP(F258,membercategorytable,2,FALSE))</f>
        <v/>
      </c>
      <c r="Q258" s="8" t="str">
        <f>IF(ISBLANK(R258),"",VLOOKUP(R258,fundtable,2,FALSE))</f>
        <v/>
      </c>
      <c r="S258" s="8" t="str">
        <f>IF(ISBLANK(T258),"",VLOOKUP(T258,supporttable,2,FALSE))</f>
        <v/>
      </c>
      <c r="U258" s="8" t="str">
        <f>IF(ISBLANK(V258),"",VLOOKUP(V258,paymethodtable,2,FALSE))</f>
        <v/>
      </c>
      <c r="X258" s="8" t="str">
        <f>IF(ISBLANK(Y258),"",VLOOKUP(Y258,banktable,2,FALSE))</f>
        <v/>
      </c>
    </row>
    <row r="259" spans="5:24" ht="15.75" customHeight="1" x14ac:dyDescent="0.15">
      <c r="E259" s="8" t="str">
        <f>IF(ISBLANK(F259),"",VLOOKUP(F259,membercategorytable,2,FALSE))</f>
        <v/>
      </c>
      <c r="Q259" s="8" t="str">
        <f>IF(ISBLANK(R259),"",VLOOKUP(R259,fundtable,2,FALSE))</f>
        <v/>
      </c>
      <c r="S259" s="8" t="str">
        <f>IF(ISBLANK(T259),"",VLOOKUP(T259,supporttable,2,FALSE))</f>
        <v/>
      </c>
      <c r="U259" s="8" t="str">
        <f>IF(ISBLANK(V259),"",VLOOKUP(V259,paymethodtable,2,FALSE))</f>
        <v/>
      </c>
      <c r="X259" s="8" t="str">
        <f>IF(ISBLANK(Y259),"",VLOOKUP(Y259,banktable,2,FALSE))</f>
        <v/>
      </c>
    </row>
    <row r="260" spans="5:24" ht="15.75" customHeight="1" x14ac:dyDescent="0.15">
      <c r="E260" s="8" t="str">
        <f>IF(ISBLANK(F260),"",VLOOKUP(F260,membercategorytable,2,FALSE))</f>
        <v/>
      </c>
      <c r="Q260" s="8" t="str">
        <f>IF(ISBLANK(R260),"",VLOOKUP(R260,fundtable,2,FALSE))</f>
        <v/>
      </c>
      <c r="S260" s="8" t="str">
        <f>IF(ISBLANK(T260),"",VLOOKUP(T260,supporttable,2,FALSE))</f>
        <v/>
      </c>
      <c r="U260" s="8" t="str">
        <f>IF(ISBLANK(V260),"",VLOOKUP(V260,paymethodtable,2,FALSE))</f>
        <v/>
      </c>
      <c r="X260" s="8" t="str">
        <f>IF(ISBLANK(Y260),"",VLOOKUP(Y260,banktable,2,FALSE))</f>
        <v/>
      </c>
    </row>
    <row r="261" spans="5:24" ht="15.75" customHeight="1" x14ac:dyDescent="0.15">
      <c r="E261" s="8" t="str">
        <f>IF(ISBLANK(F261),"",VLOOKUP(F261,membercategorytable,2,FALSE))</f>
        <v/>
      </c>
      <c r="Q261" s="8" t="str">
        <f>IF(ISBLANK(R261),"",VLOOKUP(R261,fundtable,2,FALSE))</f>
        <v/>
      </c>
      <c r="S261" s="8" t="str">
        <f>IF(ISBLANK(T261),"",VLOOKUP(T261,supporttable,2,FALSE))</f>
        <v/>
      </c>
      <c r="U261" s="8" t="str">
        <f>IF(ISBLANK(V261),"",VLOOKUP(V261,paymethodtable,2,FALSE))</f>
        <v/>
      </c>
      <c r="X261" s="8" t="str">
        <f>IF(ISBLANK(Y261),"",VLOOKUP(Y261,banktable,2,FALSE))</f>
        <v/>
      </c>
    </row>
    <row r="262" spans="5:24" ht="15.75" customHeight="1" x14ac:dyDescent="0.15">
      <c r="E262" s="8" t="str">
        <f>IF(ISBLANK(F262),"",VLOOKUP(F262,membercategorytable,2,FALSE))</f>
        <v/>
      </c>
      <c r="Q262" s="8" t="str">
        <f>IF(ISBLANK(R262),"",VLOOKUP(R262,fundtable,2,FALSE))</f>
        <v/>
      </c>
      <c r="S262" s="8" t="str">
        <f>IF(ISBLANK(T262),"",VLOOKUP(T262,supporttable,2,FALSE))</f>
        <v/>
      </c>
      <c r="U262" s="8" t="str">
        <f>IF(ISBLANK(V262),"",VLOOKUP(V262,paymethodtable,2,FALSE))</f>
        <v/>
      </c>
      <c r="X262" s="8" t="str">
        <f>IF(ISBLANK(Y262),"",VLOOKUP(Y262,banktable,2,FALSE))</f>
        <v/>
      </c>
    </row>
    <row r="263" spans="5:24" ht="15.75" customHeight="1" x14ac:dyDescent="0.15">
      <c r="E263" s="8" t="str">
        <f>IF(ISBLANK(F263),"",VLOOKUP(F263,membercategorytable,2,FALSE))</f>
        <v/>
      </c>
      <c r="Q263" s="8" t="str">
        <f>IF(ISBLANK(R263),"",VLOOKUP(R263,fundtable,2,FALSE))</f>
        <v/>
      </c>
      <c r="S263" s="8" t="str">
        <f>IF(ISBLANK(T263),"",VLOOKUP(T263,supporttable,2,FALSE))</f>
        <v/>
      </c>
      <c r="U263" s="8" t="str">
        <f>IF(ISBLANK(V263),"",VLOOKUP(V263,paymethodtable,2,FALSE))</f>
        <v/>
      </c>
      <c r="X263" s="8" t="str">
        <f>IF(ISBLANK(Y263),"",VLOOKUP(Y263,banktable,2,FALSE))</f>
        <v/>
      </c>
    </row>
    <row r="264" spans="5:24" ht="15.75" customHeight="1" x14ac:dyDescent="0.15">
      <c r="E264" s="8" t="str">
        <f>IF(ISBLANK(F264),"",VLOOKUP(F264,membercategorytable,2,FALSE))</f>
        <v/>
      </c>
      <c r="Q264" s="8" t="str">
        <f>IF(ISBLANK(R264),"",VLOOKUP(R264,fundtable,2,FALSE))</f>
        <v/>
      </c>
      <c r="S264" s="8" t="str">
        <f>IF(ISBLANK(T264),"",VLOOKUP(T264,supporttable,2,FALSE))</f>
        <v/>
      </c>
      <c r="U264" s="8" t="str">
        <f>IF(ISBLANK(V264),"",VLOOKUP(V264,paymethodtable,2,FALSE))</f>
        <v/>
      </c>
      <c r="X264" s="8" t="str">
        <f>IF(ISBLANK(Y264),"",VLOOKUP(Y264,banktable,2,FALSE))</f>
        <v/>
      </c>
    </row>
    <row r="265" spans="5:24" ht="15.75" customHeight="1" x14ac:dyDescent="0.15">
      <c r="E265" s="8" t="str">
        <f>IF(ISBLANK(F265),"",VLOOKUP(F265,membercategorytable,2,FALSE))</f>
        <v/>
      </c>
      <c r="Q265" s="8" t="str">
        <f>IF(ISBLANK(R265),"",VLOOKUP(R265,fundtable,2,FALSE))</f>
        <v/>
      </c>
      <c r="S265" s="8" t="str">
        <f>IF(ISBLANK(T265),"",VLOOKUP(T265,supporttable,2,FALSE))</f>
        <v/>
      </c>
      <c r="U265" s="8" t="str">
        <f>IF(ISBLANK(V265),"",VLOOKUP(V265,paymethodtable,2,FALSE))</f>
        <v/>
      </c>
      <c r="X265" s="8" t="str">
        <f>IF(ISBLANK(Y265),"",VLOOKUP(Y265,banktable,2,FALSE))</f>
        <v/>
      </c>
    </row>
    <row r="266" spans="5:24" ht="15.75" customHeight="1" x14ac:dyDescent="0.15">
      <c r="E266" s="8" t="str">
        <f>IF(ISBLANK(F266),"",VLOOKUP(F266,membercategorytable,2,FALSE))</f>
        <v/>
      </c>
      <c r="Q266" s="8" t="str">
        <f>IF(ISBLANK(R266),"",VLOOKUP(R266,fundtable,2,FALSE))</f>
        <v/>
      </c>
      <c r="S266" s="8" t="str">
        <f>IF(ISBLANK(T266),"",VLOOKUP(T266,supporttable,2,FALSE))</f>
        <v/>
      </c>
      <c r="U266" s="8" t="str">
        <f>IF(ISBLANK(V266),"",VLOOKUP(V266,paymethodtable,2,FALSE))</f>
        <v/>
      </c>
      <c r="X266" s="8" t="str">
        <f>IF(ISBLANK(Y266),"",VLOOKUP(Y266,banktable,2,FALSE))</f>
        <v/>
      </c>
    </row>
    <row r="267" spans="5:24" ht="15.75" customHeight="1" x14ac:dyDescent="0.15">
      <c r="E267" s="8" t="str">
        <f>IF(ISBLANK(F267),"",VLOOKUP(F267,membercategorytable,2,FALSE))</f>
        <v/>
      </c>
      <c r="Q267" s="8" t="str">
        <f>IF(ISBLANK(R267),"",VLOOKUP(R267,fundtable,2,FALSE))</f>
        <v/>
      </c>
      <c r="S267" s="8" t="str">
        <f>IF(ISBLANK(T267),"",VLOOKUP(T267,supporttable,2,FALSE))</f>
        <v/>
      </c>
      <c r="U267" s="8" t="str">
        <f>IF(ISBLANK(V267),"",VLOOKUP(V267,paymethodtable,2,FALSE))</f>
        <v/>
      </c>
      <c r="X267" s="8" t="str">
        <f>IF(ISBLANK(Y267),"",VLOOKUP(Y267,banktable,2,FALSE))</f>
        <v/>
      </c>
    </row>
    <row r="268" spans="5:24" ht="15.75" customHeight="1" x14ac:dyDescent="0.15">
      <c r="E268" s="8" t="str">
        <f>IF(ISBLANK(F268),"",VLOOKUP(F268,membercategorytable,2,FALSE))</f>
        <v/>
      </c>
      <c r="Q268" s="8" t="str">
        <f>IF(ISBLANK(R268),"",VLOOKUP(R268,fundtable,2,FALSE))</f>
        <v/>
      </c>
      <c r="S268" s="8" t="str">
        <f>IF(ISBLANK(T268),"",VLOOKUP(T268,supporttable,2,FALSE))</f>
        <v/>
      </c>
      <c r="U268" s="8" t="str">
        <f>IF(ISBLANK(V268),"",VLOOKUP(V268,paymethodtable,2,FALSE))</f>
        <v/>
      </c>
      <c r="X268" s="8" t="str">
        <f>IF(ISBLANK(Y268),"",VLOOKUP(Y268,banktable,2,FALSE))</f>
        <v/>
      </c>
    </row>
    <row r="269" spans="5:24" ht="15.75" customHeight="1" x14ac:dyDescent="0.15">
      <c r="E269" s="8" t="str">
        <f>IF(ISBLANK(F269),"",VLOOKUP(F269,membercategorytable,2,FALSE))</f>
        <v/>
      </c>
      <c r="Q269" s="8" t="str">
        <f>IF(ISBLANK(R269),"",VLOOKUP(R269,fundtable,2,FALSE))</f>
        <v/>
      </c>
      <c r="S269" s="8" t="str">
        <f>IF(ISBLANK(T269),"",VLOOKUP(T269,supporttable,2,FALSE))</f>
        <v/>
      </c>
      <c r="U269" s="8" t="str">
        <f>IF(ISBLANK(V269),"",VLOOKUP(V269,paymethodtable,2,FALSE))</f>
        <v/>
      </c>
      <c r="X269" s="8" t="str">
        <f>IF(ISBLANK(Y269),"",VLOOKUP(Y269,banktable,2,FALSE))</f>
        <v/>
      </c>
    </row>
    <row r="270" spans="5:24" ht="15.75" customHeight="1" x14ac:dyDescent="0.15">
      <c r="E270" s="8" t="str">
        <f>IF(ISBLANK(F270),"",VLOOKUP(F270,membercategorytable,2,FALSE))</f>
        <v/>
      </c>
      <c r="Q270" s="8" t="str">
        <f>IF(ISBLANK(R270),"",VLOOKUP(R270,fundtable,2,FALSE))</f>
        <v/>
      </c>
      <c r="S270" s="8" t="str">
        <f>IF(ISBLANK(T270),"",VLOOKUP(T270,supporttable,2,FALSE))</f>
        <v/>
      </c>
      <c r="U270" s="8" t="str">
        <f>IF(ISBLANK(V270),"",VLOOKUP(V270,paymethodtable,2,FALSE))</f>
        <v/>
      </c>
      <c r="X270" s="8" t="str">
        <f>IF(ISBLANK(Y270),"",VLOOKUP(Y270,banktable,2,FALSE))</f>
        <v/>
      </c>
    </row>
    <row r="271" spans="5:24" ht="15.75" customHeight="1" x14ac:dyDescent="0.15">
      <c r="E271" s="8" t="str">
        <f>IF(ISBLANK(F271),"",VLOOKUP(F271,membercategorytable,2,FALSE))</f>
        <v/>
      </c>
      <c r="Q271" s="8" t="str">
        <f>IF(ISBLANK(R271),"",VLOOKUP(R271,fundtable,2,FALSE))</f>
        <v/>
      </c>
      <c r="S271" s="8" t="str">
        <f>IF(ISBLANK(T271),"",VLOOKUP(T271,supporttable,2,FALSE))</f>
        <v/>
      </c>
      <c r="U271" s="8" t="str">
        <f>IF(ISBLANK(V271),"",VLOOKUP(V271,paymethodtable,2,FALSE))</f>
        <v/>
      </c>
      <c r="X271" s="8" t="str">
        <f>IF(ISBLANK(Y271),"",VLOOKUP(Y271,banktable,2,FALSE))</f>
        <v/>
      </c>
    </row>
    <row r="272" spans="5:24" ht="15.75" customHeight="1" x14ac:dyDescent="0.15">
      <c r="E272" s="8" t="str">
        <f>IF(ISBLANK(F272),"",VLOOKUP(F272,membercategorytable,2,FALSE))</f>
        <v/>
      </c>
      <c r="Q272" s="8" t="str">
        <f>IF(ISBLANK(R272),"",VLOOKUP(R272,fundtable,2,FALSE))</f>
        <v/>
      </c>
      <c r="S272" s="8" t="str">
        <f>IF(ISBLANK(T272),"",VLOOKUP(T272,supporttable,2,FALSE))</f>
        <v/>
      </c>
      <c r="U272" s="8" t="str">
        <f>IF(ISBLANK(V272),"",VLOOKUP(V272,paymethodtable,2,FALSE))</f>
        <v/>
      </c>
      <c r="X272" s="8" t="str">
        <f>IF(ISBLANK(Y272),"",VLOOKUP(Y272,banktable,2,FALSE))</f>
        <v/>
      </c>
    </row>
    <row r="273" spans="5:24" ht="15.75" customHeight="1" x14ac:dyDescent="0.15">
      <c r="E273" s="8" t="str">
        <f>IF(ISBLANK(F273),"",VLOOKUP(F273,membercategorytable,2,FALSE))</f>
        <v/>
      </c>
      <c r="Q273" s="8" t="str">
        <f>IF(ISBLANK(R273),"",VLOOKUP(R273,fundtable,2,FALSE))</f>
        <v/>
      </c>
      <c r="S273" s="8" t="str">
        <f>IF(ISBLANK(T273),"",VLOOKUP(T273,supporttable,2,FALSE))</f>
        <v/>
      </c>
      <c r="U273" s="8" t="str">
        <f>IF(ISBLANK(V273),"",VLOOKUP(V273,paymethodtable,2,FALSE))</f>
        <v/>
      </c>
      <c r="X273" s="8" t="str">
        <f>IF(ISBLANK(Y273),"",VLOOKUP(Y273,banktable,2,FALSE))</f>
        <v/>
      </c>
    </row>
    <row r="274" spans="5:24" ht="15.75" customHeight="1" x14ac:dyDescent="0.15">
      <c r="E274" s="8" t="str">
        <f>IF(ISBLANK(F274),"",VLOOKUP(F274,membercategorytable,2,FALSE))</f>
        <v/>
      </c>
      <c r="Q274" s="8" t="str">
        <f>IF(ISBLANK(R274),"",VLOOKUP(R274,fundtable,2,FALSE))</f>
        <v/>
      </c>
      <c r="S274" s="8" t="str">
        <f>IF(ISBLANK(T274),"",VLOOKUP(T274,supporttable,2,FALSE))</f>
        <v/>
      </c>
      <c r="U274" s="8" t="str">
        <f>IF(ISBLANK(V274),"",VLOOKUP(V274,paymethodtable,2,FALSE))</f>
        <v/>
      </c>
      <c r="X274" s="8" t="str">
        <f>IF(ISBLANK(Y274),"",VLOOKUP(Y274,banktable,2,FALSE))</f>
        <v/>
      </c>
    </row>
    <row r="275" spans="5:24" ht="15.75" customHeight="1" x14ac:dyDescent="0.15">
      <c r="E275" s="8" t="str">
        <f>IF(ISBLANK(F275),"",VLOOKUP(F275,membercategorytable,2,FALSE))</f>
        <v/>
      </c>
      <c r="Q275" s="8" t="str">
        <f>IF(ISBLANK(R275),"",VLOOKUP(R275,fundtable,2,FALSE))</f>
        <v/>
      </c>
      <c r="S275" s="8" t="str">
        <f>IF(ISBLANK(T275),"",VLOOKUP(T275,supporttable,2,FALSE))</f>
        <v/>
      </c>
      <c r="U275" s="8" t="str">
        <f>IF(ISBLANK(V275),"",VLOOKUP(V275,paymethodtable,2,FALSE))</f>
        <v/>
      </c>
      <c r="X275" s="8" t="str">
        <f>IF(ISBLANK(Y275),"",VLOOKUP(Y275,banktable,2,FALSE))</f>
        <v/>
      </c>
    </row>
    <row r="276" spans="5:24" ht="15.75" customHeight="1" x14ac:dyDescent="0.15">
      <c r="E276" s="8" t="str">
        <f>IF(ISBLANK(F276),"",VLOOKUP(F276,membercategorytable,2,FALSE))</f>
        <v/>
      </c>
      <c r="Q276" s="8" t="str">
        <f>IF(ISBLANK(R276),"",VLOOKUP(R276,fundtable,2,FALSE))</f>
        <v/>
      </c>
      <c r="S276" s="8" t="str">
        <f>IF(ISBLANK(T276),"",VLOOKUP(T276,supporttable,2,FALSE))</f>
        <v/>
      </c>
      <c r="U276" s="8" t="str">
        <f>IF(ISBLANK(V276),"",VLOOKUP(V276,paymethodtable,2,FALSE))</f>
        <v/>
      </c>
      <c r="X276" s="8" t="str">
        <f>IF(ISBLANK(Y276),"",VLOOKUP(Y276,banktable,2,FALSE))</f>
        <v/>
      </c>
    </row>
    <row r="277" spans="5:24" ht="15.75" customHeight="1" x14ac:dyDescent="0.15">
      <c r="E277" s="8" t="str">
        <f>IF(ISBLANK(F277),"",VLOOKUP(F277,membercategorytable,2,FALSE))</f>
        <v/>
      </c>
      <c r="Q277" s="8" t="str">
        <f>IF(ISBLANK(R277),"",VLOOKUP(R277,fundtable,2,FALSE))</f>
        <v/>
      </c>
      <c r="S277" s="8" t="str">
        <f>IF(ISBLANK(T277),"",VLOOKUP(T277,supporttable,2,FALSE))</f>
        <v/>
      </c>
      <c r="U277" s="8" t="str">
        <f>IF(ISBLANK(V277),"",VLOOKUP(V277,paymethodtable,2,FALSE))</f>
        <v/>
      </c>
      <c r="X277" s="8" t="str">
        <f>IF(ISBLANK(Y277),"",VLOOKUP(Y277,banktable,2,FALSE))</f>
        <v/>
      </c>
    </row>
    <row r="278" spans="5:24" ht="15.75" customHeight="1" x14ac:dyDescent="0.15">
      <c r="E278" s="8" t="str">
        <f>IF(ISBLANK(F278),"",VLOOKUP(F278,membercategorytable,2,FALSE))</f>
        <v/>
      </c>
      <c r="Q278" s="8" t="str">
        <f>IF(ISBLANK(R278),"",VLOOKUP(R278,fundtable,2,FALSE))</f>
        <v/>
      </c>
      <c r="S278" s="8" t="str">
        <f>IF(ISBLANK(T278),"",VLOOKUP(T278,supporttable,2,FALSE))</f>
        <v/>
      </c>
      <c r="U278" s="8" t="str">
        <f>IF(ISBLANK(V278),"",VLOOKUP(V278,paymethodtable,2,FALSE))</f>
        <v/>
      </c>
      <c r="X278" s="8" t="str">
        <f>IF(ISBLANK(Y278),"",VLOOKUP(Y278,banktable,2,FALSE))</f>
        <v/>
      </c>
    </row>
    <row r="279" spans="5:24" ht="15.75" customHeight="1" x14ac:dyDescent="0.15">
      <c r="E279" s="8" t="str">
        <f>IF(ISBLANK(F279),"",VLOOKUP(F279,membercategorytable,2,FALSE))</f>
        <v/>
      </c>
      <c r="Q279" s="8" t="str">
        <f>IF(ISBLANK(R279),"",VLOOKUP(R279,fundtable,2,FALSE))</f>
        <v/>
      </c>
      <c r="S279" s="8" t="str">
        <f>IF(ISBLANK(T279),"",VLOOKUP(T279,supporttable,2,FALSE))</f>
        <v/>
      </c>
      <c r="U279" s="8" t="str">
        <f>IF(ISBLANK(V279),"",VLOOKUP(V279,paymethodtable,2,FALSE))</f>
        <v/>
      </c>
      <c r="X279" s="8" t="str">
        <f>IF(ISBLANK(Y279),"",VLOOKUP(Y279,banktable,2,FALSE))</f>
        <v/>
      </c>
    </row>
    <row r="280" spans="5:24" ht="15.75" customHeight="1" x14ac:dyDescent="0.15">
      <c r="E280" s="8" t="str">
        <f>IF(ISBLANK(F280),"",VLOOKUP(F280,membercategorytable,2,FALSE))</f>
        <v/>
      </c>
      <c r="Q280" s="8" t="str">
        <f>IF(ISBLANK(R280),"",VLOOKUP(R280,fundtable,2,FALSE))</f>
        <v/>
      </c>
      <c r="S280" s="8" t="str">
        <f>IF(ISBLANK(T280),"",VLOOKUP(T280,supporttable,2,FALSE))</f>
        <v/>
      </c>
      <c r="U280" s="8" t="str">
        <f>IF(ISBLANK(V280),"",VLOOKUP(V280,paymethodtable,2,FALSE))</f>
        <v/>
      </c>
      <c r="X280" s="8" t="str">
        <f>IF(ISBLANK(Y280),"",VLOOKUP(Y280,banktable,2,FALSE))</f>
        <v/>
      </c>
    </row>
    <row r="281" spans="5:24" ht="15.75" customHeight="1" x14ac:dyDescent="0.15">
      <c r="E281" s="8" t="str">
        <f>IF(ISBLANK(F281),"",VLOOKUP(F281,membercategorytable,2,FALSE))</f>
        <v/>
      </c>
      <c r="Q281" s="8" t="str">
        <f>IF(ISBLANK(R281),"",VLOOKUP(R281,fundtable,2,FALSE))</f>
        <v/>
      </c>
      <c r="S281" s="8" t="str">
        <f>IF(ISBLANK(T281),"",VLOOKUP(T281,supporttable,2,FALSE))</f>
        <v/>
      </c>
      <c r="U281" s="8" t="str">
        <f>IF(ISBLANK(V281),"",VLOOKUP(V281,paymethodtable,2,FALSE))</f>
        <v/>
      </c>
      <c r="X281" s="8" t="str">
        <f>IF(ISBLANK(Y281),"",VLOOKUP(Y281,banktable,2,FALSE))</f>
        <v/>
      </c>
    </row>
    <row r="282" spans="5:24" ht="15.75" customHeight="1" x14ac:dyDescent="0.15">
      <c r="E282" s="8" t="str">
        <f>IF(ISBLANK(F282),"",VLOOKUP(F282,membercategorytable,2,FALSE))</f>
        <v/>
      </c>
      <c r="Q282" s="8" t="str">
        <f>IF(ISBLANK(R282),"",VLOOKUP(R282,fundtable,2,FALSE))</f>
        <v/>
      </c>
      <c r="S282" s="8" t="str">
        <f>IF(ISBLANK(T282),"",VLOOKUP(T282,supporttable,2,FALSE))</f>
        <v/>
      </c>
      <c r="U282" s="8" t="str">
        <f>IF(ISBLANK(V282),"",VLOOKUP(V282,paymethodtable,2,FALSE))</f>
        <v/>
      </c>
      <c r="X282" s="8" t="str">
        <f>IF(ISBLANK(Y282),"",VLOOKUP(Y282,banktable,2,FALSE))</f>
        <v/>
      </c>
    </row>
    <row r="283" spans="5:24" ht="15.75" customHeight="1" x14ac:dyDescent="0.15">
      <c r="E283" s="8" t="str">
        <f>IF(ISBLANK(F283),"",VLOOKUP(F283,membercategorytable,2,FALSE))</f>
        <v/>
      </c>
      <c r="Q283" s="8" t="str">
        <f>IF(ISBLANK(R283),"",VLOOKUP(R283,fundtable,2,FALSE))</f>
        <v/>
      </c>
      <c r="S283" s="8" t="str">
        <f>IF(ISBLANK(T283),"",VLOOKUP(T283,supporttable,2,FALSE))</f>
        <v/>
      </c>
      <c r="U283" s="8" t="str">
        <f>IF(ISBLANK(V283),"",VLOOKUP(V283,paymethodtable,2,FALSE))</f>
        <v/>
      </c>
      <c r="X283" s="8" t="str">
        <f>IF(ISBLANK(Y283),"",VLOOKUP(Y283,banktable,2,FALSE))</f>
        <v/>
      </c>
    </row>
    <row r="284" spans="5:24" ht="15.75" customHeight="1" x14ac:dyDescent="0.15">
      <c r="E284" s="8" t="str">
        <f>IF(ISBLANK(F284),"",VLOOKUP(F284,membercategorytable,2,FALSE))</f>
        <v/>
      </c>
      <c r="Q284" s="8" t="str">
        <f>IF(ISBLANK(R284),"",VLOOKUP(R284,fundtable,2,FALSE))</f>
        <v/>
      </c>
      <c r="S284" s="8" t="str">
        <f>IF(ISBLANK(T284),"",VLOOKUP(T284,supporttable,2,FALSE))</f>
        <v/>
      </c>
      <c r="U284" s="8" t="str">
        <f>IF(ISBLANK(V284),"",VLOOKUP(V284,paymethodtable,2,FALSE))</f>
        <v/>
      </c>
      <c r="X284" s="8" t="str">
        <f>IF(ISBLANK(Y284),"",VLOOKUP(Y284,banktable,2,FALSE))</f>
        <v/>
      </c>
    </row>
    <row r="285" spans="5:24" ht="15.75" customHeight="1" x14ac:dyDescent="0.15">
      <c r="E285" s="8" t="str">
        <f>IF(ISBLANK(F285),"",VLOOKUP(F285,membercategorytable,2,FALSE))</f>
        <v/>
      </c>
      <c r="Q285" s="8" t="str">
        <f>IF(ISBLANK(R285),"",VLOOKUP(R285,fundtable,2,FALSE))</f>
        <v/>
      </c>
      <c r="S285" s="8" t="str">
        <f>IF(ISBLANK(T285),"",VLOOKUP(T285,supporttable,2,FALSE))</f>
        <v/>
      </c>
      <c r="U285" s="8" t="str">
        <f>IF(ISBLANK(V285),"",VLOOKUP(V285,paymethodtable,2,FALSE))</f>
        <v/>
      </c>
      <c r="X285" s="8" t="str">
        <f>IF(ISBLANK(Y285),"",VLOOKUP(Y285,banktable,2,FALSE))</f>
        <v/>
      </c>
    </row>
    <row r="286" spans="5:24" ht="15.75" customHeight="1" x14ac:dyDescent="0.15">
      <c r="E286" s="8" t="str">
        <f>IF(ISBLANK(F286),"",VLOOKUP(F286,membercategorytable,2,FALSE))</f>
        <v/>
      </c>
      <c r="Q286" s="8" t="str">
        <f>IF(ISBLANK(R286),"",VLOOKUP(R286,fundtable,2,FALSE))</f>
        <v/>
      </c>
      <c r="S286" s="8" t="str">
        <f>IF(ISBLANK(T286),"",VLOOKUP(T286,supporttable,2,FALSE))</f>
        <v/>
      </c>
      <c r="U286" s="8" t="str">
        <f>IF(ISBLANK(V286),"",VLOOKUP(V286,paymethodtable,2,FALSE))</f>
        <v/>
      </c>
      <c r="X286" s="8" t="str">
        <f>IF(ISBLANK(Y286),"",VLOOKUP(Y286,banktable,2,FALSE))</f>
        <v/>
      </c>
    </row>
    <row r="287" spans="5:24" ht="15.75" customHeight="1" x14ac:dyDescent="0.15">
      <c r="E287" s="8" t="str">
        <f>IF(ISBLANK(F287),"",VLOOKUP(F287,membercategorytable,2,FALSE))</f>
        <v/>
      </c>
      <c r="Q287" s="8" t="str">
        <f>IF(ISBLANK(R287),"",VLOOKUP(R287,fundtable,2,FALSE))</f>
        <v/>
      </c>
      <c r="S287" s="8" t="str">
        <f>IF(ISBLANK(T287),"",VLOOKUP(T287,supporttable,2,FALSE))</f>
        <v/>
      </c>
      <c r="U287" s="8" t="str">
        <f>IF(ISBLANK(V287),"",VLOOKUP(V287,paymethodtable,2,FALSE))</f>
        <v/>
      </c>
      <c r="X287" s="8" t="str">
        <f>IF(ISBLANK(Y287),"",VLOOKUP(Y287,banktable,2,FALSE))</f>
        <v/>
      </c>
    </row>
    <row r="288" spans="5:24" ht="15.75" customHeight="1" x14ac:dyDescent="0.15">
      <c r="E288" s="8" t="str">
        <f>IF(ISBLANK(F288),"",VLOOKUP(F288,membercategorytable,2,FALSE))</f>
        <v/>
      </c>
      <c r="Q288" s="8" t="str">
        <f>IF(ISBLANK(R288),"",VLOOKUP(R288,fundtable,2,FALSE))</f>
        <v/>
      </c>
      <c r="S288" s="8" t="str">
        <f>IF(ISBLANK(T288),"",VLOOKUP(T288,supporttable,2,FALSE))</f>
        <v/>
      </c>
      <c r="U288" s="8" t="str">
        <f>IF(ISBLANK(V288),"",VLOOKUP(V288,paymethodtable,2,FALSE))</f>
        <v/>
      </c>
      <c r="X288" s="8" t="str">
        <f>IF(ISBLANK(Y288),"",VLOOKUP(Y288,banktable,2,FALSE))</f>
        <v/>
      </c>
    </row>
    <row r="289" spans="5:24" ht="15.75" customHeight="1" x14ac:dyDescent="0.15">
      <c r="E289" s="8" t="str">
        <f>IF(ISBLANK(F289),"",VLOOKUP(F289,membercategorytable,2,FALSE))</f>
        <v/>
      </c>
      <c r="Q289" s="8" t="str">
        <f>IF(ISBLANK(R289),"",VLOOKUP(R289,fundtable,2,FALSE))</f>
        <v/>
      </c>
      <c r="S289" s="8" t="str">
        <f>IF(ISBLANK(T289),"",VLOOKUP(T289,supporttable,2,FALSE))</f>
        <v/>
      </c>
      <c r="U289" s="8" t="str">
        <f>IF(ISBLANK(V289),"",VLOOKUP(V289,paymethodtable,2,FALSE))</f>
        <v/>
      </c>
      <c r="X289" s="8" t="str">
        <f>IF(ISBLANK(Y289),"",VLOOKUP(Y289,banktable,2,FALSE))</f>
        <v/>
      </c>
    </row>
    <row r="290" spans="5:24" ht="15.75" customHeight="1" x14ac:dyDescent="0.15">
      <c r="E290" s="8" t="str">
        <f>IF(ISBLANK(F290),"",VLOOKUP(F290,membercategorytable,2,FALSE))</f>
        <v/>
      </c>
      <c r="Q290" s="8" t="str">
        <f>IF(ISBLANK(R290),"",VLOOKUP(R290,fundtable,2,FALSE))</f>
        <v/>
      </c>
      <c r="S290" s="8" t="str">
        <f>IF(ISBLANK(T290),"",VLOOKUP(T290,supporttable,2,FALSE))</f>
        <v/>
      </c>
      <c r="U290" s="8" t="str">
        <f>IF(ISBLANK(V290),"",VLOOKUP(V290,paymethodtable,2,FALSE))</f>
        <v/>
      </c>
      <c r="X290" s="8" t="str">
        <f>IF(ISBLANK(Y290),"",VLOOKUP(Y290,banktable,2,FALSE))</f>
        <v/>
      </c>
    </row>
    <row r="291" spans="5:24" ht="15.75" customHeight="1" x14ac:dyDescent="0.15">
      <c r="E291" s="8" t="str">
        <f>IF(ISBLANK(F291),"",VLOOKUP(F291,membercategorytable,2,FALSE))</f>
        <v/>
      </c>
      <c r="Q291" s="8" t="str">
        <f>IF(ISBLANK(R291),"",VLOOKUP(R291,fundtable,2,FALSE))</f>
        <v/>
      </c>
      <c r="S291" s="8" t="str">
        <f>IF(ISBLANK(T291),"",VLOOKUP(T291,supporttable,2,FALSE))</f>
        <v/>
      </c>
      <c r="U291" s="8" t="str">
        <f>IF(ISBLANK(V291),"",VLOOKUP(V291,paymethodtable,2,FALSE))</f>
        <v/>
      </c>
      <c r="X291" s="8" t="str">
        <f>IF(ISBLANK(Y291),"",VLOOKUP(Y291,banktable,2,FALSE))</f>
        <v/>
      </c>
    </row>
    <row r="292" spans="5:24" ht="15.75" customHeight="1" x14ac:dyDescent="0.15">
      <c r="E292" s="8" t="str">
        <f>IF(ISBLANK(F292),"",VLOOKUP(F292,membercategorytable,2,FALSE))</f>
        <v/>
      </c>
      <c r="Q292" s="8" t="str">
        <f>IF(ISBLANK(R292),"",VLOOKUP(R292,fundtable,2,FALSE))</f>
        <v/>
      </c>
      <c r="S292" s="8" t="str">
        <f>IF(ISBLANK(T292),"",VLOOKUP(T292,supporttable,2,FALSE))</f>
        <v/>
      </c>
      <c r="U292" s="8" t="str">
        <f>IF(ISBLANK(V292),"",VLOOKUP(V292,paymethodtable,2,FALSE))</f>
        <v/>
      </c>
      <c r="X292" s="8" t="str">
        <f>IF(ISBLANK(Y292),"",VLOOKUP(Y292,banktable,2,FALSE))</f>
        <v/>
      </c>
    </row>
    <row r="293" spans="5:24" ht="15.75" customHeight="1" x14ac:dyDescent="0.15">
      <c r="E293" s="8" t="str">
        <f>IF(ISBLANK(F293),"",VLOOKUP(F293,membercategorytable,2,FALSE))</f>
        <v/>
      </c>
      <c r="Q293" s="8" t="str">
        <f>IF(ISBLANK(R293),"",VLOOKUP(R293,fundtable,2,FALSE))</f>
        <v/>
      </c>
      <c r="S293" s="8" t="str">
        <f>IF(ISBLANK(T293),"",VLOOKUP(T293,supporttable,2,FALSE))</f>
        <v/>
      </c>
      <c r="U293" s="8" t="str">
        <f>IF(ISBLANK(V293),"",VLOOKUP(V293,paymethodtable,2,FALSE))</f>
        <v/>
      </c>
      <c r="X293" s="8" t="str">
        <f>IF(ISBLANK(Y293),"",VLOOKUP(Y293,banktable,2,FALSE))</f>
        <v/>
      </c>
    </row>
    <row r="294" spans="5:24" ht="15.75" customHeight="1" x14ac:dyDescent="0.15">
      <c r="E294" s="8" t="str">
        <f>IF(ISBLANK(F294),"",VLOOKUP(F294,membercategorytable,2,FALSE))</f>
        <v/>
      </c>
      <c r="Q294" s="8" t="str">
        <f>IF(ISBLANK(R294),"",VLOOKUP(R294,fundtable,2,FALSE))</f>
        <v/>
      </c>
      <c r="S294" s="8" t="str">
        <f>IF(ISBLANK(T294),"",VLOOKUP(T294,supporttable,2,FALSE))</f>
        <v/>
      </c>
      <c r="U294" s="8" t="str">
        <f>IF(ISBLANK(V294),"",VLOOKUP(V294,paymethodtable,2,FALSE))</f>
        <v/>
      </c>
      <c r="X294" s="8" t="str">
        <f>IF(ISBLANK(Y294),"",VLOOKUP(Y294,banktable,2,FALSE))</f>
        <v/>
      </c>
    </row>
    <row r="295" spans="5:24" ht="15.75" customHeight="1" x14ac:dyDescent="0.15">
      <c r="E295" s="8" t="str">
        <f>IF(ISBLANK(F295),"",VLOOKUP(F295,membercategorytable,2,FALSE))</f>
        <v/>
      </c>
      <c r="Q295" s="8" t="str">
        <f>IF(ISBLANK(R295),"",VLOOKUP(R295,fundtable,2,FALSE))</f>
        <v/>
      </c>
      <c r="S295" s="8" t="str">
        <f>IF(ISBLANK(T295),"",VLOOKUP(T295,supporttable,2,FALSE))</f>
        <v/>
      </c>
      <c r="U295" s="8" t="str">
        <f>IF(ISBLANK(V295),"",VLOOKUP(V295,paymethodtable,2,FALSE))</f>
        <v/>
      </c>
      <c r="X295" s="8" t="str">
        <f>IF(ISBLANK(Y295),"",VLOOKUP(Y295,banktable,2,FALSE))</f>
        <v/>
      </c>
    </row>
    <row r="296" spans="5:24" ht="15.75" customHeight="1" x14ac:dyDescent="0.15">
      <c r="E296" s="8" t="str">
        <f>IF(ISBLANK(F296),"",VLOOKUP(F296,membercategorytable,2,FALSE))</f>
        <v/>
      </c>
      <c r="Q296" s="8" t="str">
        <f>IF(ISBLANK(R296),"",VLOOKUP(R296,fundtable,2,FALSE))</f>
        <v/>
      </c>
      <c r="S296" s="8" t="str">
        <f>IF(ISBLANK(T296),"",VLOOKUP(T296,supporttable,2,FALSE))</f>
        <v/>
      </c>
      <c r="U296" s="8" t="str">
        <f>IF(ISBLANK(V296),"",VLOOKUP(V296,paymethodtable,2,FALSE))</f>
        <v/>
      </c>
      <c r="X296" s="8" t="str">
        <f>IF(ISBLANK(Y296),"",VLOOKUP(Y296,banktable,2,FALSE))</f>
        <v/>
      </c>
    </row>
    <row r="297" spans="5:24" ht="15.75" customHeight="1" x14ac:dyDescent="0.15">
      <c r="E297" s="8" t="str">
        <f>IF(ISBLANK(F297),"",VLOOKUP(F297,membercategorytable,2,FALSE))</f>
        <v/>
      </c>
      <c r="Q297" s="8" t="str">
        <f>IF(ISBLANK(R297),"",VLOOKUP(R297,fundtable,2,FALSE))</f>
        <v/>
      </c>
      <c r="S297" s="8" t="str">
        <f>IF(ISBLANK(T297),"",VLOOKUP(T297,supporttable,2,FALSE))</f>
        <v/>
      </c>
      <c r="U297" s="8" t="str">
        <f>IF(ISBLANK(V297),"",VLOOKUP(V297,paymethodtable,2,FALSE))</f>
        <v/>
      </c>
      <c r="X297" s="8" t="str">
        <f>IF(ISBLANK(Y297),"",VLOOKUP(Y297,banktable,2,FALSE))</f>
        <v/>
      </c>
    </row>
    <row r="298" spans="5:24" ht="15.75" customHeight="1" x14ac:dyDescent="0.15">
      <c r="E298" s="8" t="str">
        <f>IF(ISBLANK(F298),"",VLOOKUP(F298,membercategorytable,2,FALSE))</f>
        <v/>
      </c>
      <c r="Q298" s="8" t="str">
        <f>IF(ISBLANK(R298),"",VLOOKUP(R298,fundtable,2,FALSE))</f>
        <v/>
      </c>
      <c r="S298" s="8" t="str">
        <f>IF(ISBLANK(T298),"",VLOOKUP(T298,supporttable,2,FALSE))</f>
        <v/>
      </c>
      <c r="U298" s="8" t="str">
        <f>IF(ISBLANK(V298),"",VLOOKUP(V298,paymethodtable,2,FALSE))</f>
        <v/>
      </c>
      <c r="X298" s="8" t="str">
        <f>IF(ISBLANK(Y298),"",VLOOKUP(Y298,banktable,2,FALSE))</f>
        <v/>
      </c>
    </row>
    <row r="299" spans="5:24" ht="15.75" customHeight="1" x14ac:dyDescent="0.15">
      <c r="E299" s="8" t="str">
        <f>IF(ISBLANK(F299),"",VLOOKUP(F299,membercategorytable,2,FALSE))</f>
        <v/>
      </c>
      <c r="Q299" s="8" t="str">
        <f>IF(ISBLANK(R299),"",VLOOKUP(R299,fundtable,2,FALSE))</f>
        <v/>
      </c>
      <c r="S299" s="8" t="str">
        <f>IF(ISBLANK(T299),"",VLOOKUP(T299,supporttable,2,FALSE))</f>
        <v/>
      </c>
      <c r="U299" s="8" t="str">
        <f>IF(ISBLANK(V299),"",VLOOKUP(V299,paymethodtable,2,FALSE))</f>
        <v/>
      </c>
      <c r="X299" s="8" t="str">
        <f>IF(ISBLANK(Y299),"",VLOOKUP(Y299,banktable,2,FALSE))</f>
        <v/>
      </c>
    </row>
    <row r="300" spans="5:24" ht="15.75" customHeight="1" x14ac:dyDescent="0.15">
      <c r="E300" s="8" t="str">
        <f>IF(ISBLANK(F300),"",VLOOKUP(F300,membercategorytable,2,FALSE))</f>
        <v/>
      </c>
      <c r="Q300" s="8" t="str">
        <f>IF(ISBLANK(R300),"",VLOOKUP(R300,fundtable,2,FALSE))</f>
        <v/>
      </c>
      <c r="S300" s="8" t="str">
        <f>IF(ISBLANK(T300),"",VLOOKUP(T300,supporttable,2,FALSE))</f>
        <v/>
      </c>
      <c r="U300" s="8" t="str">
        <f>IF(ISBLANK(V300),"",VLOOKUP(V300,paymethodtable,2,FALSE))</f>
        <v/>
      </c>
      <c r="X300" s="8" t="str">
        <f>IF(ISBLANK(Y300),"",VLOOKUP(Y300,banktable,2,FALSE))</f>
        <v/>
      </c>
    </row>
  </sheetData>
  <phoneticPr fontId="1" type="noConversion"/>
  <dataValidations count="8">
    <dataValidation type="list" allowBlank="1" showInputMessage="1" showErrorMessage="1" sqref="A2:A1048576 D2:D1048576">
      <formula1>"1,2,3"</formula1>
    </dataValidation>
    <dataValidation type="list" allowBlank="1" showInputMessage="1" showErrorMessage="1" sqref="P2:P1048576">
      <formula1>"0,1"</formula1>
    </dataValidation>
    <dataValidation type="list" allowBlank="1" showInputMessage="1" showErrorMessage="1" sqref="W2:W1048576 AC2:AC1048576">
      <formula1>"1,2"</formula1>
    </dataValidation>
    <dataValidation type="list" allowBlank="1" showInputMessage="1" showErrorMessage="1" sqref="F2:F1048576">
      <formula1>membercategory</formula1>
    </dataValidation>
    <dataValidation type="list" allowBlank="1" showInputMessage="1" showErrorMessage="1" sqref="R2:R1048576">
      <formula1>fund</formula1>
    </dataValidation>
    <dataValidation type="list" allowBlank="1" showInputMessage="1" showErrorMessage="1" sqref="T2:T1048576">
      <formula1>support</formula1>
    </dataValidation>
    <dataValidation type="list" allowBlank="1" showInputMessage="1" showErrorMessage="1" sqref="V2:V1048576">
      <formula1>paymethod</formula1>
    </dataValidation>
    <dataValidation type="list" allowBlank="1" showInputMessage="1" showErrorMessage="1" sqref="Y2:Y1048576">
      <formula1>bank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30" sqref="C30"/>
    </sheetView>
  </sheetViews>
  <sheetFormatPr defaultColWidth="8.88671875" defaultRowHeight="18" customHeight="1" x14ac:dyDescent="0.15"/>
  <cols>
    <col min="1" max="1" width="8.88671875" style="1" customWidth="1"/>
    <col min="2" max="2" width="27.5546875" style="2" customWidth="1"/>
    <col min="3" max="3" width="40.88671875" style="2" customWidth="1"/>
    <col min="4" max="4" width="46.88671875" style="2" customWidth="1"/>
    <col min="5" max="16384" width="8.88671875" style="2"/>
  </cols>
  <sheetData>
    <row r="1" spans="1:4" ht="18" customHeight="1" x14ac:dyDescent="0.15">
      <c r="A1" s="23"/>
      <c r="B1" s="24" t="s">
        <v>40</v>
      </c>
      <c r="C1" s="6" t="s">
        <v>41</v>
      </c>
      <c r="D1" s="6" t="s">
        <v>42</v>
      </c>
    </row>
    <row r="2" spans="1:4" ht="18" customHeight="1" x14ac:dyDescent="0.15">
      <c r="A2" s="25" t="s">
        <v>43</v>
      </c>
      <c r="B2" s="26" t="s">
        <v>44</v>
      </c>
      <c r="C2" s="5" t="s">
        <v>45</v>
      </c>
      <c r="D2" s="5" t="s">
        <v>46</v>
      </c>
    </row>
    <row r="3" spans="1:4" ht="94.9" customHeight="1" x14ac:dyDescent="0.15">
      <c r="A3" s="27"/>
      <c r="B3" s="28" t="s">
        <v>47</v>
      </c>
      <c r="C3" s="5" t="s">
        <v>48</v>
      </c>
      <c r="D3" s="7" t="s">
        <v>49</v>
      </c>
    </row>
    <row r="4" spans="1:4" ht="18" customHeight="1" x14ac:dyDescent="0.15">
      <c r="A4" s="29"/>
      <c r="B4" s="30" t="s">
        <v>50</v>
      </c>
      <c r="C4" s="5" t="s">
        <v>51</v>
      </c>
      <c r="D4" s="5"/>
    </row>
    <row r="5" spans="1:4" ht="18" customHeight="1" x14ac:dyDescent="0.15">
      <c r="A5" s="31"/>
      <c r="B5" s="30" t="s">
        <v>52</v>
      </c>
      <c r="C5" s="5" t="s">
        <v>53</v>
      </c>
      <c r="D5" s="5"/>
    </row>
    <row r="6" spans="1:4" ht="18" customHeight="1" x14ac:dyDescent="0.15">
      <c r="A6" s="32" t="s">
        <v>54</v>
      </c>
      <c r="B6" s="30" t="s">
        <v>55</v>
      </c>
      <c r="C6" s="5" t="s">
        <v>56</v>
      </c>
      <c r="D6" s="5"/>
    </row>
    <row r="7" spans="1:4" ht="18" customHeight="1" x14ac:dyDescent="0.15">
      <c r="A7" s="29"/>
      <c r="B7" s="33" t="s">
        <v>57</v>
      </c>
      <c r="C7" s="5" t="s">
        <v>58</v>
      </c>
      <c r="D7" s="5" t="s">
        <v>59</v>
      </c>
    </row>
    <row r="8" spans="1:4" ht="45" customHeight="1" x14ac:dyDescent="0.15">
      <c r="A8" s="29"/>
      <c r="B8" s="28" t="s">
        <v>60</v>
      </c>
      <c r="C8" s="7" t="s">
        <v>61</v>
      </c>
      <c r="D8" s="7"/>
    </row>
    <row r="9" spans="1:4" ht="32.25" customHeight="1" x14ac:dyDescent="0.15">
      <c r="A9" s="29"/>
      <c r="B9" s="34" t="s">
        <v>62</v>
      </c>
      <c r="C9" s="7" t="s">
        <v>63</v>
      </c>
      <c r="D9" s="5"/>
    </row>
    <row r="10" spans="1:4" ht="18" customHeight="1" x14ac:dyDescent="0.15">
      <c r="A10" s="29"/>
      <c r="B10" s="28" t="s">
        <v>64</v>
      </c>
      <c r="C10" s="5" t="s">
        <v>65</v>
      </c>
      <c r="D10" s="5"/>
    </row>
    <row r="11" spans="1:4" ht="18" customHeight="1" x14ac:dyDescent="0.15">
      <c r="A11" s="29"/>
      <c r="B11" s="28" t="s">
        <v>66</v>
      </c>
      <c r="C11" s="5" t="s">
        <v>65</v>
      </c>
      <c r="D11" s="5"/>
    </row>
    <row r="12" spans="1:4" ht="18" customHeight="1" x14ac:dyDescent="0.15">
      <c r="A12" s="29"/>
      <c r="B12" s="28" t="s">
        <v>67</v>
      </c>
      <c r="C12" s="5" t="s">
        <v>68</v>
      </c>
      <c r="D12" s="5"/>
    </row>
    <row r="13" spans="1:4" ht="18" customHeight="1" x14ac:dyDescent="0.15">
      <c r="A13" s="35"/>
      <c r="B13" s="28" t="s">
        <v>69</v>
      </c>
      <c r="C13" s="5" t="s">
        <v>70</v>
      </c>
      <c r="D13" s="5"/>
    </row>
    <row r="14" spans="1:4" ht="18" customHeight="1" x14ac:dyDescent="0.15">
      <c r="A14" s="36"/>
      <c r="B14" s="37" t="s">
        <v>71</v>
      </c>
      <c r="C14" s="5" t="s">
        <v>72</v>
      </c>
      <c r="D14" s="5"/>
    </row>
    <row r="15" spans="1:4" ht="18" customHeight="1" x14ac:dyDescent="0.15">
      <c r="A15" s="36"/>
      <c r="B15" s="37" t="s">
        <v>73</v>
      </c>
      <c r="C15" s="5" t="s">
        <v>74</v>
      </c>
      <c r="D15" s="5"/>
    </row>
    <row r="16" spans="1:4" ht="18" customHeight="1" x14ac:dyDescent="0.15">
      <c r="A16" s="36"/>
      <c r="B16" s="37" t="s">
        <v>75</v>
      </c>
      <c r="C16" s="38" t="s">
        <v>76</v>
      </c>
      <c r="D16" s="5"/>
    </row>
    <row r="17" spans="1:4" ht="18" customHeight="1" x14ac:dyDescent="0.15">
      <c r="A17" s="36"/>
      <c r="B17" s="37" t="s">
        <v>77</v>
      </c>
      <c r="C17" s="5" t="s">
        <v>78</v>
      </c>
      <c r="D17" s="5"/>
    </row>
    <row r="18" spans="1:4" ht="18" customHeight="1" x14ac:dyDescent="0.15">
      <c r="A18" s="36"/>
      <c r="B18" s="33" t="s">
        <v>79</v>
      </c>
      <c r="C18" s="5" t="s">
        <v>80</v>
      </c>
      <c r="D18" s="5" t="s">
        <v>59</v>
      </c>
    </row>
    <row r="19" spans="1:4" ht="18" customHeight="1" x14ac:dyDescent="0.15">
      <c r="A19" s="36"/>
      <c r="B19" s="37" t="s">
        <v>81</v>
      </c>
      <c r="C19" s="5" t="s">
        <v>82</v>
      </c>
      <c r="D19" s="5"/>
    </row>
    <row r="20" spans="1:4" ht="18" customHeight="1" x14ac:dyDescent="0.15">
      <c r="A20" s="36"/>
      <c r="B20" s="33" t="s">
        <v>83</v>
      </c>
      <c r="C20" s="5" t="s">
        <v>84</v>
      </c>
      <c r="D20" s="5" t="s">
        <v>59</v>
      </c>
    </row>
    <row r="21" spans="1:4" ht="18" customHeight="1" x14ac:dyDescent="0.15">
      <c r="A21" s="36"/>
      <c r="B21" s="37" t="s">
        <v>85</v>
      </c>
      <c r="C21" s="5" t="s">
        <v>86</v>
      </c>
      <c r="D21" s="5"/>
    </row>
    <row r="22" spans="1:4" ht="18" customHeight="1" x14ac:dyDescent="0.15">
      <c r="A22" s="36"/>
      <c r="B22" s="33" t="s">
        <v>87</v>
      </c>
      <c r="C22" s="5" t="s">
        <v>88</v>
      </c>
      <c r="D22" s="5" t="s">
        <v>59</v>
      </c>
    </row>
    <row r="23" spans="1:4" ht="18" customHeight="1" x14ac:dyDescent="0.15">
      <c r="A23" s="36"/>
      <c r="B23" s="39" t="s">
        <v>89</v>
      </c>
      <c r="C23" s="5" t="s">
        <v>90</v>
      </c>
      <c r="D23" s="40" t="s">
        <v>91</v>
      </c>
    </row>
    <row r="24" spans="1:4" ht="18" customHeight="1" x14ac:dyDescent="0.15">
      <c r="A24" s="36"/>
      <c r="B24" s="39" t="s">
        <v>92</v>
      </c>
      <c r="C24" s="5" t="s">
        <v>93</v>
      </c>
      <c r="D24" s="40" t="s">
        <v>91</v>
      </c>
    </row>
    <row r="25" spans="1:4" ht="18" customHeight="1" x14ac:dyDescent="0.15">
      <c r="A25" s="41" t="s">
        <v>94</v>
      </c>
      <c r="B25" s="33" t="s">
        <v>95</v>
      </c>
      <c r="C25" s="5" t="s">
        <v>96</v>
      </c>
      <c r="D25" s="5" t="s">
        <v>59</v>
      </c>
    </row>
    <row r="26" spans="1:4" ht="18" customHeight="1" x14ac:dyDescent="0.15">
      <c r="A26" s="41" t="s">
        <v>97</v>
      </c>
      <c r="B26" s="39" t="s">
        <v>98</v>
      </c>
      <c r="C26" s="5" t="s">
        <v>99</v>
      </c>
      <c r="D26" s="40" t="s">
        <v>91</v>
      </c>
    </row>
    <row r="27" spans="1:4" ht="18" customHeight="1" x14ac:dyDescent="0.15">
      <c r="A27" s="36"/>
      <c r="B27" s="39" t="s">
        <v>100</v>
      </c>
      <c r="C27" s="5" t="s">
        <v>101</v>
      </c>
      <c r="D27" s="40" t="s">
        <v>91</v>
      </c>
    </row>
    <row r="28" spans="1:4" ht="32.25" customHeight="1" x14ac:dyDescent="0.15">
      <c r="A28" s="36"/>
      <c r="B28" s="39" t="s">
        <v>118</v>
      </c>
      <c r="C28" s="5" t="s">
        <v>117</v>
      </c>
      <c r="D28" s="40" t="s">
        <v>91</v>
      </c>
    </row>
    <row r="29" spans="1:4" ht="32.25" customHeight="1" x14ac:dyDescent="0.15">
      <c r="A29" s="36"/>
      <c r="B29" s="42" t="s">
        <v>102</v>
      </c>
      <c r="C29" s="7" t="s">
        <v>103</v>
      </c>
      <c r="D29" s="5"/>
    </row>
    <row r="30" spans="1:4" ht="32.25" customHeight="1" x14ac:dyDescent="0.15">
      <c r="A30" s="36"/>
      <c r="B30" s="43" t="s">
        <v>104</v>
      </c>
      <c r="C30" s="7" t="s">
        <v>105</v>
      </c>
      <c r="D30" s="40" t="s">
        <v>106</v>
      </c>
    </row>
    <row r="31" spans="1:4" ht="32.25" customHeight="1" x14ac:dyDescent="0.15">
      <c r="A31" s="36"/>
      <c r="B31" s="43" t="s">
        <v>107</v>
      </c>
      <c r="C31" s="7" t="s">
        <v>108</v>
      </c>
      <c r="D31" s="40" t="s">
        <v>106</v>
      </c>
    </row>
    <row r="32" spans="1:4" ht="28.5" customHeight="1" x14ac:dyDescent="0.15">
      <c r="A32" s="36"/>
      <c r="B32" s="43" t="s">
        <v>109</v>
      </c>
      <c r="C32" s="5" t="s">
        <v>110</v>
      </c>
      <c r="D32" s="40" t="s">
        <v>106</v>
      </c>
    </row>
    <row r="33" spans="1:4" ht="28.5" customHeight="1" x14ac:dyDescent="0.15">
      <c r="A33" s="44"/>
      <c r="B33" s="43" t="s">
        <v>111</v>
      </c>
      <c r="C33" s="5" t="s">
        <v>110</v>
      </c>
      <c r="D33" s="40" t="s">
        <v>106</v>
      </c>
    </row>
    <row r="34" spans="1:4" ht="18" customHeight="1" x14ac:dyDescent="0.15">
      <c r="A34" s="45" t="s">
        <v>112</v>
      </c>
      <c r="B34" s="46" t="s">
        <v>113</v>
      </c>
      <c r="C34" s="5" t="s">
        <v>110</v>
      </c>
      <c r="D34" s="5"/>
    </row>
    <row r="35" spans="1:4" ht="18" customHeight="1" x14ac:dyDescent="0.15">
      <c r="A35" s="47" t="s">
        <v>114</v>
      </c>
      <c r="B35" s="46" t="s">
        <v>115</v>
      </c>
      <c r="C35" s="5" t="s">
        <v>116</v>
      </c>
      <c r="D35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A2" sqref="A2"/>
    </sheetView>
  </sheetViews>
  <sheetFormatPr defaultColWidth="8.77734375" defaultRowHeight="16.5" customHeight="1" x14ac:dyDescent="0.15"/>
  <cols>
    <col min="1" max="1" width="26" style="4" customWidth="1"/>
    <col min="2" max="2" width="14.33203125" style="3" customWidth="1"/>
    <col min="3" max="3" width="8.77734375" style="3"/>
    <col min="4" max="4" width="41.21875" style="4" customWidth="1"/>
    <col min="5" max="5" width="11.6640625" style="3" customWidth="1"/>
    <col min="6" max="6" width="8.77734375" style="3"/>
    <col min="7" max="7" width="35.21875" style="4" customWidth="1"/>
    <col min="8" max="8" width="14.33203125" style="3" customWidth="1"/>
    <col min="9" max="9" width="8.77734375" style="3"/>
    <col min="10" max="10" width="27.88671875" style="4" customWidth="1"/>
    <col min="11" max="11" width="14.33203125" style="3" customWidth="1"/>
    <col min="12" max="12" width="8.77734375" style="3"/>
    <col min="13" max="13" width="22" style="4" customWidth="1"/>
    <col min="14" max="14" width="14.77734375" style="3" customWidth="1"/>
    <col min="15" max="16384" width="8.77734375" style="3"/>
  </cols>
  <sheetData>
    <row r="1" spans="1:14" ht="16.5" customHeight="1" x14ac:dyDescent="0.15">
      <c r="A1" s="58" t="s">
        <v>31</v>
      </c>
      <c r="B1" s="58" t="s">
        <v>32</v>
      </c>
      <c r="D1" s="58" t="s">
        <v>30</v>
      </c>
      <c r="E1" s="58" t="s">
        <v>33</v>
      </c>
      <c r="G1" s="58" t="s">
        <v>39</v>
      </c>
      <c r="H1" s="58" t="s">
        <v>34</v>
      </c>
      <c r="J1" s="58" t="s">
        <v>5</v>
      </c>
      <c r="K1" s="58" t="s">
        <v>35</v>
      </c>
      <c r="M1" s="58" t="s">
        <v>36</v>
      </c>
      <c r="N1" s="58" t="s">
        <v>37</v>
      </c>
    </row>
    <row r="2" spans="1:14" ht="16.5" customHeight="1" x14ac:dyDescent="0.15">
      <c r="A2" s="59" t="s">
        <v>133</v>
      </c>
      <c r="B2" s="60" t="s">
        <v>134</v>
      </c>
      <c r="D2" s="59" t="s">
        <v>151</v>
      </c>
      <c r="E2" s="60" t="s">
        <v>152</v>
      </c>
      <c r="G2" s="59" t="s">
        <v>167</v>
      </c>
      <c r="H2" s="60" t="s">
        <v>168</v>
      </c>
      <c r="J2" s="59" t="s">
        <v>173</v>
      </c>
      <c r="K2" s="60" t="s">
        <v>126</v>
      </c>
      <c r="M2" s="59" t="s">
        <v>200</v>
      </c>
      <c r="N2" s="60">
        <v>20</v>
      </c>
    </row>
    <row r="3" spans="1:14" ht="16.5" customHeight="1" x14ac:dyDescent="0.15">
      <c r="A3" s="59" t="s">
        <v>135</v>
      </c>
      <c r="B3" s="60" t="s">
        <v>136</v>
      </c>
      <c r="D3" s="59" t="s">
        <v>153</v>
      </c>
      <c r="E3" s="60" t="s">
        <v>154</v>
      </c>
      <c r="G3" s="59" t="s">
        <v>169</v>
      </c>
      <c r="H3" s="60" t="s">
        <v>170</v>
      </c>
      <c r="J3" s="59" t="s">
        <v>174</v>
      </c>
      <c r="K3" s="60" t="s">
        <v>175</v>
      </c>
      <c r="M3" s="59" t="s">
        <v>201</v>
      </c>
      <c r="N3" s="60">
        <v>88</v>
      </c>
    </row>
    <row r="4" spans="1:14" ht="16.5" customHeight="1" x14ac:dyDescent="0.15">
      <c r="A4" s="59" t="s">
        <v>137</v>
      </c>
      <c r="B4" s="60" t="s">
        <v>138</v>
      </c>
      <c r="D4" s="59" t="s">
        <v>155</v>
      </c>
      <c r="E4" s="60" t="s">
        <v>156</v>
      </c>
      <c r="G4" s="59" t="s">
        <v>171</v>
      </c>
      <c r="H4" s="60" t="s">
        <v>172</v>
      </c>
      <c r="J4" s="59" t="s">
        <v>176</v>
      </c>
      <c r="K4" s="60" t="s">
        <v>177</v>
      </c>
      <c r="M4" s="59" t="s">
        <v>202</v>
      </c>
      <c r="N4" s="60">
        <v>71</v>
      </c>
    </row>
    <row r="5" spans="1:14" ht="16.5" customHeight="1" x14ac:dyDescent="0.15">
      <c r="A5" s="59" t="s">
        <v>139</v>
      </c>
      <c r="B5" s="60" t="s">
        <v>140</v>
      </c>
      <c r="D5" s="59" t="s">
        <v>157</v>
      </c>
      <c r="E5" s="60" t="s">
        <v>158</v>
      </c>
      <c r="J5" s="59" t="s">
        <v>178</v>
      </c>
      <c r="K5" s="60" t="s">
        <v>179</v>
      </c>
      <c r="M5" s="59" t="s">
        <v>203</v>
      </c>
      <c r="N5" s="60">
        <v>81</v>
      </c>
    </row>
    <row r="6" spans="1:14" ht="16.5" customHeight="1" x14ac:dyDescent="0.15">
      <c r="A6" s="59" t="s">
        <v>141</v>
      </c>
      <c r="B6" s="60" t="s">
        <v>142</v>
      </c>
      <c r="D6" s="59" t="s">
        <v>159</v>
      </c>
      <c r="E6" s="60" t="s">
        <v>160</v>
      </c>
      <c r="J6" s="59" t="s">
        <v>180</v>
      </c>
      <c r="K6" s="60" t="s">
        <v>181</v>
      </c>
      <c r="M6" s="59" t="s">
        <v>204</v>
      </c>
      <c r="N6" s="60">
        <v>4</v>
      </c>
    </row>
    <row r="7" spans="1:14" ht="16.5" customHeight="1" x14ac:dyDescent="0.15">
      <c r="A7" s="59" t="s">
        <v>143</v>
      </c>
      <c r="B7" s="60" t="s">
        <v>144</v>
      </c>
      <c r="D7" s="59" t="s">
        <v>161</v>
      </c>
      <c r="E7" s="60" t="s">
        <v>162</v>
      </c>
      <c r="J7" s="59" t="s">
        <v>182</v>
      </c>
      <c r="K7" s="60" t="s">
        <v>183</v>
      </c>
      <c r="M7" s="59" t="s">
        <v>205</v>
      </c>
      <c r="N7" s="60">
        <v>3</v>
      </c>
    </row>
    <row r="8" spans="1:14" ht="16.5" customHeight="1" x14ac:dyDescent="0.15">
      <c r="A8" s="59" t="s">
        <v>145</v>
      </c>
      <c r="B8" s="60" t="s">
        <v>146</v>
      </c>
      <c r="D8" s="59" t="s">
        <v>163</v>
      </c>
      <c r="E8" s="60" t="s">
        <v>164</v>
      </c>
      <c r="J8" s="59" t="s">
        <v>184</v>
      </c>
      <c r="K8" s="60" t="s">
        <v>185</v>
      </c>
      <c r="M8" s="59" t="s">
        <v>206</v>
      </c>
      <c r="N8" s="60">
        <v>11</v>
      </c>
    </row>
    <row r="9" spans="1:14" ht="16.5" customHeight="1" x14ac:dyDescent="0.15">
      <c r="A9" s="59" t="s">
        <v>147</v>
      </c>
      <c r="B9" s="60" t="s">
        <v>148</v>
      </c>
      <c r="D9" s="59" t="s">
        <v>165</v>
      </c>
      <c r="E9" s="60" t="s">
        <v>166</v>
      </c>
      <c r="J9" s="59" t="s">
        <v>186</v>
      </c>
      <c r="K9" s="60" t="s">
        <v>187</v>
      </c>
      <c r="M9" s="59" t="s">
        <v>207</v>
      </c>
      <c r="N9" s="60">
        <v>27</v>
      </c>
    </row>
    <row r="10" spans="1:14" ht="16.5" customHeight="1" x14ac:dyDescent="0.15">
      <c r="A10" s="59" t="s">
        <v>149</v>
      </c>
      <c r="B10" s="60" t="s">
        <v>150</v>
      </c>
      <c r="J10" s="59" t="s">
        <v>188</v>
      </c>
      <c r="K10" s="60" t="s">
        <v>189</v>
      </c>
      <c r="M10" s="59" t="s">
        <v>208</v>
      </c>
      <c r="N10" s="60">
        <v>39</v>
      </c>
    </row>
    <row r="11" spans="1:14" ht="16.5" customHeight="1" x14ac:dyDescent="0.15">
      <c r="J11" s="59" t="s">
        <v>190</v>
      </c>
      <c r="K11" s="60" t="s">
        <v>191</v>
      </c>
      <c r="M11" s="59" t="s">
        <v>209</v>
      </c>
      <c r="N11" s="60">
        <v>34</v>
      </c>
    </row>
    <row r="12" spans="1:14" ht="16.5" customHeight="1" x14ac:dyDescent="0.15">
      <c r="J12" s="59" t="s">
        <v>192</v>
      </c>
      <c r="K12" s="60" t="s">
        <v>193</v>
      </c>
      <c r="M12" s="59" t="s">
        <v>210</v>
      </c>
      <c r="N12" s="60">
        <v>31</v>
      </c>
    </row>
    <row r="13" spans="1:14" ht="16.5" customHeight="1" x14ac:dyDescent="0.15">
      <c r="J13" s="59" t="s">
        <v>194</v>
      </c>
      <c r="K13" s="60" t="s">
        <v>195</v>
      </c>
      <c r="M13" s="59" t="s">
        <v>211</v>
      </c>
      <c r="N13" s="60">
        <v>55</v>
      </c>
    </row>
    <row r="14" spans="1:14" ht="16.5" customHeight="1" x14ac:dyDescent="0.15">
      <c r="J14" s="59" t="s">
        <v>196</v>
      </c>
      <c r="K14" s="60" t="s">
        <v>197</v>
      </c>
      <c r="M14" s="59" t="s">
        <v>212</v>
      </c>
      <c r="N14" s="60">
        <v>32</v>
      </c>
    </row>
    <row r="15" spans="1:14" ht="16.5" customHeight="1" x14ac:dyDescent="0.15">
      <c r="J15" s="59" t="s">
        <v>198</v>
      </c>
      <c r="K15" s="60" t="s">
        <v>199</v>
      </c>
      <c r="M15" s="59" t="s">
        <v>213</v>
      </c>
      <c r="N15" s="60">
        <v>2</v>
      </c>
    </row>
    <row r="16" spans="1:14" ht="16.5" customHeight="1" x14ac:dyDescent="0.15">
      <c r="M16" s="59" t="s">
        <v>214</v>
      </c>
      <c r="N16" s="60">
        <v>7</v>
      </c>
    </row>
    <row r="17" spans="13:14" ht="16.5" customHeight="1" x14ac:dyDescent="0.15">
      <c r="M17" s="59" t="s">
        <v>215</v>
      </c>
      <c r="N17" s="60">
        <v>37</v>
      </c>
    </row>
    <row r="18" spans="13:14" ht="16.5" customHeight="1" x14ac:dyDescent="0.15">
      <c r="M18" s="59" t="s">
        <v>216</v>
      </c>
      <c r="N18" s="60">
        <v>35</v>
      </c>
    </row>
    <row r="19" spans="13:14" ht="16.5" customHeight="1" x14ac:dyDescent="0.15">
      <c r="M19" s="59" t="s">
        <v>217</v>
      </c>
      <c r="N19" s="60">
        <v>45</v>
      </c>
    </row>
    <row r="20" spans="13:14" ht="16.5" customHeight="1" x14ac:dyDescent="0.15">
      <c r="M20" s="59" t="s">
        <v>218</v>
      </c>
      <c r="N20" s="60">
        <v>48</v>
      </c>
    </row>
    <row r="21" spans="13:14" ht="16.5" customHeight="1" x14ac:dyDescent="0.15">
      <c r="M21" s="59" t="s">
        <v>219</v>
      </c>
      <c r="N21" s="60">
        <v>54</v>
      </c>
    </row>
    <row r="22" spans="13:14" ht="16.5" customHeight="1" x14ac:dyDescent="0.15">
      <c r="M22" s="59" t="s">
        <v>220</v>
      </c>
      <c r="N22" s="60">
        <v>50</v>
      </c>
    </row>
    <row r="23" spans="13:14" ht="16.5" customHeight="1" x14ac:dyDescent="0.15">
      <c r="M23" s="59" t="s">
        <v>221</v>
      </c>
      <c r="N23" s="60">
        <v>60</v>
      </c>
    </row>
    <row r="24" spans="13:14" ht="16.5" customHeight="1" x14ac:dyDescent="0.15">
      <c r="M24" s="59" t="s">
        <v>222</v>
      </c>
      <c r="N24" s="60">
        <v>57</v>
      </c>
    </row>
    <row r="25" spans="13:14" ht="16.5" customHeight="1" x14ac:dyDescent="0.15">
      <c r="M25" s="59" t="s">
        <v>223</v>
      </c>
      <c r="N25" s="60">
        <v>23</v>
      </c>
    </row>
    <row r="26" spans="13:14" ht="16.5" customHeight="1" x14ac:dyDescent="0.15">
      <c r="M26" s="59" t="s">
        <v>224</v>
      </c>
      <c r="N26" s="60">
        <v>12</v>
      </c>
    </row>
    <row r="27" spans="13:14" ht="16.5" customHeight="1" x14ac:dyDescent="0.15">
      <c r="M27" s="59" t="s">
        <v>225</v>
      </c>
      <c r="N27" s="60">
        <v>64</v>
      </c>
    </row>
    <row r="28" spans="13:14" ht="16.5" customHeight="1" x14ac:dyDescent="0.15">
      <c r="M28" s="59" t="s">
        <v>226</v>
      </c>
      <c r="N28" s="60">
        <v>209</v>
      </c>
    </row>
    <row r="29" spans="13:14" ht="16.5" customHeight="1" x14ac:dyDescent="0.15">
      <c r="M29" s="59" t="s">
        <v>227</v>
      </c>
      <c r="N29" s="60">
        <v>218</v>
      </c>
    </row>
    <row r="30" spans="13:14" ht="16.5" customHeight="1" x14ac:dyDescent="0.15">
      <c r="M30" s="59" t="s">
        <v>228</v>
      </c>
      <c r="N30" s="60">
        <v>230</v>
      </c>
    </row>
    <row r="31" spans="13:14" ht="16.5" customHeight="1" x14ac:dyDescent="0.15">
      <c r="M31" s="59" t="s">
        <v>229</v>
      </c>
      <c r="N31" s="60">
        <v>238</v>
      </c>
    </row>
    <row r="32" spans="13:14" ht="16.5" customHeight="1" x14ac:dyDescent="0.15">
      <c r="M32" s="59" t="s">
        <v>230</v>
      </c>
      <c r="N32" s="60">
        <v>240</v>
      </c>
    </row>
    <row r="33" spans="13:14" ht="16.5" customHeight="1" x14ac:dyDescent="0.15">
      <c r="M33" s="59" t="s">
        <v>231</v>
      </c>
      <c r="N33" s="60">
        <v>243</v>
      </c>
    </row>
    <row r="34" spans="13:14" ht="16.5" customHeight="1" x14ac:dyDescent="0.15">
      <c r="M34" s="59" t="s">
        <v>232</v>
      </c>
      <c r="N34" s="60">
        <v>247</v>
      </c>
    </row>
    <row r="35" spans="13:14" ht="16.5" customHeight="1" x14ac:dyDescent="0.15">
      <c r="M35" s="59" t="s">
        <v>233</v>
      </c>
      <c r="N35" s="60">
        <v>261</v>
      </c>
    </row>
    <row r="36" spans="13:14" ht="16.5" customHeight="1" x14ac:dyDescent="0.15">
      <c r="M36" s="59" t="s">
        <v>234</v>
      </c>
      <c r="N36" s="60">
        <v>262</v>
      </c>
    </row>
    <row r="37" spans="13:14" ht="16.5" customHeight="1" x14ac:dyDescent="0.15">
      <c r="M37" s="59" t="s">
        <v>235</v>
      </c>
      <c r="N37" s="60">
        <v>263</v>
      </c>
    </row>
    <row r="38" spans="13:14" ht="16.5" customHeight="1" x14ac:dyDescent="0.15">
      <c r="M38" s="59" t="s">
        <v>236</v>
      </c>
      <c r="N38" s="60">
        <v>264</v>
      </c>
    </row>
    <row r="39" spans="13:14" ht="16.5" customHeight="1" x14ac:dyDescent="0.15">
      <c r="M39" s="59" t="s">
        <v>237</v>
      </c>
      <c r="N39" s="60">
        <v>265</v>
      </c>
    </row>
    <row r="40" spans="13:14" ht="16.5" customHeight="1" x14ac:dyDescent="0.15">
      <c r="M40" s="59" t="s">
        <v>238</v>
      </c>
      <c r="N40" s="60">
        <v>266</v>
      </c>
    </row>
    <row r="41" spans="13:14" ht="16.5" customHeight="1" x14ac:dyDescent="0.15">
      <c r="M41" s="59" t="s">
        <v>239</v>
      </c>
      <c r="N41" s="60">
        <v>267</v>
      </c>
    </row>
    <row r="42" spans="13:14" ht="16.5" customHeight="1" x14ac:dyDescent="0.15">
      <c r="M42" s="59" t="s">
        <v>240</v>
      </c>
      <c r="N42" s="60">
        <v>268</v>
      </c>
    </row>
    <row r="43" spans="13:14" ht="16.5" customHeight="1" x14ac:dyDescent="0.15">
      <c r="M43" s="59" t="s">
        <v>241</v>
      </c>
      <c r="N43" s="60">
        <v>269</v>
      </c>
    </row>
    <row r="44" spans="13:14" ht="16.5" customHeight="1" x14ac:dyDescent="0.15">
      <c r="M44" s="59" t="s">
        <v>242</v>
      </c>
      <c r="N44" s="60">
        <v>270</v>
      </c>
    </row>
    <row r="45" spans="13:14" ht="16.5" customHeight="1" x14ac:dyDescent="0.15">
      <c r="M45" s="59" t="s">
        <v>243</v>
      </c>
      <c r="N45" s="60">
        <v>278</v>
      </c>
    </row>
    <row r="46" spans="13:14" ht="16.5" customHeight="1" x14ac:dyDescent="0.15">
      <c r="M46" s="59" t="s">
        <v>244</v>
      </c>
      <c r="N46" s="60">
        <v>279</v>
      </c>
    </row>
    <row r="47" spans="13:14" ht="16.5" customHeight="1" x14ac:dyDescent="0.15">
      <c r="M47" s="59" t="s">
        <v>245</v>
      </c>
      <c r="N47" s="60">
        <v>280</v>
      </c>
    </row>
    <row r="48" spans="13:14" ht="16.5" customHeight="1" x14ac:dyDescent="0.15">
      <c r="M48" s="59" t="s">
        <v>246</v>
      </c>
      <c r="N48" s="60">
        <v>287</v>
      </c>
    </row>
    <row r="49" spans="13:14" ht="16.5" customHeight="1" x14ac:dyDescent="0.15">
      <c r="M49" s="59" t="s">
        <v>247</v>
      </c>
      <c r="N49" s="60">
        <v>289</v>
      </c>
    </row>
    <row r="50" spans="13:14" ht="16.5" customHeight="1" x14ac:dyDescent="0.15">
      <c r="M50" s="59" t="s">
        <v>248</v>
      </c>
      <c r="N50" s="60">
        <v>290</v>
      </c>
    </row>
    <row r="51" spans="13:14" ht="16.5" customHeight="1" x14ac:dyDescent="0.15">
      <c r="M51" s="59" t="s">
        <v>249</v>
      </c>
      <c r="N51" s="60">
        <v>291</v>
      </c>
    </row>
    <row r="52" spans="13:14" ht="16.5" customHeight="1" x14ac:dyDescent="0.15">
      <c r="M52" s="59" t="s">
        <v>250</v>
      </c>
      <c r="N52" s="60">
        <v>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20</vt:i4>
      </vt:variant>
    </vt:vector>
  </HeadingPairs>
  <TitlesOfParts>
    <vt:vector size="23" baseType="lpstr">
      <vt:lpstr>회원약정납입</vt:lpstr>
      <vt:lpstr>작성규칙</vt:lpstr>
      <vt:lpstr>코드</vt:lpstr>
      <vt:lpstr>코드!bank</vt:lpstr>
      <vt:lpstr>bank</vt:lpstr>
      <vt:lpstr>코드!banktable</vt:lpstr>
      <vt:lpstr>banktable</vt:lpstr>
      <vt:lpstr>코드!fund</vt:lpstr>
      <vt:lpstr>fund</vt:lpstr>
      <vt:lpstr>코드!fundtable</vt:lpstr>
      <vt:lpstr>fundtable</vt:lpstr>
      <vt:lpstr>코드!membercategory</vt:lpstr>
      <vt:lpstr>membercategory</vt:lpstr>
      <vt:lpstr>코드!membercategorytable</vt:lpstr>
      <vt:lpstr>membercategorytable</vt:lpstr>
      <vt:lpstr>코드!paymethod</vt:lpstr>
      <vt:lpstr>paymethod</vt:lpstr>
      <vt:lpstr>코드!paymethodtable</vt:lpstr>
      <vt:lpstr>paymethodtable</vt:lpstr>
      <vt:lpstr>코드!support</vt:lpstr>
      <vt:lpstr>support</vt:lpstr>
      <vt:lpstr>코드!supporttable</vt:lpstr>
      <vt:lpstr>supporttable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cymap</cp:lastModifiedBy>
  <dcterms:created xsi:type="dcterms:W3CDTF">2012-07-30T12:03:51Z</dcterms:created>
  <dcterms:modified xsi:type="dcterms:W3CDTF">2016-07-28T05:10:02Z</dcterms:modified>
</cp:coreProperties>
</file>