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otjo\OneDrive\Desktop\USC\USC-Year3-Sem2\3201-EmbeddedSystems\Labs\LE_04\_MATERIAL_\"/>
    </mc:Choice>
  </mc:AlternateContent>
  <xr:revisionPtr revIDLastSave="0" documentId="13_ncr:1_{B8780FA9-0A67-468B-839B-580EE719D222}" xr6:coauthVersionLast="47" xr6:coauthVersionMax="47" xr10:uidLastSave="{00000000-0000-0000-0000-000000000000}"/>
  <bookViews>
    <workbookView xWindow="16590" yWindow="6015" windowWidth="19530" windowHeight="12780" activeTab="1" xr2:uid="{4885E843-106C-4CE7-8C54-36B0895582D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2" l="1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F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D19" i="2"/>
  <c r="C19" i="2"/>
  <c r="E19" i="2" s="1"/>
  <c r="F16" i="2"/>
  <c r="C16" i="2"/>
  <c r="G16" i="2" s="1"/>
  <c r="I16" i="2" s="1"/>
  <c r="H16" i="2" s="1"/>
  <c r="F15" i="2"/>
  <c r="C15" i="2"/>
  <c r="G15" i="2" s="1"/>
  <c r="I15" i="2" s="1"/>
  <c r="H15" i="2" s="1"/>
  <c r="F14" i="2"/>
  <c r="C14" i="2"/>
  <c r="D14" i="2" s="1"/>
  <c r="F13" i="2"/>
  <c r="D13" i="2"/>
  <c r="C13" i="2"/>
  <c r="G13" i="2" s="1"/>
  <c r="I13" i="2" s="1"/>
  <c r="H13" i="2" s="1"/>
  <c r="F12" i="2"/>
  <c r="C12" i="2"/>
  <c r="D12" i="2" s="1"/>
  <c r="F11" i="2"/>
  <c r="C11" i="2"/>
  <c r="G11" i="2" s="1"/>
  <c r="I11" i="2" s="1"/>
  <c r="H11" i="2" s="1"/>
  <c r="F10" i="2"/>
  <c r="G10" i="2" s="1"/>
  <c r="I10" i="2" s="1"/>
  <c r="H10" i="2" s="1"/>
  <c r="C10" i="2"/>
  <c r="D10" i="2" s="1"/>
  <c r="F9" i="2"/>
  <c r="C9" i="2"/>
  <c r="G9" i="2" s="1"/>
  <c r="I9" i="2" s="1"/>
  <c r="H9" i="2" s="1"/>
  <c r="F8" i="2"/>
  <c r="C8" i="2"/>
  <c r="G8" i="2" s="1"/>
  <c r="I8" i="2" s="1"/>
  <c r="H8" i="2" s="1"/>
  <c r="F7" i="2"/>
  <c r="C7" i="2"/>
  <c r="G7" i="2" s="1"/>
  <c r="I7" i="2" s="1"/>
  <c r="H7" i="2" s="1"/>
  <c r="F6" i="2"/>
  <c r="C6" i="2"/>
  <c r="G6" i="2" s="1"/>
  <c r="I6" i="2" s="1"/>
  <c r="H6" i="2" s="1"/>
  <c r="F5" i="2"/>
  <c r="C5" i="2"/>
  <c r="D5" i="2" s="1"/>
  <c r="F4" i="2"/>
  <c r="C4" i="2"/>
  <c r="G4" i="2" s="1"/>
  <c r="I4" i="2" s="1"/>
  <c r="H4" i="2" s="1"/>
  <c r="F3" i="2"/>
  <c r="C3" i="2"/>
  <c r="G3" i="2" s="1"/>
  <c r="I3" i="2" s="1"/>
  <c r="H3" i="2" s="1"/>
  <c r="F2" i="2"/>
  <c r="C2" i="2"/>
  <c r="D2" i="2" s="1"/>
  <c r="I9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I16" i="1"/>
  <c r="H16" i="1" s="1"/>
  <c r="I15" i="1"/>
  <c r="H15" i="1" s="1"/>
  <c r="F16" i="1"/>
  <c r="C16" i="1"/>
  <c r="G16" i="1" s="1"/>
  <c r="F15" i="1"/>
  <c r="C15" i="1"/>
  <c r="G15" i="1" s="1"/>
  <c r="F14" i="1"/>
  <c r="C14" i="1"/>
  <c r="G14" i="1" s="1"/>
  <c r="I14" i="1" s="1"/>
  <c r="H14" i="1" s="1"/>
  <c r="F13" i="1"/>
  <c r="C13" i="1"/>
  <c r="F12" i="1"/>
  <c r="C12" i="1"/>
  <c r="G12" i="1" s="1"/>
  <c r="I12" i="1" s="1"/>
  <c r="H12" i="1" s="1"/>
  <c r="F11" i="1"/>
  <c r="C11" i="1"/>
  <c r="G11" i="1" s="1"/>
  <c r="I11" i="1" s="1"/>
  <c r="H11" i="1" s="1"/>
  <c r="F10" i="1"/>
  <c r="C10" i="1"/>
  <c r="F9" i="1"/>
  <c r="C9" i="1"/>
  <c r="F8" i="1"/>
  <c r="C8" i="1"/>
  <c r="F7" i="1"/>
  <c r="C7" i="1"/>
  <c r="F6" i="1"/>
  <c r="C6" i="1"/>
  <c r="G6" i="1" s="1"/>
  <c r="I6" i="1" s="1"/>
  <c r="H6" i="1" s="1"/>
  <c r="F5" i="1"/>
  <c r="C5" i="1"/>
  <c r="C3" i="1"/>
  <c r="F3" i="1"/>
  <c r="C4" i="1"/>
  <c r="F4" i="1"/>
  <c r="F2" i="1"/>
  <c r="C2" i="1"/>
  <c r="G2" i="1" s="1"/>
  <c r="I2" i="1" s="1"/>
  <c r="H2" i="1" s="1"/>
  <c r="D7" i="2" l="1"/>
  <c r="D4" i="2"/>
  <c r="G14" i="2"/>
  <c r="I14" i="2" s="1"/>
  <c r="H14" i="2" s="1"/>
  <c r="D8" i="2"/>
  <c r="G5" i="2"/>
  <c r="I5" i="2" s="1"/>
  <c r="H5" i="2" s="1"/>
  <c r="G2" i="2"/>
  <c r="I2" i="2" s="1"/>
  <c r="H2" i="2" s="1"/>
  <c r="G12" i="2"/>
  <c r="I12" i="2" s="1"/>
  <c r="H12" i="2" s="1"/>
  <c r="D15" i="2"/>
  <c r="D11" i="2"/>
  <c r="D9" i="2"/>
  <c r="D6" i="2"/>
  <c r="D16" i="2"/>
  <c r="D3" i="2"/>
  <c r="G8" i="1"/>
  <c r="I8" i="1" s="1"/>
  <c r="H8" i="1" s="1"/>
  <c r="G3" i="1"/>
  <c r="I3" i="1" s="1"/>
  <c r="H3" i="1" s="1"/>
  <c r="G7" i="1"/>
  <c r="I7" i="1" s="1"/>
  <c r="H7" i="1" s="1"/>
  <c r="G4" i="1"/>
  <c r="I4" i="1" s="1"/>
  <c r="H4" i="1" s="1"/>
  <c r="G9" i="1"/>
  <c r="H9" i="1" s="1"/>
  <c r="G10" i="1"/>
  <c r="I10" i="1" s="1"/>
  <c r="H10" i="1" s="1"/>
  <c r="G13" i="1"/>
  <c r="I13" i="1" s="1"/>
  <c r="H13" i="1" s="1"/>
  <c r="G5" i="1"/>
  <c r="I5" i="1" s="1"/>
  <c r="H5" i="1" s="1"/>
</calcChain>
</file>

<file path=xl/sharedStrings.xml><?xml version="1.0" encoding="utf-8"?>
<sst xmlns="http://schemas.openxmlformats.org/spreadsheetml/2006/main" count="31" uniqueCount="16">
  <si>
    <t>DUTY CYCLE</t>
  </si>
  <si>
    <t>PWM</t>
  </si>
  <si>
    <t>FREQUENCY(Hz)</t>
  </si>
  <si>
    <t>Period(s)</t>
  </si>
  <si>
    <t>Prescaler</t>
  </si>
  <si>
    <t>TOSC</t>
  </si>
  <si>
    <t>CCPr1L:CCP1CON&lt;5:4&gt;(DECIMAL)</t>
  </si>
  <si>
    <t>BINARY CONVERSION</t>
  </si>
  <si>
    <t>HEX</t>
  </si>
  <si>
    <t>CCPr1L:CCP1CON&lt;5:4&gt;(BINARY)</t>
  </si>
  <si>
    <t>Period(s) DUTY CYCLE</t>
  </si>
  <si>
    <t>Period(s) Not Duty Cycle</t>
  </si>
  <si>
    <t>DC-TimerMaxCount</t>
  </si>
  <si>
    <t>NDT-TimerMaxCount</t>
  </si>
  <si>
    <t>HEXDC</t>
  </si>
  <si>
    <t>HEXNDT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</si>
</sst>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2"/>
      <color theme="1"/>
      <name val="Aptos"/>
      <family val="2"/>
    </font>
    <font>
      <b/>
      <sz val="11"/>
      <color rgb="FFFF0000"/>
      <name val="Aptos Narrow"/>
      <family val="2"/>
      <scheme val="minor"/>
    </font>
    <font>
      <sz val="11"/>
      <color theme="7" tint="-0.249977111117893"/>
      <name val="Aptos Narrow"/>
      <family val="2"/>
      <scheme val="minor"/>
    </font>
    <font>
      <b/>
      <sz val="11"/>
      <color theme="7" tint="-0.249977111117893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4" fillId="7" borderId="9" xfId="0" applyFont="1" applyFill="1" applyBorder="1"/>
    <xf numFmtId="0" fontId="5" fillId="7" borderId="0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6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0" fillId="4" borderId="0" xfId="0" applyFill="1"/>
    <xf numFmtId="0" fontId="5" fillId="4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5" fillId="8" borderId="0" xfId="0" applyFont="1" applyFill="1" applyAlignment="1">
      <alignment horizontal="center"/>
    </xf>
    <xf numFmtId="0" fontId="0" fillId="6" borderId="0" xfId="0" applyFill="1"/>
    <xf numFmtId="0" fontId="5" fillId="6" borderId="0" xfId="0" applyFont="1" applyFill="1" applyAlignment="1">
      <alignment horizontal="center"/>
    </xf>
    <xf numFmtId="0" fontId="0" fillId="5" borderId="0" xfId="0" applyFill="1"/>
    <xf numFmtId="0" fontId="5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AC4ED-540A-4331-8B90-32D5EFD3B14C}">
  <dimension ref="A1:K36"/>
  <sheetViews>
    <sheetView zoomScale="145" zoomScaleNormal="145" workbookViewId="0">
      <selection activeCell="B1" sqref="B1:B1048576"/>
    </sheetView>
  </sheetViews>
  <sheetFormatPr defaultRowHeight="15" x14ac:dyDescent="0.25"/>
  <cols>
    <col min="1" max="1" width="12" style="1" bestFit="1" customWidth="1"/>
    <col min="2" max="2" width="15.85546875" style="1" bestFit="1" customWidth="1"/>
    <col min="3" max="3" width="21.5703125" style="1" bestFit="1" customWidth="1"/>
    <col min="4" max="4" width="32.42578125" style="1" bestFit="1" customWidth="1"/>
    <col min="5" max="5" width="39.7109375" style="1" bestFit="1" customWidth="1"/>
    <col min="6" max="6" width="33.28515625" style="1" bestFit="1" customWidth="1"/>
    <col min="7" max="7" width="20.85546875" style="1" bestFit="1" customWidth="1"/>
    <col min="8" max="16384" width="9.140625" style="1"/>
  </cols>
  <sheetData>
    <row r="1" spans="1:11" x14ac:dyDescent="0.25">
      <c r="A1" s="15" t="s">
        <v>0</v>
      </c>
      <c r="B1" s="16" t="s">
        <v>2</v>
      </c>
      <c r="C1" s="16" t="s">
        <v>10</v>
      </c>
      <c r="D1" s="16" t="s">
        <v>11</v>
      </c>
      <c r="E1" s="16" t="s">
        <v>4</v>
      </c>
      <c r="F1" s="16" t="s">
        <v>5</v>
      </c>
      <c r="G1" s="17" t="s">
        <v>6</v>
      </c>
      <c r="H1" s="16" t="s">
        <v>7</v>
      </c>
      <c r="I1" s="18" t="s">
        <v>8</v>
      </c>
      <c r="K1" s="1" t="s">
        <v>1</v>
      </c>
    </row>
    <row r="2" spans="1:11" x14ac:dyDescent="0.25">
      <c r="A2" s="19">
        <v>0.1</v>
      </c>
      <c r="B2" s="5">
        <v>10</v>
      </c>
      <c r="C2" s="5">
        <f>A2*(B2^-1)</f>
        <v>1.0000000000000002E-2</v>
      </c>
      <c r="D2" s="32">
        <f>(B2^-1)-C2</f>
        <v>0.09</v>
      </c>
      <c r="E2" s="5">
        <v>16</v>
      </c>
      <c r="F2" s="5">
        <f>1/4000000</f>
        <v>2.4999999999999999E-7</v>
      </c>
      <c r="G2" s="6">
        <f>C2/(E2*F2)</f>
        <v>2500.0000000000005</v>
      </c>
      <c r="H2" s="6" t="e">
        <f>HEX2BIN(I2)</f>
        <v>#NUM!</v>
      </c>
      <c r="I2" s="20" t="str">
        <f>DEC2HEX(G2)</f>
        <v>9C4</v>
      </c>
    </row>
    <row r="3" spans="1:11" x14ac:dyDescent="0.25">
      <c r="A3" s="19">
        <v>0.1</v>
      </c>
      <c r="B3" s="5">
        <v>100</v>
      </c>
      <c r="C3" s="5">
        <f t="shared" ref="C3:C4" si="0">A3*(B3^-1)</f>
        <v>1E-3</v>
      </c>
      <c r="D3" s="32">
        <f t="shared" ref="D3:D16" si="1">(B3^-1)-C3</f>
        <v>9.0000000000000011E-3</v>
      </c>
      <c r="E3" s="5">
        <v>16</v>
      </c>
      <c r="F3" s="5">
        <f t="shared" ref="F3:F16" si="2">1/4000000</f>
        <v>2.4999999999999999E-7</v>
      </c>
      <c r="G3" s="6">
        <f>C3/(E3*F3)</f>
        <v>250.00000000000003</v>
      </c>
      <c r="H3" s="6" t="str">
        <f t="shared" ref="H3:H16" si="3">HEX2BIN(I3)</f>
        <v>11111010</v>
      </c>
      <c r="I3" s="20" t="str">
        <f t="shared" ref="I3:I16" si="4">DEC2HEX(G3)</f>
        <v>FA</v>
      </c>
    </row>
    <row r="4" spans="1:11" x14ac:dyDescent="0.25">
      <c r="A4" s="33">
        <v>0.1</v>
      </c>
      <c r="B4" s="34">
        <v>1000</v>
      </c>
      <c r="C4" s="34">
        <f t="shared" si="0"/>
        <v>1E-4</v>
      </c>
      <c r="D4" s="35">
        <f t="shared" si="1"/>
        <v>8.9999999999999998E-4</v>
      </c>
      <c r="E4" s="34">
        <v>16</v>
      </c>
      <c r="F4" s="34">
        <f t="shared" si="2"/>
        <v>2.4999999999999999E-7</v>
      </c>
      <c r="G4" s="34">
        <f>C4/(E4*F4)</f>
        <v>25.000000000000004</v>
      </c>
      <c r="H4" s="34" t="str">
        <f t="shared" si="3"/>
        <v>11001</v>
      </c>
      <c r="I4" s="36" t="str">
        <f t="shared" si="4"/>
        <v>19</v>
      </c>
    </row>
    <row r="5" spans="1:11" x14ac:dyDescent="0.25">
      <c r="A5" s="21">
        <v>0.25</v>
      </c>
      <c r="B5" s="7">
        <v>10</v>
      </c>
      <c r="C5" s="7">
        <f>A5*(B5^-1)</f>
        <v>2.5000000000000001E-2</v>
      </c>
      <c r="D5" s="32">
        <f t="shared" si="1"/>
        <v>7.5000000000000011E-2</v>
      </c>
      <c r="E5" s="7">
        <v>16</v>
      </c>
      <c r="F5" s="7">
        <f>1/4000000</f>
        <v>2.4999999999999999E-7</v>
      </c>
      <c r="G5" s="8">
        <f>C5/(E5*F5)</f>
        <v>6250.0000000000009</v>
      </c>
      <c r="H5" s="8" t="e">
        <f t="shared" si="3"/>
        <v>#NUM!</v>
      </c>
      <c r="I5" s="22" t="str">
        <f t="shared" si="4"/>
        <v>186A</v>
      </c>
    </row>
    <row r="6" spans="1:11" x14ac:dyDescent="0.25">
      <c r="A6" s="21">
        <v>0.25</v>
      </c>
      <c r="B6" s="7">
        <v>100</v>
      </c>
      <c r="C6" s="7">
        <f t="shared" ref="C6:C7" si="5">A6*(B6^-1)</f>
        <v>2.5000000000000001E-3</v>
      </c>
      <c r="D6" s="32">
        <f t="shared" si="1"/>
        <v>7.4999999999999997E-3</v>
      </c>
      <c r="E6" s="7">
        <v>16</v>
      </c>
      <c r="F6" s="7">
        <f t="shared" si="2"/>
        <v>2.4999999999999999E-7</v>
      </c>
      <c r="G6" s="8">
        <f>C6/(E6*F6)</f>
        <v>625</v>
      </c>
      <c r="H6" s="8" t="e">
        <f t="shared" si="3"/>
        <v>#NUM!</v>
      </c>
      <c r="I6" s="22" t="str">
        <f t="shared" si="4"/>
        <v>271</v>
      </c>
    </row>
    <row r="7" spans="1:11" x14ac:dyDescent="0.25">
      <c r="A7" s="37">
        <v>0.25</v>
      </c>
      <c r="B7" s="38">
        <v>1000</v>
      </c>
      <c r="C7" s="38">
        <f t="shared" si="5"/>
        <v>2.5000000000000001E-4</v>
      </c>
      <c r="D7" s="35">
        <f t="shared" si="1"/>
        <v>7.5000000000000002E-4</v>
      </c>
      <c r="E7" s="38">
        <v>16</v>
      </c>
      <c r="F7" s="38">
        <f t="shared" si="2"/>
        <v>2.4999999999999999E-7</v>
      </c>
      <c r="G7" s="38">
        <f>C7/(E7*F7)</f>
        <v>62.500000000000007</v>
      </c>
      <c r="H7" s="38" t="str">
        <f t="shared" si="3"/>
        <v>111110</v>
      </c>
      <c r="I7" s="39" t="str">
        <f t="shared" si="4"/>
        <v>3E</v>
      </c>
    </row>
    <row r="8" spans="1:11" x14ac:dyDescent="0.25">
      <c r="A8" s="23">
        <v>0.5</v>
      </c>
      <c r="B8" s="9">
        <v>10</v>
      </c>
      <c r="C8" s="9">
        <f>A8*(B8^-1)</f>
        <v>0.05</v>
      </c>
      <c r="D8" s="32">
        <f t="shared" si="1"/>
        <v>0.05</v>
      </c>
      <c r="E8" s="9">
        <v>16</v>
      </c>
      <c r="F8" s="9">
        <f>1/4000000</f>
        <v>2.4999999999999999E-7</v>
      </c>
      <c r="G8" s="10">
        <f>C8/(E8*F8)</f>
        <v>12500.000000000002</v>
      </c>
      <c r="H8" s="10" t="e">
        <f t="shared" si="3"/>
        <v>#NUM!</v>
      </c>
      <c r="I8" s="24" t="str">
        <f t="shared" si="4"/>
        <v>30D4</v>
      </c>
    </row>
    <row r="9" spans="1:11" x14ac:dyDescent="0.25">
      <c r="A9" s="23">
        <v>0.5</v>
      </c>
      <c r="B9" s="9">
        <v>100</v>
      </c>
      <c r="C9" s="9">
        <f t="shared" ref="C9:C10" si="6">A9*(B9^-1)</f>
        <v>5.0000000000000001E-3</v>
      </c>
      <c r="D9" s="32">
        <f t="shared" si="1"/>
        <v>5.0000000000000001E-3</v>
      </c>
      <c r="E9" s="9">
        <v>16</v>
      </c>
      <c r="F9" s="9">
        <f t="shared" si="2"/>
        <v>2.4999999999999999E-7</v>
      </c>
      <c r="G9" s="10">
        <f>C9/(E9*F9)</f>
        <v>1250</v>
      </c>
      <c r="H9" s="10" t="e">
        <f t="shared" si="3"/>
        <v>#NUM!</v>
      </c>
      <c r="I9" s="24" t="str">
        <f t="shared" si="4"/>
        <v>4E2</v>
      </c>
    </row>
    <row r="10" spans="1:11" s="43" customFormat="1" x14ac:dyDescent="0.25">
      <c r="A10" s="40">
        <v>0.5</v>
      </c>
      <c r="B10" s="41">
        <v>1000</v>
      </c>
      <c r="C10" s="41">
        <f t="shared" si="6"/>
        <v>5.0000000000000001E-4</v>
      </c>
      <c r="D10" s="35">
        <f t="shared" si="1"/>
        <v>5.0000000000000001E-4</v>
      </c>
      <c r="E10" s="41">
        <v>16</v>
      </c>
      <c r="F10" s="41">
        <f t="shared" si="2"/>
        <v>2.4999999999999999E-7</v>
      </c>
      <c r="G10" s="41">
        <f>C10/(E10*F10)</f>
        <v>125.00000000000001</v>
      </c>
      <c r="H10" s="41" t="str">
        <f t="shared" si="3"/>
        <v>1111101</v>
      </c>
      <c r="I10" s="42" t="str">
        <f t="shared" si="4"/>
        <v>7D</v>
      </c>
    </row>
    <row r="11" spans="1:11" x14ac:dyDescent="0.25">
      <c r="A11" s="25">
        <v>0.75</v>
      </c>
      <c r="B11" s="11">
        <v>10</v>
      </c>
      <c r="C11" s="11">
        <f>A11*(B11^-1)</f>
        <v>7.5000000000000011E-2</v>
      </c>
      <c r="D11" s="32">
        <f t="shared" si="1"/>
        <v>2.4999999999999994E-2</v>
      </c>
      <c r="E11" s="11">
        <v>16</v>
      </c>
      <c r="F11" s="11">
        <f>1/4000000</f>
        <v>2.4999999999999999E-7</v>
      </c>
      <c r="G11" s="12">
        <f>C11/(E11*F11)</f>
        <v>18750.000000000004</v>
      </c>
      <c r="H11" s="12" t="e">
        <f t="shared" si="3"/>
        <v>#NUM!</v>
      </c>
      <c r="I11" s="26" t="str">
        <f t="shared" si="4"/>
        <v>493E</v>
      </c>
    </row>
    <row r="12" spans="1:11" x14ac:dyDescent="0.25">
      <c r="A12" s="25">
        <v>0.75</v>
      </c>
      <c r="B12" s="11">
        <v>100</v>
      </c>
      <c r="C12" s="11">
        <f t="shared" ref="C12:C13" si="7">A12*(B12^-1)</f>
        <v>7.4999999999999997E-3</v>
      </c>
      <c r="D12" s="32">
        <f t="shared" si="1"/>
        <v>2.5000000000000005E-3</v>
      </c>
      <c r="E12" s="11">
        <v>16</v>
      </c>
      <c r="F12" s="11">
        <f t="shared" si="2"/>
        <v>2.4999999999999999E-7</v>
      </c>
      <c r="G12" s="12">
        <f>C12/(E12*F12)</f>
        <v>1875</v>
      </c>
      <c r="H12" s="12" t="e">
        <f t="shared" si="3"/>
        <v>#NUM!</v>
      </c>
      <c r="I12" s="26" t="str">
        <f t="shared" si="4"/>
        <v>753</v>
      </c>
    </row>
    <row r="13" spans="1:11" s="43" customFormat="1" x14ac:dyDescent="0.25">
      <c r="A13" s="44">
        <v>0.75</v>
      </c>
      <c r="B13" s="45">
        <v>1000</v>
      </c>
      <c r="C13" s="45">
        <f t="shared" si="7"/>
        <v>7.5000000000000002E-4</v>
      </c>
      <c r="D13" s="35">
        <f t="shared" si="1"/>
        <v>2.5000000000000001E-4</v>
      </c>
      <c r="E13" s="45">
        <v>16</v>
      </c>
      <c r="F13" s="45">
        <f t="shared" si="2"/>
        <v>2.4999999999999999E-7</v>
      </c>
      <c r="G13" s="45">
        <f>C13/(E13*F13)</f>
        <v>187.5</v>
      </c>
      <c r="H13" s="45" t="str">
        <f t="shared" si="3"/>
        <v>10111011</v>
      </c>
      <c r="I13" s="46" t="str">
        <f t="shared" si="4"/>
        <v>BB</v>
      </c>
    </row>
    <row r="14" spans="1:11" x14ac:dyDescent="0.25">
      <c r="A14" s="27">
        <v>0.95</v>
      </c>
      <c r="B14" s="13">
        <v>10</v>
      </c>
      <c r="C14" s="13">
        <f>A14*(B14^-1)</f>
        <v>9.5000000000000001E-2</v>
      </c>
      <c r="D14" s="32">
        <f t="shared" si="1"/>
        <v>5.0000000000000044E-3</v>
      </c>
      <c r="E14" s="13">
        <v>16</v>
      </c>
      <c r="F14" s="13">
        <f>1/4000000</f>
        <v>2.4999999999999999E-7</v>
      </c>
      <c r="G14" s="14">
        <f>C14/(E14*F14)</f>
        <v>23750</v>
      </c>
      <c r="H14" s="14" t="e">
        <f t="shared" si="3"/>
        <v>#NUM!</v>
      </c>
      <c r="I14" s="28" t="str">
        <f t="shared" si="4"/>
        <v>5CC6</v>
      </c>
    </row>
    <row r="15" spans="1:11" x14ac:dyDescent="0.25">
      <c r="A15" s="27">
        <v>0.95</v>
      </c>
      <c r="B15" s="13">
        <v>100</v>
      </c>
      <c r="C15" s="13">
        <f t="shared" ref="C15:C16" si="8">A15*(B15^-1)</f>
        <v>9.4999999999999998E-3</v>
      </c>
      <c r="D15" s="32">
        <f t="shared" si="1"/>
        <v>5.0000000000000044E-4</v>
      </c>
      <c r="E15" s="13">
        <v>16</v>
      </c>
      <c r="F15" s="13">
        <f t="shared" si="2"/>
        <v>2.4999999999999999E-7</v>
      </c>
      <c r="G15" s="14">
        <f>C15/(E15*F15)</f>
        <v>2375</v>
      </c>
      <c r="H15" s="14" t="e">
        <f t="shared" si="3"/>
        <v>#NUM!</v>
      </c>
      <c r="I15" s="28" t="str">
        <f t="shared" si="4"/>
        <v>947</v>
      </c>
    </row>
    <row r="16" spans="1:11" s="43" customFormat="1" ht="15.75" thickBot="1" x14ac:dyDescent="0.3">
      <c r="A16" s="47">
        <v>0.95</v>
      </c>
      <c r="B16" s="48">
        <v>1000</v>
      </c>
      <c r="C16" s="48">
        <f t="shared" si="8"/>
        <v>9.5E-4</v>
      </c>
      <c r="D16" s="35">
        <f t="shared" si="1"/>
        <v>5.0000000000000023E-5</v>
      </c>
      <c r="E16" s="48">
        <v>16</v>
      </c>
      <c r="F16" s="48">
        <f t="shared" si="2"/>
        <v>2.4999999999999999E-7</v>
      </c>
      <c r="G16" s="48">
        <f>C16/(E16*F16)</f>
        <v>237.5</v>
      </c>
      <c r="H16" s="48" t="str">
        <f t="shared" si="3"/>
        <v>11101101</v>
      </c>
      <c r="I16" s="49" t="str">
        <f t="shared" si="4"/>
        <v>ED</v>
      </c>
    </row>
    <row r="21" spans="1:11" ht="15.75" x14ac:dyDescent="0.25">
      <c r="A21" s="29" t="s">
        <v>0</v>
      </c>
      <c r="B21" s="29" t="s">
        <v>2</v>
      </c>
      <c r="C21" s="29" t="s">
        <v>3</v>
      </c>
      <c r="D21" s="29" t="s">
        <v>6</v>
      </c>
      <c r="E21" s="29" t="s">
        <v>9</v>
      </c>
      <c r="F21" s="31"/>
      <c r="G21" s="29"/>
      <c r="K21" s="1" t="s">
        <v>1</v>
      </c>
    </row>
    <row r="22" spans="1:11" x14ac:dyDescent="0.25">
      <c r="A22" s="30">
        <v>0.1</v>
      </c>
      <c r="B22" s="30">
        <v>10</v>
      </c>
      <c r="C22" s="30">
        <f>A22*(B22^-1)</f>
        <v>1.0000000000000002E-2</v>
      </c>
      <c r="D22" s="30">
        <v>2500</v>
      </c>
      <c r="E22" s="30"/>
      <c r="F22" s="30"/>
      <c r="G22" s="30"/>
    </row>
    <row r="23" spans="1:11" x14ac:dyDescent="0.25">
      <c r="A23" s="30">
        <v>0.1</v>
      </c>
      <c r="B23" s="30">
        <v>100</v>
      </c>
      <c r="C23" s="30">
        <f t="shared" ref="C23:C24" si="9">A23*(B23^-1)</f>
        <v>1E-3</v>
      </c>
      <c r="D23" s="30">
        <v>250.00000000000003</v>
      </c>
      <c r="E23" s="30"/>
      <c r="F23" s="30"/>
      <c r="G23" s="30"/>
    </row>
    <row r="24" spans="1:11" x14ac:dyDescent="0.25">
      <c r="A24" s="30">
        <v>0.1</v>
      </c>
      <c r="B24" s="30">
        <v>1000</v>
      </c>
      <c r="C24" s="30">
        <f t="shared" si="9"/>
        <v>1E-4</v>
      </c>
      <c r="D24" s="30">
        <v>25.000000000000004</v>
      </c>
      <c r="E24" s="30"/>
      <c r="F24" s="30"/>
      <c r="G24" s="30"/>
    </row>
    <row r="25" spans="1:11" x14ac:dyDescent="0.25">
      <c r="A25" s="30">
        <v>0.25</v>
      </c>
      <c r="B25" s="30">
        <v>10</v>
      </c>
      <c r="C25" s="30">
        <f>A25*(B25^-1)</f>
        <v>2.5000000000000001E-2</v>
      </c>
      <c r="D25" s="30">
        <v>6250.0000000000009</v>
      </c>
      <c r="E25" s="30"/>
      <c r="F25" s="30"/>
      <c r="G25" s="30"/>
    </row>
    <row r="26" spans="1:11" x14ac:dyDescent="0.25">
      <c r="A26" s="30">
        <v>0.25</v>
      </c>
      <c r="B26" s="30">
        <v>100</v>
      </c>
      <c r="C26" s="30">
        <f t="shared" ref="C26:C27" si="10">A26*(B26^-1)</f>
        <v>2.5000000000000001E-3</v>
      </c>
      <c r="D26" s="30">
        <v>625</v>
      </c>
      <c r="E26" s="30"/>
      <c r="F26" s="30"/>
      <c r="G26" s="30"/>
    </row>
    <row r="27" spans="1:11" x14ac:dyDescent="0.25">
      <c r="A27" s="30">
        <v>0.25</v>
      </c>
      <c r="B27" s="30">
        <v>1000</v>
      </c>
      <c r="C27" s="30">
        <f t="shared" si="10"/>
        <v>2.5000000000000001E-4</v>
      </c>
      <c r="D27" s="30">
        <v>62.500000000000007</v>
      </c>
      <c r="E27" s="30"/>
      <c r="F27" s="30"/>
      <c r="G27" s="30"/>
    </row>
    <row r="28" spans="1:11" x14ac:dyDescent="0.25">
      <c r="A28" s="30">
        <v>0.5</v>
      </c>
      <c r="B28" s="30">
        <v>10</v>
      </c>
      <c r="C28" s="30">
        <f>A28*(B28^-1)</f>
        <v>0.05</v>
      </c>
      <c r="D28" s="30">
        <v>12500.000000000002</v>
      </c>
      <c r="E28" s="30"/>
      <c r="F28" s="30"/>
      <c r="G28" s="30"/>
    </row>
    <row r="29" spans="1:11" x14ac:dyDescent="0.25">
      <c r="A29" s="30">
        <v>0.5</v>
      </c>
      <c r="B29" s="30">
        <v>100</v>
      </c>
      <c r="C29" s="30">
        <f t="shared" ref="C29:C30" si="11">A29*(B29^-1)</f>
        <v>5.0000000000000001E-3</v>
      </c>
      <c r="D29" s="30">
        <v>1250</v>
      </c>
      <c r="E29" s="30"/>
      <c r="F29" s="30"/>
      <c r="G29" s="30"/>
    </row>
    <row r="30" spans="1:11" x14ac:dyDescent="0.25">
      <c r="A30" s="30">
        <v>0.5</v>
      </c>
      <c r="B30" s="30">
        <v>1000</v>
      </c>
      <c r="C30" s="30">
        <f t="shared" si="11"/>
        <v>5.0000000000000001E-4</v>
      </c>
      <c r="D30" s="30">
        <v>125.00000000000001</v>
      </c>
      <c r="E30" s="30"/>
      <c r="F30" s="30"/>
      <c r="G30" s="30"/>
    </row>
    <row r="31" spans="1:11" x14ac:dyDescent="0.25">
      <c r="A31" s="30">
        <v>0.75</v>
      </c>
      <c r="B31" s="30">
        <v>10</v>
      </c>
      <c r="C31" s="30">
        <f>A31*(B31^-1)</f>
        <v>7.5000000000000011E-2</v>
      </c>
      <c r="D31" s="30">
        <v>18750.000000000004</v>
      </c>
      <c r="E31" s="30"/>
      <c r="F31" s="30"/>
      <c r="G31" s="30"/>
    </row>
    <row r="32" spans="1:11" x14ac:dyDescent="0.25">
      <c r="A32" s="30">
        <v>0.75</v>
      </c>
      <c r="B32" s="30">
        <v>100</v>
      </c>
      <c r="C32" s="30">
        <f t="shared" ref="C32:C33" si="12">A32*(B32^-1)</f>
        <v>7.4999999999999997E-3</v>
      </c>
      <c r="D32" s="30">
        <v>1875</v>
      </c>
      <c r="E32" s="30"/>
      <c r="F32" s="30"/>
      <c r="G32" s="30"/>
    </row>
    <row r="33" spans="1:7" x14ac:dyDescent="0.25">
      <c r="A33" s="30">
        <v>0.75</v>
      </c>
      <c r="B33" s="30">
        <v>1000</v>
      </c>
      <c r="C33" s="30">
        <f t="shared" si="12"/>
        <v>7.5000000000000002E-4</v>
      </c>
      <c r="D33" s="30">
        <v>187.5</v>
      </c>
      <c r="E33" s="30"/>
      <c r="F33" s="30"/>
      <c r="G33" s="30"/>
    </row>
    <row r="34" spans="1:7" x14ac:dyDescent="0.25">
      <c r="A34" s="30">
        <v>0.95</v>
      </c>
      <c r="B34" s="30">
        <v>10</v>
      </c>
      <c r="C34" s="30">
        <f>A34*(B34^-1)</f>
        <v>9.5000000000000001E-2</v>
      </c>
      <c r="D34" s="30">
        <v>23750</v>
      </c>
      <c r="E34" s="30"/>
      <c r="F34" s="30"/>
      <c r="G34" s="30"/>
    </row>
    <row r="35" spans="1:7" x14ac:dyDescent="0.25">
      <c r="A35" s="30">
        <v>0.95</v>
      </c>
      <c r="B35" s="30">
        <v>100</v>
      </c>
      <c r="C35" s="30">
        <f t="shared" ref="C35:C36" si="13">A35*(B35^-1)</f>
        <v>9.4999999999999998E-3</v>
      </c>
      <c r="D35" s="30">
        <v>2375</v>
      </c>
      <c r="E35" s="30"/>
      <c r="F35" s="30"/>
      <c r="G35" s="30"/>
    </row>
    <row r="36" spans="1:7" x14ac:dyDescent="0.25">
      <c r="A36" s="30">
        <v>0.95</v>
      </c>
      <c r="B36" s="30">
        <v>1000</v>
      </c>
      <c r="C36" s="30">
        <f t="shared" si="13"/>
        <v>9.5E-4</v>
      </c>
      <c r="D36" s="30">
        <v>237.5</v>
      </c>
      <c r="E36" s="30"/>
      <c r="F36" s="30"/>
      <c r="G36" s="3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CDCD-84FA-4473-B02A-14D08D8F5F47}">
  <dimension ref="A1:I33"/>
  <sheetViews>
    <sheetView tabSelected="1" zoomScale="85" zoomScaleNormal="85" workbookViewId="0">
      <selection activeCell="E21" sqref="E21"/>
    </sheetView>
  </sheetViews>
  <sheetFormatPr defaultRowHeight="15" x14ac:dyDescent="0.25"/>
  <cols>
    <col min="1" max="1" width="20.85546875" bestFit="1" customWidth="1"/>
    <col min="2" max="2" width="22.7109375" bestFit="1" customWidth="1"/>
    <col min="3" max="3" width="21.5703125" bestFit="1" customWidth="1"/>
    <col min="4" max="4" width="23.7109375" bestFit="1" customWidth="1"/>
    <col min="5" max="5" width="9.5703125" bestFit="1" customWidth="1"/>
    <col min="6" max="6" width="12.28515625" bestFit="1" customWidth="1"/>
    <col min="7" max="7" width="33.28515625" bestFit="1" customWidth="1"/>
    <col min="8" max="8" width="20.85546875" bestFit="1" customWidth="1"/>
    <col min="9" max="9" width="6.140625" bestFit="1" customWidth="1"/>
  </cols>
  <sheetData>
    <row r="1" spans="1:9" x14ac:dyDescent="0.25">
      <c r="A1" s="15" t="s">
        <v>0</v>
      </c>
      <c r="B1" s="16" t="s">
        <v>2</v>
      </c>
      <c r="C1" s="16" t="s">
        <v>10</v>
      </c>
      <c r="D1" s="16" t="s">
        <v>11</v>
      </c>
      <c r="E1" s="16" t="s">
        <v>4</v>
      </c>
      <c r="F1" s="16" t="s">
        <v>5</v>
      </c>
      <c r="G1" s="17" t="s">
        <v>6</v>
      </c>
      <c r="H1" s="16" t="s">
        <v>7</v>
      </c>
      <c r="I1" s="18" t="s">
        <v>8</v>
      </c>
    </row>
    <row r="2" spans="1:9" x14ac:dyDescent="0.25">
      <c r="A2" s="19">
        <v>0.1</v>
      </c>
      <c r="B2" s="5">
        <v>10</v>
      </c>
      <c r="C2" s="5">
        <f>A2*(B2^-1)</f>
        <v>1.0000000000000002E-2</v>
      </c>
      <c r="D2" s="32">
        <f>(B2^-1)-C2</f>
        <v>0.09</v>
      </c>
      <c r="E2" s="5">
        <v>16</v>
      </c>
      <c r="F2" s="5">
        <f>1/4000000</f>
        <v>2.4999999999999999E-7</v>
      </c>
      <c r="G2" s="6">
        <f>C2/(E2*F2)</f>
        <v>2500.0000000000005</v>
      </c>
      <c r="H2" s="6" t="e">
        <f>HEX2BIN(I2)</f>
        <v>#NUM!</v>
      </c>
      <c r="I2" s="20" t="str">
        <f>DEC2HEX(G2)</f>
        <v>9C4</v>
      </c>
    </row>
    <row r="3" spans="1:9" x14ac:dyDescent="0.25">
      <c r="A3" s="19">
        <v>0.1</v>
      </c>
      <c r="B3" s="5">
        <v>100</v>
      </c>
      <c r="C3" s="5">
        <f t="shared" ref="C3:C4" si="0">A3*(B3^-1)</f>
        <v>1E-3</v>
      </c>
      <c r="D3" s="32">
        <f t="shared" ref="D3:D16" si="1">(B3^-1)-C3</f>
        <v>9.0000000000000011E-3</v>
      </c>
      <c r="E3" s="5">
        <v>16</v>
      </c>
      <c r="F3" s="5">
        <f t="shared" ref="F3:F16" si="2">1/4000000</f>
        <v>2.4999999999999999E-7</v>
      </c>
      <c r="G3" s="6">
        <f>C3/(E3*F3)</f>
        <v>250.00000000000003</v>
      </c>
      <c r="H3" s="6" t="str">
        <f t="shared" ref="H3:H16" si="3">HEX2BIN(I3)</f>
        <v>11111010</v>
      </c>
      <c r="I3" s="20" t="str">
        <f t="shared" ref="I3:I16" si="4">DEC2HEX(G3)</f>
        <v>FA</v>
      </c>
    </row>
    <row r="4" spans="1:9" x14ac:dyDescent="0.25">
      <c r="A4" s="33">
        <v>0.1</v>
      </c>
      <c r="B4" s="34">
        <v>1000</v>
      </c>
      <c r="C4" s="34">
        <f t="shared" si="0"/>
        <v>1E-4</v>
      </c>
      <c r="D4" s="35">
        <f t="shared" si="1"/>
        <v>8.9999999999999998E-4</v>
      </c>
      <c r="E4" s="34">
        <v>16</v>
      </c>
      <c r="F4" s="34">
        <f t="shared" si="2"/>
        <v>2.4999999999999999E-7</v>
      </c>
      <c r="G4" s="34">
        <f>C4/(E4*F4)</f>
        <v>25.000000000000004</v>
      </c>
      <c r="H4" s="34" t="str">
        <f t="shared" si="3"/>
        <v>11001</v>
      </c>
      <c r="I4" s="36" t="str">
        <f t="shared" si="4"/>
        <v>19</v>
      </c>
    </row>
    <row r="5" spans="1:9" x14ac:dyDescent="0.25">
      <c r="A5" s="21">
        <v>0.25</v>
      </c>
      <c r="B5" s="7">
        <v>10</v>
      </c>
      <c r="C5" s="7">
        <f>A5*(B5^-1)</f>
        <v>2.5000000000000001E-2</v>
      </c>
      <c r="D5" s="32">
        <f t="shared" si="1"/>
        <v>7.5000000000000011E-2</v>
      </c>
      <c r="E5" s="7">
        <v>16</v>
      </c>
      <c r="F5" s="7">
        <f>1/4000000</f>
        <v>2.4999999999999999E-7</v>
      </c>
      <c r="G5" s="8">
        <f>C5/(E5*F5)</f>
        <v>6250.0000000000009</v>
      </c>
      <c r="H5" s="8" t="e">
        <f t="shared" si="3"/>
        <v>#NUM!</v>
      </c>
      <c r="I5" s="22" t="str">
        <f t="shared" si="4"/>
        <v>186A</v>
      </c>
    </row>
    <row r="6" spans="1:9" x14ac:dyDescent="0.25">
      <c r="A6" s="21">
        <v>0.25</v>
      </c>
      <c r="B6" s="7">
        <v>100</v>
      </c>
      <c r="C6" s="7">
        <f t="shared" ref="C6:C7" si="5">A6*(B6^-1)</f>
        <v>2.5000000000000001E-3</v>
      </c>
      <c r="D6" s="32">
        <f t="shared" si="1"/>
        <v>7.4999999999999997E-3</v>
      </c>
      <c r="E6" s="7">
        <v>16</v>
      </c>
      <c r="F6" s="7">
        <f t="shared" si="2"/>
        <v>2.4999999999999999E-7</v>
      </c>
      <c r="G6" s="8">
        <f>C6/(E6*F6)</f>
        <v>625</v>
      </c>
      <c r="H6" s="8" t="e">
        <f t="shared" si="3"/>
        <v>#NUM!</v>
      </c>
      <c r="I6" s="22" t="str">
        <f t="shared" si="4"/>
        <v>271</v>
      </c>
    </row>
    <row r="7" spans="1:9" x14ac:dyDescent="0.25">
      <c r="A7" s="37">
        <v>0.25</v>
      </c>
      <c r="B7" s="38">
        <v>1000</v>
      </c>
      <c r="C7" s="38">
        <f t="shared" si="5"/>
        <v>2.5000000000000001E-4</v>
      </c>
      <c r="D7" s="35">
        <f t="shared" si="1"/>
        <v>7.5000000000000002E-4</v>
      </c>
      <c r="E7" s="38">
        <v>16</v>
      </c>
      <c r="F7" s="38">
        <f t="shared" si="2"/>
        <v>2.4999999999999999E-7</v>
      </c>
      <c r="G7" s="38">
        <f>C7/(E7*F7)</f>
        <v>62.500000000000007</v>
      </c>
      <c r="H7" s="38" t="str">
        <f t="shared" si="3"/>
        <v>111110</v>
      </c>
      <c r="I7" s="39" t="str">
        <f t="shared" si="4"/>
        <v>3E</v>
      </c>
    </row>
    <row r="8" spans="1:9" x14ac:dyDescent="0.25">
      <c r="A8" s="23">
        <v>0.5</v>
      </c>
      <c r="B8" s="9">
        <v>10</v>
      </c>
      <c r="C8" s="9">
        <f>A8*(B8^-1)</f>
        <v>0.05</v>
      </c>
      <c r="D8" s="32">
        <f t="shared" si="1"/>
        <v>0.05</v>
      </c>
      <c r="E8" s="9">
        <v>16</v>
      </c>
      <c r="F8" s="9">
        <f>1/4000000</f>
        <v>2.4999999999999999E-7</v>
      </c>
      <c r="G8" s="10">
        <f>C8/(E8*F8)</f>
        <v>12500.000000000002</v>
      </c>
      <c r="H8" s="10" t="e">
        <f t="shared" si="3"/>
        <v>#NUM!</v>
      </c>
      <c r="I8" s="24" t="str">
        <f t="shared" si="4"/>
        <v>30D4</v>
      </c>
    </row>
    <row r="9" spans="1:9" x14ac:dyDescent="0.25">
      <c r="A9" s="23">
        <v>0.5</v>
      </c>
      <c r="B9" s="9">
        <v>100</v>
      </c>
      <c r="C9" s="9">
        <f t="shared" ref="C9:C10" si="6">A9*(B9^-1)</f>
        <v>5.0000000000000001E-3</v>
      </c>
      <c r="D9" s="32">
        <f t="shared" si="1"/>
        <v>5.0000000000000001E-3</v>
      </c>
      <c r="E9" s="9">
        <v>16</v>
      </c>
      <c r="F9" s="9">
        <f t="shared" si="2"/>
        <v>2.4999999999999999E-7</v>
      </c>
      <c r="G9" s="10">
        <f>C9/(E9*F9)</f>
        <v>1250</v>
      </c>
      <c r="H9" s="10" t="e">
        <f t="shared" si="3"/>
        <v>#NUM!</v>
      </c>
      <c r="I9" s="24" t="str">
        <f t="shared" si="4"/>
        <v>4E2</v>
      </c>
    </row>
    <row r="10" spans="1:9" x14ac:dyDescent="0.25">
      <c r="A10" s="40">
        <v>0.5</v>
      </c>
      <c r="B10" s="41">
        <v>1000</v>
      </c>
      <c r="C10" s="41">
        <f t="shared" si="6"/>
        <v>5.0000000000000001E-4</v>
      </c>
      <c r="D10" s="35">
        <f t="shared" si="1"/>
        <v>5.0000000000000001E-4</v>
      </c>
      <c r="E10" s="41">
        <v>16</v>
      </c>
      <c r="F10" s="41">
        <f t="shared" si="2"/>
        <v>2.4999999999999999E-7</v>
      </c>
      <c r="G10" s="41">
        <f>C10/(E10*F10)</f>
        <v>125.00000000000001</v>
      </c>
      <c r="H10" s="41" t="str">
        <f t="shared" si="3"/>
        <v>1111101</v>
      </c>
      <c r="I10" s="42" t="str">
        <f t="shared" si="4"/>
        <v>7D</v>
      </c>
    </row>
    <row r="11" spans="1:9" x14ac:dyDescent="0.25">
      <c r="A11" s="25">
        <v>0.75</v>
      </c>
      <c r="B11" s="11">
        <v>10</v>
      </c>
      <c r="C11" s="11">
        <f>A11*(B11^-1)</f>
        <v>7.5000000000000011E-2</v>
      </c>
      <c r="D11" s="32">
        <f t="shared" si="1"/>
        <v>2.4999999999999994E-2</v>
      </c>
      <c r="E11" s="11">
        <v>16</v>
      </c>
      <c r="F11" s="11">
        <f>1/4000000</f>
        <v>2.4999999999999999E-7</v>
      </c>
      <c r="G11" s="12">
        <f>C11/(E11*F11)</f>
        <v>18750.000000000004</v>
      </c>
      <c r="H11" s="12" t="e">
        <f t="shared" si="3"/>
        <v>#NUM!</v>
      </c>
      <c r="I11" s="26" t="str">
        <f t="shared" si="4"/>
        <v>493E</v>
      </c>
    </row>
    <row r="12" spans="1:9" x14ac:dyDescent="0.25">
      <c r="A12" s="25">
        <v>0.75</v>
      </c>
      <c r="B12" s="11">
        <v>100</v>
      </c>
      <c r="C12" s="11">
        <f t="shared" ref="C12:C13" si="7">A12*(B12^-1)</f>
        <v>7.4999999999999997E-3</v>
      </c>
      <c r="D12" s="32">
        <f t="shared" si="1"/>
        <v>2.5000000000000005E-3</v>
      </c>
      <c r="E12" s="11">
        <v>16</v>
      </c>
      <c r="F12" s="11">
        <f t="shared" si="2"/>
        <v>2.4999999999999999E-7</v>
      </c>
      <c r="G12" s="12">
        <f>C12/(E12*F12)</f>
        <v>1875</v>
      </c>
      <c r="H12" s="12" t="e">
        <f t="shared" si="3"/>
        <v>#NUM!</v>
      </c>
      <c r="I12" s="26" t="str">
        <f t="shared" si="4"/>
        <v>753</v>
      </c>
    </row>
    <row r="13" spans="1:9" x14ac:dyDescent="0.25">
      <c r="A13" s="44">
        <v>0.75</v>
      </c>
      <c r="B13" s="45">
        <v>1000</v>
      </c>
      <c r="C13" s="45">
        <f t="shared" si="7"/>
        <v>7.5000000000000002E-4</v>
      </c>
      <c r="D13" s="35">
        <f t="shared" si="1"/>
        <v>2.5000000000000001E-4</v>
      </c>
      <c r="E13" s="45">
        <v>16</v>
      </c>
      <c r="F13" s="45">
        <f t="shared" si="2"/>
        <v>2.4999999999999999E-7</v>
      </c>
      <c r="G13" s="45">
        <f>C13/(E13*F13)</f>
        <v>187.5</v>
      </c>
      <c r="H13" s="45" t="str">
        <f t="shared" si="3"/>
        <v>10111011</v>
      </c>
      <c r="I13" s="46" t="str">
        <f t="shared" si="4"/>
        <v>BB</v>
      </c>
    </row>
    <row r="14" spans="1:9" x14ac:dyDescent="0.25">
      <c r="A14" s="27">
        <v>0.95</v>
      </c>
      <c r="B14" s="13">
        <v>10</v>
      </c>
      <c r="C14" s="13">
        <f>A14*(B14^-1)</f>
        <v>9.5000000000000001E-2</v>
      </c>
      <c r="D14" s="32">
        <f t="shared" si="1"/>
        <v>5.0000000000000044E-3</v>
      </c>
      <c r="E14" s="13">
        <v>16</v>
      </c>
      <c r="F14" s="13">
        <f>1/4000000</f>
        <v>2.4999999999999999E-7</v>
      </c>
      <c r="G14" s="14">
        <f>C14/(E14*F14)</f>
        <v>23750</v>
      </c>
      <c r="H14" s="14" t="e">
        <f t="shared" si="3"/>
        <v>#NUM!</v>
      </c>
      <c r="I14" s="28" t="str">
        <f t="shared" si="4"/>
        <v>5CC6</v>
      </c>
    </row>
    <row r="15" spans="1:9" x14ac:dyDescent="0.25">
      <c r="A15" s="27">
        <v>0.95</v>
      </c>
      <c r="B15" s="13">
        <v>100</v>
      </c>
      <c r="C15" s="13">
        <f t="shared" ref="C15:C16" si="8">A15*(B15^-1)</f>
        <v>9.4999999999999998E-3</v>
      </c>
      <c r="D15" s="32">
        <f t="shared" si="1"/>
        <v>5.0000000000000044E-4</v>
      </c>
      <c r="E15" s="13">
        <v>16</v>
      </c>
      <c r="F15" s="13">
        <f t="shared" si="2"/>
        <v>2.4999999999999999E-7</v>
      </c>
      <c r="G15" s="14">
        <f>C15/(E15*F15)</f>
        <v>2375</v>
      </c>
      <c r="H15" s="14" t="e">
        <f t="shared" si="3"/>
        <v>#NUM!</v>
      </c>
      <c r="I15" s="28" t="str">
        <f t="shared" si="4"/>
        <v>947</v>
      </c>
    </row>
    <row r="16" spans="1:9" ht="15.75" thickBot="1" x14ac:dyDescent="0.3">
      <c r="A16" s="47">
        <v>0.95</v>
      </c>
      <c r="B16" s="48">
        <v>1000</v>
      </c>
      <c r="C16" s="48">
        <f t="shared" si="8"/>
        <v>9.5E-4</v>
      </c>
      <c r="D16" s="35">
        <f t="shared" si="1"/>
        <v>5.0000000000000023E-5</v>
      </c>
      <c r="E16" s="48">
        <v>16</v>
      </c>
      <c r="F16" s="48">
        <f t="shared" si="2"/>
        <v>2.4999999999999999E-7</v>
      </c>
      <c r="G16" s="48">
        <f>C16/(E16*F16)</f>
        <v>237.5</v>
      </c>
      <c r="H16" s="48" t="str">
        <f t="shared" si="3"/>
        <v>11101101</v>
      </c>
      <c r="I16" s="49" t="str">
        <f t="shared" si="4"/>
        <v>ED</v>
      </c>
    </row>
    <row r="17" spans="1:6" x14ac:dyDescent="0.25">
      <c r="B17">
        <f>B2^-1</f>
        <v>0.1</v>
      </c>
    </row>
    <row r="18" spans="1:6" x14ac:dyDescent="0.25">
      <c r="A18" s="1" t="s">
        <v>10</v>
      </c>
      <c r="B18" s="1" t="s">
        <v>11</v>
      </c>
      <c r="C18" s="1" t="s">
        <v>12</v>
      </c>
      <c r="D18" s="1" t="s">
        <v>13</v>
      </c>
      <c r="E18" s="1" t="s">
        <v>14</v>
      </c>
      <c r="F18" s="1" t="s">
        <v>15</v>
      </c>
    </row>
    <row r="19" spans="1:6" s="51" customFormat="1" x14ac:dyDescent="0.25">
      <c r="A19" s="2">
        <v>0.01</v>
      </c>
      <c r="B19" s="2">
        <v>0.09</v>
      </c>
      <c r="C19" s="51">
        <f>ROUNDDOWN(65535-A19/((4000000/4)^-1*8),0)</f>
        <v>64285</v>
      </c>
      <c r="D19" s="51">
        <f>ROUNDDOWN(65535-B19/((4000000/4)^-1*8),0)</f>
        <v>54285</v>
      </c>
      <c r="E19" s="52" t="str">
        <f>DEC2HEX(C19)</f>
        <v>FB1D</v>
      </c>
      <c r="F19" s="52" t="str">
        <f>DEC2HEX(D19)</f>
        <v>D40D</v>
      </c>
    </row>
    <row r="20" spans="1:6" s="51" customFormat="1" x14ac:dyDescent="0.25">
      <c r="A20" s="2">
        <v>1E-3</v>
      </c>
      <c r="B20" s="2">
        <v>9.0000000000000011E-3</v>
      </c>
      <c r="C20" s="51">
        <f t="shared" ref="C20:C33" si="9">ROUNDDOWN(65535-A20/((4000000/4)^-1*8),0)</f>
        <v>65410</v>
      </c>
      <c r="D20" s="51">
        <f t="shared" ref="D20:D33" si="10">ROUNDDOWN(65535-B20/((4000000/4)^-1*8),0)</f>
        <v>64410</v>
      </c>
      <c r="E20" s="52" t="str">
        <f t="shared" ref="E20:E33" si="11">DEC2HEX(C20)</f>
        <v>FF82</v>
      </c>
      <c r="F20" s="52" t="str">
        <f t="shared" ref="F20:F33" si="12">DEC2HEX(D20)</f>
        <v>FB9A</v>
      </c>
    </row>
    <row r="21" spans="1:6" s="51" customFormat="1" x14ac:dyDescent="0.25">
      <c r="A21" s="2">
        <v>1E-4</v>
      </c>
      <c r="B21" s="2">
        <v>8.9999999999999998E-4</v>
      </c>
      <c r="C21" s="51">
        <f t="shared" si="9"/>
        <v>65522</v>
      </c>
      <c r="D21" s="51">
        <f t="shared" si="10"/>
        <v>65422</v>
      </c>
      <c r="E21" s="52" t="str">
        <f t="shared" si="11"/>
        <v>FFF2</v>
      </c>
      <c r="F21" s="52" t="str">
        <f t="shared" si="12"/>
        <v>FF8E</v>
      </c>
    </row>
    <row r="22" spans="1:6" s="56" customFormat="1" x14ac:dyDescent="0.25">
      <c r="A22" s="4">
        <v>2.5000000000000001E-2</v>
      </c>
      <c r="B22" s="4">
        <v>7.5000000000000011E-2</v>
      </c>
      <c r="C22" s="56">
        <f t="shared" si="9"/>
        <v>62410</v>
      </c>
      <c r="D22" s="56">
        <f t="shared" si="10"/>
        <v>56160</v>
      </c>
      <c r="E22" s="57" t="str">
        <f t="shared" si="11"/>
        <v>F3CA</v>
      </c>
      <c r="F22" s="57" t="str">
        <f t="shared" si="12"/>
        <v>DB60</v>
      </c>
    </row>
    <row r="23" spans="1:6" s="56" customFormat="1" x14ac:dyDescent="0.25">
      <c r="A23" s="4">
        <v>2.5000000000000001E-3</v>
      </c>
      <c r="B23" s="4">
        <v>7.4999999999999997E-3</v>
      </c>
      <c r="C23" s="56">
        <f t="shared" si="9"/>
        <v>65222</v>
      </c>
      <c r="D23" s="56">
        <f t="shared" si="10"/>
        <v>64597</v>
      </c>
      <c r="E23" s="57" t="str">
        <f t="shared" si="11"/>
        <v>FEC6</v>
      </c>
      <c r="F23" s="57" t="str">
        <f t="shared" si="12"/>
        <v>FC55</v>
      </c>
    </row>
    <row r="24" spans="1:6" s="56" customFormat="1" x14ac:dyDescent="0.25">
      <c r="A24" s="4">
        <v>2.5000000000000001E-4</v>
      </c>
      <c r="B24" s="4">
        <v>7.5000000000000002E-4</v>
      </c>
      <c r="C24" s="56">
        <f t="shared" si="9"/>
        <v>65503</v>
      </c>
      <c r="D24" s="56">
        <f t="shared" si="10"/>
        <v>65441</v>
      </c>
      <c r="E24" s="57" t="str">
        <f t="shared" si="11"/>
        <v>FFDF</v>
      </c>
      <c r="F24" s="57" t="str">
        <f t="shared" si="12"/>
        <v>FFA1</v>
      </c>
    </row>
    <row r="25" spans="1:6" s="58" customFormat="1" x14ac:dyDescent="0.25">
      <c r="A25" s="3">
        <v>0.05</v>
      </c>
      <c r="B25" s="3">
        <v>0.05</v>
      </c>
      <c r="C25" s="58">
        <f t="shared" si="9"/>
        <v>59285</v>
      </c>
      <c r="D25" s="58">
        <f t="shared" si="10"/>
        <v>59285</v>
      </c>
      <c r="E25" s="59" t="str">
        <f t="shared" si="11"/>
        <v>E795</v>
      </c>
      <c r="F25" s="59" t="str">
        <f t="shared" si="12"/>
        <v>E795</v>
      </c>
    </row>
    <row r="26" spans="1:6" s="58" customFormat="1" x14ac:dyDescent="0.25">
      <c r="A26" s="3">
        <v>5.0000000000000001E-3</v>
      </c>
      <c r="B26" s="3">
        <v>5.0000000000000001E-3</v>
      </c>
      <c r="C26" s="58">
        <f t="shared" si="9"/>
        <v>64910</v>
      </c>
      <c r="D26" s="58">
        <f t="shared" si="10"/>
        <v>64910</v>
      </c>
      <c r="E26" s="59" t="str">
        <f t="shared" si="11"/>
        <v>FD8E</v>
      </c>
      <c r="F26" s="59" t="str">
        <f t="shared" si="12"/>
        <v>FD8E</v>
      </c>
    </row>
    <row r="27" spans="1:6" s="58" customFormat="1" x14ac:dyDescent="0.25">
      <c r="A27" s="3">
        <v>5.0000000000000001E-4</v>
      </c>
      <c r="B27" s="3">
        <v>5.0000000000000001E-4</v>
      </c>
      <c r="C27" s="58">
        <f t="shared" si="9"/>
        <v>65472</v>
      </c>
      <c r="D27" s="58">
        <f t="shared" si="10"/>
        <v>65472</v>
      </c>
      <c r="E27" s="59" t="str">
        <f t="shared" si="11"/>
        <v>FFC0</v>
      </c>
      <c r="F27" s="59" t="str">
        <f t="shared" si="12"/>
        <v>FFC0</v>
      </c>
    </row>
    <row r="28" spans="1:6" s="54" customFormat="1" x14ac:dyDescent="0.25">
      <c r="A28" s="53">
        <v>7.5000000000000011E-2</v>
      </c>
      <c r="B28" s="53">
        <v>2.4999999999999994E-2</v>
      </c>
      <c r="C28" s="54">
        <f t="shared" si="9"/>
        <v>56160</v>
      </c>
      <c r="D28" s="54">
        <f t="shared" si="10"/>
        <v>62410</v>
      </c>
      <c r="E28" s="55" t="str">
        <f t="shared" si="11"/>
        <v>DB60</v>
      </c>
      <c r="F28" s="55" t="str">
        <f t="shared" si="12"/>
        <v>F3CA</v>
      </c>
    </row>
    <row r="29" spans="1:6" s="54" customFormat="1" x14ac:dyDescent="0.25">
      <c r="A29" s="53">
        <v>7.4999999999999997E-3</v>
      </c>
      <c r="B29" s="53">
        <v>2.5000000000000005E-3</v>
      </c>
      <c r="C29" s="54">
        <f t="shared" si="9"/>
        <v>64597</v>
      </c>
      <c r="D29" s="54">
        <f t="shared" si="10"/>
        <v>65222</v>
      </c>
      <c r="E29" s="55" t="str">
        <f t="shared" si="11"/>
        <v>FC55</v>
      </c>
      <c r="F29" s="55" t="str">
        <f t="shared" si="12"/>
        <v>FEC6</v>
      </c>
    </row>
    <row r="30" spans="1:6" s="54" customFormat="1" ht="15.75" customHeight="1" x14ac:dyDescent="0.25">
      <c r="A30" s="53">
        <v>7.5000000000000002E-4</v>
      </c>
      <c r="B30" s="53">
        <v>2.5000000000000001E-4</v>
      </c>
      <c r="C30" s="54">
        <f t="shared" si="9"/>
        <v>65441</v>
      </c>
      <c r="D30" s="54">
        <f t="shared" si="10"/>
        <v>65503</v>
      </c>
      <c r="E30" s="55" t="str">
        <f t="shared" si="11"/>
        <v>FFA1</v>
      </c>
      <c r="F30" s="55" t="str">
        <f t="shared" si="12"/>
        <v>FFDF</v>
      </c>
    </row>
    <row r="31" spans="1:6" x14ac:dyDescent="0.25">
      <c r="A31" s="1">
        <v>9.5000000000000001E-2</v>
      </c>
      <c r="B31" s="1">
        <v>5.0000000000000044E-3</v>
      </c>
      <c r="C31">
        <f t="shared" si="9"/>
        <v>53660</v>
      </c>
      <c r="D31">
        <f t="shared" si="10"/>
        <v>64910</v>
      </c>
      <c r="E31" s="50" t="str">
        <f t="shared" si="11"/>
        <v>D19C</v>
      </c>
      <c r="F31" s="50" t="str">
        <f t="shared" si="12"/>
        <v>FD8E</v>
      </c>
    </row>
    <row r="32" spans="1:6" x14ac:dyDescent="0.25">
      <c r="A32" s="1">
        <v>9.4999999999999998E-3</v>
      </c>
      <c r="B32" s="1">
        <v>5.0000000000000044E-4</v>
      </c>
      <c r="C32">
        <f t="shared" si="9"/>
        <v>64347</v>
      </c>
      <c r="D32">
        <f t="shared" si="10"/>
        <v>65472</v>
      </c>
      <c r="E32" s="50" t="str">
        <f t="shared" si="11"/>
        <v>FB5B</v>
      </c>
      <c r="F32" s="50" t="str">
        <f t="shared" si="12"/>
        <v>FFC0</v>
      </c>
    </row>
    <row r="33" spans="1:6" x14ac:dyDescent="0.25">
      <c r="A33" s="1">
        <v>9.5E-4</v>
      </c>
      <c r="B33" s="1">
        <v>5.0000000000000023E-5</v>
      </c>
      <c r="C33">
        <f t="shared" si="9"/>
        <v>65416</v>
      </c>
      <c r="D33">
        <f t="shared" si="10"/>
        <v>65528</v>
      </c>
      <c r="E33" s="50" t="str">
        <f t="shared" si="11"/>
        <v>FF88</v>
      </c>
      <c r="F33" s="50" t="str">
        <f t="shared" si="12"/>
        <v>FFF8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Ratificar</dc:creator>
  <cp:lastModifiedBy>Josh Ratificar</cp:lastModifiedBy>
  <dcterms:created xsi:type="dcterms:W3CDTF">2024-03-11T03:29:52Z</dcterms:created>
  <dcterms:modified xsi:type="dcterms:W3CDTF">2024-03-11T07:48:25Z</dcterms:modified>
</cp:coreProperties>
</file>