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9755" windowHeight="7680"/>
  </bookViews>
  <sheets>
    <sheet name="Plan" sheetId="1" r:id="rId1"/>
  </sheets>
  <externalReferences>
    <externalReference r:id="rId2"/>
    <externalReference r:id="rId3"/>
  </externalReferences>
  <definedNames>
    <definedName name="All">Plan!$A$1:$AA$52</definedName>
    <definedName name="Class221_Vehicle_Lookup">'[2]Vehicle Lookup'!$A$2:$D$244</definedName>
    <definedName name="Miles220">#REF!</definedName>
    <definedName name="Miles221">#REF!</definedName>
    <definedName name="_xlnm.Print_Area" localSheetId="0">Plan!$A:$T</definedName>
    <definedName name="_xlnm.Print_Titles" localSheetId="0">Plan!$A:$D</definedName>
    <definedName name="Z_11CCF7A5_863A_4058_B539_9256B5BB05DF_.wvu.PrintArea" localSheetId="0" hidden="1">Plan!$A$1:$S$52</definedName>
    <definedName name="Z_11CCF7A5_863A_4058_B539_9256B5BB05DF_.wvu.Rows" localSheetId="0" hidden="1">Plan!#REF!</definedName>
    <definedName name="Z_34EE28FF_C512_4229_98A0_90BCF91787C1_.wvu.PrintArea" localSheetId="0" hidden="1">Plan!$A$1:$S$52</definedName>
    <definedName name="Z_34EE28FF_C512_4229_98A0_90BCF91787C1_.wvu.Rows" localSheetId="0" hidden="1">Plan!$5:$45</definedName>
    <definedName name="Z_C15AA83A_C5E4_4E5B_A8A6_80960211427D_.wvu.PrintArea" localSheetId="0" hidden="1">Plan!$A$1:$S$52</definedName>
  </definedNames>
  <calcPr calcId="145621" fullCalcOnLoad="1"/>
</workbook>
</file>

<file path=xl/calcChain.xml><?xml version="1.0" encoding="utf-8"?>
<calcChain xmlns="http://schemas.openxmlformats.org/spreadsheetml/2006/main">
  <c r="AP69" i="1" l="1"/>
  <c r="AP96" i="1" s="1"/>
  <c r="AO69" i="1"/>
  <c r="AO96" i="1" s="1"/>
  <c r="AN69" i="1"/>
  <c r="AN96" i="1" s="1"/>
  <c r="AM69" i="1"/>
  <c r="AM96" i="1" s="1"/>
  <c r="AL69" i="1"/>
  <c r="AL96" i="1" s="1"/>
  <c r="AK69" i="1"/>
  <c r="AK96" i="1" s="1"/>
  <c r="AJ69" i="1"/>
  <c r="AJ96" i="1" s="1"/>
  <c r="AI69" i="1"/>
  <c r="AI96" i="1" s="1"/>
  <c r="AH69" i="1"/>
  <c r="AH96" i="1" s="1"/>
  <c r="AG69" i="1"/>
  <c r="AG96" i="1" s="1"/>
  <c r="AF69" i="1"/>
  <c r="AF96" i="1" s="1"/>
  <c r="AE69" i="1"/>
  <c r="AE96" i="1" s="1"/>
  <c r="AD69" i="1"/>
  <c r="AD96" i="1" s="1"/>
  <c r="AC69" i="1"/>
  <c r="AC96" i="1" s="1"/>
  <c r="AB69" i="1"/>
  <c r="AB96" i="1" s="1"/>
  <c r="AA69" i="1"/>
  <c r="AA96" i="1" s="1"/>
  <c r="Z69" i="1"/>
  <c r="Z96" i="1" s="1"/>
  <c r="Y69" i="1"/>
  <c r="Y96" i="1" s="1"/>
  <c r="X69" i="1"/>
  <c r="X96" i="1" s="1"/>
  <c r="W69" i="1"/>
  <c r="W96" i="1" s="1"/>
  <c r="V69" i="1"/>
  <c r="V96" i="1" s="1"/>
  <c r="U69" i="1"/>
  <c r="U96" i="1" s="1"/>
  <c r="T69" i="1"/>
  <c r="T96" i="1" s="1"/>
  <c r="S69" i="1"/>
  <c r="S96" i="1" s="1"/>
  <c r="R69" i="1"/>
  <c r="R96" i="1" s="1"/>
  <c r="Q69" i="1"/>
  <c r="Q96" i="1" s="1"/>
  <c r="P69" i="1"/>
  <c r="P96" i="1" s="1"/>
  <c r="O69" i="1"/>
  <c r="O96" i="1" s="1"/>
  <c r="N69" i="1"/>
  <c r="N96" i="1" s="1"/>
  <c r="M69" i="1"/>
  <c r="M96" i="1" s="1"/>
  <c r="L69" i="1"/>
  <c r="L96" i="1" s="1"/>
  <c r="K69" i="1"/>
  <c r="K96" i="1" s="1"/>
  <c r="J69" i="1"/>
  <c r="J96" i="1" s="1"/>
  <c r="I69" i="1"/>
  <c r="I96" i="1" s="1"/>
  <c r="H69" i="1"/>
  <c r="H96" i="1" s="1"/>
  <c r="G69" i="1"/>
  <c r="G96" i="1" s="1"/>
  <c r="F69" i="1"/>
  <c r="F96" i="1" s="1"/>
  <c r="E69" i="1"/>
  <c r="E96" i="1" s="1"/>
  <c r="AP68" i="1"/>
  <c r="AP93" i="1" s="1"/>
  <c r="AO68" i="1"/>
  <c r="AO93" i="1" s="1"/>
  <c r="AN68" i="1"/>
  <c r="AN93" i="1" s="1"/>
  <c r="AM68" i="1"/>
  <c r="AM93" i="1" s="1"/>
  <c r="AL68" i="1"/>
  <c r="AL93" i="1" s="1"/>
  <c r="AK68" i="1"/>
  <c r="AK93" i="1" s="1"/>
  <c r="AJ68" i="1"/>
  <c r="AJ93" i="1" s="1"/>
  <c r="AI68" i="1"/>
  <c r="AI93" i="1" s="1"/>
  <c r="AH68" i="1"/>
  <c r="AH93" i="1" s="1"/>
  <c r="AG68" i="1"/>
  <c r="AG93" i="1" s="1"/>
  <c r="AF68" i="1"/>
  <c r="AF93" i="1" s="1"/>
  <c r="AE68" i="1"/>
  <c r="AE93" i="1" s="1"/>
  <c r="AD68" i="1"/>
  <c r="AD93" i="1" s="1"/>
  <c r="AC68" i="1"/>
  <c r="AC93" i="1" s="1"/>
  <c r="AB68" i="1"/>
  <c r="AB93" i="1" s="1"/>
  <c r="AA68" i="1"/>
  <c r="AA93" i="1" s="1"/>
  <c r="Z68" i="1"/>
  <c r="Z93" i="1" s="1"/>
  <c r="Y68" i="1"/>
  <c r="Y93" i="1" s="1"/>
  <c r="X68" i="1"/>
  <c r="X93" i="1" s="1"/>
  <c r="W68" i="1"/>
  <c r="W93" i="1" s="1"/>
  <c r="V68" i="1"/>
  <c r="V93" i="1" s="1"/>
  <c r="U68" i="1"/>
  <c r="U93" i="1" s="1"/>
  <c r="T68" i="1"/>
  <c r="T93" i="1" s="1"/>
  <c r="S68" i="1"/>
  <c r="S93" i="1" s="1"/>
  <c r="R68" i="1"/>
  <c r="R93" i="1" s="1"/>
  <c r="Q68" i="1"/>
  <c r="Q93" i="1" s="1"/>
  <c r="P68" i="1"/>
  <c r="P93" i="1" s="1"/>
  <c r="O68" i="1"/>
  <c r="O93" i="1" s="1"/>
  <c r="N68" i="1"/>
  <c r="N93" i="1" s="1"/>
  <c r="M68" i="1"/>
  <c r="M93" i="1" s="1"/>
  <c r="L68" i="1"/>
  <c r="L93" i="1" s="1"/>
  <c r="K68" i="1"/>
  <c r="K93" i="1" s="1"/>
  <c r="J68" i="1"/>
  <c r="J93" i="1" s="1"/>
  <c r="I68" i="1"/>
  <c r="I93" i="1" s="1"/>
  <c r="H68" i="1"/>
  <c r="H93" i="1" s="1"/>
  <c r="G68" i="1"/>
  <c r="G93" i="1" s="1"/>
  <c r="F68" i="1"/>
  <c r="F93" i="1" s="1"/>
  <c r="E68" i="1"/>
  <c r="E93" i="1" s="1"/>
  <c r="AP67" i="1"/>
  <c r="AP90" i="1" s="1"/>
  <c r="AO67" i="1"/>
  <c r="AO90" i="1" s="1"/>
  <c r="AN67" i="1"/>
  <c r="AN90" i="1" s="1"/>
  <c r="AM67" i="1"/>
  <c r="AM90" i="1" s="1"/>
  <c r="AL67" i="1"/>
  <c r="AL90" i="1" s="1"/>
  <c r="AK67" i="1"/>
  <c r="AK90" i="1" s="1"/>
  <c r="AJ67" i="1"/>
  <c r="AJ90" i="1" s="1"/>
  <c r="AI67" i="1"/>
  <c r="AI90" i="1" s="1"/>
  <c r="AH67" i="1"/>
  <c r="AH90" i="1" s="1"/>
  <c r="AG67" i="1"/>
  <c r="AG90" i="1" s="1"/>
  <c r="AF67" i="1"/>
  <c r="AF90" i="1" s="1"/>
  <c r="AE67" i="1"/>
  <c r="AE90" i="1" s="1"/>
  <c r="AD67" i="1"/>
  <c r="AD90" i="1" s="1"/>
  <c r="AC67" i="1"/>
  <c r="AC90" i="1" s="1"/>
  <c r="AB67" i="1"/>
  <c r="AB90" i="1" s="1"/>
  <c r="AA67" i="1"/>
  <c r="AA90" i="1" s="1"/>
  <c r="Z67" i="1"/>
  <c r="Z90" i="1" s="1"/>
  <c r="Y67" i="1"/>
  <c r="Y90" i="1" s="1"/>
  <c r="X67" i="1"/>
  <c r="X90" i="1" s="1"/>
  <c r="W67" i="1"/>
  <c r="W90" i="1" s="1"/>
  <c r="V67" i="1"/>
  <c r="V90" i="1" s="1"/>
  <c r="U67" i="1"/>
  <c r="U90" i="1" s="1"/>
  <c r="U91" i="1" s="1"/>
  <c r="T67" i="1"/>
  <c r="T90" i="1" s="1"/>
  <c r="S67" i="1"/>
  <c r="S90" i="1" s="1"/>
  <c r="R67" i="1"/>
  <c r="R90" i="1" s="1"/>
  <c r="Q67" i="1"/>
  <c r="Q90" i="1" s="1"/>
  <c r="Q91" i="1" s="1"/>
  <c r="P67" i="1"/>
  <c r="P90" i="1" s="1"/>
  <c r="O67" i="1"/>
  <c r="O90" i="1" s="1"/>
  <c r="N67" i="1"/>
  <c r="N90" i="1" s="1"/>
  <c r="M67" i="1"/>
  <c r="M90" i="1" s="1"/>
  <c r="L67" i="1"/>
  <c r="L90" i="1" s="1"/>
  <c r="K67" i="1"/>
  <c r="K90" i="1" s="1"/>
  <c r="J67" i="1"/>
  <c r="J90" i="1" s="1"/>
  <c r="I67" i="1"/>
  <c r="I90" i="1" s="1"/>
  <c r="H67" i="1"/>
  <c r="H90" i="1" s="1"/>
  <c r="G67" i="1"/>
  <c r="G90" i="1" s="1"/>
  <c r="F67" i="1"/>
  <c r="F90" i="1" s="1"/>
  <c r="E67" i="1"/>
  <c r="E90" i="1" s="1"/>
  <c r="AP66" i="1"/>
  <c r="AP87" i="1" s="1"/>
  <c r="AO66" i="1"/>
  <c r="AO87" i="1" s="1"/>
  <c r="AN66" i="1"/>
  <c r="AN87" i="1" s="1"/>
  <c r="AM66" i="1"/>
  <c r="AM87" i="1" s="1"/>
  <c r="AL66" i="1"/>
  <c r="AL87" i="1" s="1"/>
  <c r="AK66" i="1"/>
  <c r="AK87" i="1" s="1"/>
  <c r="AJ66" i="1"/>
  <c r="AJ87" i="1" s="1"/>
  <c r="AI66" i="1"/>
  <c r="AI87" i="1" s="1"/>
  <c r="AH66" i="1"/>
  <c r="AH87" i="1" s="1"/>
  <c r="AG66" i="1"/>
  <c r="AG87" i="1" s="1"/>
  <c r="AF66" i="1"/>
  <c r="AF87" i="1" s="1"/>
  <c r="AE66" i="1"/>
  <c r="AE71" i="1" s="1"/>
  <c r="AD66" i="1"/>
  <c r="AD87" i="1" s="1"/>
  <c r="AC66" i="1"/>
  <c r="AC87" i="1" s="1"/>
  <c r="AB66" i="1"/>
  <c r="AB87" i="1" s="1"/>
  <c r="AA66" i="1"/>
  <c r="AA87" i="1" s="1"/>
  <c r="Z66" i="1"/>
  <c r="Z87" i="1" s="1"/>
  <c r="Y66" i="1"/>
  <c r="Y87" i="1" s="1"/>
  <c r="X66" i="1"/>
  <c r="X87" i="1" s="1"/>
  <c r="W66" i="1"/>
  <c r="W87" i="1" s="1"/>
  <c r="W89" i="1" s="1"/>
  <c r="V66" i="1"/>
  <c r="V87" i="1" s="1"/>
  <c r="U66" i="1"/>
  <c r="U87" i="1" s="1"/>
  <c r="T66" i="1"/>
  <c r="T87" i="1" s="1"/>
  <c r="S66" i="1"/>
  <c r="S87" i="1" s="1"/>
  <c r="R66" i="1"/>
  <c r="R87" i="1" s="1"/>
  <c r="Q66" i="1"/>
  <c r="Q87" i="1" s="1"/>
  <c r="Q88" i="1" s="1"/>
  <c r="P66" i="1"/>
  <c r="P87" i="1" s="1"/>
  <c r="O66" i="1"/>
  <c r="O87" i="1" s="1"/>
  <c r="N66" i="1"/>
  <c r="N87" i="1" s="1"/>
  <c r="M66" i="1"/>
  <c r="M87" i="1" s="1"/>
  <c r="L66" i="1"/>
  <c r="L87" i="1" s="1"/>
  <c r="K66" i="1"/>
  <c r="K87" i="1" s="1"/>
  <c r="J66" i="1"/>
  <c r="J87" i="1" s="1"/>
  <c r="I66" i="1"/>
  <c r="I87" i="1" s="1"/>
  <c r="H66" i="1"/>
  <c r="H87" i="1" s="1"/>
  <c r="G66" i="1"/>
  <c r="G87" i="1" s="1"/>
  <c r="F66" i="1"/>
  <c r="F87" i="1" s="1"/>
  <c r="E66" i="1"/>
  <c r="E87" i="1" s="1"/>
  <c r="AP65" i="1"/>
  <c r="AP84" i="1" s="1"/>
  <c r="AO65" i="1"/>
  <c r="AO84" i="1" s="1"/>
  <c r="AN65" i="1"/>
  <c r="AN84" i="1" s="1"/>
  <c r="AM65" i="1"/>
  <c r="AM84" i="1" s="1"/>
  <c r="AL65" i="1"/>
  <c r="AL84" i="1" s="1"/>
  <c r="AK65" i="1"/>
  <c r="AK84" i="1" s="1"/>
  <c r="AK85" i="1" s="1"/>
  <c r="AJ65" i="1"/>
  <c r="AJ84" i="1" s="1"/>
  <c r="AI65" i="1"/>
  <c r="AI84" i="1" s="1"/>
  <c r="AH65" i="1"/>
  <c r="AH84" i="1" s="1"/>
  <c r="AG65" i="1"/>
  <c r="AG84" i="1" s="1"/>
  <c r="AF65" i="1"/>
  <c r="AF84" i="1" s="1"/>
  <c r="AE65" i="1"/>
  <c r="AE84" i="1" s="1"/>
  <c r="AD65" i="1"/>
  <c r="AD84" i="1" s="1"/>
  <c r="AD86" i="1" s="1"/>
  <c r="AC65" i="1"/>
  <c r="AC84" i="1" s="1"/>
  <c r="AB65" i="1"/>
  <c r="AB84" i="1" s="1"/>
  <c r="AA65" i="1"/>
  <c r="AA84" i="1" s="1"/>
  <c r="Z65" i="1"/>
  <c r="Z84" i="1" s="1"/>
  <c r="Y65" i="1"/>
  <c r="Y84" i="1" s="1"/>
  <c r="X65" i="1"/>
  <c r="X84" i="1" s="1"/>
  <c r="W65" i="1"/>
  <c r="W84" i="1" s="1"/>
  <c r="V65" i="1"/>
  <c r="V84" i="1" s="1"/>
  <c r="U65" i="1"/>
  <c r="U84" i="1" s="1"/>
  <c r="U85" i="1" s="1"/>
  <c r="T65" i="1"/>
  <c r="T84" i="1" s="1"/>
  <c r="S65" i="1"/>
  <c r="S84" i="1" s="1"/>
  <c r="S86" i="1" s="1"/>
  <c r="R65" i="1"/>
  <c r="R84" i="1" s="1"/>
  <c r="Q65" i="1"/>
  <c r="Q84" i="1" s="1"/>
  <c r="P65" i="1"/>
  <c r="P84" i="1" s="1"/>
  <c r="O65" i="1"/>
  <c r="O84" i="1" s="1"/>
  <c r="N65" i="1"/>
  <c r="N84" i="1" s="1"/>
  <c r="N86" i="1" s="1"/>
  <c r="M65" i="1"/>
  <c r="M84" i="1" s="1"/>
  <c r="L65" i="1"/>
  <c r="L84" i="1" s="1"/>
  <c r="K65" i="1"/>
  <c r="K84" i="1" s="1"/>
  <c r="J65" i="1"/>
  <c r="J84" i="1" s="1"/>
  <c r="I65" i="1"/>
  <c r="I84" i="1" s="1"/>
  <c r="H65" i="1"/>
  <c r="H84" i="1" s="1"/>
  <c r="G65" i="1"/>
  <c r="G84" i="1" s="1"/>
  <c r="F65" i="1"/>
  <c r="F84" i="1" s="1"/>
  <c r="E65" i="1"/>
  <c r="E84" i="1" s="1"/>
  <c r="E85" i="1" s="1"/>
  <c r="AP64" i="1"/>
  <c r="AP81" i="1" s="1"/>
  <c r="AP82" i="1" s="1"/>
  <c r="AO64" i="1"/>
  <c r="AO81" i="1" s="1"/>
  <c r="AN64" i="1"/>
  <c r="AN81" i="1" s="1"/>
  <c r="AM64" i="1"/>
  <c r="AM81" i="1" s="1"/>
  <c r="AL64" i="1"/>
  <c r="AL81" i="1" s="1"/>
  <c r="AK64" i="1"/>
  <c r="AK81" i="1" s="1"/>
  <c r="AK82" i="1" s="1"/>
  <c r="AJ64" i="1"/>
  <c r="AJ81" i="1" s="1"/>
  <c r="AI64" i="1"/>
  <c r="AI81" i="1" s="1"/>
  <c r="AH64" i="1"/>
  <c r="AH81" i="1" s="1"/>
  <c r="AG64" i="1"/>
  <c r="AG81" i="1" s="1"/>
  <c r="AF64" i="1"/>
  <c r="AF81" i="1" s="1"/>
  <c r="AE64" i="1"/>
  <c r="AE81" i="1" s="1"/>
  <c r="AE82" i="1" s="1"/>
  <c r="AD64" i="1"/>
  <c r="AD81" i="1" s="1"/>
  <c r="AC64" i="1"/>
  <c r="AC81" i="1" s="1"/>
  <c r="AB64" i="1"/>
  <c r="AB81" i="1" s="1"/>
  <c r="AA64" i="1"/>
  <c r="AA81" i="1" s="1"/>
  <c r="AA82" i="1" s="1"/>
  <c r="Z64" i="1"/>
  <c r="Z81" i="1" s="1"/>
  <c r="Z82" i="1" s="1"/>
  <c r="Y64" i="1"/>
  <c r="Y81" i="1" s="1"/>
  <c r="X64" i="1"/>
  <c r="X81" i="1" s="1"/>
  <c r="W64" i="1"/>
  <c r="W81" i="1" s="1"/>
  <c r="V64" i="1"/>
  <c r="V81" i="1" s="1"/>
  <c r="V82" i="1" s="1"/>
  <c r="U64" i="1"/>
  <c r="U81" i="1" s="1"/>
  <c r="U82" i="1" s="1"/>
  <c r="T64" i="1"/>
  <c r="T81" i="1" s="1"/>
  <c r="S64" i="1"/>
  <c r="S81" i="1" s="1"/>
  <c r="R64" i="1"/>
  <c r="R81" i="1" s="1"/>
  <c r="Q64" i="1"/>
  <c r="Q81" i="1" s="1"/>
  <c r="P64" i="1"/>
  <c r="P81" i="1" s="1"/>
  <c r="O64" i="1"/>
  <c r="O81" i="1" s="1"/>
  <c r="O82" i="1" s="1"/>
  <c r="N64" i="1"/>
  <c r="N81" i="1" s="1"/>
  <c r="M64" i="1"/>
  <c r="M81" i="1" s="1"/>
  <c r="L64" i="1"/>
  <c r="L81" i="1" s="1"/>
  <c r="K64" i="1"/>
  <c r="K81" i="1" s="1"/>
  <c r="J64" i="1"/>
  <c r="J81" i="1" s="1"/>
  <c r="J83" i="1" s="1"/>
  <c r="I64" i="1"/>
  <c r="I81" i="1" s="1"/>
  <c r="H64" i="1"/>
  <c r="H81" i="1" s="1"/>
  <c r="G64" i="1"/>
  <c r="G81" i="1" s="1"/>
  <c r="F64" i="1"/>
  <c r="F81" i="1" s="1"/>
  <c r="F82" i="1" s="1"/>
  <c r="E64" i="1"/>
  <c r="E81" i="1" s="1"/>
  <c r="E82" i="1" s="1"/>
  <c r="AP63" i="1"/>
  <c r="AP78" i="1" s="1"/>
  <c r="AO63" i="1"/>
  <c r="AO70" i="1" s="1"/>
  <c r="AO18" i="1" s="1"/>
  <c r="AN63" i="1"/>
  <c r="AN78" i="1" s="1"/>
  <c r="AN79" i="1" s="1"/>
  <c r="AM63" i="1"/>
  <c r="AM78" i="1" s="1"/>
  <c r="AL63" i="1"/>
  <c r="AL78" i="1" s="1"/>
  <c r="AK63" i="1"/>
  <c r="AK78" i="1" s="1"/>
  <c r="AJ63" i="1"/>
  <c r="AJ78" i="1" s="1"/>
  <c r="AI63" i="1"/>
  <c r="AI78" i="1" s="1"/>
  <c r="AH63" i="1"/>
  <c r="AH72" i="1" s="1"/>
  <c r="AG63" i="1"/>
  <c r="AG78" i="1" s="1"/>
  <c r="AF63" i="1"/>
  <c r="AF78" i="1" s="1"/>
  <c r="AE63" i="1"/>
  <c r="AE78" i="1" s="1"/>
  <c r="AD63" i="1"/>
  <c r="AD72" i="1" s="1"/>
  <c r="AC63" i="1"/>
  <c r="AC78" i="1" s="1"/>
  <c r="AB63" i="1"/>
  <c r="AB78" i="1" s="1"/>
  <c r="AB79" i="1" s="1"/>
  <c r="AA63" i="1"/>
  <c r="AA78" i="1" s="1"/>
  <c r="Z63" i="1"/>
  <c r="Z78" i="1" s="1"/>
  <c r="Y63" i="1"/>
  <c r="Y78" i="1" s="1"/>
  <c r="X63" i="1"/>
  <c r="X78" i="1" s="1"/>
  <c r="X79" i="1" s="1"/>
  <c r="W63" i="1"/>
  <c r="W78" i="1" s="1"/>
  <c r="V63" i="1"/>
  <c r="V78" i="1" s="1"/>
  <c r="U63" i="1"/>
  <c r="U78" i="1" s="1"/>
  <c r="T63" i="1"/>
  <c r="T78" i="1" s="1"/>
  <c r="S63" i="1"/>
  <c r="S78" i="1" s="1"/>
  <c r="R63" i="1"/>
  <c r="R72" i="1" s="1"/>
  <c r="Q63" i="1"/>
  <c r="Q78" i="1" s="1"/>
  <c r="P63" i="1"/>
  <c r="P78" i="1" s="1"/>
  <c r="O63" i="1"/>
  <c r="O78" i="1" s="1"/>
  <c r="N63" i="1"/>
  <c r="N72" i="1" s="1"/>
  <c r="M63" i="1"/>
  <c r="M78" i="1" s="1"/>
  <c r="L63" i="1"/>
  <c r="L78" i="1" s="1"/>
  <c r="L79" i="1" s="1"/>
  <c r="K63" i="1"/>
  <c r="K78" i="1" s="1"/>
  <c r="J63" i="1"/>
  <c r="J78" i="1" s="1"/>
  <c r="I63" i="1"/>
  <c r="I78" i="1" s="1"/>
  <c r="H63" i="1"/>
  <c r="H78" i="1" s="1"/>
  <c r="H79" i="1" s="1"/>
  <c r="G63" i="1"/>
  <c r="G78" i="1" s="1"/>
  <c r="F63" i="1"/>
  <c r="F78" i="1" s="1"/>
  <c r="E63" i="1"/>
  <c r="E78" i="1" s="1"/>
  <c r="D59" i="1"/>
  <c r="AP47" i="1"/>
  <c r="AM47" i="1"/>
  <c r="AL47" i="1"/>
  <c r="AI47" i="1"/>
  <c r="AH47" i="1"/>
  <c r="AE47" i="1"/>
  <c r="AD47" i="1"/>
  <c r="AA47" i="1"/>
  <c r="Z47" i="1"/>
  <c r="W47" i="1"/>
  <c r="V47" i="1"/>
  <c r="S47" i="1"/>
  <c r="R47" i="1"/>
  <c r="O47" i="1"/>
  <c r="N47" i="1"/>
  <c r="K47" i="1"/>
  <c r="J47" i="1"/>
  <c r="G47" i="1"/>
  <c r="AP46" i="1"/>
  <c r="AO46" i="1"/>
  <c r="AO47" i="1" s="1"/>
  <c r="AN46" i="1"/>
  <c r="AM46" i="1"/>
  <c r="AL46" i="1"/>
  <c r="AK46" i="1"/>
  <c r="AK47" i="1" s="1"/>
  <c r="AJ46" i="1"/>
  <c r="AJ47" i="1" s="1"/>
  <c r="AI46" i="1"/>
  <c r="AH46" i="1"/>
  <c r="AG46" i="1"/>
  <c r="AG47" i="1" s="1"/>
  <c r="AF46" i="1"/>
  <c r="AF47" i="1" s="1"/>
  <c r="AE46" i="1"/>
  <c r="AD46" i="1"/>
  <c r="AC46" i="1"/>
  <c r="AC47" i="1" s="1"/>
  <c r="AB46" i="1"/>
  <c r="AB47" i="1" s="1"/>
  <c r="AA46" i="1"/>
  <c r="Z46" i="1"/>
  <c r="Y46" i="1"/>
  <c r="Y47" i="1" s="1"/>
  <c r="X46" i="1"/>
  <c r="X47" i="1" s="1"/>
  <c r="W46" i="1"/>
  <c r="V46" i="1"/>
  <c r="U46" i="1"/>
  <c r="U47" i="1" s="1"/>
  <c r="T46" i="1"/>
  <c r="T47" i="1" s="1"/>
  <c r="S46" i="1"/>
  <c r="R46" i="1"/>
  <c r="Q46" i="1"/>
  <c r="Q47" i="1" s="1"/>
  <c r="O46" i="1"/>
  <c r="N46" i="1"/>
  <c r="M46" i="1"/>
  <c r="M47" i="1" s="1"/>
  <c r="L46" i="1"/>
  <c r="L47" i="1" s="1"/>
  <c r="K46" i="1"/>
  <c r="J46" i="1"/>
  <c r="I46" i="1"/>
  <c r="I47" i="1" s="1"/>
  <c r="H46" i="1"/>
  <c r="H47" i="1" s="1"/>
  <c r="G46" i="1"/>
  <c r="E46" i="1"/>
  <c r="E47" i="1" s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D44" i="1"/>
  <c r="C44" i="1"/>
  <c r="B44" i="1"/>
  <c r="A44" i="1"/>
  <c r="AK42" i="1"/>
  <c r="AD42" i="1"/>
  <c r="AC42" i="1"/>
  <c r="U42" i="1"/>
  <c r="Q42" i="1"/>
  <c r="N42" i="1"/>
  <c r="M42" i="1"/>
  <c r="AK41" i="1"/>
  <c r="AD41" i="1"/>
  <c r="AC41" i="1"/>
  <c r="AB41" i="1"/>
  <c r="AB42" i="1" s="1"/>
  <c r="AA41" i="1"/>
  <c r="AA42" i="1" s="1"/>
  <c r="W41" i="1"/>
  <c r="W42" i="1" s="1"/>
  <c r="U41" i="1"/>
  <c r="T41" i="1"/>
  <c r="T42" i="1" s="1"/>
  <c r="S41" i="1"/>
  <c r="S42" i="1" s="1"/>
  <c r="Q41" i="1"/>
  <c r="N41" i="1"/>
  <c r="M41" i="1"/>
  <c r="L41" i="1"/>
  <c r="L42" i="1" s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L31" i="1"/>
  <c r="AI31" i="1"/>
  <c r="AE31" i="1"/>
  <c r="AA31" i="1"/>
  <c r="W31" i="1"/>
  <c r="O31" i="1"/>
  <c r="K31" i="1"/>
  <c r="J31" i="1"/>
  <c r="G31" i="1"/>
  <c r="F31" i="1"/>
  <c r="AO30" i="1"/>
  <c r="AO31" i="1" s="1"/>
  <c r="AL30" i="1"/>
  <c r="AI30" i="1"/>
  <c r="AG30" i="1"/>
  <c r="AG31" i="1" s="1"/>
  <c r="AE30" i="1"/>
  <c r="AC30" i="1"/>
  <c r="AC31" i="1" s="1"/>
  <c r="AA30" i="1"/>
  <c r="Y30" i="1"/>
  <c r="Y31" i="1" s="1"/>
  <c r="W30" i="1"/>
  <c r="O30" i="1"/>
  <c r="L30" i="1"/>
  <c r="L31" i="1" s="1"/>
  <c r="K30" i="1"/>
  <c r="J30" i="1"/>
  <c r="H30" i="1"/>
  <c r="H31" i="1" s="1"/>
  <c r="G30" i="1"/>
  <c r="F30" i="1"/>
  <c r="E30" i="1"/>
  <c r="E31" i="1" s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F29" i="1"/>
  <c r="E29" i="1"/>
  <c r="D29" i="1"/>
  <c r="C29" i="1"/>
  <c r="B29" i="1"/>
  <c r="A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M24" i="1"/>
  <c r="AI24" i="1"/>
  <c r="AE24" i="1"/>
  <c r="AA24" i="1"/>
  <c r="W24" i="1"/>
  <c r="S24" i="1"/>
  <c r="O24" i="1"/>
  <c r="G24" i="1"/>
  <c r="AP23" i="1"/>
  <c r="AP24" i="1" s="1"/>
  <c r="AO23" i="1"/>
  <c r="AO24" i="1" s="1"/>
  <c r="AN23" i="1"/>
  <c r="AN24" i="1" s="1"/>
  <c r="AM23" i="1"/>
  <c r="AL23" i="1"/>
  <c r="AL24" i="1" s="1"/>
  <c r="AK23" i="1"/>
  <c r="AK24" i="1" s="1"/>
  <c r="AJ23" i="1"/>
  <c r="AJ24" i="1" s="1"/>
  <c r="AI23" i="1"/>
  <c r="AH23" i="1"/>
  <c r="AH24" i="1" s="1"/>
  <c r="AG23" i="1"/>
  <c r="AG24" i="1" s="1"/>
  <c r="AF23" i="1"/>
  <c r="AF24" i="1" s="1"/>
  <c r="AE23" i="1"/>
  <c r="AD23" i="1"/>
  <c r="AD24" i="1" s="1"/>
  <c r="AC23" i="1"/>
  <c r="AC24" i="1" s="1"/>
  <c r="AB23" i="1"/>
  <c r="AB24" i="1" s="1"/>
  <c r="AA23" i="1"/>
  <c r="Z23" i="1"/>
  <c r="Z24" i="1" s="1"/>
  <c r="Y23" i="1"/>
  <c r="Y24" i="1" s="1"/>
  <c r="X23" i="1"/>
  <c r="X24" i="1" s="1"/>
  <c r="W23" i="1"/>
  <c r="V23" i="1"/>
  <c r="V24" i="1" s="1"/>
  <c r="U23" i="1"/>
  <c r="U24" i="1" s="1"/>
  <c r="T23" i="1"/>
  <c r="T24" i="1" s="1"/>
  <c r="S23" i="1"/>
  <c r="R23" i="1"/>
  <c r="R24" i="1" s="1"/>
  <c r="Q23" i="1"/>
  <c r="Q24" i="1" s="1"/>
  <c r="P23" i="1"/>
  <c r="P24" i="1" s="1"/>
  <c r="O23" i="1"/>
  <c r="N23" i="1"/>
  <c r="N24" i="1" s="1"/>
  <c r="G23" i="1"/>
  <c r="F23" i="1"/>
  <c r="F24" i="1" s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D22" i="1"/>
  <c r="C22" i="1"/>
  <c r="B22" i="1"/>
  <c r="A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G21" i="1"/>
  <c r="F21" i="1"/>
  <c r="E21" i="1"/>
  <c r="D21" i="1"/>
  <c r="C21" i="1"/>
  <c r="B21" i="1"/>
  <c r="A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O17" i="1"/>
  <c r="AO16" i="1"/>
  <c r="AN16" i="1"/>
  <c r="AN17" i="1" s="1"/>
  <c r="AI16" i="1"/>
  <c r="AI17" i="1" s="1"/>
  <c r="X16" i="1"/>
  <c r="X17" i="1" s="1"/>
  <c r="L16" i="1"/>
  <c r="L17" i="1" s="1"/>
  <c r="K16" i="1"/>
  <c r="K17" i="1" s="1"/>
  <c r="J16" i="1"/>
  <c r="J17" i="1" s="1"/>
  <c r="I16" i="1"/>
  <c r="I17" i="1" s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L15" i="1"/>
  <c r="K15" i="1"/>
  <c r="J15" i="1"/>
  <c r="I15" i="1"/>
  <c r="H15" i="1"/>
  <c r="G15" i="1"/>
  <c r="F15" i="1"/>
  <c r="E15" i="1"/>
  <c r="D15" i="1"/>
  <c r="C15" i="1"/>
  <c r="B15" i="1"/>
  <c r="A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O11" i="1"/>
  <c r="J9" i="1"/>
  <c r="J10" i="1" s="1"/>
  <c r="I9" i="1"/>
  <c r="I10" i="1" s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O4" i="1"/>
  <c r="E3" i="1"/>
  <c r="B2" i="1"/>
  <c r="C1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B1" i="1"/>
  <c r="B3" i="1" s="1"/>
  <c r="O86" i="1" l="1"/>
  <c r="O85" i="1"/>
  <c r="AE86" i="1"/>
  <c r="AE85" i="1"/>
  <c r="E23" i="1"/>
  <c r="E24" i="1" s="1"/>
  <c r="E41" i="1"/>
  <c r="E42" i="1" s="1"/>
  <c r="E36" i="1"/>
  <c r="E37" i="1" s="1"/>
  <c r="E16" i="1"/>
  <c r="E17" i="1" s="1"/>
  <c r="T86" i="1"/>
  <c r="T85" i="1"/>
  <c r="AJ86" i="1"/>
  <c r="AJ85" i="1"/>
  <c r="L91" i="1"/>
  <c r="Z94" i="1"/>
  <c r="F3" i="1"/>
  <c r="I85" i="1"/>
  <c r="Y86" i="1"/>
  <c r="Y85" i="1"/>
  <c r="AO85" i="1"/>
  <c r="AO86" i="1"/>
  <c r="O89" i="1"/>
  <c r="O88" i="1"/>
  <c r="E9" i="1"/>
  <c r="E10" i="1" s="1"/>
  <c r="F79" i="1"/>
  <c r="F80" i="1"/>
  <c r="J79" i="1"/>
  <c r="J80" i="1"/>
  <c r="V79" i="1"/>
  <c r="Z79" i="1"/>
  <c r="AL79" i="1"/>
  <c r="AP79" i="1"/>
  <c r="H82" i="1"/>
  <c r="L83" i="1"/>
  <c r="L82" i="1"/>
  <c r="P82" i="1"/>
  <c r="T82" i="1"/>
  <c r="X83" i="1"/>
  <c r="X82" i="1"/>
  <c r="AB82" i="1"/>
  <c r="AF82" i="1"/>
  <c r="AJ82" i="1"/>
  <c r="AN83" i="1"/>
  <c r="AN82" i="1"/>
  <c r="F86" i="1"/>
  <c r="F85" i="1"/>
  <c r="J85" i="1"/>
  <c r="R86" i="1"/>
  <c r="R85" i="1"/>
  <c r="V86" i="1"/>
  <c r="V85" i="1"/>
  <c r="Z86" i="1"/>
  <c r="Z85" i="1"/>
  <c r="AH85" i="1"/>
  <c r="AH86" i="1"/>
  <c r="AL85" i="1"/>
  <c r="AL86" i="1"/>
  <c r="AP85" i="1"/>
  <c r="AP86" i="1"/>
  <c r="H89" i="1"/>
  <c r="H88" i="1"/>
  <c r="L89" i="1"/>
  <c r="L88" i="1"/>
  <c r="P88" i="1"/>
  <c r="T88" i="1"/>
  <c r="X88" i="1"/>
  <c r="AB88" i="1"/>
  <c r="AF88" i="1"/>
  <c r="AJ88" i="1"/>
  <c r="AN88" i="1"/>
  <c r="F91" i="1"/>
  <c r="F92" i="1" s="1"/>
  <c r="J91" i="1"/>
  <c r="N91" i="1"/>
  <c r="R91" i="1"/>
  <c r="V91" i="1"/>
  <c r="Z91" i="1"/>
  <c r="AD91" i="1"/>
  <c r="AH91" i="1"/>
  <c r="AL91" i="1"/>
  <c r="AP91" i="1"/>
  <c r="H94" i="1"/>
  <c r="L95" i="1"/>
  <c r="L94" i="1"/>
  <c r="P94" i="1"/>
  <c r="T95" i="1"/>
  <c r="T94" i="1"/>
  <c r="X94" i="1"/>
  <c r="AB95" i="1"/>
  <c r="AB94" i="1"/>
  <c r="AF94" i="1"/>
  <c r="AJ94" i="1"/>
  <c r="AN94" i="1"/>
  <c r="F97" i="1"/>
  <c r="F98" i="1" s="1"/>
  <c r="J98" i="1"/>
  <c r="J97" i="1"/>
  <c r="N98" i="1"/>
  <c r="N97" i="1"/>
  <c r="R98" i="1"/>
  <c r="R97" i="1"/>
  <c r="V98" i="1"/>
  <c r="V97" i="1"/>
  <c r="Z98" i="1"/>
  <c r="Z97" i="1"/>
  <c r="AD98" i="1"/>
  <c r="AD97" i="1"/>
  <c r="AH98" i="1"/>
  <c r="AH97" i="1"/>
  <c r="AL98" i="1"/>
  <c r="AL97" i="1"/>
  <c r="AP98" i="1"/>
  <c r="AP97" i="1"/>
  <c r="H70" i="1"/>
  <c r="L70" i="1"/>
  <c r="P70" i="1"/>
  <c r="T70" i="1"/>
  <c r="X70" i="1"/>
  <c r="AB70" i="1"/>
  <c r="AF70" i="1"/>
  <c r="AJ70" i="1"/>
  <c r="AN70" i="1"/>
  <c r="F71" i="1"/>
  <c r="J71" i="1"/>
  <c r="N71" i="1"/>
  <c r="N73" i="1" s="1"/>
  <c r="N32" i="1" s="1"/>
  <c r="R71" i="1"/>
  <c r="R73" i="1" s="1"/>
  <c r="R32" i="1" s="1"/>
  <c r="V71" i="1"/>
  <c r="Z71" i="1"/>
  <c r="AD71" i="1"/>
  <c r="AD73" i="1" s="1"/>
  <c r="AD32" i="1" s="1"/>
  <c r="AH71" i="1"/>
  <c r="AH73" i="1" s="1"/>
  <c r="AH32" i="1" s="1"/>
  <c r="AL71" i="1"/>
  <c r="AP71" i="1"/>
  <c r="H72" i="1"/>
  <c r="L72" i="1"/>
  <c r="P72" i="1"/>
  <c r="T72" i="1"/>
  <c r="X72" i="1"/>
  <c r="AB72" i="1"/>
  <c r="AF72" i="1"/>
  <c r="AJ72" i="1"/>
  <c r="AN72" i="1"/>
  <c r="N78" i="1"/>
  <c r="AD78" i="1"/>
  <c r="E83" i="1"/>
  <c r="N85" i="1"/>
  <c r="E86" i="1"/>
  <c r="AE87" i="1"/>
  <c r="G79" i="1"/>
  <c r="K79" i="1"/>
  <c r="O79" i="1"/>
  <c r="S79" i="1"/>
  <c r="W79" i="1"/>
  <c r="AA79" i="1"/>
  <c r="AE79" i="1"/>
  <c r="AI79" i="1"/>
  <c r="AM79" i="1"/>
  <c r="I83" i="1"/>
  <c r="I82" i="1"/>
  <c r="M82" i="1"/>
  <c r="Q82" i="1"/>
  <c r="Y82" i="1"/>
  <c r="AC82" i="1"/>
  <c r="AG82" i="1"/>
  <c r="AO83" i="1"/>
  <c r="AO82" i="1"/>
  <c r="G86" i="1"/>
  <c r="G85" i="1"/>
  <c r="K85" i="1"/>
  <c r="W86" i="1"/>
  <c r="W85" i="1"/>
  <c r="AA86" i="1"/>
  <c r="AA85" i="1"/>
  <c r="AI86" i="1"/>
  <c r="AI85" i="1"/>
  <c r="AM86" i="1"/>
  <c r="AM85" i="1"/>
  <c r="E88" i="1"/>
  <c r="E89" i="1"/>
  <c r="I88" i="1"/>
  <c r="M88" i="1"/>
  <c r="U88" i="1"/>
  <c r="Y88" i="1"/>
  <c r="Y89" i="1"/>
  <c r="AC88" i="1"/>
  <c r="AC89" i="1"/>
  <c r="AG88" i="1"/>
  <c r="AG89" i="1"/>
  <c r="AK88" i="1"/>
  <c r="AO88" i="1"/>
  <c r="AO89" i="1"/>
  <c r="G91" i="1"/>
  <c r="K91" i="1"/>
  <c r="O91" i="1"/>
  <c r="S91" i="1"/>
  <c r="W91" i="1"/>
  <c r="AA91" i="1"/>
  <c r="AE91" i="1"/>
  <c r="AI91" i="1"/>
  <c r="AM91" i="1"/>
  <c r="E94" i="1"/>
  <c r="E95" i="1" s="1"/>
  <c r="I94" i="1"/>
  <c r="M95" i="1"/>
  <c r="M94" i="1"/>
  <c r="Q95" i="1"/>
  <c r="Q94" i="1"/>
  <c r="U95" i="1"/>
  <c r="U94" i="1"/>
  <c r="Y94" i="1"/>
  <c r="AC95" i="1"/>
  <c r="AC94" i="1"/>
  <c r="AG94" i="1"/>
  <c r="AK94" i="1"/>
  <c r="AK95" i="1"/>
  <c r="AO94" i="1"/>
  <c r="G98" i="1"/>
  <c r="G97" i="1"/>
  <c r="K98" i="1"/>
  <c r="K97" i="1"/>
  <c r="O98" i="1"/>
  <c r="O97" i="1"/>
  <c r="S98" i="1"/>
  <c r="S97" i="1"/>
  <c r="W98" i="1"/>
  <c r="W97" i="1"/>
  <c r="AA98" i="1"/>
  <c r="AA97" i="1"/>
  <c r="AE98" i="1"/>
  <c r="AE97" i="1"/>
  <c r="AI98" i="1"/>
  <c r="AI97" i="1"/>
  <c r="AM98" i="1"/>
  <c r="AM97" i="1"/>
  <c r="E70" i="1"/>
  <c r="I70" i="1"/>
  <c r="M70" i="1"/>
  <c r="Q70" i="1"/>
  <c r="U70" i="1"/>
  <c r="Y70" i="1"/>
  <c r="AC70" i="1"/>
  <c r="AG70" i="1"/>
  <c r="AK70" i="1"/>
  <c r="G71" i="1"/>
  <c r="K71" i="1"/>
  <c r="O71" i="1"/>
  <c r="S71" i="1"/>
  <c r="W71" i="1"/>
  <c r="AA71" i="1"/>
  <c r="AI71" i="1"/>
  <c r="AM71" i="1"/>
  <c r="E72" i="1"/>
  <c r="I72" i="1"/>
  <c r="M72" i="1"/>
  <c r="Q72" i="1"/>
  <c r="U72" i="1"/>
  <c r="Y72" i="1"/>
  <c r="AC72" i="1"/>
  <c r="AG72" i="1"/>
  <c r="AK72" i="1"/>
  <c r="AP72" i="1"/>
  <c r="R78" i="1"/>
  <c r="AH78" i="1"/>
  <c r="J82" i="1"/>
  <c r="S85" i="1"/>
  <c r="U86" i="1"/>
  <c r="W88" i="1"/>
  <c r="F83" i="1"/>
  <c r="AD82" i="1"/>
  <c r="AH82" i="1"/>
  <c r="AL82" i="1"/>
  <c r="H85" i="1"/>
  <c r="L85" i="1"/>
  <c r="P86" i="1"/>
  <c r="P85" i="1"/>
  <c r="X86" i="1"/>
  <c r="X85" i="1"/>
  <c r="AB86" i="1"/>
  <c r="AB85" i="1"/>
  <c r="AF86" i="1"/>
  <c r="AF85" i="1"/>
  <c r="AN86" i="1"/>
  <c r="AN85" i="1"/>
  <c r="F88" i="1"/>
  <c r="F89" i="1"/>
  <c r="J88" i="1"/>
  <c r="J89" i="1"/>
  <c r="N88" i="1"/>
  <c r="R88" i="1"/>
  <c r="V88" i="1"/>
  <c r="Z88" i="1"/>
  <c r="AD88" i="1"/>
  <c r="AH88" i="1"/>
  <c r="AL88" i="1"/>
  <c r="AL89" i="1"/>
  <c r="AP88" i="1"/>
  <c r="H91" i="1"/>
  <c r="P91" i="1"/>
  <c r="T91" i="1"/>
  <c r="X91" i="1"/>
  <c r="AB91" i="1"/>
  <c r="AF91" i="1"/>
  <c r="AJ91" i="1"/>
  <c r="AN91" i="1"/>
  <c r="F94" i="1"/>
  <c r="F95" i="1" s="1"/>
  <c r="J94" i="1"/>
  <c r="N94" i="1"/>
  <c r="N95" i="1"/>
  <c r="R94" i="1"/>
  <c r="V94" i="1"/>
  <c r="AD94" i="1"/>
  <c r="AD95" i="1"/>
  <c r="AH94" i="1"/>
  <c r="AL94" i="1"/>
  <c r="AP94" i="1"/>
  <c r="H97" i="1"/>
  <c r="H98" i="1"/>
  <c r="L97" i="1"/>
  <c r="L98" i="1"/>
  <c r="P97" i="1"/>
  <c r="T97" i="1"/>
  <c r="T98" i="1"/>
  <c r="X97" i="1"/>
  <c r="X98" i="1"/>
  <c r="AB97" i="1"/>
  <c r="AB98" i="1"/>
  <c r="AF97" i="1"/>
  <c r="AF98" i="1"/>
  <c r="AJ97" i="1"/>
  <c r="AJ98" i="1"/>
  <c r="AN97" i="1"/>
  <c r="AN98" i="1"/>
  <c r="F70" i="1"/>
  <c r="J70" i="1"/>
  <c r="N70" i="1"/>
  <c r="R70" i="1"/>
  <c r="V70" i="1"/>
  <c r="Z70" i="1"/>
  <c r="AD70" i="1"/>
  <c r="AH70" i="1"/>
  <c r="AL70" i="1"/>
  <c r="AP70" i="1"/>
  <c r="H71" i="1"/>
  <c r="H73" i="1" s="1"/>
  <c r="H32" i="1" s="1"/>
  <c r="L71" i="1"/>
  <c r="L73" i="1" s="1"/>
  <c r="L32" i="1" s="1"/>
  <c r="P71" i="1"/>
  <c r="P73" i="1" s="1"/>
  <c r="P32" i="1" s="1"/>
  <c r="T71" i="1"/>
  <c r="T73" i="1" s="1"/>
  <c r="T32" i="1" s="1"/>
  <c r="X71" i="1"/>
  <c r="X73" i="1" s="1"/>
  <c r="X32" i="1" s="1"/>
  <c r="AB71" i="1"/>
  <c r="AB73" i="1" s="1"/>
  <c r="AB32" i="1" s="1"/>
  <c r="AF71" i="1"/>
  <c r="AF73" i="1" s="1"/>
  <c r="AF32" i="1" s="1"/>
  <c r="AJ71" i="1"/>
  <c r="AJ73" i="1" s="1"/>
  <c r="AJ32" i="1" s="1"/>
  <c r="AN71" i="1"/>
  <c r="AN73" i="1" s="1"/>
  <c r="AN32" i="1" s="1"/>
  <c r="F72" i="1"/>
  <c r="J72" i="1"/>
  <c r="V72" i="1"/>
  <c r="Z72" i="1"/>
  <c r="AL72" i="1"/>
  <c r="P79" i="1"/>
  <c r="AF79" i="1"/>
  <c r="N82" i="1"/>
  <c r="AK86" i="1"/>
  <c r="E79" i="1"/>
  <c r="E80" i="1"/>
  <c r="I79" i="1"/>
  <c r="I80" i="1"/>
  <c r="M79" i="1"/>
  <c r="Q79" i="1"/>
  <c r="U79" i="1"/>
  <c r="Y79" i="1"/>
  <c r="AC79" i="1"/>
  <c r="AG79" i="1"/>
  <c r="AK79" i="1"/>
  <c r="AO78" i="1"/>
  <c r="AO72" i="1"/>
  <c r="G82" i="1"/>
  <c r="K83" i="1"/>
  <c r="K82" i="1"/>
  <c r="S82" i="1"/>
  <c r="W82" i="1"/>
  <c r="AI82" i="1"/>
  <c r="AI83" i="1"/>
  <c r="AM82" i="1"/>
  <c r="M85" i="1"/>
  <c r="Q85" i="1"/>
  <c r="Q86" i="1"/>
  <c r="AC86" i="1"/>
  <c r="AC85" i="1"/>
  <c r="AG85" i="1"/>
  <c r="AG86" i="1"/>
  <c r="G89" i="1"/>
  <c r="G88" i="1"/>
  <c r="K89" i="1"/>
  <c r="K88" i="1"/>
  <c r="S88" i="1"/>
  <c r="AA89" i="1"/>
  <c r="AA88" i="1"/>
  <c r="AI89" i="1"/>
  <c r="AI88" i="1"/>
  <c r="AM88" i="1"/>
  <c r="E91" i="1"/>
  <c r="E92" i="1" s="1"/>
  <c r="I91" i="1"/>
  <c r="M91" i="1"/>
  <c r="Y91" i="1"/>
  <c r="AC91" i="1"/>
  <c r="AG91" i="1"/>
  <c r="AK91" i="1"/>
  <c r="AO91" i="1"/>
  <c r="G94" i="1"/>
  <c r="K94" i="1"/>
  <c r="O94" i="1"/>
  <c r="S94" i="1"/>
  <c r="S95" i="1"/>
  <c r="W94" i="1"/>
  <c r="W95" i="1"/>
  <c r="AA95" i="1"/>
  <c r="AA94" i="1"/>
  <c r="AI94" i="1"/>
  <c r="AM94" i="1"/>
  <c r="E97" i="1"/>
  <c r="E98" i="1"/>
  <c r="I98" i="1"/>
  <c r="I97" i="1"/>
  <c r="M98" i="1"/>
  <c r="M97" i="1"/>
  <c r="Q98" i="1"/>
  <c r="Q97" i="1"/>
  <c r="U97" i="1"/>
  <c r="U98" i="1"/>
  <c r="Y98" i="1"/>
  <c r="Y97" i="1"/>
  <c r="AC98" i="1"/>
  <c r="AC97" i="1"/>
  <c r="AG98" i="1"/>
  <c r="AG97" i="1"/>
  <c r="AK97" i="1"/>
  <c r="AK98" i="1"/>
  <c r="AO98" i="1"/>
  <c r="AO97" i="1"/>
  <c r="G70" i="1"/>
  <c r="K70" i="1"/>
  <c r="O70" i="1"/>
  <c r="S70" i="1"/>
  <c r="W70" i="1"/>
  <c r="AA70" i="1"/>
  <c r="AE70" i="1"/>
  <c r="AI70" i="1"/>
  <c r="AM70" i="1"/>
  <c r="E71" i="1"/>
  <c r="E73" i="1" s="1"/>
  <c r="E32" i="1" s="1"/>
  <c r="I71" i="1"/>
  <c r="I73" i="1" s="1"/>
  <c r="I32" i="1" s="1"/>
  <c r="M71" i="1"/>
  <c r="M73" i="1" s="1"/>
  <c r="M32" i="1" s="1"/>
  <c r="Q71" i="1"/>
  <c r="Q73" i="1" s="1"/>
  <c r="Q32" i="1" s="1"/>
  <c r="U71" i="1"/>
  <c r="U73" i="1" s="1"/>
  <c r="U32" i="1" s="1"/>
  <c r="Y71" i="1"/>
  <c r="Y73" i="1" s="1"/>
  <c r="Y32" i="1" s="1"/>
  <c r="AC71" i="1"/>
  <c r="AC73" i="1" s="1"/>
  <c r="AC32" i="1" s="1"/>
  <c r="AG71" i="1"/>
  <c r="AG73" i="1" s="1"/>
  <c r="AG32" i="1" s="1"/>
  <c r="AK71" i="1"/>
  <c r="AK73" i="1" s="1"/>
  <c r="AK32" i="1" s="1"/>
  <c r="AO71" i="1"/>
  <c r="AO73" i="1" s="1"/>
  <c r="AO32" i="1" s="1"/>
  <c r="G72" i="1"/>
  <c r="K72" i="1"/>
  <c r="O72" i="1"/>
  <c r="S72" i="1"/>
  <c r="W72" i="1"/>
  <c r="AA72" i="1"/>
  <c r="AE72" i="1"/>
  <c r="AE73" i="1" s="1"/>
  <c r="AE32" i="1" s="1"/>
  <c r="AI72" i="1"/>
  <c r="AM72" i="1"/>
  <c r="T79" i="1"/>
  <c r="AJ79" i="1"/>
  <c r="R82" i="1"/>
  <c r="AD85" i="1"/>
  <c r="AE94" i="1"/>
  <c r="AI11" i="1" l="1"/>
  <c r="AI4" i="1"/>
  <c r="AI18" i="1"/>
  <c r="S11" i="1"/>
  <c r="S4" i="1"/>
  <c r="S18" i="1"/>
  <c r="AO79" i="1"/>
  <c r="AP18" i="1"/>
  <c r="AP4" i="1"/>
  <c r="Z18" i="1"/>
  <c r="Z11" i="1"/>
  <c r="Z4" i="1"/>
  <c r="J18" i="1"/>
  <c r="J11" i="1"/>
  <c r="J4" i="1"/>
  <c r="W73" i="1"/>
  <c r="W32" i="1" s="1"/>
  <c r="G73" i="1"/>
  <c r="G32" i="1" s="1"/>
  <c r="Y18" i="1"/>
  <c r="Y11" i="1"/>
  <c r="Y4" i="1"/>
  <c r="I18" i="1"/>
  <c r="I11" i="1"/>
  <c r="I4" i="1"/>
  <c r="AE89" i="1"/>
  <c r="AE88" i="1"/>
  <c r="AP73" i="1"/>
  <c r="AP32" i="1" s="1"/>
  <c r="Z73" i="1"/>
  <c r="Z32" i="1" s="1"/>
  <c r="J73" i="1"/>
  <c r="J32" i="1" s="1"/>
  <c r="AF18" i="1"/>
  <c r="AF11" i="1"/>
  <c r="AF4" i="1"/>
  <c r="P18" i="1"/>
  <c r="P11" i="1"/>
  <c r="P4" i="1"/>
  <c r="AE18" i="1"/>
  <c r="AE11" i="1"/>
  <c r="AE4" i="1"/>
  <c r="O18" i="1"/>
  <c r="O11" i="1"/>
  <c r="O4" i="1"/>
  <c r="AL18" i="1"/>
  <c r="AL11" i="1"/>
  <c r="AL4" i="1"/>
  <c r="V18" i="1"/>
  <c r="V11" i="1"/>
  <c r="V4" i="1"/>
  <c r="F18" i="1"/>
  <c r="F11" i="1"/>
  <c r="F4" i="1"/>
  <c r="AH79" i="1"/>
  <c r="AM73" i="1"/>
  <c r="AM32" i="1" s="1"/>
  <c r="S73" i="1"/>
  <c r="S32" i="1" s="1"/>
  <c r="AK18" i="1"/>
  <c r="AK11" i="1"/>
  <c r="AK4" i="1"/>
  <c r="U18" i="1"/>
  <c r="U11" i="1"/>
  <c r="U4" i="1"/>
  <c r="E18" i="1"/>
  <c r="E11" i="1"/>
  <c r="E4" i="1"/>
  <c r="AD79" i="1"/>
  <c r="AL73" i="1"/>
  <c r="AL32" i="1" s="1"/>
  <c r="V73" i="1"/>
  <c r="V32" i="1" s="1"/>
  <c r="F73" i="1"/>
  <c r="F32" i="1" s="1"/>
  <c r="AB18" i="1"/>
  <c r="AB11" i="1"/>
  <c r="AB4" i="1"/>
  <c r="L18" i="1"/>
  <c r="L11" i="1"/>
  <c r="L4" i="1"/>
  <c r="AA18" i="1"/>
  <c r="AA11" i="1"/>
  <c r="AA4" i="1"/>
  <c r="K18" i="1"/>
  <c r="K11" i="1"/>
  <c r="K4" i="1"/>
  <c r="AH18" i="1"/>
  <c r="AH11" i="1"/>
  <c r="AH4" i="1"/>
  <c r="R18" i="1"/>
  <c r="R11" i="1"/>
  <c r="R4" i="1"/>
  <c r="R79" i="1"/>
  <c r="AI73" i="1"/>
  <c r="AI32" i="1" s="1"/>
  <c r="O73" i="1"/>
  <c r="O32" i="1" s="1"/>
  <c r="AG18" i="1"/>
  <c r="AG11" i="1"/>
  <c r="AG4" i="1"/>
  <c r="Q18" i="1"/>
  <c r="Q11" i="1"/>
  <c r="Q4" i="1"/>
  <c r="N79" i="1"/>
  <c r="AN18" i="1"/>
  <c r="AN11" i="1"/>
  <c r="AN4" i="1"/>
  <c r="X18" i="1"/>
  <c r="X11" i="1"/>
  <c r="X4" i="1"/>
  <c r="H18" i="1"/>
  <c r="H11" i="1"/>
  <c r="H4" i="1"/>
  <c r="AM18" i="1"/>
  <c r="AM11" i="1"/>
  <c r="AM4" i="1"/>
  <c r="W18" i="1"/>
  <c r="W11" i="1"/>
  <c r="W4" i="1"/>
  <c r="G18" i="1"/>
  <c r="G11" i="1"/>
  <c r="G4" i="1"/>
  <c r="AD18" i="1"/>
  <c r="AD11" i="1"/>
  <c r="AD4" i="1"/>
  <c r="N18" i="1"/>
  <c r="N11" i="1"/>
  <c r="N4" i="1"/>
  <c r="AA73" i="1"/>
  <c r="AA32" i="1" s="1"/>
  <c r="K73" i="1"/>
  <c r="K32" i="1" s="1"/>
  <c r="AC18" i="1"/>
  <c r="AC11" i="1"/>
  <c r="AC4" i="1"/>
  <c r="M18" i="1"/>
  <c r="M11" i="1"/>
  <c r="M4" i="1"/>
  <c r="AJ18" i="1"/>
  <c r="AJ11" i="1"/>
  <c r="AJ4" i="1"/>
  <c r="T18" i="1"/>
  <c r="T11" i="1"/>
  <c r="T4" i="1"/>
  <c r="F41" i="1"/>
  <c r="F42" i="1" s="1"/>
  <c r="F36" i="1"/>
  <c r="F37" i="1" s="1"/>
  <c r="F46" i="1"/>
  <c r="F47" i="1" s="1"/>
  <c r="G3" i="1"/>
  <c r="F16" i="1"/>
  <c r="F17" i="1" s="1"/>
  <c r="F9" i="1"/>
  <c r="F10" i="1" s="1"/>
  <c r="G41" i="1" l="1"/>
  <c r="G42" i="1" s="1"/>
  <c r="G36" i="1"/>
  <c r="G37" i="1" s="1"/>
  <c r="G16" i="1"/>
  <c r="G17" i="1" s="1"/>
  <c r="G9" i="1"/>
  <c r="G10" i="1" s="1"/>
  <c r="H3" i="1"/>
  <c r="G80" i="1"/>
  <c r="G95" i="1"/>
  <c r="G83" i="1"/>
  <c r="G92" i="1"/>
  <c r="H41" i="1" l="1"/>
  <c r="H42" i="1" s="1"/>
  <c r="H36" i="1"/>
  <c r="H37" i="1" s="1"/>
  <c r="H23" i="1"/>
  <c r="H24" i="1" s="1"/>
  <c r="H9" i="1"/>
  <c r="H10" i="1" s="1"/>
  <c r="I3" i="1"/>
  <c r="H16" i="1"/>
  <c r="H17" i="1" s="1"/>
  <c r="H86" i="1"/>
  <c r="H80" i="1"/>
  <c r="H83" i="1"/>
  <c r="H95" i="1"/>
  <c r="H92" i="1"/>
  <c r="I30" i="1" l="1"/>
  <c r="I31" i="1" s="1"/>
  <c r="I23" i="1"/>
  <c r="I24" i="1" s="1"/>
  <c r="I41" i="1"/>
  <c r="I42" i="1" s="1"/>
  <c r="I36" i="1"/>
  <c r="I37" i="1" s="1"/>
  <c r="J3" i="1"/>
  <c r="I86" i="1"/>
  <c r="I92" i="1"/>
  <c r="I95" i="1"/>
  <c r="I89" i="1"/>
  <c r="J23" i="1" l="1"/>
  <c r="J24" i="1" s="1"/>
  <c r="J41" i="1"/>
  <c r="J42" i="1" s="1"/>
  <c r="J36" i="1"/>
  <c r="J37" i="1" s="1"/>
  <c r="K3" i="1"/>
  <c r="J92" i="1"/>
  <c r="J95" i="1"/>
  <c r="J86" i="1"/>
  <c r="K41" i="1" l="1"/>
  <c r="K42" i="1" s="1"/>
  <c r="K36" i="1"/>
  <c r="K37" i="1" s="1"/>
  <c r="K23" i="1"/>
  <c r="K24" i="1" s="1"/>
  <c r="K9" i="1"/>
  <c r="K10" i="1" s="1"/>
  <c r="L3" i="1"/>
  <c r="K92" i="1"/>
  <c r="K95" i="1"/>
  <c r="K80" i="1"/>
  <c r="K86" i="1"/>
  <c r="L36" i="1" l="1"/>
  <c r="L37" i="1" s="1"/>
  <c r="L23" i="1"/>
  <c r="L24" i="1" s="1"/>
  <c r="L9" i="1"/>
  <c r="L10" i="1" s="1"/>
  <c r="M3" i="1"/>
  <c r="L92" i="1"/>
  <c r="L80" i="1"/>
  <c r="L86" i="1"/>
  <c r="M30" i="1" l="1"/>
  <c r="M31" i="1" s="1"/>
  <c r="M23" i="1"/>
  <c r="M24" i="1" s="1"/>
  <c r="M36" i="1"/>
  <c r="M37" i="1" s="1"/>
  <c r="M9" i="1"/>
  <c r="M10" i="1" s="1"/>
  <c r="N3" i="1"/>
  <c r="M16" i="1"/>
  <c r="M17" i="1" s="1"/>
  <c r="M83" i="1"/>
  <c r="M89" i="1"/>
  <c r="M80" i="1"/>
  <c r="M86" i="1"/>
  <c r="M92" i="1"/>
  <c r="N36" i="1" l="1"/>
  <c r="N37" i="1" s="1"/>
  <c r="N30" i="1"/>
  <c r="N31" i="1" s="1"/>
  <c r="O3" i="1"/>
  <c r="N16" i="1"/>
  <c r="N17" i="1" s="1"/>
  <c r="N9" i="1"/>
  <c r="N10" i="1" s="1"/>
  <c r="N92" i="1"/>
  <c r="N83" i="1"/>
  <c r="N89" i="1"/>
  <c r="N80" i="1"/>
  <c r="O41" i="1" l="1"/>
  <c r="O42" i="1" s="1"/>
  <c r="O36" i="1"/>
  <c r="O37" i="1" s="1"/>
  <c r="O16" i="1"/>
  <c r="O17" i="1" s="1"/>
  <c r="O9" i="1"/>
  <c r="O10" i="1" s="1"/>
  <c r="P3" i="1"/>
  <c r="O80" i="1"/>
  <c r="O95" i="1"/>
  <c r="O83" i="1"/>
  <c r="O92" i="1"/>
  <c r="P41" i="1" l="1"/>
  <c r="P42" i="1" s="1"/>
  <c r="P36" i="1"/>
  <c r="P37" i="1" s="1"/>
  <c r="P46" i="1"/>
  <c r="P47" i="1" s="1"/>
  <c r="P30" i="1"/>
  <c r="P31" i="1" s="1"/>
  <c r="P9" i="1"/>
  <c r="P10" i="1" s="1"/>
  <c r="Q3" i="1"/>
  <c r="P16" i="1"/>
  <c r="P17" i="1" s="1"/>
  <c r="P89" i="1"/>
  <c r="P92" i="1"/>
  <c r="P98" i="1"/>
  <c r="P83" i="1"/>
  <c r="P95" i="1"/>
  <c r="P80" i="1"/>
  <c r="Q30" i="1" l="1"/>
  <c r="Q31" i="1" s="1"/>
  <c r="Q36" i="1"/>
  <c r="Q37" i="1" s="1"/>
  <c r="Q9" i="1"/>
  <c r="Q10" i="1" s="1"/>
  <c r="R3" i="1"/>
  <c r="Q16" i="1"/>
  <c r="Q17" i="1" s="1"/>
  <c r="Q89" i="1"/>
  <c r="Q80" i="1"/>
  <c r="Q92" i="1"/>
  <c r="Q83" i="1"/>
  <c r="R41" i="1" l="1"/>
  <c r="R42" i="1" s="1"/>
  <c r="R36" i="1"/>
  <c r="R37" i="1" s="1"/>
  <c r="R30" i="1"/>
  <c r="R31" i="1" s="1"/>
  <c r="S3" i="1"/>
  <c r="R16" i="1"/>
  <c r="R17" i="1" s="1"/>
  <c r="R9" i="1"/>
  <c r="R10" i="1" s="1"/>
  <c r="R83" i="1"/>
  <c r="R92" i="1"/>
  <c r="R89" i="1"/>
  <c r="R95" i="1"/>
  <c r="R80" i="1"/>
  <c r="S36" i="1" l="1"/>
  <c r="S37" i="1" s="1"/>
  <c r="S30" i="1"/>
  <c r="S31" i="1" s="1"/>
  <c r="S16" i="1"/>
  <c r="S17" i="1" s="1"/>
  <c r="S9" i="1"/>
  <c r="S10" i="1" s="1"/>
  <c r="T3" i="1"/>
  <c r="S92" i="1"/>
  <c r="S80" i="1"/>
  <c r="S83" i="1"/>
  <c r="S89" i="1"/>
  <c r="T36" i="1" l="1"/>
  <c r="T37" i="1" s="1"/>
  <c r="T30" i="1"/>
  <c r="T31" i="1" s="1"/>
  <c r="T9" i="1"/>
  <c r="T10" i="1" s="1"/>
  <c r="U3" i="1"/>
  <c r="T16" i="1"/>
  <c r="T17" i="1" s="1"/>
  <c r="T80" i="1"/>
  <c r="T83" i="1"/>
  <c r="T89" i="1"/>
  <c r="T92" i="1"/>
  <c r="U30" i="1" l="1"/>
  <c r="U31" i="1" s="1"/>
  <c r="U36" i="1"/>
  <c r="U37" i="1" s="1"/>
  <c r="U16" i="1"/>
  <c r="U17" i="1" s="1"/>
  <c r="U9" i="1"/>
  <c r="U10" i="1" s="1"/>
  <c r="V3" i="1"/>
  <c r="U92" i="1"/>
  <c r="U80" i="1"/>
  <c r="U89" i="1"/>
  <c r="U83" i="1"/>
  <c r="V41" i="1" l="1"/>
  <c r="V42" i="1" s="1"/>
  <c r="V36" i="1"/>
  <c r="V37" i="1" s="1"/>
  <c r="V30" i="1"/>
  <c r="V31" i="1" s="1"/>
  <c r="W3" i="1"/>
  <c r="V16" i="1"/>
  <c r="V17" i="1" s="1"/>
  <c r="V9" i="1"/>
  <c r="V10" i="1" s="1"/>
  <c r="V80" i="1"/>
  <c r="V83" i="1"/>
  <c r="V92" i="1"/>
  <c r="V89" i="1"/>
  <c r="V95" i="1"/>
  <c r="W36" i="1" l="1"/>
  <c r="W37" i="1" s="1"/>
  <c r="W16" i="1"/>
  <c r="W17" i="1" s="1"/>
  <c r="W9" i="1"/>
  <c r="W10" i="1" s="1"/>
  <c r="X3" i="1"/>
  <c r="W80" i="1"/>
  <c r="W92" i="1"/>
  <c r="W83" i="1"/>
  <c r="X41" i="1" l="1"/>
  <c r="X42" i="1" s="1"/>
  <c r="X36" i="1"/>
  <c r="X37" i="1" s="1"/>
  <c r="X30" i="1"/>
  <c r="X31" i="1" s="1"/>
  <c r="X9" i="1"/>
  <c r="X10" i="1" s="1"/>
  <c r="Y3" i="1"/>
  <c r="X89" i="1"/>
  <c r="X80" i="1"/>
  <c r="X92" i="1"/>
  <c r="X95" i="1"/>
  <c r="Y41" i="1" l="1"/>
  <c r="Y42" i="1" s="1"/>
  <c r="Y36" i="1"/>
  <c r="Y37" i="1" s="1"/>
  <c r="Y16" i="1"/>
  <c r="Y17" i="1" s="1"/>
  <c r="Y9" i="1"/>
  <c r="Y10" i="1" s="1"/>
  <c r="Z3" i="1"/>
  <c r="Y83" i="1"/>
  <c r="Y80" i="1"/>
  <c r="Y92" i="1"/>
  <c r="Y95" i="1"/>
  <c r="Z41" i="1" l="1"/>
  <c r="Z42" i="1" s="1"/>
  <c r="Z36" i="1"/>
  <c r="Z37" i="1" s="1"/>
  <c r="Z30" i="1"/>
  <c r="Z31" i="1" s="1"/>
  <c r="AA3" i="1"/>
  <c r="Z16" i="1"/>
  <c r="Z17" i="1" s="1"/>
  <c r="Z9" i="1"/>
  <c r="Z10" i="1" s="1"/>
  <c r="Z83" i="1"/>
  <c r="Z92" i="1"/>
  <c r="Z89" i="1"/>
  <c r="Z80" i="1"/>
  <c r="Z95" i="1"/>
  <c r="AA36" i="1" l="1"/>
  <c r="AA37" i="1" s="1"/>
  <c r="AA16" i="1"/>
  <c r="AA17" i="1" s="1"/>
  <c r="AA9" i="1"/>
  <c r="AA10" i="1" s="1"/>
  <c r="AB3" i="1"/>
  <c r="AA92" i="1"/>
  <c r="AA83" i="1"/>
  <c r="AA80" i="1"/>
  <c r="AB36" i="1" l="1"/>
  <c r="AB37" i="1" s="1"/>
  <c r="AB30" i="1"/>
  <c r="AB31" i="1" s="1"/>
  <c r="AB16" i="1"/>
  <c r="AB17" i="1" s="1"/>
  <c r="AB9" i="1"/>
  <c r="AB10" i="1" s="1"/>
  <c r="AC3" i="1"/>
  <c r="AB83" i="1"/>
  <c r="AB80" i="1"/>
  <c r="AB89" i="1"/>
  <c r="AB92" i="1"/>
  <c r="AC36" i="1" l="1"/>
  <c r="AC37" i="1" s="1"/>
  <c r="AC16" i="1"/>
  <c r="AC17" i="1" s="1"/>
  <c r="AC9" i="1"/>
  <c r="AC10" i="1" s="1"/>
  <c r="AD3" i="1"/>
  <c r="AC83" i="1"/>
  <c r="AC80" i="1"/>
  <c r="AC92" i="1"/>
  <c r="AD36" i="1" l="1"/>
  <c r="AD37" i="1" s="1"/>
  <c r="AD30" i="1"/>
  <c r="AD31" i="1" s="1"/>
  <c r="AD16" i="1"/>
  <c r="AD17" i="1" s="1"/>
  <c r="AE3" i="1"/>
  <c r="AD9" i="1"/>
  <c r="AD10" i="1" s="1"/>
  <c r="AD92" i="1"/>
  <c r="AD83" i="1"/>
  <c r="AD89" i="1"/>
  <c r="AD80" i="1"/>
  <c r="AE41" i="1" l="1"/>
  <c r="AE42" i="1" s="1"/>
  <c r="AE36" i="1"/>
  <c r="AE37" i="1" s="1"/>
  <c r="AE9" i="1"/>
  <c r="AE10" i="1" s="1"/>
  <c r="AE16" i="1"/>
  <c r="AE17" i="1" s="1"/>
  <c r="AF3" i="1"/>
  <c r="AE80" i="1"/>
  <c r="AE83" i="1"/>
  <c r="AE92" i="1"/>
  <c r="AE95" i="1"/>
  <c r="AF41" i="1" l="1"/>
  <c r="AF42" i="1" s="1"/>
  <c r="AF36" i="1"/>
  <c r="AF37" i="1" s="1"/>
  <c r="AF30" i="1"/>
  <c r="AF31" i="1" s="1"/>
  <c r="AF9" i="1"/>
  <c r="AF10" i="1" s="1"/>
  <c r="AF16" i="1"/>
  <c r="AF17" i="1" s="1"/>
  <c r="AG3" i="1"/>
  <c r="AF89" i="1"/>
  <c r="AF92" i="1"/>
  <c r="AF83" i="1"/>
  <c r="AF95" i="1"/>
  <c r="AF80" i="1"/>
  <c r="AG41" i="1" l="1"/>
  <c r="AG42" i="1" s="1"/>
  <c r="AG36" i="1"/>
  <c r="AG37" i="1" s="1"/>
  <c r="AG16" i="1"/>
  <c r="AG17" i="1" s="1"/>
  <c r="AG9" i="1"/>
  <c r="AG10" i="1" s="1"/>
  <c r="AH3" i="1"/>
  <c r="AG83" i="1"/>
  <c r="AG80" i="1"/>
  <c r="AG95" i="1"/>
  <c r="AG92" i="1"/>
  <c r="AH41" i="1" l="1"/>
  <c r="AH42" i="1" s="1"/>
  <c r="AH36" i="1"/>
  <c r="AH37" i="1" s="1"/>
  <c r="AH30" i="1"/>
  <c r="AH31" i="1" s="1"/>
  <c r="AI3" i="1"/>
  <c r="AH16" i="1"/>
  <c r="AH17" i="1" s="1"/>
  <c r="AH9" i="1"/>
  <c r="AH10" i="1" s="1"/>
  <c r="AH92" i="1"/>
  <c r="AH83" i="1"/>
  <c r="AH89" i="1"/>
  <c r="AH95" i="1"/>
  <c r="AH80" i="1"/>
  <c r="AI41" i="1" l="1"/>
  <c r="AI42" i="1" s="1"/>
  <c r="AI36" i="1"/>
  <c r="AI37" i="1" s="1"/>
  <c r="AI9" i="1"/>
  <c r="AI10" i="1" s="1"/>
  <c r="AJ3" i="1"/>
  <c r="AI92" i="1"/>
  <c r="AI95" i="1"/>
  <c r="AI80" i="1"/>
  <c r="AJ41" i="1" l="1"/>
  <c r="AJ42" i="1" s="1"/>
  <c r="AJ36" i="1"/>
  <c r="AJ37" i="1" s="1"/>
  <c r="AJ16" i="1"/>
  <c r="AJ17" i="1" s="1"/>
  <c r="AJ30" i="1"/>
  <c r="AJ31" i="1" s="1"/>
  <c r="AJ9" i="1"/>
  <c r="AJ10" i="1" s="1"/>
  <c r="AK3" i="1"/>
  <c r="AJ80" i="1"/>
  <c r="AJ83" i="1"/>
  <c r="AJ95" i="1"/>
  <c r="AJ89" i="1"/>
  <c r="AJ92" i="1"/>
  <c r="AK30" i="1" l="1"/>
  <c r="AK31" i="1" s="1"/>
  <c r="AK36" i="1"/>
  <c r="AK37" i="1" s="1"/>
  <c r="AK16" i="1"/>
  <c r="AK17" i="1" s="1"/>
  <c r="AK9" i="1"/>
  <c r="AK10" i="1" s="1"/>
  <c r="AL3" i="1"/>
  <c r="AK92" i="1"/>
  <c r="AK83" i="1"/>
  <c r="AK80" i="1"/>
  <c r="AK89" i="1"/>
  <c r="AL41" i="1" l="1"/>
  <c r="AL42" i="1" s="1"/>
  <c r="AL36" i="1"/>
  <c r="AL37" i="1" s="1"/>
  <c r="AL16" i="1"/>
  <c r="AL17" i="1" s="1"/>
  <c r="AM3" i="1"/>
  <c r="AL9" i="1"/>
  <c r="AL10" i="1" s="1"/>
  <c r="AL80" i="1"/>
  <c r="AL95" i="1"/>
  <c r="AL92" i="1"/>
  <c r="AL83" i="1"/>
  <c r="AM41" i="1" l="1"/>
  <c r="AM42" i="1" s="1"/>
  <c r="AM36" i="1"/>
  <c r="AM37" i="1" s="1"/>
  <c r="AM30" i="1"/>
  <c r="AM31" i="1" s="1"/>
  <c r="AM9" i="1"/>
  <c r="AM10" i="1" s="1"/>
  <c r="AM16" i="1"/>
  <c r="AM17" i="1" s="1"/>
  <c r="AN3" i="1"/>
  <c r="AM80" i="1"/>
  <c r="AM83" i="1"/>
  <c r="AM89" i="1"/>
  <c r="AM92" i="1"/>
  <c r="AM95" i="1"/>
  <c r="AN41" i="1" l="1"/>
  <c r="AN42" i="1" s="1"/>
  <c r="AN36" i="1"/>
  <c r="AN37" i="1" s="1"/>
  <c r="AN30" i="1"/>
  <c r="AN31" i="1" s="1"/>
  <c r="AN9" i="1"/>
  <c r="AN10" i="1" s="1"/>
  <c r="AO3" i="1"/>
  <c r="AN89" i="1"/>
  <c r="AN80" i="1"/>
  <c r="AN92" i="1"/>
  <c r="AN95" i="1"/>
  <c r="AO41" i="1" l="1"/>
  <c r="AO42" i="1" s="1"/>
  <c r="AO36" i="1"/>
  <c r="AO37" i="1" s="1"/>
  <c r="AO9" i="1"/>
  <c r="AO10" i="1" s="1"/>
  <c r="AP3" i="1"/>
  <c r="AO95" i="1"/>
  <c r="AO92" i="1"/>
  <c r="AO80" i="1"/>
  <c r="AP41" i="1" l="1"/>
  <c r="AP42" i="1" s="1"/>
  <c r="AP36" i="1"/>
  <c r="AP37" i="1" s="1"/>
  <c r="AP16" i="1"/>
  <c r="AP17" i="1" s="1"/>
  <c r="AP30" i="1"/>
  <c r="AP31" i="1" s="1"/>
  <c r="AP9" i="1"/>
  <c r="AP10" i="1" s="1"/>
  <c r="AP92" i="1"/>
  <c r="AP89" i="1"/>
  <c r="AP80" i="1"/>
  <c r="AP83" i="1"/>
  <c r="AP95" i="1"/>
</calcChain>
</file>

<file path=xl/sharedStrings.xml><?xml version="1.0" encoding="utf-8"?>
<sst xmlns="http://schemas.openxmlformats.org/spreadsheetml/2006/main" count="98" uniqueCount="68">
  <si>
    <t>220 MILES</t>
  </si>
  <si>
    <t>221 MILES</t>
  </si>
  <si>
    <t>Arriva XC</t>
  </si>
  <si>
    <t>VWC</t>
  </si>
  <si>
    <t>TOTAL FLEET</t>
  </si>
  <si>
    <t>ON EXAM TODAY</t>
  </si>
  <si>
    <t>Overnight Exams</t>
  </si>
  <si>
    <t xml:space="preserve"> </t>
  </si>
  <si>
    <t>Daytime Exams</t>
  </si>
  <si>
    <t/>
  </si>
  <si>
    <t>Service Exams - Remember to move all 3 rows</t>
  </si>
  <si>
    <t>Stopping 1</t>
  </si>
  <si>
    <t>221110 PHC</t>
  </si>
  <si>
    <t>221109 PHC</t>
  </si>
  <si>
    <t>221104 PHC</t>
  </si>
  <si>
    <t>221111 PHC</t>
  </si>
  <si>
    <t>221117 PHC</t>
  </si>
  <si>
    <t>221143 PHC</t>
  </si>
  <si>
    <t>221133
UV Lite</t>
  </si>
  <si>
    <t>221103 PHC</t>
  </si>
  <si>
    <t>221106 PHC</t>
  </si>
  <si>
    <t>221112 PHC</t>
  </si>
  <si>
    <t>221115 PHC</t>
  </si>
  <si>
    <t>221139
UV Lite</t>
  </si>
  <si>
    <t>221102 PHC</t>
  </si>
  <si>
    <t>221113 PHC</t>
  </si>
  <si>
    <t>221114 PHC</t>
  </si>
  <si>
    <t>221142 PHC</t>
  </si>
  <si>
    <t>221122
UV Lite</t>
  </si>
  <si>
    <t>221101 PHC</t>
  </si>
  <si>
    <t>221108 PHC</t>
  </si>
  <si>
    <t>221116 PHC</t>
  </si>
  <si>
    <t>221118 PHC</t>
  </si>
  <si>
    <t>221105 PHC</t>
  </si>
  <si>
    <t>221107 PHC</t>
  </si>
  <si>
    <t>Stopping 2</t>
  </si>
  <si>
    <t xml:space="preserve">221126 DOOR
</t>
  </si>
  <si>
    <t>221131
ARB</t>
  </si>
  <si>
    <t>220009
Pack</t>
  </si>
  <si>
    <t>221142
ACIC</t>
  </si>
  <si>
    <t>220033
Pack</t>
  </si>
  <si>
    <t>Stopping 3</t>
  </si>
  <si>
    <t>221136 OILS</t>
  </si>
  <si>
    <t>220012
Pack</t>
  </si>
  <si>
    <t>220016
PIM</t>
  </si>
  <si>
    <t>221110 603 axle 1</t>
  </si>
  <si>
    <t>220023 PRIMARY SPRING</t>
  </si>
  <si>
    <t>Overnight 1</t>
  </si>
  <si>
    <t>221119
Pack</t>
  </si>
  <si>
    <t>221128
Pack</t>
  </si>
  <si>
    <t>Overnight 2</t>
  </si>
  <si>
    <t>221101
Traction</t>
  </si>
  <si>
    <t>221114 Tilt</t>
  </si>
  <si>
    <t>SUMMARY</t>
  </si>
  <si>
    <t>Overnight 3</t>
  </si>
  <si>
    <t>Daytime</t>
  </si>
  <si>
    <t xml:space="preserve">Service 1 </t>
  </si>
  <si>
    <t>Service 2</t>
  </si>
  <si>
    <t>Service 3</t>
  </si>
  <si>
    <t>Total Core</t>
  </si>
  <si>
    <t>Daytime+Service</t>
  </si>
  <si>
    <t>WC Service</t>
  </si>
  <si>
    <t>Total Service</t>
  </si>
  <si>
    <t>PAD CHECK</t>
  </si>
  <si>
    <t>Unit</t>
  </si>
  <si>
    <t>Last Exam</t>
  </si>
  <si>
    <t>Days Between</t>
  </si>
  <si>
    <t>Service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</si>
</sst>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dd\,\ dd\ mmmm\,\ yyyy"/>
    <numFmt numFmtId="165" formatCode="ddd"/>
    <numFmt numFmtId="166" formatCode="m/d/yy\ h:mm\ AM/PM"/>
    <numFmt numFmtId="167" formatCode="ddd\ dd\-mmm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b/>
      <u/>
      <sz val="12"/>
      <name val="Arial"/>
      <family val="2"/>
    </font>
    <font>
      <b/>
      <sz val="16"/>
      <name val="Arial"/>
      <family val="2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dashDotDot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indexed="64"/>
      </top>
      <bottom style="dotted">
        <color indexed="64"/>
      </bottom>
      <diagonal/>
    </border>
    <border>
      <left/>
      <right style="thick">
        <color indexed="64"/>
      </right>
      <top style="dashDotDot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indexed="64"/>
      </right>
      <top style="dashDotDot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dashDotDot">
        <color indexed="64"/>
      </bottom>
      <diagonal/>
    </border>
    <border>
      <left/>
      <right style="thin">
        <color indexed="64"/>
      </right>
      <top/>
      <bottom style="dashDotDot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dashDotDot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theme="1"/>
      </right>
      <top style="thick">
        <color indexed="64"/>
      </top>
      <bottom style="medium">
        <color indexed="64"/>
      </bottom>
      <diagonal/>
    </border>
    <border>
      <left style="thick">
        <color theme="1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theme="1"/>
      </right>
      <top style="medium">
        <color indexed="64"/>
      </top>
      <bottom style="medium">
        <color indexed="64"/>
      </bottom>
      <diagonal/>
    </border>
    <border>
      <left style="thick">
        <color theme="1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theme="1"/>
      </right>
      <top style="medium">
        <color indexed="64"/>
      </top>
      <bottom style="thick">
        <color indexed="64"/>
      </bottom>
      <diagonal/>
    </border>
    <border>
      <left style="thick">
        <color theme="1"/>
      </left>
      <right style="thick">
        <color indexed="64"/>
      </right>
      <top style="thin">
        <color indexed="64"/>
      </top>
      <bottom style="thick">
        <color theme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2" borderId="1" applyNumberFormat="0" applyFont="0" applyAlignment="0" applyProtection="0"/>
  </cellStyleXfs>
  <cellXfs count="197">
    <xf numFmtId="0" fontId="0" fillId="0" borderId="0" xfId="0"/>
    <xf numFmtId="1" fontId="2" fillId="0" borderId="2" xfId="0" applyNumberFormat="1" applyFont="1" applyFill="1" applyBorder="1" applyAlignment="1" applyProtection="1">
      <alignment horizontal="center" vertical="center" wrapText="1"/>
    </xf>
    <xf numFmtId="3" fontId="2" fillId="0" borderId="3" xfId="0" applyNumberFormat="1" applyFont="1" applyFill="1" applyBorder="1" applyAlignment="1" applyProtection="1">
      <alignment horizontal="center" vertical="center" wrapText="1"/>
    </xf>
    <xf numFmtId="164" fontId="2" fillId="0" borderId="4" xfId="0" applyNumberFormat="1" applyFont="1" applyFill="1" applyBorder="1" applyAlignment="1" applyProtection="1">
      <alignment horizontal="center"/>
    </xf>
    <xf numFmtId="164" fontId="2" fillId="0" borderId="5" xfId="0" applyNumberFormat="1" applyFont="1" applyFill="1" applyBorder="1" applyAlignment="1" applyProtection="1">
      <alignment horizontal="center"/>
    </xf>
    <xf numFmtId="1" fontId="2" fillId="0" borderId="6" xfId="0" applyNumberFormat="1" applyFont="1" applyFill="1" applyBorder="1" applyAlignment="1" applyProtection="1">
      <alignment horizontal="center" vertical="center" wrapText="1"/>
    </xf>
    <xf numFmtId="1" fontId="2" fillId="0" borderId="7" xfId="0" applyNumberFormat="1" applyFont="1" applyFill="1" applyBorder="1" applyAlignment="1" applyProtection="1">
      <alignment horizontal="center" vertical="center" wrapText="1"/>
    </xf>
    <xf numFmtId="1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/>
      <protection locked="0"/>
    </xf>
    <xf numFmtId="1" fontId="2" fillId="0" borderId="9" xfId="0" applyNumberFormat="1" applyFont="1" applyFill="1" applyBorder="1" applyAlignment="1" applyProtection="1">
      <alignment horizontal="center" vertical="center" wrapText="1"/>
    </xf>
    <xf numFmtId="3" fontId="2" fillId="0" borderId="10" xfId="0" applyNumberFormat="1" applyFont="1" applyFill="1" applyBorder="1" applyAlignment="1" applyProtection="1">
      <alignment horizontal="center" vertical="center" wrapText="1"/>
    </xf>
    <xf numFmtId="1" fontId="3" fillId="3" borderId="11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11" xfId="0" applyNumberFormat="1" applyFont="1" applyFill="1" applyBorder="1" applyAlignment="1" applyProtection="1">
      <alignment horizontal="center" vertical="center" wrapText="1"/>
      <protection locked="0"/>
    </xf>
    <xf numFmtId="165" fontId="2" fillId="0" borderId="12" xfId="0" applyNumberFormat="1" applyFont="1" applyFill="1" applyBorder="1" applyAlignment="1" applyProtection="1">
      <alignment horizontal="center" vertical="center" wrapText="1"/>
    </xf>
    <xf numFmtId="165" fontId="2" fillId="0" borderId="13" xfId="0" applyNumberFormat="1" applyFont="1" applyFill="1" applyBorder="1" applyAlignment="1" applyProtection="1">
      <alignment horizontal="center" vertical="center" wrapText="1"/>
    </xf>
    <xf numFmtId="165" fontId="2" fillId="0" borderId="14" xfId="0" applyNumberFormat="1" applyFont="1" applyFill="1" applyBorder="1" applyAlignment="1" applyProtection="1">
      <alignment horizontal="center" vertical="center" wrapText="1"/>
    </xf>
    <xf numFmtId="165" fontId="2" fillId="0" borderId="15" xfId="0" applyNumberFormat="1" applyFont="1" applyFill="1" applyBorder="1" applyAlignment="1" applyProtection="1">
      <alignment horizontal="center" vertical="center" wrapText="1"/>
    </xf>
    <xf numFmtId="1" fontId="2" fillId="0" borderId="16" xfId="0" applyNumberFormat="1" applyFont="1" applyFill="1" applyBorder="1" applyAlignment="1" applyProtection="1">
      <alignment vertical="center" wrapText="1"/>
    </xf>
    <xf numFmtId="3" fontId="2" fillId="0" borderId="17" xfId="0" applyNumberFormat="1" applyFont="1" applyFill="1" applyBorder="1" applyAlignment="1" applyProtection="1">
      <alignment horizontal="center" vertical="center" wrapText="1"/>
    </xf>
    <xf numFmtId="1" fontId="2" fillId="0" borderId="18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19" xfId="0" applyNumberFormat="1" applyFont="1" applyFill="1" applyBorder="1" applyAlignment="1" applyProtection="1">
      <alignment horizontal="center" vertical="center" wrapText="1"/>
      <protection locked="0"/>
    </xf>
    <xf numFmtId="16" fontId="2" fillId="0" borderId="20" xfId="0" applyNumberFormat="1" applyFont="1" applyFill="1" applyBorder="1" applyAlignment="1" applyProtection="1">
      <alignment horizontal="center" vertical="center" wrapText="1"/>
    </xf>
    <xf numFmtId="16" fontId="2" fillId="0" borderId="21" xfId="0" applyNumberFormat="1" applyFont="1" applyFill="1" applyBorder="1" applyAlignment="1" applyProtection="1">
      <alignment horizontal="center" vertical="center" wrapText="1"/>
    </xf>
    <xf numFmtId="16" fontId="2" fillId="0" borderId="22" xfId="0" applyNumberFormat="1" applyFont="1" applyFill="1" applyBorder="1" applyAlignment="1" applyProtection="1">
      <alignment horizontal="center" vertical="center" wrapText="1"/>
    </xf>
    <xf numFmtId="16" fontId="2" fillId="0" borderId="23" xfId="0" applyNumberFormat="1" applyFont="1" applyFill="1" applyBorder="1" applyAlignment="1" applyProtection="1">
      <alignment horizontal="center" vertical="center" wrapText="1"/>
    </xf>
    <xf numFmtId="16" fontId="2" fillId="0" borderId="24" xfId="0" applyNumberFormat="1" applyFont="1" applyFill="1" applyBorder="1" applyAlignment="1" applyProtection="1">
      <alignment horizontal="center" vertical="center" wrapText="1"/>
    </xf>
    <xf numFmtId="1" fontId="5" fillId="5" borderId="25" xfId="0" applyNumberFormat="1" applyFont="1" applyFill="1" applyBorder="1" applyAlignment="1" applyProtection="1">
      <alignment horizontal="center" vertical="center"/>
      <protection locked="0"/>
    </xf>
    <xf numFmtId="1" fontId="5" fillId="5" borderId="26" xfId="0" applyNumberFormat="1" applyFont="1" applyFill="1" applyBorder="1" applyAlignment="1" applyProtection="1">
      <alignment horizontal="center" vertical="center"/>
      <protection locked="0"/>
    </xf>
    <xf numFmtId="1" fontId="5" fillId="5" borderId="27" xfId="0" applyNumberFormat="1" applyFont="1" applyFill="1" applyBorder="1" applyAlignment="1" applyProtection="1">
      <alignment horizontal="center" vertical="center"/>
      <protection locked="0"/>
    </xf>
    <xf numFmtId="16" fontId="6" fillId="5" borderId="28" xfId="0" applyNumberFormat="1" applyFont="1" applyFill="1" applyBorder="1" applyAlignment="1" applyProtection="1">
      <alignment horizontal="center" vertical="center"/>
      <protection locked="0"/>
    </xf>
    <xf numFmtId="16" fontId="6" fillId="5" borderId="29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" fontId="2" fillId="0" borderId="30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31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3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3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/>
      <protection locked="0"/>
    </xf>
    <xf numFmtId="1" fontId="2" fillId="0" borderId="34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32" xfId="0" applyFont="1" applyBorder="1" applyAlignment="1" applyProtection="1">
      <alignment horizontal="center"/>
      <protection locked="0"/>
    </xf>
    <xf numFmtId="0" fontId="2" fillId="0" borderId="36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/>
      <protection locked="0"/>
    </xf>
    <xf numFmtId="0" fontId="2" fillId="0" borderId="37" xfId="0" applyFont="1" applyBorder="1" applyAlignment="1" applyProtection="1">
      <alignment horizontal="center"/>
      <protection locked="0"/>
    </xf>
    <xf numFmtId="1" fontId="2" fillId="0" borderId="38" xfId="0" applyNumberFormat="1" applyFont="1" applyFill="1" applyBorder="1" applyAlignment="1" applyProtection="1">
      <alignment horizontal="center" vertical="center" wrapText="1"/>
    </xf>
    <xf numFmtId="1" fontId="2" fillId="0" borderId="39" xfId="0" applyNumberFormat="1" applyFont="1" applyFill="1" applyBorder="1" applyAlignment="1" applyProtection="1">
      <alignment horizontal="center" vertical="center" wrapText="1"/>
    </xf>
    <xf numFmtId="1" fontId="2" fillId="0" borderId="40" xfId="0" applyNumberFormat="1" applyFont="1" applyFill="1" applyBorder="1" applyAlignment="1" applyProtection="1">
      <alignment horizontal="center" vertical="center" wrapText="1"/>
    </xf>
    <xf numFmtId="1" fontId="2" fillId="0" borderId="41" xfId="0" applyNumberFormat="1" applyFont="1" applyFill="1" applyBorder="1" applyAlignment="1" applyProtection="1">
      <alignment horizontal="center" vertical="center" wrapText="1"/>
    </xf>
    <xf numFmtId="1" fontId="2" fillId="6" borderId="39" xfId="0" applyNumberFormat="1" applyFont="1" applyFill="1" applyBorder="1" applyAlignment="1" applyProtection="1">
      <alignment horizontal="center" vertical="center" wrapText="1"/>
    </xf>
    <xf numFmtId="1" fontId="2" fillId="0" borderId="42" xfId="0" applyNumberFormat="1" applyFont="1" applyFill="1" applyBorder="1" applyAlignment="1" applyProtection="1">
      <alignment horizontal="center" vertical="center" wrapText="1"/>
    </xf>
    <xf numFmtId="1" fontId="2" fillId="0" borderId="43" xfId="0" applyNumberFormat="1" applyFont="1" applyFill="1" applyBorder="1" applyAlignment="1" applyProtection="1">
      <alignment horizontal="center" vertical="center" wrapText="1"/>
    </xf>
    <xf numFmtId="16" fontId="2" fillId="0" borderId="38" xfId="0" applyNumberFormat="1" applyFont="1" applyFill="1" applyBorder="1" applyAlignment="1" applyProtection="1">
      <alignment horizontal="center" vertical="center" wrapText="1"/>
    </xf>
    <xf numFmtId="16" fontId="2" fillId="0" borderId="39" xfId="0" applyNumberFormat="1" applyFont="1" applyFill="1" applyBorder="1" applyAlignment="1" applyProtection="1">
      <alignment horizontal="center" vertical="center" wrapText="1"/>
    </xf>
    <xf numFmtId="16" fontId="2" fillId="0" borderId="41" xfId="0" applyNumberFormat="1" applyFont="1" applyFill="1" applyBorder="1" applyAlignment="1" applyProtection="1">
      <alignment horizontal="center" vertical="center" wrapText="1"/>
    </xf>
    <xf numFmtId="16" fontId="2" fillId="0" borderId="40" xfId="0" applyNumberFormat="1" applyFont="1" applyFill="1" applyBorder="1" applyAlignment="1" applyProtection="1">
      <alignment horizontal="center" vertical="center" wrapText="1"/>
    </xf>
    <xf numFmtId="16" fontId="2" fillId="7" borderId="41" xfId="0" applyNumberFormat="1" applyFont="1" applyFill="1" applyBorder="1" applyAlignment="1" applyProtection="1">
      <alignment horizontal="center" vertical="center" wrapText="1"/>
    </xf>
    <xf numFmtId="16" fontId="2" fillId="6" borderId="41" xfId="0" applyNumberFormat="1" applyFont="1" applyFill="1" applyBorder="1" applyAlignment="1" applyProtection="1">
      <alignment horizontal="center" vertical="center" wrapText="1"/>
    </xf>
    <xf numFmtId="16" fontId="2" fillId="0" borderId="43" xfId="0" applyNumberFormat="1" applyFont="1" applyFill="1" applyBorder="1" applyAlignment="1" applyProtection="1">
      <alignment horizontal="center" vertical="center" wrapText="1"/>
    </xf>
    <xf numFmtId="16" fontId="2" fillId="0" borderId="0" xfId="0" applyNumberFormat="1" applyFont="1" applyAlignment="1" applyProtection="1">
      <alignment horizontal="center"/>
      <protection locked="0"/>
    </xf>
    <xf numFmtId="1" fontId="3" fillId="0" borderId="44" xfId="0" applyNumberFormat="1" applyFont="1" applyFill="1" applyBorder="1" applyAlignment="1" applyProtection="1">
      <alignment horizontal="center" vertical="center" wrapText="1"/>
    </xf>
    <xf numFmtId="1" fontId="3" fillId="0" borderId="45" xfId="0" applyNumberFormat="1" applyFont="1" applyFill="1" applyBorder="1" applyAlignment="1" applyProtection="1">
      <alignment horizontal="center" vertical="center" wrapText="1"/>
    </xf>
    <xf numFmtId="1" fontId="3" fillId="0" borderId="46" xfId="0" applyNumberFormat="1" applyFont="1" applyFill="1" applyBorder="1" applyAlignment="1" applyProtection="1">
      <alignment horizontal="center" vertical="center" wrapText="1"/>
    </xf>
    <xf numFmtId="1" fontId="3" fillId="6" borderId="45" xfId="0" applyNumberFormat="1" applyFont="1" applyFill="1" applyBorder="1" applyAlignment="1" applyProtection="1">
      <alignment horizontal="center" vertical="center" wrapText="1"/>
    </xf>
    <xf numFmtId="1" fontId="3" fillId="0" borderId="47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/>
      <protection locked="0"/>
    </xf>
    <xf numFmtId="1" fontId="3" fillId="0" borderId="48" xfId="0" applyNumberFormat="1" applyFont="1" applyFill="1" applyBorder="1" applyAlignment="1" applyProtection="1">
      <alignment horizontal="center" vertical="center" wrapText="1"/>
    </xf>
    <xf numFmtId="1" fontId="3" fillId="0" borderId="49" xfId="0" applyNumberFormat="1" applyFont="1" applyFill="1" applyBorder="1" applyAlignment="1" applyProtection="1">
      <alignment horizontal="center" vertical="center" wrapText="1"/>
    </xf>
    <xf numFmtId="1" fontId="3" fillId="6" borderId="50" xfId="0" applyNumberFormat="1" applyFont="1" applyFill="1" applyBorder="1" applyAlignment="1" applyProtection="1">
      <alignment horizontal="center" vertical="center" wrapText="1"/>
    </xf>
    <xf numFmtId="1" fontId="3" fillId="6" borderId="48" xfId="0" applyNumberFormat="1" applyFont="1" applyFill="1" applyBorder="1" applyAlignment="1" applyProtection="1">
      <alignment horizontal="center" vertical="center" wrapText="1"/>
    </xf>
    <xf numFmtId="1" fontId="3" fillId="6" borderId="51" xfId="0" applyNumberFormat="1" applyFont="1" applyFill="1" applyBorder="1" applyAlignment="1" applyProtection="1">
      <alignment horizontal="center" vertical="center" wrapText="1"/>
    </xf>
    <xf numFmtId="1" fontId="3" fillId="6" borderId="52" xfId="0" applyNumberFormat="1" applyFont="1" applyFill="1" applyBorder="1" applyAlignment="1" applyProtection="1">
      <alignment horizontal="center" vertical="center" wrapText="1"/>
    </xf>
    <xf numFmtId="16" fontId="6" fillId="5" borderId="53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2" fillId="0" borderId="54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32" xfId="0" applyFont="1" applyFill="1" applyBorder="1" applyAlignment="1" applyProtection="1">
      <alignment horizontal="center"/>
      <protection locked="0"/>
    </xf>
    <xf numFmtId="1" fontId="2" fillId="0" borderId="55" xfId="0" applyNumberFormat="1" applyFont="1" applyFill="1" applyBorder="1" applyAlignment="1" applyProtection="1">
      <alignment horizontal="center" vertical="center" wrapText="1"/>
      <protection locked="0"/>
    </xf>
    <xf numFmtId="1" fontId="2" fillId="7" borderId="34" xfId="0" applyNumberFormat="1" applyFont="1" applyFill="1" applyBorder="1" applyAlignment="1" applyProtection="1">
      <alignment horizontal="center" vertical="center" wrapText="1"/>
      <protection locked="0"/>
    </xf>
    <xf numFmtId="1" fontId="7" fillId="7" borderId="34" xfId="0" applyNumberFormat="1" applyFont="1" applyFill="1" applyBorder="1" applyAlignment="1" applyProtection="1">
      <alignment horizontal="center" vertical="center" wrapText="1"/>
      <protection locked="0"/>
    </xf>
    <xf numFmtId="1" fontId="7" fillId="7" borderId="32" xfId="0" applyNumberFormat="1" applyFont="1" applyFill="1" applyBorder="1" applyAlignment="1" applyProtection="1">
      <alignment horizontal="center" vertical="center" wrapText="1"/>
      <protection locked="0"/>
    </xf>
    <xf numFmtId="1" fontId="2" fillId="7" borderId="56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57" xfId="0" applyNumberFormat="1" applyFont="1" applyFill="1" applyBorder="1" applyAlignment="1" applyProtection="1">
      <alignment horizontal="center" vertical="center" wrapText="1"/>
      <protection locked="0"/>
    </xf>
    <xf numFmtId="1" fontId="8" fillId="5" borderId="26" xfId="0" applyNumberFormat="1" applyFont="1" applyFill="1" applyBorder="1" applyAlignment="1" applyProtection="1">
      <alignment vertical="center"/>
      <protection locked="0"/>
    </xf>
    <xf numFmtId="1" fontId="8" fillId="5" borderId="58" xfId="0" applyNumberFormat="1" applyFont="1" applyFill="1" applyBorder="1" applyAlignment="1" applyProtection="1">
      <alignment vertical="center"/>
      <protection locked="0"/>
    </xf>
    <xf numFmtId="1" fontId="3" fillId="5" borderId="58" xfId="0" applyNumberFormat="1" applyFont="1" applyFill="1" applyBorder="1" applyAlignment="1" applyProtection="1">
      <alignment horizontal="center" vertical="center" wrapText="1"/>
      <protection locked="0"/>
    </xf>
    <xf numFmtId="1" fontId="3" fillId="5" borderId="28" xfId="0" applyNumberFormat="1" applyFont="1" applyFill="1" applyBorder="1" applyAlignment="1" applyProtection="1">
      <alignment horizontal="center" vertical="center" wrapText="1"/>
      <protection locked="0"/>
    </xf>
    <xf numFmtId="1" fontId="3" fillId="5" borderId="29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37" xfId="0" applyNumberFormat="1" applyFont="1" applyFill="1" applyBorder="1" applyAlignment="1" applyProtection="1">
      <alignment horizontal="center" vertical="center" wrapText="1"/>
    </xf>
    <xf numFmtId="16" fontId="2" fillId="0" borderId="37" xfId="0" applyNumberFormat="1" applyFont="1" applyFill="1" applyBorder="1" applyAlignment="1" applyProtection="1">
      <alignment horizontal="center" vertical="center" wrapText="1"/>
    </xf>
    <xf numFmtId="1" fontId="2" fillId="0" borderId="59" xfId="0" applyNumberFormat="1" applyFont="1" applyFill="1" applyBorder="1" applyAlignment="1" applyProtection="1">
      <alignment horizontal="center" vertical="center" wrapText="1"/>
    </xf>
    <xf numFmtId="1" fontId="2" fillId="0" borderId="60" xfId="0" applyNumberFormat="1" applyFont="1" applyFill="1" applyBorder="1" applyAlignment="1" applyProtection="1">
      <alignment horizontal="center" vertical="center" wrapText="1"/>
    </xf>
    <xf numFmtId="0" fontId="0" fillId="0" borderId="26" xfId="0" applyBorder="1"/>
    <xf numFmtId="0" fontId="0" fillId="0" borderId="27" xfId="0" applyBorder="1"/>
    <xf numFmtId="1" fontId="2" fillId="0" borderId="56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61" xfId="0" applyNumberFormat="1" applyFont="1" applyFill="1" applyBorder="1" applyAlignment="1" applyProtection="1">
      <alignment horizontal="center" vertical="center" wrapText="1"/>
      <protection locked="0"/>
    </xf>
    <xf numFmtId="14" fontId="2" fillId="0" borderId="37" xfId="0" applyNumberFormat="1" applyFont="1" applyFill="1" applyBorder="1" applyAlignment="1" applyProtection="1">
      <alignment horizontal="center" vertical="center" wrapText="1"/>
    </xf>
    <xf numFmtId="14" fontId="2" fillId="0" borderId="42" xfId="0" applyNumberFormat="1" applyFont="1" applyFill="1" applyBorder="1" applyAlignment="1" applyProtection="1">
      <alignment horizontal="center" vertical="center" wrapText="1"/>
    </xf>
    <xf numFmtId="14" fontId="2" fillId="0" borderId="43" xfId="0" applyNumberFormat="1" applyFont="1" applyFill="1" applyBorder="1" applyAlignment="1" applyProtection="1">
      <alignment horizontal="center" vertical="center" wrapText="1"/>
    </xf>
    <xf numFmtId="16" fontId="2" fillId="0" borderId="42" xfId="0" applyNumberFormat="1" applyFont="1" applyFill="1" applyBorder="1" applyAlignment="1" applyProtection="1">
      <alignment horizontal="center" vertical="center" wrapText="1"/>
    </xf>
    <xf numFmtId="16" fontId="2" fillId="0" borderId="0" xfId="0" applyNumberFormat="1" applyFont="1" applyFill="1" applyBorder="1" applyAlignment="1" applyProtection="1">
      <alignment horizontal="center" vertical="center" wrapText="1"/>
    </xf>
    <xf numFmtId="1" fontId="3" fillId="0" borderId="62" xfId="0" applyNumberFormat="1" applyFont="1" applyFill="1" applyBorder="1" applyAlignment="1" applyProtection="1">
      <alignment horizontal="center" vertical="center" wrapText="1"/>
    </xf>
    <xf numFmtId="1" fontId="2" fillId="0" borderId="49" xfId="0" applyNumberFormat="1" applyFont="1" applyFill="1" applyBorder="1" applyAlignment="1" applyProtection="1">
      <alignment horizontal="center" vertical="center" wrapText="1"/>
    </xf>
    <xf numFmtId="1" fontId="3" fillId="6" borderId="63" xfId="0" applyNumberFormat="1" applyFont="1" applyFill="1" applyBorder="1" applyAlignment="1" applyProtection="1">
      <alignment horizontal="center" vertical="center" wrapText="1"/>
    </xf>
    <xf numFmtId="1" fontId="3" fillId="6" borderId="64" xfId="0" applyNumberFormat="1" applyFont="1" applyFill="1" applyBorder="1" applyAlignment="1" applyProtection="1">
      <alignment horizontal="center" vertical="center" wrapText="1"/>
    </xf>
    <xf numFmtId="1" fontId="2" fillId="0" borderId="36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52" xfId="0" applyNumberFormat="1" applyFont="1" applyFill="1" applyBorder="1" applyAlignment="1" applyProtection="1">
      <alignment horizontal="center" vertical="center" wrapText="1"/>
    </xf>
    <xf numFmtId="1" fontId="2" fillId="0" borderId="65" xfId="0" applyNumberFormat="1" applyFont="1" applyFill="1" applyBorder="1" applyAlignment="1" applyProtection="1">
      <alignment horizontal="center" vertical="center" wrapText="1"/>
    </xf>
    <xf numFmtId="1" fontId="2" fillId="0" borderId="66" xfId="0" applyNumberFormat="1" applyFont="1" applyFill="1" applyBorder="1" applyAlignment="1" applyProtection="1">
      <alignment horizontal="center" vertical="center" wrapText="1"/>
    </xf>
    <xf numFmtId="1" fontId="3" fillId="6" borderId="67" xfId="0" applyNumberFormat="1" applyFont="1" applyFill="1" applyBorder="1" applyAlignment="1" applyProtection="1">
      <alignment horizontal="center" vertical="center" wrapText="1"/>
    </xf>
    <xf numFmtId="1" fontId="9" fillId="0" borderId="68" xfId="0" applyNumberFormat="1" applyFont="1" applyFill="1" applyBorder="1" applyAlignment="1" applyProtection="1">
      <alignment horizontal="center" vertical="center" wrapText="1"/>
      <protection locked="0"/>
    </xf>
    <xf numFmtId="1" fontId="9" fillId="0" borderId="69" xfId="0" applyNumberFormat="1" applyFont="1" applyFill="1" applyBorder="1" applyAlignment="1" applyProtection="1">
      <alignment horizontal="center" vertical="center" wrapText="1"/>
      <protection locked="0"/>
    </xf>
    <xf numFmtId="1" fontId="9" fillId="0" borderId="70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71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7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13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73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74" xfId="0" applyFont="1" applyBorder="1" applyAlignment="1" applyProtection="1">
      <alignment horizontal="center" vertical="center" wrapText="1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1" fontId="9" fillId="0" borderId="75" xfId="0" applyNumberFormat="1" applyFont="1" applyFill="1" applyBorder="1" applyAlignment="1" applyProtection="1">
      <alignment horizontal="center" vertical="center" wrapText="1"/>
      <protection locked="0"/>
    </xf>
    <xf numFmtId="1" fontId="9" fillId="0" borderId="76" xfId="0" applyNumberFormat="1" applyFont="1" applyFill="1" applyBorder="1" applyAlignment="1" applyProtection="1">
      <alignment horizontal="center" vertical="center" wrapText="1"/>
      <protection locked="0"/>
    </xf>
    <xf numFmtId="1" fontId="9" fillId="0" borderId="77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78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1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74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Alignment="1" applyProtection="1">
      <alignment horizontal="center" vertical="center" wrapText="1"/>
      <protection locked="0"/>
    </xf>
    <xf numFmtId="0" fontId="2" fillId="0" borderId="79" xfId="0" applyFont="1" applyFill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2" fillId="0" borderId="74" xfId="0" applyFont="1" applyBorder="1" applyAlignment="1" applyProtection="1">
      <alignment horizontal="center"/>
      <protection locked="0"/>
    </xf>
    <xf numFmtId="1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37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80" xfId="0" applyFont="1" applyFill="1" applyBorder="1" applyAlignment="1" applyProtection="1">
      <alignment horizontal="center" vertical="center" wrapText="1"/>
      <protection locked="0"/>
    </xf>
    <xf numFmtId="0" fontId="2" fillId="0" borderId="80" xfId="0" applyFont="1" applyBorder="1" applyAlignment="1" applyProtection="1">
      <alignment horizontal="center" vertical="center"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1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74" xfId="0" applyFont="1" applyBorder="1" applyAlignment="1" applyProtection="1">
      <alignment horizontal="center" wrapText="1"/>
      <protection locked="0"/>
    </xf>
    <xf numFmtId="0" fontId="2" fillId="0" borderId="13" xfId="0" applyFont="1" applyBorder="1" applyAlignment="1" applyProtection="1">
      <alignment horizontal="center" wrapText="1"/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81" xfId="0" applyFont="1" applyBorder="1" applyAlignment="1" applyProtection="1">
      <alignment horizontal="center"/>
      <protection locked="0"/>
    </xf>
    <xf numFmtId="1" fontId="9" fillId="0" borderId="82" xfId="0" applyNumberFormat="1" applyFont="1" applyFill="1" applyBorder="1" applyAlignment="1" applyProtection="1">
      <alignment horizontal="center" vertical="center" wrapText="1"/>
      <protection locked="0"/>
    </xf>
    <xf numFmtId="1" fontId="9" fillId="0" borderId="83" xfId="0" applyNumberFormat="1" applyFont="1" applyFill="1" applyBorder="1" applyAlignment="1" applyProtection="1">
      <alignment horizontal="center" vertical="center" wrapText="1"/>
      <protection locked="0"/>
    </xf>
    <xf numFmtId="1" fontId="9" fillId="0" borderId="8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85" xfId="0" applyFont="1" applyBorder="1" applyAlignment="1" applyProtection="1">
      <alignment horizontal="center" vertical="center" wrapText="1"/>
      <protection locked="0"/>
    </xf>
    <xf numFmtId="1" fontId="2" fillId="0" borderId="86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87" xfId="0" applyFont="1" applyFill="1" applyBorder="1" applyAlignment="1" applyProtection="1">
      <alignment horizontal="center" vertical="center" wrapText="1"/>
      <protection locked="0"/>
    </xf>
    <xf numFmtId="0" fontId="2" fillId="0" borderId="23" xfId="0" applyFont="1" applyFill="1" applyBorder="1" applyAlignment="1" applyProtection="1">
      <alignment horizontal="center" vertical="center" wrapText="1"/>
      <protection locked="0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2" fillId="0" borderId="87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88" xfId="0" applyFont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NumberFormat="1" applyFont="1" applyAlignment="1" applyProtection="1">
      <alignment horizontal="center"/>
      <protection locked="0"/>
    </xf>
    <xf numFmtId="14" fontId="2" fillId="0" borderId="0" xfId="0" applyNumberFormat="1" applyFont="1" applyAlignment="1" applyProtection="1">
      <alignment horizontal="center"/>
      <protection locked="0"/>
    </xf>
    <xf numFmtId="1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66" fontId="2" fillId="0" borderId="0" xfId="0" applyNumberFormat="1" applyFont="1" applyFill="1" applyAlignment="1" applyProtection="1">
      <alignment horizontal="center"/>
      <protection locked="0"/>
    </xf>
    <xf numFmtId="16" fontId="2" fillId="0" borderId="0" xfId="0" applyNumberFormat="1" applyFont="1" applyFill="1" applyAlignment="1" applyProtection="1">
      <alignment horizontal="center"/>
      <protection locked="0"/>
    </xf>
    <xf numFmtId="22" fontId="2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0" fontId="2" fillId="0" borderId="21" xfId="0" applyFont="1" applyBorder="1" applyAlignment="1" applyProtection="1">
      <alignment horizontal="center"/>
      <protection locked="0"/>
    </xf>
    <xf numFmtId="1" fontId="2" fillId="0" borderId="80" xfId="0" applyNumberFormat="1" applyFont="1" applyFill="1" applyBorder="1" applyAlignment="1" applyProtection="1">
      <alignment horizontal="center" vertical="center" wrapText="1"/>
    </xf>
    <xf numFmtId="1" fontId="2" fillId="0" borderId="22" xfId="0" applyNumberFormat="1" applyFont="1" applyFill="1" applyBorder="1" applyAlignment="1" applyProtection="1">
      <alignment horizontal="center" vertical="center" wrapText="1"/>
    </xf>
    <xf numFmtId="1" fontId="2" fillId="0" borderId="20" xfId="0" applyNumberFormat="1" applyFont="1" applyFill="1" applyBorder="1" applyAlignment="1" applyProtection="1">
      <alignment horizontal="center" vertical="center" wrapText="1"/>
    </xf>
    <xf numFmtId="0" fontId="2" fillId="0" borderId="39" xfId="0" applyFont="1" applyBorder="1" applyAlignment="1" applyProtection="1">
      <alignment horizontal="center"/>
      <protection locked="0"/>
    </xf>
    <xf numFmtId="1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79" xfId="0" applyFont="1" applyBorder="1" applyAlignment="1" applyProtection="1">
      <alignment horizontal="center"/>
      <protection locked="0"/>
    </xf>
    <xf numFmtId="1" fontId="2" fillId="0" borderId="89" xfId="0" applyNumberFormat="1" applyFont="1" applyFill="1" applyBorder="1" applyAlignment="1" applyProtection="1">
      <alignment horizontal="center" vertical="center" wrapText="1"/>
    </xf>
    <xf numFmtId="1" fontId="2" fillId="0" borderId="90" xfId="0" applyNumberFormat="1" applyFont="1" applyFill="1" applyBorder="1" applyAlignment="1" applyProtection="1">
      <alignment horizontal="center" vertical="center" wrapText="1"/>
    </xf>
    <xf numFmtId="1" fontId="2" fillId="0" borderId="91" xfId="0" applyNumberFormat="1" applyFont="1" applyFill="1" applyBorder="1" applyAlignment="1" applyProtection="1">
      <alignment horizontal="center" vertical="center" wrapText="1"/>
    </xf>
    <xf numFmtId="1" fontId="2" fillId="0" borderId="74" xfId="0" applyNumberFormat="1" applyFont="1" applyFill="1" applyBorder="1" applyAlignment="1" applyProtection="1">
      <alignment horizontal="center" vertical="center" wrapText="1"/>
    </xf>
    <xf numFmtId="1" fontId="2" fillId="0" borderId="14" xfId="0" applyNumberFormat="1" applyFont="1" applyFill="1" applyBorder="1" applyAlignment="1" applyProtection="1">
      <alignment horizontal="center" vertical="center" wrapText="1"/>
    </xf>
    <xf numFmtId="1" fontId="2" fillId="0" borderId="15" xfId="0" applyNumberFormat="1" applyFont="1" applyFill="1" applyBorder="1" applyAlignment="1" applyProtection="1">
      <alignment horizontal="center" vertical="center" wrapText="1"/>
    </xf>
    <xf numFmtId="1" fontId="2" fillId="0" borderId="39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9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93" xfId="0" applyNumberFormat="1" applyFont="1" applyFill="1" applyBorder="1" applyAlignment="1" applyProtection="1">
      <alignment horizontal="center" vertical="center" wrapText="1"/>
    </xf>
    <xf numFmtId="1" fontId="2" fillId="0" borderId="94" xfId="0" applyNumberFormat="1" applyFont="1" applyFill="1" applyBorder="1" applyAlignment="1" applyProtection="1">
      <alignment horizontal="center" vertical="center" wrapText="1"/>
    </xf>
    <xf numFmtId="1" fontId="2" fillId="0" borderId="4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Border="1" applyAlignment="1" applyProtection="1">
      <alignment horizontal="center"/>
    </xf>
    <xf numFmtId="1" fontId="2" fillId="0" borderId="41" xfId="0" applyNumberFormat="1" applyFont="1" applyBorder="1" applyAlignment="1" applyProtection="1">
      <alignment horizontal="center"/>
    </xf>
    <xf numFmtId="1" fontId="3" fillId="0" borderId="0" xfId="0" applyNumberFormat="1" applyFont="1" applyFill="1" applyAlignment="1" applyProtection="1">
      <alignment horizontal="center" vertical="center" wrapText="1"/>
      <protection locked="0"/>
    </xf>
    <xf numFmtId="1" fontId="2" fillId="0" borderId="80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3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3" fillId="0" borderId="20" xfId="0" applyNumberFormat="1" applyFont="1" applyFill="1" applyBorder="1" applyAlignment="1" applyProtection="1">
      <alignment horizontal="center" vertical="center" wrapText="1"/>
      <protection locked="0"/>
    </xf>
    <xf numFmtId="14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4" fontId="2" fillId="0" borderId="41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89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90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91" xfId="0" applyNumberFormat="1" applyFont="1" applyFill="1" applyBorder="1" applyAlignment="1" applyProtection="1">
      <alignment horizontal="center" vertical="center" wrapText="1"/>
      <protection locked="0"/>
    </xf>
  </cellXfs>
  <cellStyles count="8">
    <cellStyle name="Hyperlink 8" xfId="1"/>
    <cellStyle name="Normal" xfId="0" builtinId="0"/>
    <cellStyle name="Normal 2 2" xfId="2"/>
    <cellStyle name="Normal 2 2 2" xfId="3"/>
    <cellStyle name="Normal 2 3" xfId="4"/>
    <cellStyle name="Normal 7 2" xfId="5"/>
    <cellStyle name="Normal 8" xfId="6"/>
    <cellStyle name="Note 2" xfId="7"/>
  </cellStyles>
  <dxfs count="12">
    <dxf>
      <fill>
        <patternFill>
          <bgColor rgb="FFFFFF99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52</xdr:row>
      <xdr:rowOff>0</xdr:rowOff>
    </xdr:from>
    <xdr:to>
      <xdr:col>1</xdr:col>
      <xdr:colOff>923925</xdr:colOff>
      <xdr:row>52</xdr:row>
      <xdr:rowOff>0</xdr:rowOff>
    </xdr:to>
    <xdr:sp macro="" textlink="">
      <xdr:nvSpPr>
        <xdr:cNvPr id="2" name="AutoShape 17"/>
        <xdr:cNvSpPr>
          <a:spLocks noChangeArrowheads="1"/>
        </xdr:cNvSpPr>
      </xdr:nvSpPr>
      <xdr:spPr bwMode="auto">
        <a:xfrm flipV="1">
          <a:off x="1743075" y="12706350"/>
          <a:ext cx="161925" cy="0"/>
        </a:xfrm>
        <a:prstGeom prst="upArrow">
          <a:avLst>
            <a:gd name="adj1" fmla="val 50000"/>
            <a:gd name="adj2" fmla="val -2147483648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K/CZ/Heavy%20Maintenance%20Planning/2014%20Planning%20Archive/03%20Mar%2014/Exam%20Plan%2014%2003%202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LESS0007\Dept$\Department\Wheel%20Set%20Records\Wheelset%20records\Wheelset%20Records%20Class%20221\221%20Wheelset%20Records%20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Slots and Rules"/>
      <sheetName val="Mileages EOD"/>
      <sheetName val="Plan"/>
      <sheetName val="220"/>
      <sheetName val="Planning Sheet"/>
      <sheetName val="Long Term Planning"/>
      <sheetName val="Night Shift Update"/>
      <sheetName val="Night Shift Update 2"/>
      <sheetName val="Sheet1"/>
    </sheetNames>
    <sheetDataSet>
      <sheetData sheetId="0"/>
      <sheetData sheetId="1">
        <row r="1">
          <cell r="A1">
            <v>41725</v>
          </cell>
        </row>
        <row r="2">
          <cell r="A2" t="str">
            <v>Unit Number</v>
          </cell>
          <cell r="B2" t="str">
            <v>Mileages (Gemini)</v>
          </cell>
          <cell r="C2" t="str">
            <v>Due In Miles (From Gemini)</v>
          </cell>
          <cell r="D2" t="str">
            <v>ON EXAM</v>
          </cell>
          <cell r="E2" t="str">
            <v>Miles to Go (Exam Sheet)</v>
          </cell>
          <cell r="F2" t="str">
            <v>Last Exam Miles (Gemini)</v>
          </cell>
          <cell r="G2" t="str">
            <v>Discrepancies?</v>
          </cell>
          <cell r="H2" t="str">
            <v>Yesterdays Mileages (Gemini)</v>
          </cell>
        </row>
        <row r="3">
          <cell r="A3">
            <v>220001</v>
          </cell>
          <cell r="B3">
            <v>2916938</v>
          </cell>
          <cell r="C3">
            <v>13861</v>
          </cell>
          <cell r="D3" t="str">
            <v/>
          </cell>
          <cell r="E3">
            <v>13840</v>
          </cell>
          <cell r="F3">
            <v>2900469</v>
          </cell>
          <cell r="G3">
            <v>-21</v>
          </cell>
          <cell r="H3">
            <v>2915741</v>
          </cell>
          <cell r="J3">
            <v>1197</v>
          </cell>
        </row>
        <row r="4">
          <cell r="A4">
            <v>220002</v>
          </cell>
          <cell r="B4">
            <v>2965159</v>
          </cell>
          <cell r="C4">
            <v>6083</v>
          </cell>
          <cell r="D4" t="str">
            <v/>
          </cell>
          <cell r="E4">
            <v>6080</v>
          </cell>
          <cell r="F4">
            <v>2940912</v>
          </cell>
          <cell r="G4">
            <v>-3</v>
          </cell>
          <cell r="H4">
            <v>2964340</v>
          </cell>
          <cell r="J4">
            <v>819</v>
          </cell>
        </row>
        <row r="5">
          <cell r="A5">
            <v>220003</v>
          </cell>
          <cell r="B5">
            <v>3074232</v>
          </cell>
          <cell r="C5">
            <v>22894</v>
          </cell>
          <cell r="D5" t="str">
            <v/>
          </cell>
          <cell r="E5">
            <v>22892</v>
          </cell>
          <cell r="F5">
            <v>3066796</v>
          </cell>
          <cell r="G5">
            <v>-2</v>
          </cell>
          <cell r="H5">
            <v>3073348</v>
          </cell>
          <cell r="J5">
            <v>884</v>
          </cell>
        </row>
        <row r="6">
          <cell r="A6">
            <v>220004</v>
          </cell>
          <cell r="B6">
            <v>3015948</v>
          </cell>
          <cell r="C6">
            <v>14071</v>
          </cell>
          <cell r="D6" t="str">
            <v/>
          </cell>
          <cell r="E6">
            <v>14073</v>
          </cell>
          <cell r="F6">
            <v>2999689</v>
          </cell>
          <cell r="G6">
            <v>2</v>
          </cell>
          <cell r="H6">
            <v>3015792</v>
          </cell>
          <cell r="J6">
            <v>156</v>
          </cell>
        </row>
        <row r="7">
          <cell r="A7">
            <v>220005</v>
          </cell>
          <cell r="B7">
            <v>3011959</v>
          </cell>
          <cell r="C7">
            <v>16715</v>
          </cell>
          <cell r="D7" t="str">
            <v/>
          </cell>
          <cell r="E7">
            <v>16716</v>
          </cell>
          <cell r="F7">
            <v>2998344</v>
          </cell>
          <cell r="G7">
            <v>1</v>
          </cell>
          <cell r="H7">
            <v>3011005</v>
          </cell>
          <cell r="J7">
            <v>954</v>
          </cell>
        </row>
        <row r="8">
          <cell r="A8">
            <v>220006</v>
          </cell>
          <cell r="B8">
            <v>3022359</v>
          </cell>
          <cell r="C8">
            <v>23687</v>
          </cell>
          <cell r="D8" t="str">
            <v/>
          </cell>
          <cell r="E8">
            <v>23689</v>
          </cell>
          <cell r="F8">
            <v>3015716</v>
          </cell>
          <cell r="G8">
            <v>2</v>
          </cell>
          <cell r="H8">
            <v>3021488</v>
          </cell>
          <cell r="J8">
            <v>871</v>
          </cell>
        </row>
        <row r="9">
          <cell r="A9">
            <v>220007</v>
          </cell>
          <cell r="B9">
            <v>2956818</v>
          </cell>
          <cell r="C9">
            <v>9128</v>
          </cell>
          <cell r="D9" t="str">
            <v/>
          </cell>
          <cell r="E9">
            <v>9265</v>
          </cell>
          <cell r="F9">
            <v>2935616</v>
          </cell>
          <cell r="G9">
            <v>137</v>
          </cell>
          <cell r="H9">
            <v>2956048</v>
          </cell>
          <cell r="J9">
            <v>770</v>
          </cell>
        </row>
        <row r="10">
          <cell r="A10">
            <v>220008</v>
          </cell>
          <cell r="B10">
            <v>3029674</v>
          </cell>
          <cell r="C10">
            <v>17791</v>
          </cell>
          <cell r="D10" t="str">
            <v/>
          </cell>
          <cell r="E10">
            <v>17730</v>
          </cell>
          <cell r="F10">
            <v>3017135</v>
          </cell>
          <cell r="G10">
            <v>-61</v>
          </cell>
          <cell r="H10">
            <v>3028657</v>
          </cell>
          <cell r="J10">
            <v>1017</v>
          </cell>
        </row>
        <row r="11">
          <cell r="A11">
            <v>220009</v>
          </cell>
          <cell r="B11">
            <v>2996011</v>
          </cell>
          <cell r="C11">
            <v>6998</v>
          </cell>
          <cell r="D11" t="str">
            <v/>
          </cell>
          <cell r="E11">
            <v>6995</v>
          </cell>
          <cell r="F11">
            <v>2972679</v>
          </cell>
          <cell r="G11">
            <v>-3</v>
          </cell>
          <cell r="H11">
            <v>2995207</v>
          </cell>
          <cell r="J11">
            <v>804</v>
          </cell>
        </row>
        <row r="12">
          <cell r="A12">
            <v>220010</v>
          </cell>
          <cell r="B12">
            <v>3003889</v>
          </cell>
          <cell r="C12">
            <v>22616</v>
          </cell>
          <cell r="D12" t="str">
            <v/>
          </cell>
          <cell r="E12">
            <v>22616</v>
          </cell>
          <cell r="F12">
            <v>2996175</v>
          </cell>
          <cell r="G12">
            <v>0</v>
          </cell>
          <cell r="H12">
            <v>3002753</v>
          </cell>
          <cell r="J12">
            <v>1136</v>
          </cell>
        </row>
        <row r="13">
          <cell r="A13">
            <v>220011</v>
          </cell>
          <cell r="B13">
            <v>3000178</v>
          </cell>
          <cell r="C13">
            <v>22387</v>
          </cell>
          <cell r="D13" t="str">
            <v/>
          </cell>
          <cell r="E13">
            <v>22389</v>
          </cell>
          <cell r="F13">
            <v>2992235</v>
          </cell>
          <cell r="G13">
            <v>2</v>
          </cell>
          <cell r="H13">
            <v>2999318</v>
          </cell>
          <cell r="J13">
            <v>860</v>
          </cell>
        </row>
        <row r="14">
          <cell r="A14">
            <v>220012</v>
          </cell>
          <cell r="B14">
            <v>2993330</v>
          </cell>
          <cell r="C14">
            <v>1805</v>
          </cell>
          <cell r="D14" t="str">
            <v/>
          </cell>
          <cell r="E14">
            <v>1836</v>
          </cell>
          <cell r="F14">
            <v>2964805</v>
          </cell>
          <cell r="G14">
            <v>31</v>
          </cell>
          <cell r="H14">
            <v>2992753</v>
          </cell>
          <cell r="J14">
            <v>577</v>
          </cell>
        </row>
        <row r="15">
          <cell r="A15">
            <v>220013</v>
          </cell>
          <cell r="B15">
            <v>3001753</v>
          </cell>
          <cell r="C15">
            <v>24450</v>
          </cell>
          <cell r="D15" t="str">
            <v/>
          </cell>
          <cell r="E15">
            <v>24450</v>
          </cell>
          <cell r="F15">
            <v>2995873</v>
          </cell>
          <cell r="G15">
            <v>0</v>
          </cell>
          <cell r="H15">
            <v>3001753</v>
          </cell>
          <cell r="J15">
            <v>0</v>
          </cell>
        </row>
        <row r="16">
          <cell r="A16">
            <v>220014</v>
          </cell>
          <cell r="B16">
            <v>3022293</v>
          </cell>
          <cell r="C16">
            <v>9954</v>
          </cell>
          <cell r="D16" t="str">
            <v/>
          </cell>
          <cell r="E16">
            <v>25989</v>
          </cell>
          <cell r="F16">
            <v>3001917</v>
          </cell>
          <cell r="G16">
            <v>16035</v>
          </cell>
          <cell r="H16">
            <v>3021837</v>
          </cell>
          <cell r="J16">
            <v>456</v>
          </cell>
        </row>
        <row r="17">
          <cell r="A17">
            <v>220015</v>
          </cell>
          <cell r="B17">
            <v>3039338</v>
          </cell>
          <cell r="C17">
            <v>18022</v>
          </cell>
          <cell r="D17" t="str">
            <v/>
          </cell>
          <cell r="E17">
            <v>18022</v>
          </cell>
          <cell r="F17">
            <v>3027030</v>
          </cell>
          <cell r="G17">
            <v>0</v>
          </cell>
          <cell r="H17">
            <v>3038605</v>
          </cell>
          <cell r="J17">
            <v>733</v>
          </cell>
        </row>
        <row r="18">
          <cell r="A18">
            <v>220016</v>
          </cell>
          <cell r="B18">
            <v>2945568</v>
          </cell>
          <cell r="C18">
            <v>28965</v>
          </cell>
          <cell r="D18" t="str">
            <v/>
          </cell>
          <cell r="E18">
            <v>28965</v>
          </cell>
          <cell r="F18">
            <v>2944203</v>
          </cell>
          <cell r="G18">
            <v>0</v>
          </cell>
          <cell r="H18">
            <v>2945568</v>
          </cell>
          <cell r="J18">
            <v>0</v>
          </cell>
        </row>
        <row r="19">
          <cell r="A19">
            <v>220017</v>
          </cell>
          <cell r="B19">
            <v>3024402</v>
          </cell>
          <cell r="C19">
            <v>10091</v>
          </cell>
          <cell r="D19" t="str">
            <v/>
          </cell>
          <cell r="E19">
            <v>9558</v>
          </cell>
          <cell r="F19">
            <v>3004163</v>
          </cell>
          <cell r="G19">
            <v>-533</v>
          </cell>
          <cell r="H19">
            <v>3023435</v>
          </cell>
          <cell r="J19">
            <v>967</v>
          </cell>
        </row>
        <row r="20">
          <cell r="A20">
            <v>220018</v>
          </cell>
          <cell r="B20">
            <v>3049786</v>
          </cell>
          <cell r="C20">
            <v>18369</v>
          </cell>
          <cell r="D20" t="str">
            <v/>
          </cell>
          <cell r="E20">
            <v>18367</v>
          </cell>
          <cell r="F20">
            <v>3037825</v>
          </cell>
          <cell r="G20">
            <v>-2</v>
          </cell>
          <cell r="H20">
            <v>3048652</v>
          </cell>
          <cell r="J20">
            <v>1134</v>
          </cell>
        </row>
        <row r="21">
          <cell r="A21">
            <v>220019</v>
          </cell>
          <cell r="B21">
            <v>2934674</v>
          </cell>
          <cell r="C21">
            <v>14157</v>
          </cell>
          <cell r="D21" t="str">
            <v/>
          </cell>
          <cell r="E21">
            <v>14160</v>
          </cell>
          <cell r="F21">
            <v>2918501</v>
          </cell>
          <cell r="G21">
            <v>3</v>
          </cell>
          <cell r="H21">
            <v>2934002</v>
          </cell>
          <cell r="J21">
            <v>672</v>
          </cell>
        </row>
        <row r="22">
          <cell r="A22">
            <v>220020</v>
          </cell>
          <cell r="B22">
            <v>2999278</v>
          </cell>
          <cell r="C22">
            <v>16365</v>
          </cell>
          <cell r="D22" t="str">
            <v/>
          </cell>
          <cell r="E22">
            <v>16364</v>
          </cell>
          <cell r="F22">
            <v>2985313</v>
          </cell>
          <cell r="G22">
            <v>-1</v>
          </cell>
          <cell r="H22">
            <v>2998330</v>
          </cell>
          <cell r="J22">
            <v>948</v>
          </cell>
        </row>
        <row r="23">
          <cell r="A23">
            <v>220021</v>
          </cell>
          <cell r="B23">
            <v>3015056</v>
          </cell>
          <cell r="C23">
            <v>12401</v>
          </cell>
          <cell r="D23" t="str">
            <v/>
          </cell>
          <cell r="E23">
            <v>12402</v>
          </cell>
          <cell r="F23">
            <v>2997127</v>
          </cell>
          <cell r="G23">
            <v>1</v>
          </cell>
          <cell r="H23">
            <v>3014161</v>
          </cell>
          <cell r="J23">
            <v>895</v>
          </cell>
        </row>
        <row r="24">
          <cell r="A24">
            <v>220022</v>
          </cell>
          <cell r="B24">
            <v>2997802</v>
          </cell>
          <cell r="C24">
            <v>6781</v>
          </cell>
          <cell r="D24" t="str">
            <v/>
          </cell>
          <cell r="E24">
            <v>7884</v>
          </cell>
          <cell r="F24">
            <v>2974253</v>
          </cell>
          <cell r="G24">
            <v>1103</v>
          </cell>
          <cell r="H24">
            <v>2996898</v>
          </cell>
          <cell r="J24">
            <v>904</v>
          </cell>
        </row>
        <row r="25">
          <cell r="A25">
            <v>220023</v>
          </cell>
          <cell r="B25">
            <v>3011085</v>
          </cell>
          <cell r="C25">
            <v>28486</v>
          </cell>
          <cell r="D25" t="str">
            <v/>
          </cell>
          <cell r="E25">
            <v>28485</v>
          </cell>
          <cell r="F25">
            <v>3009241</v>
          </cell>
          <cell r="G25">
            <v>-1</v>
          </cell>
          <cell r="H25">
            <v>3009240</v>
          </cell>
          <cell r="J25">
            <v>1845</v>
          </cell>
        </row>
        <row r="26">
          <cell r="A26">
            <v>220024</v>
          </cell>
          <cell r="B26">
            <v>2993781</v>
          </cell>
          <cell r="C26">
            <v>3997</v>
          </cell>
          <cell r="D26" t="str">
            <v>ON EXAM</v>
          </cell>
          <cell r="E26">
            <v>3996</v>
          </cell>
          <cell r="F26">
            <v>2967448</v>
          </cell>
          <cell r="G26">
            <v>-1</v>
          </cell>
          <cell r="H26">
            <v>2993781</v>
          </cell>
          <cell r="J26">
            <v>0</v>
          </cell>
        </row>
        <row r="27">
          <cell r="A27">
            <v>220025</v>
          </cell>
          <cell r="B27">
            <v>2998420</v>
          </cell>
          <cell r="C27">
            <v>13669</v>
          </cell>
          <cell r="D27" t="str">
            <v/>
          </cell>
          <cell r="E27">
            <v>13497</v>
          </cell>
          <cell r="F27">
            <v>2981759</v>
          </cell>
          <cell r="G27">
            <v>-172</v>
          </cell>
          <cell r="H27">
            <v>2997534</v>
          </cell>
          <cell r="J27">
            <v>886</v>
          </cell>
        </row>
        <row r="28">
          <cell r="A28">
            <v>220026</v>
          </cell>
          <cell r="B28">
            <v>3019751</v>
          </cell>
          <cell r="C28">
            <v>16189</v>
          </cell>
          <cell r="D28" t="str">
            <v/>
          </cell>
          <cell r="E28">
            <v>16188</v>
          </cell>
          <cell r="F28">
            <v>3005610</v>
          </cell>
          <cell r="G28">
            <v>-1</v>
          </cell>
          <cell r="H28">
            <v>3018902</v>
          </cell>
          <cell r="J28">
            <v>849</v>
          </cell>
        </row>
        <row r="29">
          <cell r="A29">
            <v>220027</v>
          </cell>
          <cell r="B29">
            <v>3012059</v>
          </cell>
          <cell r="C29">
            <v>15863</v>
          </cell>
          <cell r="D29" t="str">
            <v/>
          </cell>
          <cell r="E29">
            <v>15863</v>
          </cell>
          <cell r="F29">
            <v>2997592</v>
          </cell>
          <cell r="G29">
            <v>0</v>
          </cell>
          <cell r="H29">
            <v>3011247</v>
          </cell>
          <cell r="J29">
            <v>812</v>
          </cell>
        </row>
        <row r="30">
          <cell r="A30">
            <v>220028</v>
          </cell>
          <cell r="B30">
            <v>2971927</v>
          </cell>
          <cell r="C30">
            <v>26352</v>
          </cell>
          <cell r="D30" t="str">
            <v/>
          </cell>
          <cell r="E30">
            <v>25413</v>
          </cell>
          <cell r="F30">
            <v>2967949</v>
          </cell>
          <cell r="G30">
            <v>-939</v>
          </cell>
          <cell r="H30">
            <v>2971083</v>
          </cell>
          <cell r="J30">
            <v>844</v>
          </cell>
        </row>
        <row r="31">
          <cell r="A31">
            <v>220029</v>
          </cell>
          <cell r="B31">
            <v>2991119</v>
          </cell>
          <cell r="C31">
            <v>27583</v>
          </cell>
          <cell r="D31" t="str">
            <v/>
          </cell>
          <cell r="E31">
            <v>27583</v>
          </cell>
          <cell r="F31">
            <v>2988372</v>
          </cell>
          <cell r="G31">
            <v>0</v>
          </cell>
          <cell r="H31">
            <v>2990015</v>
          </cell>
          <cell r="J31">
            <v>1104</v>
          </cell>
        </row>
        <row r="32">
          <cell r="A32">
            <v>220030</v>
          </cell>
          <cell r="B32">
            <v>2931678</v>
          </cell>
          <cell r="C32">
            <v>6438</v>
          </cell>
          <cell r="D32" t="str">
            <v/>
          </cell>
          <cell r="E32">
            <v>6580</v>
          </cell>
          <cell r="F32">
            <v>2907786</v>
          </cell>
          <cell r="G32">
            <v>142</v>
          </cell>
          <cell r="H32">
            <v>2930928</v>
          </cell>
          <cell r="J32">
            <v>750</v>
          </cell>
        </row>
        <row r="33">
          <cell r="A33">
            <v>220031</v>
          </cell>
          <cell r="B33">
            <v>3002111</v>
          </cell>
          <cell r="C33">
            <v>21212</v>
          </cell>
          <cell r="D33" t="str">
            <v/>
          </cell>
          <cell r="E33">
            <v>21213</v>
          </cell>
          <cell r="F33">
            <v>2992993</v>
          </cell>
          <cell r="G33">
            <v>1</v>
          </cell>
          <cell r="H33">
            <v>3001328</v>
          </cell>
          <cell r="J33">
            <v>783</v>
          </cell>
        </row>
        <row r="34">
          <cell r="A34">
            <v>220032</v>
          </cell>
          <cell r="B34">
            <v>3040706</v>
          </cell>
          <cell r="C34">
            <v>9491</v>
          </cell>
          <cell r="D34" t="str">
            <v>ON EXAM</v>
          </cell>
          <cell r="E34">
            <v>9149</v>
          </cell>
          <cell r="F34">
            <v>3019867</v>
          </cell>
          <cell r="G34">
            <v>-342</v>
          </cell>
          <cell r="H34">
            <v>3040676</v>
          </cell>
          <cell r="J34">
            <v>30</v>
          </cell>
        </row>
        <row r="35">
          <cell r="A35">
            <v>220033</v>
          </cell>
          <cell r="B35">
            <v>3033469</v>
          </cell>
          <cell r="C35">
            <v>12737</v>
          </cell>
          <cell r="D35" t="str">
            <v/>
          </cell>
          <cell r="E35">
            <v>12304</v>
          </cell>
          <cell r="F35">
            <v>3015876</v>
          </cell>
          <cell r="G35">
            <v>-433</v>
          </cell>
          <cell r="H35">
            <v>3032718</v>
          </cell>
          <cell r="J35">
            <v>751</v>
          </cell>
        </row>
        <row r="36">
          <cell r="A36">
            <v>220034</v>
          </cell>
          <cell r="B36">
            <v>2998861</v>
          </cell>
          <cell r="C36">
            <v>28343</v>
          </cell>
          <cell r="D36" t="str">
            <v/>
          </cell>
          <cell r="E36">
            <v>28343</v>
          </cell>
          <cell r="F36">
            <v>2996874</v>
          </cell>
          <cell r="G36">
            <v>0</v>
          </cell>
          <cell r="H36">
            <v>2996875</v>
          </cell>
          <cell r="J36">
            <v>1986</v>
          </cell>
        </row>
        <row r="37">
          <cell r="A37">
            <v>221101</v>
          </cell>
          <cell r="B37">
            <v>2949346</v>
          </cell>
          <cell r="C37">
            <v>22506</v>
          </cell>
          <cell r="D37" t="str">
            <v/>
          </cell>
          <cell r="E37">
            <v>22506</v>
          </cell>
          <cell r="F37">
            <v>2941522</v>
          </cell>
          <cell r="G37">
            <v>0</v>
          </cell>
          <cell r="H37">
            <v>2949346</v>
          </cell>
          <cell r="I37" t="str">
            <v>West Coast</v>
          </cell>
          <cell r="J37">
            <v>0</v>
          </cell>
        </row>
        <row r="38">
          <cell r="A38">
            <v>221102</v>
          </cell>
          <cell r="B38">
            <v>3087670</v>
          </cell>
          <cell r="C38">
            <v>9914</v>
          </cell>
          <cell r="D38" t="str">
            <v/>
          </cell>
          <cell r="E38">
            <v>9914</v>
          </cell>
          <cell r="F38">
            <v>3067254</v>
          </cell>
          <cell r="G38">
            <v>0</v>
          </cell>
          <cell r="H38">
            <v>3086614</v>
          </cell>
          <cell r="I38" t="str">
            <v>West Coast</v>
          </cell>
          <cell r="J38">
            <v>1056</v>
          </cell>
        </row>
        <row r="39">
          <cell r="A39">
            <v>221103</v>
          </cell>
          <cell r="B39">
            <v>3060673</v>
          </cell>
          <cell r="C39">
            <v>12484</v>
          </cell>
          <cell r="D39" t="str">
            <v/>
          </cell>
          <cell r="E39">
            <v>12484</v>
          </cell>
          <cell r="F39">
            <v>3042827</v>
          </cell>
          <cell r="G39">
            <v>0</v>
          </cell>
          <cell r="H39">
            <v>3059741</v>
          </cell>
          <cell r="I39" t="str">
            <v>West Coast</v>
          </cell>
          <cell r="J39">
            <v>932</v>
          </cell>
        </row>
        <row r="40">
          <cell r="A40">
            <v>221104</v>
          </cell>
          <cell r="B40">
            <v>3154919</v>
          </cell>
          <cell r="C40">
            <v>10027</v>
          </cell>
          <cell r="D40" t="str">
            <v/>
          </cell>
          <cell r="E40">
            <v>10027</v>
          </cell>
          <cell r="F40">
            <v>3134616</v>
          </cell>
          <cell r="G40">
            <v>0</v>
          </cell>
          <cell r="H40">
            <v>3152659</v>
          </cell>
          <cell r="I40" t="str">
            <v>West Coast</v>
          </cell>
          <cell r="J40">
            <v>2260</v>
          </cell>
        </row>
        <row r="41">
          <cell r="A41">
            <v>221105</v>
          </cell>
          <cell r="B41">
            <v>3086425</v>
          </cell>
          <cell r="C41">
            <v>21697</v>
          </cell>
          <cell r="D41" t="str">
            <v/>
          </cell>
          <cell r="E41">
            <v>21697</v>
          </cell>
          <cell r="F41">
            <v>3077792</v>
          </cell>
          <cell r="G41">
            <v>0</v>
          </cell>
          <cell r="H41">
            <v>3085408</v>
          </cell>
          <cell r="I41" t="str">
            <v>West Coast</v>
          </cell>
          <cell r="J41">
            <v>1017</v>
          </cell>
        </row>
        <row r="42">
          <cell r="A42">
            <v>221106</v>
          </cell>
          <cell r="B42">
            <v>3137664</v>
          </cell>
          <cell r="C42">
            <v>27663</v>
          </cell>
          <cell r="D42" t="str">
            <v/>
          </cell>
          <cell r="E42">
            <v>27663</v>
          </cell>
          <cell r="F42">
            <v>3134997</v>
          </cell>
          <cell r="G42">
            <v>0</v>
          </cell>
          <cell r="H42">
            <v>3136731</v>
          </cell>
          <cell r="I42" t="str">
            <v>West Coast</v>
          </cell>
          <cell r="J42">
            <v>933</v>
          </cell>
        </row>
        <row r="43">
          <cell r="A43">
            <v>221107</v>
          </cell>
          <cell r="B43">
            <v>3179678</v>
          </cell>
          <cell r="C43">
            <v>21192</v>
          </cell>
          <cell r="D43" t="str">
            <v/>
          </cell>
          <cell r="E43">
            <v>21192</v>
          </cell>
          <cell r="F43">
            <v>3170540</v>
          </cell>
          <cell r="G43">
            <v>0</v>
          </cell>
          <cell r="H43">
            <v>3178856</v>
          </cell>
          <cell r="I43" t="str">
            <v>West Coast</v>
          </cell>
          <cell r="J43">
            <v>822</v>
          </cell>
        </row>
        <row r="44">
          <cell r="A44">
            <v>221108</v>
          </cell>
          <cell r="B44">
            <v>3167599</v>
          </cell>
          <cell r="C44">
            <v>21034</v>
          </cell>
          <cell r="D44" t="str">
            <v/>
          </cell>
          <cell r="E44">
            <v>21034</v>
          </cell>
          <cell r="F44">
            <v>3158303</v>
          </cell>
          <cell r="G44">
            <v>0</v>
          </cell>
          <cell r="H44">
            <v>3166505</v>
          </cell>
          <cell r="I44" t="str">
            <v>West Coast</v>
          </cell>
          <cell r="J44">
            <v>1094</v>
          </cell>
        </row>
        <row r="45">
          <cell r="A45">
            <v>221109</v>
          </cell>
          <cell r="B45">
            <v>3079269</v>
          </cell>
          <cell r="C45">
            <v>14308</v>
          </cell>
          <cell r="D45" t="str">
            <v/>
          </cell>
          <cell r="E45">
            <v>14308</v>
          </cell>
          <cell r="F45">
            <v>3063247</v>
          </cell>
          <cell r="G45">
            <v>0</v>
          </cell>
          <cell r="H45">
            <v>3078169</v>
          </cell>
          <cell r="I45" t="str">
            <v>West Coast</v>
          </cell>
          <cell r="J45">
            <v>1100</v>
          </cell>
        </row>
        <row r="46">
          <cell r="A46">
            <v>221110</v>
          </cell>
          <cell r="B46">
            <v>3169138</v>
          </cell>
          <cell r="C46">
            <v>22595</v>
          </cell>
          <cell r="D46" t="str">
            <v/>
          </cell>
          <cell r="E46">
            <v>22595</v>
          </cell>
          <cell r="F46">
            <v>3161403</v>
          </cell>
          <cell r="G46">
            <v>0</v>
          </cell>
          <cell r="H46">
            <v>3169138</v>
          </cell>
          <cell r="I46" t="str">
            <v>West Coast</v>
          </cell>
          <cell r="J46">
            <v>0</v>
          </cell>
        </row>
        <row r="47">
          <cell r="A47">
            <v>221111</v>
          </cell>
          <cell r="B47">
            <v>3093651</v>
          </cell>
          <cell r="C47">
            <v>13572</v>
          </cell>
          <cell r="D47" t="str">
            <v/>
          </cell>
          <cell r="E47">
            <v>13572</v>
          </cell>
          <cell r="F47">
            <v>3076893</v>
          </cell>
          <cell r="G47">
            <v>0</v>
          </cell>
          <cell r="H47">
            <v>3092683</v>
          </cell>
          <cell r="I47" t="str">
            <v>West Coast</v>
          </cell>
          <cell r="J47">
            <v>968</v>
          </cell>
        </row>
        <row r="48">
          <cell r="A48">
            <v>221112</v>
          </cell>
          <cell r="B48">
            <v>3128517</v>
          </cell>
          <cell r="C48">
            <v>19278</v>
          </cell>
          <cell r="D48" t="str">
            <v/>
          </cell>
          <cell r="E48">
            <v>19278</v>
          </cell>
          <cell r="F48">
            <v>3117465</v>
          </cell>
          <cell r="G48">
            <v>0</v>
          </cell>
          <cell r="H48">
            <v>3127517</v>
          </cell>
          <cell r="I48" t="str">
            <v>West Coast</v>
          </cell>
          <cell r="J48">
            <v>1000</v>
          </cell>
        </row>
        <row r="49">
          <cell r="A49">
            <v>221113</v>
          </cell>
          <cell r="B49">
            <v>3160812</v>
          </cell>
          <cell r="C49">
            <v>25906</v>
          </cell>
          <cell r="D49" t="str">
            <v/>
          </cell>
          <cell r="E49">
            <v>25906</v>
          </cell>
          <cell r="F49">
            <v>3156388</v>
          </cell>
          <cell r="G49">
            <v>0</v>
          </cell>
          <cell r="H49">
            <v>3159668</v>
          </cell>
          <cell r="I49" t="str">
            <v>West Coast</v>
          </cell>
          <cell r="J49">
            <v>1144</v>
          </cell>
        </row>
        <row r="50">
          <cell r="A50">
            <v>221114</v>
          </cell>
          <cell r="B50">
            <v>3162296</v>
          </cell>
          <cell r="C50">
            <v>24947</v>
          </cell>
          <cell r="D50" t="str">
            <v/>
          </cell>
          <cell r="E50">
            <v>24947</v>
          </cell>
          <cell r="F50">
            <v>3156913</v>
          </cell>
          <cell r="G50">
            <v>0</v>
          </cell>
          <cell r="H50">
            <v>3161430</v>
          </cell>
          <cell r="I50" t="str">
            <v>West Coast</v>
          </cell>
          <cell r="J50">
            <v>866</v>
          </cell>
        </row>
        <row r="51">
          <cell r="A51">
            <v>221115</v>
          </cell>
          <cell r="B51">
            <v>3170579</v>
          </cell>
          <cell r="C51">
            <v>14367</v>
          </cell>
          <cell r="D51" t="str">
            <v/>
          </cell>
          <cell r="E51">
            <v>14367</v>
          </cell>
          <cell r="F51">
            <v>3154616</v>
          </cell>
          <cell r="G51">
            <v>0</v>
          </cell>
          <cell r="H51">
            <v>3169526</v>
          </cell>
          <cell r="I51" t="str">
            <v>West Coast</v>
          </cell>
          <cell r="J51">
            <v>1053</v>
          </cell>
        </row>
        <row r="52">
          <cell r="A52">
            <v>221116</v>
          </cell>
          <cell r="B52">
            <v>3154828</v>
          </cell>
          <cell r="C52">
            <v>29205</v>
          </cell>
          <cell r="D52" t="str">
            <v/>
          </cell>
          <cell r="E52">
            <v>29205</v>
          </cell>
          <cell r="F52">
            <v>3153703</v>
          </cell>
          <cell r="G52">
            <v>0</v>
          </cell>
          <cell r="H52">
            <v>3153703</v>
          </cell>
          <cell r="I52" t="str">
            <v>West Coast</v>
          </cell>
          <cell r="J52">
            <v>1125</v>
          </cell>
        </row>
        <row r="53">
          <cell r="A53">
            <v>221117</v>
          </cell>
          <cell r="B53">
            <v>3150875</v>
          </cell>
          <cell r="C53">
            <v>21085</v>
          </cell>
          <cell r="D53" t="str">
            <v/>
          </cell>
          <cell r="E53">
            <v>21085</v>
          </cell>
          <cell r="F53">
            <v>3141630</v>
          </cell>
          <cell r="G53">
            <v>0</v>
          </cell>
          <cell r="H53">
            <v>3150100</v>
          </cell>
          <cell r="I53" t="str">
            <v>West Coast</v>
          </cell>
          <cell r="J53">
            <v>775</v>
          </cell>
        </row>
        <row r="54">
          <cell r="A54">
            <v>221118</v>
          </cell>
          <cell r="B54">
            <v>3113531</v>
          </cell>
          <cell r="C54">
            <v>7485</v>
          </cell>
          <cell r="D54" t="str">
            <v/>
          </cell>
          <cell r="E54">
            <v>7485</v>
          </cell>
          <cell r="F54">
            <v>3090686</v>
          </cell>
          <cell r="G54">
            <v>0</v>
          </cell>
          <cell r="H54">
            <v>3112652</v>
          </cell>
          <cell r="I54" t="str">
            <v>West Coast</v>
          </cell>
          <cell r="J54">
            <v>879</v>
          </cell>
        </row>
        <row r="55">
          <cell r="A55">
            <v>221119</v>
          </cell>
          <cell r="B55">
            <v>2983591</v>
          </cell>
          <cell r="C55">
            <v>24882</v>
          </cell>
          <cell r="D55" t="str">
            <v/>
          </cell>
          <cell r="E55">
            <v>24882</v>
          </cell>
          <cell r="F55">
            <v>2978143</v>
          </cell>
          <cell r="G55">
            <v>0</v>
          </cell>
          <cell r="H55">
            <v>2982641</v>
          </cell>
          <cell r="J55">
            <v>950</v>
          </cell>
        </row>
        <row r="56">
          <cell r="A56">
            <v>221120</v>
          </cell>
          <cell r="B56">
            <v>2942937</v>
          </cell>
          <cell r="C56">
            <v>12255</v>
          </cell>
          <cell r="D56" t="str">
            <v>ON EXAM</v>
          </cell>
          <cell r="E56">
            <v>12256</v>
          </cell>
          <cell r="F56">
            <v>2924862</v>
          </cell>
          <cell r="G56">
            <v>1</v>
          </cell>
          <cell r="H56">
            <v>2942937</v>
          </cell>
          <cell r="J56">
            <v>0</v>
          </cell>
        </row>
        <row r="57">
          <cell r="A57">
            <v>221121</v>
          </cell>
          <cell r="B57">
            <v>2924184</v>
          </cell>
          <cell r="C57">
            <v>15471</v>
          </cell>
          <cell r="D57" t="str">
            <v/>
          </cell>
          <cell r="E57">
            <v>15050</v>
          </cell>
          <cell r="F57">
            <v>2909325</v>
          </cell>
          <cell r="G57">
            <v>-421</v>
          </cell>
          <cell r="H57">
            <v>2923199</v>
          </cell>
          <cell r="J57">
            <v>985</v>
          </cell>
        </row>
        <row r="58">
          <cell r="A58">
            <v>221122</v>
          </cell>
          <cell r="B58">
            <v>2949908</v>
          </cell>
          <cell r="C58">
            <v>13544</v>
          </cell>
          <cell r="D58" t="str">
            <v/>
          </cell>
          <cell r="E58">
            <v>13551</v>
          </cell>
          <cell r="F58">
            <v>2933122</v>
          </cell>
          <cell r="G58">
            <v>7</v>
          </cell>
          <cell r="H58">
            <v>2948919</v>
          </cell>
          <cell r="J58">
            <v>989</v>
          </cell>
        </row>
        <row r="59">
          <cell r="A59">
            <v>221123</v>
          </cell>
          <cell r="B59">
            <v>2962047</v>
          </cell>
          <cell r="C59">
            <v>16324</v>
          </cell>
          <cell r="D59" t="str">
            <v/>
          </cell>
          <cell r="E59">
            <v>16329</v>
          </cell>
          <cell r="F59">
            <v>2948041</v>
          </cell>
          <cell r="G59">
            <v>5</v>
          </cell>
          <cell r="H59">
            <v>2962047</v>
          </cell>
          <cell r="J59">
            <v>0</v>
          </cell>
        </row>
        <row r="60">
          <cell r="A60">
            <v>221124</v>
          </cell>
          <cell r="B60">
            <v>2944062</v>
          </cell>
          <cell r="C60">
            <v>19271</v>
          </cell>
          <cell r="D60" t="str">
            <v/>
          </cell>
          <cell r="E60">
            <v>19273</v>
          </cell>
          <cell r="F60">
            <v>2933003</v>
          </cell>
          <cell r="G60">
            <v>2</v>
          </cell>
          <cell r="H60">
            <v>2943091</v>
          </cell>
          <cell r="J60">
            <v>971</v>
          </cell>
        </row>
        <row r="61">
          <cell r="A61">
            <v>221125</v>
          </cell>
          <cell r="B61">
            <v>3013204</v>
          </cell>
          <cell r="C61">
            <v>7880</v>
          </cell>
          <cell r="D61" t="str">
            <v/>
          </cell>
          <cell r="E61">
            <v>7883</v>
          </cell>
          <cell r="F61">
            <v>2990754</v>
          </cell>
          <cell r="G61">
            <v>3</v>
          </cell>
          <cell r="H61">
            <v>3013204</v>
          </cell>
          <cell r="J61">
            <v>0</v>
          </cell>
        </row>
        <row r="62">
          <cell r="A62">
            <v>221126</v>
          </cell>
          <cell r="B62">
            <v>2754059</v>
          </cell>
          <cell r="C62">
            <v>20087</v>
          </cell>
          <cell r="D62" t="str">
            <v/>
          </cell>
          <cell r="E62">
            <v>20087</v>
          </cell>
          <cell r="F62">
            <v>2743816</v>
          </cell>
          <cell r="G62">
            <v>0</v>
          </cell>
          <cell r="H62">
            <v>2753067</v>
          </cell>
          <cell r="J62">
            <v>992</v>
          </cell>
        </row>
        <row r="63">
          <cell r="A63">
            <v>221127</v>
          </cell>
          <cell r="B63">
            <v>2949336</v>
          </cell>
          <cell r="C63">
            <v>22793</v>
          </cell>
          <cell r="D63" t="str">
            <v/>
          </cell>
          <cell r="E63">
            <v>22799</v>
          </cell>
          <cell r="F63">
            <v>2941799</v>
          </cell>
          <cell r="G63">
            <v>6</v>
          </cell>
          <cell r="H63">
            <v>2949336</v>
          </cell>
          <cell r="J63">
            <v>0</v>
          </cell>
        </row>
        <row r="64">
          <cell r="A64">
            <v>221128</v>
          </cell>
          <cell r="B64">
            <v>3005897</v>
          </cell>
          <cell r="C64">
            <v>8792</v>
          </cell>
          <cell r="D64" t="str">
            <v/>
          </cell>
          <cell r="E64">
            <v>9226</v>
          </cell>
          <cell r="F64">
            <v>2984359</v>
          </cell>
          <cell r="G64">
            <v>434</v>
          </cell>
          <cell r="H64">
            <v>3004816</v>
          </cell>
          <cell r="J64">
            <v>1081</v>
          </cell>
        </row>
        <row r="65">
          <cell r="A65">
            <v>221129</v>
          </cell>
          <cell r="B65">
            <v>2990204</v>
          </cell>
          <cell r="C65">
            <v>11766</v>
          </cell>
          <cell r="D65" t="str">
            <v/>
          </cell>
          <cell r="E65">
            <v>11773</v>
          </cell>
          <cell r="F65">
            <v>2971640</v>
          </cell>
          <cell r="G65">
            <v>7</v>
          </cell>
          <cell r="H65">
            <v>2990204</v>
          </cell>
          <cell r="J65">
            <v>0</v>
          </cell>
        </row>
        <row r="66">
          <cell r="A66">
            <v>221130</v>
          </cell>
          <cell r="B66">
            <v>2987910</v>
          </cell>
          <cell r="C66">
            <v>24749</v>
          </cell>
          <cell r="D66" t="str">
            <v/>
          </cell>
          <cell r="E66">
            <v>24751</v>
          </cell>
          <cell r="F66">
            <v>2982329</v>
          </cell>
          <cell r="G66">
            <v>2</v>
          </cell>
          <cell r="H66">
            <v>2986885</v>
          </cell>
          <cell r="J66">
            <v>1025</v>
          </cell>
        </row>
        <row r="67">
          <cell r="A67">
            <v>221131</v>
          </cell>
          <cell r="B67">
            <v>2964107</v>
          </cell>
          <cell r="C67">
            <v>2272</v>
          </cell>
          <cell r="D67" t="str">
            <v/>
          </cell>
          <cell r="E67">
            <v>2461</v>
          </cell>
          <cell r="F67">
            <v>2936049</v>
          </cell>
          <cell r="G67">
            <v>189</v>
          </cell>
          <cell r="H67">
            <v>2964107</v>
          </cell>
          <cell r="J67">
            <v>0</v>
          </cell>
        </row>
        <row r="68">
          <cell r="A68">
            <v>221132</v>
          </cell>
          <cell r="B68">
            <v>2979222</v>
          </cell>
          <cell r="C68">
            <v>22042</v>
          </cell>
          <cell r="D68" t="str">
            <v/>
          </cell>
          <cell r="E68">
            <v>22060</v>
          </cell>
          <cell r="F68">
            <v>2970934</v>
          </cell>
          <cell r="G68">
            <v>18</v>
          </cell>
          <cell r="H68">
            <v>2978238</v>
          </cell>
          <cell r="J68">
            <v>984</v>
          </cell>
        </row>
        <row r="69">
          <cell r="A69">
            <v>221133</v>
          </cell>
          <cell r="B69">
            <v>2968862</v>
          </cell>
          <cell r="C69">
            <v>9034</v>
          </cell>
          <cell r="D69" t="str">
            <v/>
          </cell>
          <cell r="E69">
            <v>8965</v>
          </cell>
          <cell r="F69">
            <v>2947566</v>
          </cell>
          <cell r="G69">
            <v>-69</v>
          </cell>
          <cell r="H69">
            <v>2968060</v>
          </cell>
          <cell r="J69">
            <v>802</v>
          </cell>
        </row>
        <row r="70">
          <cell r="A70">
            <v>221134</v>
          </cell>
          <cell r="B70">
            <v>2952981</v>
          </cell>
          <cell r="C70">
            <v>7127</v>
          </cell>
          <cell r="D70" t="str">
            <v>ON EXAM</v>
          </cell>
          <cell r="E70">
            <v>7412</v>
          </cell>
          <cell r="F70">
            <v>2929778</v>
          </cell>
          <cell r="G70">
            <v>285</v>
          </cell>
          <cell r="H70">
            <v>2952373</v>
          </cell>
          <cell r="J70">
            <v>608</v>
          </cell>
        </row>
        <row r="71">
          <cell r="A71">
            <v>221135</v>
          </cell>
          <cell r="B71">
            <v>2962475</v>
          </cell>
          <cell r="C71">
            <v>11848</v>
          </cell>
          <cell r="D71" t="str">
            <v/>
          </cell>
          <cell r="E71">
            <v>11852</v>
          </cell>
          <cell r="F71">
            <v>2943993</v>
          </cell>
          <cell r="G71">
            <v>4</v>
          </cell>
          <cell r="H71">
            <v>2961533</v>
          </cell>
          <cell r="J71">
            <v>942</v>
          </cell>
        </row>
        <row r="72">
          <cell r="A72">
            <v>221136</v>
          </cell>
          <cell r="B72">
            <v>2823565</v>
          </cell>
          <cell r="C72">
            <v>23594</v>
          </cell>
          <cell r="D72" t="str">
            <v/>
          </cell>
          <cell r="E72">
            <v>23596</v>
          </cell>
          <cell r="F72">
            <v>2816829</v>
          </cell>
          <cell r="G72">
            <v>2</v>
          </cell>
          <cell r="H72">
            <v>2822759</v>
          </cell>
          <cell r="J72">
            <v>806</v>
          </cell>
        </row>
        <row r="73">
          <cell r="A73">
            <v>221137</v>
          </cell>
          <cell r="B73">
            <v>2961665</v>
          </cell>
          <cell r="C73">
            <v>25143</v>
          </cell>
          <cell r="D73" t="str">
            <v/>
          </cell>
          <cell r="E73">
            <v>25142</v>
          </cell>
          <cell r="F73">
            <v>2956478</v>
          </cell>
          <cell r="G73">
            <v>-1</v>
          </cell>
          <cell r="H73">
            <v>2960978</v>
          </cell>
          <cell r="J73">
            <v>687</v>
          </cell>
        </row>
        <row r="74">
          <cell r="A74">
            <v>221138</v>
          </cell>
          <cell r="B74">
            <v>2966931</v>
          </cell>
          <cell r="C74">
            <v>6040</v>
          </cell>
          <cell r="D74" t="str">
            <v/>
          </cell>
          <cell r="E74">
            <v>6043</v>
          </cell>
          <cell r="F74">
            <v>2942641</v>
          </cell>
          <cell r="G74">
            <v>3</v>
          </cell>
          <cell r="H74">
            <v>2965935</v>
          </cell>
          <cell r="J74">
            <v>996</v>
          </cell>
        </row>
        <row r="75">
          <cell r="A75">
            <v>221139</v>
          </cell>
          <cell r="B75">
            <v>2938405</v>
          </cell>
          <cell r="C75">
            <v>706</v>
          </cell>
          <cell r="D75" t="str">
            <v>ON EXAM</v>
          </cell>
          <cell r="E75">
            <v>753</v>
          </cell>
          <cell r="F75">
            <v>2908781</v>
          </cell>
          <cell r="G75">
            <v>47</v>
          </cell>
          <cell r="H75">
            <v>2938405</v>
          </cell>
          <cell r="J75">
            <v>0</v>
          </cell>
        </row>
        <row r="76">
          <cell r="A76">
            <v>221140</v>
          </cell>
          <cell r="B76">
            <v>2945131</v>
          </cell>
          <cell r="C76">
            <v>27446</v>
          </cell>
          <cell r="D76" t="str">
            <v/>
          </cell>
          <cell r="E76">
            <v>27472</v>
          </cell>
          <cell r="F76">
            <v>2942247</v>
          </cell>
          <cell r="G76">
            <v>26</v>
          </cell>
          <cell r="H76">
            <v>2944256</v>
          </cell>
          <cell r="J76">
            <v>875</v>
          </cell>
        </row>
        <row r="77">
          <cell r="A77">
            <v>221141</v>
          </cell>
          <cell r="B77">
            <v>2867631</v>
          </cell>
          <cell r="C77">
            <v>10056</v>
          </cell>
          <cell r="D77" t="str">
            <v>ON EXAM</v>
          </cell>
          <cell r="E77">
            <v>10055</v>
          </cell>
          <cell r="F77">
            <v>2847357</v>
          </cell>
          <cell r="G77">
            <v>-1</v>
          </cell>
          <cell r="H77">
            <v>2867631</v>
          </cell>
          <cell r="J77">
            <v>0</v>
          </cell>
        </row>
        <row r="78">
          <cell r="A78">
            <v>221142</v>
          </cell>
          <cell r="B78">
            <v>2924700</v>
          </cell>
          <cell r="C78">
            <v>7017</v>
          </cell>
          <cell r="D78" t="str">
            <v/>
          </cell>
          <cell r="E78">
            <v>7017</v>
          </cell>
          <cell r="F78">
            <v>2901387</v>
          </cell>
          <cell r="G78">
            <v>0</v>
          </cell>
          <cell r="H78">
            <v>2923821</v>
          </cell>
          <cell r="I78" t="str">
            <v>West Coast</v>
          </cell>
          <cell r="J78">
            <v>879</v>
          </cell>
        </row>
        <row r="79">
          <cell r="A79">
            <v>221143</v>
          </cell>
          <cell r="B79">
            <v>2937340</v>
          </cell>
          <cell r="C79">
            <v>24777</v>
          </cell>
          <cell r="D79" t="str">
            <v/>
          </cell>
          <cell r="E79">
            <v>25615</v>
          </cell>
          <cell r="F79">
            <v>2931787</v>
          </cell>
          <cell r="G79">
            <v>838</v>
          </cell>
          <cell r="H79">
            <v>2936461</v>
          </cell>
          <cell r="I79" t="str">
            <v>West Coast</v>
          </cell>
          <cell r="J79">
            <v>879</v>
          </cell>
        </row>
      </sheetData>
      <sheetData sheetId="2"/>
      <sheetData sheetId="3">
        <row r="1">
          <cell r="A1" t="str">
            <v>Unit</v>
          </cell>
          <cell r="B1" t="str">
            <v>On Plan</v>
          </cell>
          <cell r="C1">
            <v>937.2</v>
          </cell>
          <cell r="D1" t="str">
            <v>Next Core Date</v>
          </cell>
          <cell r="E1" t="str">
            <v>Next Core</v>
          </cell>
          <cell r="F1" t="str">
            <v>Exam Due</v>
          </cell>
          <cell r="G1" t="str">
            <v>Next Exam Mileage</v>
          </cell>
          <cell r="H1" t="str">
            <v>Last Exam Date</v>
          </cell>
          <cell r="I1" t="str">
            <v>Last Exam Miles</v>
          </cell>
          <cell r="R1" t="str">
            <v>Unit No</v>
          </cell>
          <cell r="S1" t="str">
            <v>FirstOfPlanned Date</v>
          </cell>
          <cell r="T1" t="str">
            <v>FirstOfExam</v>
          </cell>
          <cell r="U1" t="str">
            <v>LastOfRelease Date</v>
          </cell>
          <cell r="V1" t="str">
            <v>Corrected for actual days off exam (must include release date)</v>
          </cell>
        </row>
        <row r="2">
          <cell r="A2">
            <v>220001</v>
          </cell>
          <cell r="B2">
            <v>1</v>
          </cell>
          <cell r="C2" t="str">
            <v/>
          </cell>
          <cell r="D2">
            <v>41737</v>
          </cell>
          <cell r="E2" t="str">
            <v>A2C</v>
          </cell>
          <cell r="F2">
            <v>2930778</v>
          </cell>
          <cell r="G2">
            <v>13840</v>
          </cell>
          <cell r="H2">
            <v>41702</v>
          </cell>
          <cell r="I2" t="str">
            <v>2900448</v>
          </cell>
          <cell r="J2">
            <v>17.3</v>
          </cell>
          <cell r="K2">
            <v>2916938</v>
          </cell>
          <cell r="L2" t="str">
            <v>A1S</v>
          </cell>
          <cell r="M2">
            <v>41747</v>
          </cell>
          <cell r="N2">
            <v>2</v>
          </cell>
          <cell r="O2">
            <v>1</v>
          </cell>
          <cell r="P2">
            <v>41702</v>
          </cell>
          <cell r="Q2">
            <v>41703</v>
          </cell>
          <cell r="R2">
            <v>-220013</v>
          </cell>
          <cell r="S2">
            <v>41703</v>
          </cell>
          <cell r="T2" t="str">
            <v>A1S</v>
          </cell>
          <cell r="V2">
            <v>-1</v>
          </cell>
        </row>
        <row r="3">
          <cell r="A3">
            <v>220002</v>
          </cell>
          <cell r="B3">
            <v>1</v>
          </cell>
          <cell r="C3" t="str">
            <v/>
          </cell>
          <cell r="D3">
            <v>41729</v>
          </cell>
          <cell r="E3" t="str">
            <v>A2C</v>
          </cell>
          <cell r="F3">
            <v>2971239</v>
          </cell>
          <cell r="G3">
            <v>6080</v>
          </cell>
          <cell r="H3">
            <v>41694</v>
          </cell>
          <cell r="I3" t="str">
            <v>2940909</v>
          </cell>
          <cell r="J3">
            <v>7.6</v>
          </cell>
          <cell r="K3">
            <v>2965159</v>
          </cell>
          <cell r="L3" t="str">
            <v>A1S</v>
          </cell>
          <cell r="M3">
            <v>41739</v>
          </cell>
          <cell r="N3">
            <v>8</v>
          </cell>
          <cell r="O3">
            <v>1</v>
          </cell>
          <cell r="P3">
            <v>41722</v>
          </cell>
          <cell r="Q3">
            <v>41729</v>
          </cell>
          <cell r="R3">
            <v>220001</v>
          </cell>
          <cell r="S3">
            <v>41747</v>
          </cell>
          <cell r="T3" t="str">
            <v>A1S</v>
          </cell>
          <cell r="U3">
            <v>41722</v>
          </cell>
          <cell r="V3">
            <v>41721</v>
          </cell>
        </row>
        <row r="4">
          <cell r="A4">
            <v>220003</v>
          </cell>
          <cell r="B4">
            <v>1</v>
          </cell>
          <cell r="C4" t="str">
            <v/>
          </cell>
          <cell r="D4">
            <v>41751</v>
          </cell>
          <cell r="E4" t="str">
            <v>A2C</v>
          </cell>
          <cell r="F4">
            <v>3097124</v>
          </cell>
          <cell r="G4">
            <v>22892</v>
          </cell>
          <cell r="H4">
            <v>41717</v>
          </cell>
          <cell r="I4" t="str">
            <v>3066794</v>
          </cell>
          <cell r="J4">
            <v>28.614999999999998</v>
          </cell>
          <cell r="K4">
            <v>3074232</v>
          </cell>
          <cell r="L4" t="str">
            <v>A4S</v>
          </cell>
          <cell r="M4">
            <v>41731</v>
          </cell>
          <cell r="N4">
            <v>23</v>
          </cell>
          <cell r="O4">
            <v>1</v>
          </cell>
          <cell r="P4">
            <v>41717</v>
          </cell>
          <cell r="Q4">
            <v>41739</v>
          </cell>
          <cell r="R4">
            <v>220002</v>
          </cell>
          <cell r="S4">
            <v>41739</v>
          </cell>
          <cell r="T4" t="str">
            <v>A1S</v>
          </cell>
          <cell r="U4">
            <v>41710</v>
          </cell>
          <cell r="V4">
            <v>41709</v>
          </cell>
        </row>
        <row r="5">
          <cell r="A5">
            <v>220004</v>
          </cell>
          <cell r="B5">
            <v>1</v>
          </cell>
          <cell r="C5" t="str">
            <v/>
          </cell>
          <cell r="D5">
            <v>41739</v>
          </cell>
          <cell r="E5" t="str">
            <v>A1C</v>
          </cell>
          <cell r="F5">
            <v>3030021</v>
          </cell>
          <cell r="G5">
            <v>14073</v>
          </cell>
          <cell r="H5">
            <v>41706</v>
          </cell>
          <cell r="I5" t="str">
            <v>2999691</v>
          </cell>
          <cell r="J5">
            <v>17.591249999999999</v>
          </cell>
          <cell r="K5">
            <v>3015948</v>
          </cell>
          <cell r="L5" t="str">
            <v>A4S</v>
          </cell>
          <cell r="M5">
            <v>41754</v>
          </cell>
          <cell r="N5">
            <v>26</v>
          </cell>
          <cell r="O5">
            <v>1</v>
          </cell>
          <cell r="P5">
            <v>41706</v>
          </cell>
          <cell r="Q5">
            <v>41731</v>
          </cell>
          <cell r="R5">
            <v>220003</v>
          </cell>
          <cell r="S5">
            <v>41731</v>
          </cell>
          <cell r="T5" t="str">
            <v>A4S</v>
          </cell>
          <cell r="U5">
            <v>41702</v>
          </cell>
          <cell r="V5">
            <v>41701</v>
          </cell>
        </row>
        <row r="6">
          <cell r="A6">
            <v>220005</v>
          </cell>
          <cell r="B6">
            <v>1</v>
          </cell>
          <cell r="C6" t="str">
            <v/>
          </cell>
          <cell r="D6">
            <v>41744</v>
          </cell>
          <cell r="E6" t="str">
            <v>A2C</v>
          </cell>
          <cell r="F6">
            <v>3028675</v>
          </cell>
          <cell r="G6">
            <v>16716</v>
          </cell>
          <cell r="H6">
            <v>41710</v>
          </cell>
          <cell r="I6" t="str">
            <v>2998345</v>
          </cell>
          <cell r="J6">
            <v>20.895</v>
          </cell>
          <cell r="K6">
            <v>3011959</v>
          </cell>
          <cell r="L6" t="str">
            <v>A4S</v>
          </cell>
          <cell r="M6">
            <v>41724</v>
          </cell>
          <cell r="N6">
            <v>20</v>
          </cell>
          <cell r="O6">
            <v>2</v>
          </cell>
          <cell r="P6">
            <v>41725</v>
          </cell>
          <cell r="Q6">
            <v>41744</v>
          </cell>
          <cell r="R6">
            <v>220004</v>
          </cell>
          <cell r="S6">
            <v>41754</v>
          </cell>
          <cell r="T6" t="str">
            <v>A4S</v>
          </cell>
          <cell r="U6">
            <v>41725</v>
          </cell>
          <cell r="V6">
            <v>41724</v>
          </cell>
        </row>
        <row r="7">
          <cell r="A7">
            <v>220006</v>
          </cell>
          <cell r="B7">
            <v>1</v>
          </cell>
          <cell r="C7" t="str">
            <v/>
          </cell>
          <cell r="D7">
            <v>41751</v>
          </cell>
          <cell r="E7" t="str">
            <v>A4C</v>
          </cell>
          <cell r="F7">
            <v>3046048</v>
          </cell>
          <cell r="G7">
            <v>23689</v>
          </cell>
          <cell r="H7">
            <v>41718</v>
          </cell>
          <cell r="I7" t="str">
            <v>3015718</v>
          </cell>
          <cell r="J7">
            <v>29.611249999999998</v>
          </cell>
          <cell r="K7">
            <v>3022359</v>
          </cell>
          <cell r="L7" t="str">
            <v>A2S</v>
          </cell>
          <cell r="M7">
            <v>41741</v>
          </cell>
          <cell r="N7">
            <v>7</v>
          </cell>
          <cell r="O7">
            <v>1</v>
          </cell>
          <cell r="P7">
            <v>41718</v>
          </cell>
          <cell r="Q7">
            <v>41724</v>
          </cell>
          <cell r="R7">
            <v>220005</v>
          </cell>
          <cell r="S7">
            <v>41724</v>
          </cell>
          <cell r="T7" t="str">
            <v>A4S</v>
          </cell>
          <cell r="U7">
            <v>41694</v>
          </cell>
          <cell r="V7">
            <v>41693</v>
          </cell>
        </row>
        <row r="8">
          <cell r="A8">
            <v>220007</v>
          </cell>
          <cell r="B8">
            <v>1</v>
          </cell>
          <cell r="C8" t="str">
            <v/>
          </cell>
          <cell r="D8">
            <v>41732</v>
          </cell>
          <cell r="E8" t="str">
            <v>A4C</v>
          </cell>
          <cell r="F8">
            <v>2966083</v>
          </cell>
          <cell r="G8">
            <v>9265</v>
          </cell>
          <cell r="H8">
            <v>41697</v>
          </cell>
          <cell r="I8" t="str">
            <v>2935753</v>
          </cell>
          <cell r="J8">
            <v>11.581250000000001</v>
          </cell>
          <cell r="K8">
            <v>2956818</v>
          </cell>
          <cell r="L8" t="str">
            <v>A3S</v>
          </cell>
          <cell r="M8">
            <v>41752</v>
          </cell>
          <cell r="N8">
            <v>22</v>
          </cell>
          <cell r="O8">
            <v>1</v>
          </cell>
          <cell r="P8">
            <v>41711</v>
          </cell>
          <cell r="Q8">
            <v>41732</v>
          </cell>
          <cell r="R8">
            <v>220006</v>
          </cell>
          <cell r="S8">
            <v>41741</v>
          </cell>
          <cell r="T8" t="str">
            <v>A2S</v>
          </cell>
          <cell r="U8">
            <v>41711</v>
          </cell>
          <cell r="V8">
            <v>41710</v>
          </cell>
        </row>
        <row r="9">
          <cell r="A9">
            <v>220008</v>
          </cell>
          <cell r="B9">
            <v>1</v>
          </cell>
          <cell r="C9" t="str">
            <v/>
          </cell>
          <cell r="D9">
            <v>41745</v>
          </cell>
          <cell r="E9" t="str">
            <v>C4</v>
          </cell>
          <cell r="F9">
            <v>3047404</v>
          </cell>
          <cell r="G9">
            <v>17730</v>
          </cell>
          <cell r="H9">
            <v>41710</v>
          </cell>
          <cell r="I9" t="str">
            <v>3017074</v>
          </cell>
          <cell r="J9">
            <v>22.162500000000001</v>
          </cell>
          <cell r="K9">
            <v>3029674</v>
          </cell>
          <cell r="L9" t="str">
            <v>S8</v>
          </cell>
          <cell r="M9">
            <v>41757</v>
          </cell>
          <cell r="N9">
            <v>23</v>
          </cell>
          <cell r="O9">
            <v>1</v>
          </cell>
          <cell r="P9">
            <v>41723</v>
          </cell>
          <cell r="Q9">
            <v>41745</v>
          </cell>
          <cell r="R9">
            <v>220007</v>
          </cell>
          <cell r="S9">
            <v>41752</v>
          </cell>
          <cell r="T9" t="str">
            <v>A3S</v>
          </cell>
          <cell r="U9">
            <v>41723</v>
          </cell>
          <cell r="V9">
            <v>41722</v>
          </cell>
        </row>
        <row r="10">
          <cell r="A10">
            <v>220009</v>
          </cell>
          <cell r="B10">
            <v>2</v>
          </cell>
          <cell r="C10" t="str">
            <v/>
          </cell>
          <cell r="D10">
            <v>41730</v>
          </cell>
          <cell r="E10" t="str">
            <v>B2/A4S</v>
          </cell>
          <cell r="F10">
            <v>3003006</v>
          </cell>
          <cell r="G10">
            <v>6995</v>
          </cell>
          <cell r="H10">
            <v>41696</v>
          </cell>
          <cell r="I10" t="str">
            <v>2972676</v>
          </cell>
          <cell r="J10">
            <v>8.7437500000000004</v>
          </cell>
          <cell r="K10">
            <v>2996011</v>
          </cell>
          <cell r="L10" t="str">
            <v>B2/A4S</v>
          </cell>
          <cell r="M10">
            <v>41730</v>
          </cell>
          <cell r="N10">
            <v>21</v>
          </cell>
          <cell r="O10">
            <v>2</v>
          </cell>
          <cell r="P10">
            <v>41710</v>
          </cell>
          <cell r="Q10">
            <v>41730</v>
          </cell>
          <cell r="R10">
            <v>220008</v>
          </cell>
          <cell r="S10">
            <v>41757</v>
          </cell>
          <cell r="T10" t="str">
            <v>S8</v>
          </cell>
          <cell r="U10">
            <v>41710</v>
          </cell>
          <cell r="V10">
            <v>41709</v>
          </cell>
        </row>
        <row r="11">
          <cell r="A11">
            <v>220010</v>
          </cell>
          <cell r="B11">
            <v>1</v>
          </cell>
          <cell r="C11" t="str">
            <v/>
          </cell>
          <cell r="D11">
            <v>41753</v>
          </cell>
          <cell r="E11" t="str">
            <v>B2/A4S</v>
          </cell>
          <cell r="F11">
            <v>3026505</v>
          </cell>
          <cell r="G11">
            <v>22616</v>
          </cell>
          <cell r="H11">
            <v>41718</v>
          </cell>
          <cell r="I11" t="str">
            <v>2996175</v>
          </cell>
          <cell r="J11">
            <v>28.27</v>
          </cell>
          <cell r="K11">
            <v>3003889</v>
          </cell>
          <cell r="L11" t="str">
            <v>A3S</v>
          </cell>
          <cell r="M11">
            <v>41728</v>
          </cell>
          <cell r="N11">
            <v>13</v>
          </cell>
          <cell r="O11">
            <v>1</v>
          </cell>
          <cell r="P11">
            <v>41718</v>
          </cell>
          <cell r="Q11">
            <v>41730</v>
          </cell>
          <cell r="R11">
            <v>220009</v>
          </cell>
          <cell r="S11">
            <v>41730</v>
          </cell>
          <cell r="T11" t="str">
            <v>B2/A4S</v>
          </cell>
          <cell r="U11">
            <v>41705</v>
          </cell>
          <cell r="V11">
            <v>41704</v>
          </cell>
        </row>
        <row r="12">
          <cell r="A12">
            <v>220011</v>
          </cell>
          <cell r="B12">
            <v>1</v>
          </cell>
          <cell r="C12" t="str">
            <v/>
          </cell>
          <cell r="D12">
            <v>41740</v>
          </cell>
          <cell r="E12" t="str">
            <v>A1C</v>
          </cell>
          <cell r="F12">
            <v>3022567</v>
          </cell>
          <cell r="G12">
            <v>22389</v>
          </cell>
          <cell r="H12">
            <v>41715</v>
          </cell>
          <cell r="I12" t="str">
            <v>2992237</v>
          </cell>
          <cell r="J12">
            <v>27.986249999999998</v>
          </cell>
          <cell r="K12">
            <v>3000178</v>
          </cell>
          <cell r="L12" t="str">
            <v>A3S</v>
          </cell>
          <cell r="M12">
            <v>41760</v>
          </cell>
          <cell r="N12">
            <v>14</v>
          </cell>
          <cell r="O12">
            <v>0</v>
          </cell>
          <cell r="P12">
            <v>41715</v>
          </cell>
          <cell r="Q12">
            <v>41728</v>
          </cell>
          <cell r="R12">
            <v>220010</v>
          </cell>
          <cell r="S12">
            <v>41728</v>
          </cell>
          <cell r="T12" t="str">
            <v>A3S</v>
          </cell>
          <cell r="U12">
            <v>41700</v>
          </cell>
          <cell r="V12">
            <v>41699</v>
          </cell>
        </row>
        <row r="13">
          <cell r="A13">
            <v>220012</v>
          </cell>
          <cell r="B13">
            <v>1</v>
          </cell>
          <cell r="C13" t="str">
            <v/>
          </cell>
          <cell r="D13">
            <v>41726</v>
          </cell>
          <cell r="E13" t="str">
            <v>A4C</v>
          </cell>
          <cell r="F13">
            <v>2995166</v>
          </cell>
          <cell r="G13">
            <v>1836</v>
          </cell>
          <cell r="H13">
            <v>41691</v>
          </cell>
          <cell r="I13" t="str">
            <v>2964836</v>
          </cell>
          <cell r="J13">
            <v>2.2949999999999999</v>
          </cell>
          <cell r="K13">
            <v>2993330</v>
          </cell>
          <cell r="L13" t="str">
            <v>A2S</v>
          </cell>
          <cell r="M13">
            <v>41741</v>
          </cell>
          <cell r="N13">
            <v>3</v>
          </cell>
          <cell r="O13">
            <v>1</v>
          </cell>
          <cell r="P13">
            <v>41724</v>
          </cell>
          <cell r="Q13">
            <v>41726</v>
          </cell>
          <cell r="R13">
            <v>220011</v>
          </cell>
          <cell r="S13">
            <v>41760</v>
          </cell>
          <cell r="T13" t="str">
            <v>A3S</v>
          </cell>
          <cell r="U13">
            <v>41724</v>
          </cell>
          <cell r="V13">
            <v>41723</v>
          </cell>
        </row>
        <row r="14">
          <cell r="A14">
            <v>220013</v>
          </cell>
          <cell r="B14">
            <v>2</v>
          </cell>
          <cell r="C14" t="str">
            <v/>
          </cell>
          <cell r="D14">
            <v>41718</v>
          </cell>
          <cell r="E14" t="str">
            <v>A4C</v>
          </cell>
          <cell r="F14">
            <v>3026203</v>
          </cell>
          <cell r="G14">
            <v>24450</v>
          </cell>
          <cell r="H14">
            <v>41683</v>
          </cell>
          <cell r="I14" t="str">
            <v>2995873</v>
          </cell>
          <cell r="J14">
            <v>30.5625</v>
          </cell>
          <cell r="K14">
            <v>3001753</v>
          </cell>
          <cell r="L14" t="str">
            <v>A2S</v>
          </cell>
          <cell r="M14">
            <v>41733</v>
          </cell>
          <cell r="N14">
            <v>7</v>
          </cell>
          <cell r="O14">
            <v>1</v>
          </cell>
          <cell r="P14">
            <v>41712</v>
          </cell>
          <cell r="Q14">
            <v>41718</v>
          </cell>
          <cell r="R14">
            <v>220012</v>
          </cell>
          <cell r="S14">
            <v>41741</v>
          </cell>
          <cell r="T14" t="str">
            <v>A2S</v>
          </cell>
          <cell r="U14">
            <v>41712</v>
          </cell>
          <cell r="V14">
            <v>41711</v>
          </cell>
        </row>
        <row r="15">
          <cell r="A15">
            <v>220014</v>
          </cell>
          <cell r="B15">
            <v>2</v>
          </cell>
          <cell r="C15" t="str">
            <v/>
          </cell>
          <cell r="D15">
            <v>41718</v>
          </cell>
          <cell r="E15" t="str">
            <v>A3C</v>
          </cell>
          <cell r="F15">
            <v>3048282</v>
          </cell>
          <cell r="G15">
            <v>25989</v>
          </cell>
          <cell r="H15">
            <v>41704</v>
          </cell>
          <cell r="I15" t="str">
            <v>3017952</v>
          </cell>
          <cell r="J15">
            <v>32.486249999999998</v>
          </cell>
          <cell r="K15">
            <v>3022293</v>
          </cell>
          <cell r="L15" t="str">
            <v>A4S</v>
          </cell>
          <cell r="M15">
            <v>41708</v>
          </cell>
          <cell r="N15">
            <v>15</v>
          </cell>
          <cell r="O15">
            <v>1</v>
          </cell>
          <cell r="P15">
            <v>41704</v>
          </cell>
          <cell r="Q15">
            <v>41718</v>
          </cell>
          <cell r="R15">
            <v>220013</v>
          </cell>
          <cell r="S15">
            <v>41733</v>
          </cell>
          <cell r="T15" t="str">
            <v>A2S</v>
          </cell>
          <cell r="U15">
            <v>41683</v>
          </cell>
          <cell r="V15">
            <v>41682</v>
          </cell>
        </row>
        <row r="16">
          <cell r="A16">
            <v>220015</v>
          </cell>
          <cell r="B16">
            <v>1</v>
          </cell>
          <cell r="C16" t="str">
            <v/>
          </cell>
          <cell r="D16">
            <v>41745</v>
          </cell>
          <cell r="E16" t="str">
            <v>A3C</v>
          </cell>
          <cell r="F16">
            <v>3057360</v>
          </cell>
          <cell r="G16">
            <v>18022</v>
          </cell>
          <cell r="H16">
            <v>41711</v>
          </cell>
          <cell r="I16" t="str">
            <v>3027030</v>
          </cell>
          <cell r="J16">
            <v>22.5275</v>
          </cell>
          <cell r="K16">
            <v>3039338</v>
          </cell>
          <cell r="L16" t="str">
            <v>A4S</v>
          </cell>
          <cell r="M16">
            <v>41735</v>
          </cell>
          <cell r="N16">
            <v>-2</v>
          </cell>
          <cell r="O16">
            <v>1</v>
          </cell>
          <cell r="P16">
            <v>41711</v>
          </cell>
          <cell r="Q16">
            <v>41708</v>
          </cell>
          <cell r="R16">
            <v>220014</v>
          </cell>
          <cell r="S16">
            <v>41708</v>
          </cell>
          <cell r="T16" t="str">
            <v>A4S</v>
          </cell>
          <cell r="U16">
            <v>41704</v>
          </cell>
          <cell r="V16">
            <v>41703</v>
          </cell>
        </row>
        <row r="17">
          <cell r="A17">
            <v>220016</v>
          </cell>
          <cell r="B17">
            <v>1</v>
          </cell>
          <cell r="C17" t="str">
            <v/>
          </cell>
          <cell r="D17">
            <v>41757</v>
          </cell>
          <cell r="E17" t="str">
            <v>A2C</v>
          </cell>
          <cell r="F17">
            <v>2974533</v>
          </cell>
          <cell r="G17">
            <v>28965</v>
          </cell>
          <cell r="H17">
            <v>41723</v>
          </cell>
          <cell r="I17" t="str">
            <v>2944203</v>
          </cell>
          <cell r="J17">
            <v>36.206249999999997</v>
          </cell>
          <cell r="K17">
            <v>2945568</v>
          </cell>
          <cell r="L17" t="str">
            <v>A4S</v>
          </cell>
          <cell r="M17">
            <v>41737</v>
          </cell>
          <cell r="N17">
            <v>13</v>
          </cell>
          <cell r="O17">
            <v>1</v>
          </cell>
          <cell r="P17">
            <v>41723</v>
          </cell>
          <cell r="Q17">
            <v>41735</v>
          </cell>
          <cell r="R17">
            <v>220015</v>
          </cell>
          <cell r="S17">
            <v>41735</v>
          </cell>
          <cell r="T17" t="str">
            <v>A4S</v>
          </cell>
          <cell r="U17">
            <v>41714</v>
          </cell>
          <cell r="V17">
            <v>41713</v>
          </cell>
        </row>
        <row r="18">
          <cell r="A18">
            <v>220017</v>
          </cell>
          <cell r="B18">
            <v>1</v>
          </cell>
          <cell r="C18" t="str">
            <v/>
          </cell>
          <cell r="D18">
            <v>41732</v>
          </cell>
          <cell r="E18" t="str">
            <v>A2C</v>
          </cell>
          <cell r="F18">
            <v>3033960</v>
          </cell>
          <cell r="G18">
            <v>9558</v>
          </cell>
          <cell r="H18">
            <v>41699</v>
          </cell>
          <cell r="I18" t="str">
            <v>3003630</v>
          </cell>
          <cell r="J18">
            <v>11.9475</v>
          </cell>
          <cell r="K18">
            <v>3024402</v>
          </cell>
          <cell r="L18" t="str">
            <v>A1S</v>
          </cell>
          <cell r="M18">
            <v>41742</v>
          </cell>
          <cell r="N18">
            <v>24</v>
          </cell>
          <cell r="O18">
            <v>1</v>
          </cell>
          <cell r="P18">
            <v>41709</v>
          </cell>
          <cell r="Q18">
            <v>41732</v>
          </cell>
          <cell r="R18">
            <v>220016</v>
          </cell>
          <cell r="S18">
            <v>41737</v>
          </cell>
          <cell r="T18" t="str">
            <v>A4S</v>
          </cell>
          <cell r="U18">
            <v>41709</v>
          </cell>
          <cell r="V18">
            <v>41708</v>
          </cell>
        </row>
        <row r="19">
          <cell r="A19">
            <v>220018</v>
          </cell>
          <cell r="B19">
            <v>1</v>
          </cell>
          <cell r="C19" t="str">
            <v/>
          </cell>
          <cell r="D19">
            <v>41745</v>
          </cell>
          <cell r="E19" t="str">
            <v>A2C</v>
          </cell>
          <cell r="F19">
            <v>3068153</v>
          </cell>
          <cell r="G19">
            <v>18367</v>
          </cell>
          <cell r="H19">
            <v>41712</v>
          </cell>
          <cell r="I19" t="str">
            <v>3037823</v>
          </cell>
          <cell r="J19">
            <v>22.958749999999998</v>
          </cell>
          <cell r="K19">
            <v>3049786</v>
          </cell>
          <cell r="L19" t="str">
            <v>A4S</v>
          </cell>
          <cell r="M19">
            <v>41725</v>
          </cell>
          <cell r="N19">
            <v>30</v>
          </cell>
          <cell r="O19">
            <v>2</v>
          </cell>
          <cell r="P19">
            <v>41713</v>
          </cell>
          <cell r="Q19">
            <v>41742</v>
          </cell>
          <cell r="R19">
            <v>220017</v>
          </cell>
          <cell r="S19">
            <v>41742</v>
          </cell>
          <cell r="T19" t="str">
            <v>A1S</v>
          </cell>
          <cell r="U19">
            <v>41713</v>
          </cell>
          <cell r="V19">
            <v>41712</v>
          </cell>
        </row>
        <row r="20">
          <cell r="A20">
            <v>220019</v>
          </cell>
          <cell r="B20">
            <v>1</v>
          </cell>
          <cell r="C20" t="str">
            <v/>
          </cell>
          <cell r="D20">
            <v>41736</v>
          </cell>
          <cell r="E20" t="str">
            <v>A1C</v>
          </cell>
          <cell r="F20">
            <v>2948834</v>
          </cell>
          <cell r="G20">
            <v>14160</v>
          </cell>
          <cell r="H20">
            <v>41702</v>
          </cell>
          <cell r="I20" t="str">
            <v>2918504</v>
          </cell>
          <cell r="J20">
            <v>17.7</v>
          </cell>
          <cell r="K20">
            <v>2934674</v>
          </cell>
          <cell r="L20" t="str">
            <v>A4S</v>
          </cell>
          <cell r="M20">
            <v>41751</v>
          </cell>
          <cell r="N20">
            <v>23</v>
          </cell>
          <cell r="O20">
            <v>1</v>
          </cell>
          <cell r="P20">
            <v>41703</v>
          </cell>
          <cell r="Q20">
            <v>41725</v>
          </cell>
          <cell r="R20">
            <v>220018</v>
          </cell>
          <cell r="S20">
            <v>41725</v>
          </cell>
          <cell r="T20" t="str">
            <v>A4S</v>
          </cell>
          <cell r="U20">
            <v>41703</v>
          </cell>
          <cell r="V20">
            <v>41702</v>
          </cell>
        </row>
        <row r="21">
          <cell r="A21">
            <v>220020</v>
          </cell>
          <cell r="B21">
            <v>1</v>
          </cell>
          <cell r="C21" t="str">
            <v/>
          </cell>
          <cell r="D21">
            <v>41743</v>
          </cell>
          <cell r="E21" t="str">
            <v>A4C</v>
          </cell>
          <cell r="F21">
            <v>3015642</v>
          </cell>
          <cell r="G21">
            <v>16364</v>
          </cell>
          <cell r="H21">
            <v>41709</v>
          </cell>
          <cell r="I21" t="str">
            <v>2985312</v>
          </cell>
          <cell r="J21">
            <v>20.454999999999998</v>
          </cell>
          <cell r="K21">
            <v>2999278</v>
          </cell>
          <cell r="L21" t="str">
            <v>A2S</v>
          </cell>
          <cell r="M21">
            <v>41733</v>
          </cell>
          <cell r="N21">
            <v>22</v>
          </cell>
          <cell r="O21">
            <v>1</v>
          </cell>
          <cell r="P21">
            <v>41722</v>
          </cell>
          <cell r="Q21">
            <v>41743</v>
          </cell>
          <cell r="R21">
            <v>220019</v>
          </cell>
          <cell r="S21">
            <v>41751</v>
          </cell>
          <cell r="T21" t="str">
            <v>A4S</v>
          </cell>
          <cell r="U21">
            <v>41722</v>
          </cell>
          <cell r="V21">
            <v>41721</v>
          </cell>
        </row>
        <row r="22">
          <cell r="A22">
            <v>220021</v>
          </cell>
          <cell r="B22">
            <v>1</v>
          </cell>
          <cell r="C22" t="str">
            <v/>
          </cell>
          <cell r="D22">
            <v>41736</v>
          </cell>
          <cell r="E22" t="str">
            <v>A4C</v>
          </cell>
          <cell r="F22">
            <v>3027458</v>
          </cell>
          <cell r="G22">
            <v>12402</v>
          </cell>
          <cell r="H22">
            <v>41704</v>
          </cell>
          <cell r="I22" t="str">
            <v>2997128</v>
          </cell>
          <cell r="J22">
            <v>15.5025</v>
          </cell>
          <cell r="K22">
            <v>3015056</v>
          </cell>
          <cell r="L22" t="str">
            <v>A2S</v>
          </cell>
          <cell r="M22">
            <v>41726</v>
          </cell>
          <cell r="N22">
            <v>30</v>
          </cell>
          <cell r="O22">
            <v>2</v>
          </cell>
          <cell r="P22">
            <v>41704</v>
          </cell>
          <cell r="Q22">
            <v>41733</v>
          </cell>
          <cell r="R22">
            <v>220020</v>
          </cell>
          <cell r="S22">
            <v>41733</v>
          </cell>
          <cell r="T22" t="str">
            <v>A2S</v>
          </cell>
          <cell r="U22">
            <v>41704</v>
          </cell>
          <cell r="V22">
            <v>41703</v>
          </cell>
        </row>
        <row r="23">
          <cell r="A23">
            <v>220022</v>
          </cell>
          <cell r="B23">
            <v>1</v>
          </cell>
          <cell r="C23" t="str">
            <v/>
          </cell>
          <cell r="D23">
            <v>41729</v>
          </cell>
          <cell r="E23" t="str">
            <v>A3C</v>
          </cell>
          <cell r="F23">
            <v>3005686</v>
          </cell>
          <cell r="G23">
            <v>7884</v>
          </cell>
          <cell r="H23">
            <v>41696</v>
          </cell>
          <cell r="I23" t="str">
            <v>2975356</v>
          </cell>
          <cell r="J23">
            <v>9.8550000000000004</v>
          </cell>
          <cell r="K23">
            <v>2997802</v>
          </cell>
          <cell r="L23" t="str">
            <v>A1S</v>
          </cell>
          <cell r="M23">
            <v>41724</v>
          </cell>
          <cell r="N23">
            <v>30</v>
          </cell>
          <cell r="O23">
            <v>2</v>
          </cell>
          <cell r="P23">
            <v>41697</v>
          </cell>
          <cell r="Q23">
            <v>41726</v>
          </cell>
          <cell r="R23">
            <v>220021</v>
          </cell>
          <cell r="S23">
            <v>41726</v>
          </cell>
          <cell r="T23" t="str">
            <v>A2S</v>
          </cell>
          <cell r="U23">
            <v>41697</v>
          </cell>
          <cell r="V23">
            <v>41696</v>
          </cell>
        </row>
        <row r="24">
          <cell r="A24">
            <v>220023</v>
          </cell>
          <cell r="B24">
            <v>0</v>
          </cell>
          <cell r="C24" t="str">
            <v/>
          </cell>
          <cell r="D24">
            <v>41752</v>
          </cell>
          <cell r="E24" t="str">
            <v>A3C</v>
          </cell>
          <cell r="F24">
            <v>3039570</v>
          </cell>
          <cell r="G24">
            <v>28485</v>
          </cell>
          <cell r="H24">
            <v>41723</v>
          </cell>
          <cell r="I24" t="str">
            <v>3009240</v>
          </cell>
          <cell r="J24">
            <v>35.606250000000003</v>
          </cell>
          <cell r="K24">
            <v>3011085</v>
          </cell>
          <cell r="L24" t="str">
            <v>A1S</v>
          </cell>
          <cell r="M24">
            <v>41747</v>
          </cell>
          <cell r="N24">
            <v>2</v>
          </cell>
          <cell r="O24">
            <v>1</v>
          </cell>
          <cell r="P24">
            <v>41723</v>
          </cell>
          <cell r="Q24">
            <v>41724</v>
          </cell>
          <cell r="R24">
            <v>220022</v>
          </cell>
          <cell r="S24">
            <v>41724</v>
          </cell>
          <cell r="T24" t="str">
            <v>A1S</v>
          </cell>
          <cell r="U24">
            <v>41696</v>
          </cell>
          <cell r="V24">
            <v>41695</v>
          </cell>
        </row>
        <row r="25">
          <cell r="A25">
            <v>220024</v>
          </cell>
          <cell r="B25">
            <v>1</v>
          </cell>
          <cell r="C25" t="str">
            <v>ON EXAM</v>
          </cell>
          <cell r="D25">
            <v>41731</v>
          </cell>
          <cell r="E25" t="str">
            <v>B2/A4S</v>
          </cell>
          <cell r="F25">
            <v>2997777</v>
          </cell>
          <cell r="G25">
            <v>3996</v>
          </cell>
          <cell r="H25">
            <v>41685</v>
          </cell>
          <cell r="I25" t="str">
            <v>2967447</v>
          </cell>
          <cell r="J25">
            <v>4.9950000000000001</v>
          </cell>
          <cell r="K25">
            <v>2993781</v>
          </cell>
          <cell r="L25" t="str">
            <v>B2/A4S</v>
          </cell>
          <cell r="M25">
            <v>41731</v>
          </cell>
          <cell r="N25">
            <v>9</v>
          </cell>
          <cell r="O25">
            <v>0</v>
          </cell>
          <cell r="P25">
            <v>41723</v>
          </cell>
          <cell r="Q25">
            <v>41731</v>
          </cell>
          <cell r="R25">
            <v>220023</v>
          </cell>
          <cell r="S25">
            <v>41747</v>
          </cell>
          <cell r="T25" t="str">
            <v>A1S</v>
          </cell>
          <cell r="U25">
            <v>41723</v>
          </cell>
          <cell r="V25">
            <v>41722</v>
          </cell>
        </row>
        <row r="26">
          <cell r="A26">
            <v>220025</v>
          </cell>
          <cell r="B26">
            <v>1</v>
          </cell>
          <cell r="C26" t="str">
            <v/>
          </cell>
          <cell r="D26">
            <v>41739</v>
          </cell>
          <cell r="E26" t="str">
            <v>C4</v>
          </cell>
          <cell r="F26">
            <v>3011917</v>
          </cell>
          <cell r="G26">
            <v>13497</v>
          </cell>
          <cell r="H26">
            <v>41704</v>
          </cell>
          <cell r="I26" t="str">
            <v>2981587</v>
          </cell>
          <cell r="J26">
            <v>16.87125</v>
          </cell>
          <cell r="K26">
            <v>2998420</v>
          </cell>
          <cell r="L26" t="str">
            <v>S8</v>
          </cell>
          <cell r="M26">
            <v>41751</v>
          </cell>
          <cell r="N26">
            <v>26</v>
          </cell>
          <cell r="O26">
            <v>1</v>
          </cell>
          <cell r="P26">
            <v>41706</v>
          </cell>
          <cell r="Q26">
            <v>41731</v>
          </cell>
          <cell r="R26">
            <v>220024</v>
          </cell>
          <cell r="S26">
            <v>41731</v>
          </cell>
          <cell r="T26" t="str">
            <v>B2/A4S</v>
          </cell>
          <cell r="U26">
            <v>41706</v>
          </cell>
          <cell r="V26">
            <v>41705</v>
          </cell>
        </row>
        <row r="27">
          <cell r="A27">
            <v>220026</v>
          </cell>
          <cell r="B27">
            <v>1</v>
          </cell>
          <cell r="C27" t="str">
            <v/>
          </cell>
          <cell r="D27">
            <v>41743</v>
          </cell>
          <cell r="E27" t="str">
            <v>A1C</v>
          </cell>
          <cell r="F27">
            <v>3035939</v>
          </cell>
          <cell r="G27">
            <v>16188</v>
          </cell>
          <cell r="H27">
            <v>41708</v>
          </cell>
          <cell r="I27" t="str">
            <v>3005609</v>
          </cell>
          <cell r="J27">
            <v>20.234999999999999</v>
          </cell>
          <cell r="K27">
            <v>3019751</v>
          </cell>
          <cell r="L27" t="str">
            <v>A3S</v>
          </cell>
          <cell r="M27">
            <v>41728</v>
          </cell>
          <cell r="N27">
            <v>36</v>
          </cell>
          <cell r="O27">
            <v>2</v>
          </cell>
          <cell r="P27">
            <v>41708</v>
          </cell>
          <cell r="Q27">
            <v>41743</v>
          </cell>
          <cell r="R27">
            <v>220025</v>
          </cell>
          <cell r="S27">
            <v>41751</v>
          </cell>
          <cell r="T27" t="str">
            <v>S8</v>
          </cell>
          <cell r="U27">
            <v>41704</v>
          </cell>
          <cell r="V27">
            <v>41703</v>
          </cell>
        </row>
        <row r="28">
          <cell r="A28">
            <v>220027</v>
          </cell>
          <cell r="B28">
            <v>1</v>
          </cell>
          <cell r="C28" t="str">
            <v/>
          </cell>
          <cell r="D28">
            <v>41745</v>
          </cell>
          <cell r="E28" t="str">
            <v>B2/A4S</v>
          </cell>
          <cell r="F28">
            <v>3027922</v>
          </cell>
          <cell r="G28">
            <v>15863</v>
          </cell>
          <cell r="H28">
            <v>41709</v>
          </cell>
          <cell r="I28" t="str">
            <v>2997592</v>
          </cell>
          <cell r="J28">
            <v>19.828749999999999</v>
          </cell>
          <cell r="K28">
            <v>3012059</v>
          </cell>
          <cell r="L28" t="str">
            <v>B2/A4S</v>
          </cell>
          <cell r="M28">
            <v>41745</v>
          </cell>
          <cell r="N28">
            <v>20</v>
          </cell>
          <cell r="O28">
            <v>0</v>
          </cell>
          <cell r="P28">
            <v>41709</v>
          </cell>
          <cell r="Q28">
            <v>41728</v>
          </cell>
          <cell r="R28">
            <v>220026</v>
          </cell>
          <cell r="S28">
            <v>41728</v>
          </cell>
          <cell r="T28" t="str">
            <v>A3S</v>
          </cell>
          <cell r="U28">
            <v>41698</v>
          </cell>
          <cell r="V28">
            <v>41697</v>
          </cell>
        </row>
        <row r="29">
          <cell r="A29">
            <v>220028</v>
          </cell>
          <cell r="B29">
            <v>1</v>
          </cell>
          <cell r="C29" t="str">
            <v/>
          </cell>
          <cell r="D29">
            <v>41753</v>
          </cell>
          <cell r="E29" t="str">
            <v>C3</v>
          </cell>
          <cell r="F29">
            <v>2997340</v>
          </cell>
          <cell r="G29">
            <v>25413</v>
          </cell>
          <cell r="H29">
            <v>41719</v>
          </cell>
          <cell r="I29" t="str">
            <v>2967010</v>
          </cell>
          <cell r="J29">
            <v>31.766249999999999</v>
          </cell>
          <cell r="K29">
            <v>2971927</v>
          </cell>
          <cell r="L29" t="str">
            <v>S8</v>
          </cell>
          <cell r="M29">
            <v>41765</v>
          </cell>
          <cell r="N29">
            <v>27</v>
          </cell>
          <cell r="O29">
            <v>0</v>
          </cell>
          <cell r="P29">
            <v>41719</v>
          </cell>
          <cell r="Q29">
            <v>41745</v>
          </cell>
          <cell r="R29">
            <v>220027</v>
          </cell>
          <cell r="S29">
            <v>41745</v>
          </cell>
          <cell r="T29" t="str">
            <v>B2/A4S</v>
          </cell>
          <cell r="U29">
            <v>41719</v>
          </cell>
          <cell r="V29">
            <v>41718</v>
          </cell>
        </row>
        <row r="30">
          <cell r="A30">
            <v>220029</v>
          </cell>
          <cell r="B30">
            <v>1</v>
          </cell>
          <cell r="C30" t="str">
            <v/>
          </cell>
          <cell r="D30">
            <v>41757</v>
          </cell>
          <cell r="E30" t="str">
            <v>B2/A4S</v>
          </cell>
          <cell r="F30">
            <v>3018702</v>
          </cell>
          <cell r="G30">
            <v>27583</v>
          </cell>
          <cell r="H30">
            <v>41723</v>
          </cell>
          <cell r="I30" t="str">
            <v>2988372</v>
          </cell>
          <cell r="J30">
            <v>34.478749999999998</v>
          </cell>
          <cell r="K30">
            <v>2991119</v>
          </cell>
          <cell r="L30" t="str">
            <v>A3S</v>
          </cell>
          <cell r="M30">
            <v>41732</v>
          </cell>
          <cell r="N30">
            <v>35</v>
          </cell>
          <cell r="O30">
            <v>1</v>
          </cell>
          <cell r="P30">
            <v>41723</v>
          </cell>
          <cell r="Q30">
            <v>41757</v>
          </cell>
          <cell r="R30">
            <v>220028</v>
          </cell>
          <cell r="S30">
            <v>41765</v>
          </cell>
          <cell r="T30" t="str">
            <v>S8</v>
          </cell>
          <cell r="U30">
            <v>41719</v>
          </cell>
          <cell r="V30">
            <v>41718</v>
          </cell>
        </row>
        <row r="31">
          <cell r="A31">
            <v>220030</v>
          </cell>
          <cell r="B31">
            <v>1</v>
          </cell>
          <cell r="C31" t="str">
            <v/>
          </cell>
          <cell r="D31">
            <v>41730</v>
          </cell>
          <cell r="E31" t="str">
            <v>A4C</v>
          </cell>
          <cell r="F31">
            <v>2938258</v>
          </cell>
          <cell r="G31">
            <v>6580</v>
          </cell>
          <cell r="H31">
            <v>41696</v>
          </cell>
          <cell r="I31" t="str">
            <v>2907928</v>
          </cell>
          <cell r="J31">
            <v>8.2249999999999996</v>
          </cell>
          <cell r="K31">
            <v>2931678</v>
          </cell>
          <cell r="L31" t="str">
            <v>A1S</v>
          </cell>
          <cell r="M31">
            <v>41715</v>
          </cell>
          <cell r="N31">
            <v>28</v>
          </cell>
          <cell r="O31">
            <v>2</v>
          </cell>
          <cell r="P31">
            <v>41703</v>
          </cell>
          <cell r="Q31">
            <v>41730</v>
          </cell>
          <cell r="R31">
            <v>220029</v>
          </cell>
          <cell r="S31">
            <v>41732</v>
          </cell>
          <cell r="T31" t="str">
            <v>A3S</v>
          </cell>
          <cell r="U31">
            <v>41703</v>
          </cell>
          <cell r="V31">
            <v>41702</v>
          </cell>
        </row>
        <row r="32">
          <cell r="A32">
            <v>220031</v>
          </cell>
          <cell r="B32">
            <v>1</v>
          </cell>
          <cell r="C32" t="str">
            <v/>
          </cell>
          <cell r="D32">
            <v>41750</v>
          </cell>
          <cell r="E32" t="str">
            <v>B2/A4S</v>
          </cell>
          <cell r="F32">
            <v>3023324</v>
          </cell>
          <cell r="G32">
            <v>21213</v>
          </cell>
          <cell r="H32">
            <v>41713</v>
          </cell>
          <cell r="I32" t="str">
            <v>2992994</v>
          </cell>
          <cell r="J32">
            <v>26.516249999999999</v>
          </cell>
          <cell r="K32">
            <v>3002111</v>
          </cell>
          <cell r="L32" t="str">
            <v>A3S</v>
          </cell>
          <cell r="M32">
            <v>41725</v>
          </cell>
          <cell r="N32">
            <v>3</v>
          </cell>
          <cell r="O32">
            <v>2</v>
          </cell>
          <cell r="P32">
            <v>41713</v>
          </cell>
          <cell r="Q32">
            <v>41715</v>
          </cell>
          <cell r="R32">
            <v>220030</v>
          </cell>
          <cell r="S32">
            <v>41715</v>
          </cell>
          <cell r="T32" t="str">
            <v>A1S</v>
          </cell>
          <cell r="U32">
            <v>41692</v>
          </cell>
          <cell r="V32">
            <v>41691</v>
          </cell>
        </row>
        <row r="33">
          <cell r="A33">
            <v>220032</v>
          </cell>
          <cell r="B33">
            <v>2</v>
          </cell>
          <cell r="C33" t="str">
            <v>ON EXAM</v>
          </cell>
          <cell r="D33">
            <v>41724</v>
          </cell>
          <cell r="E33" t="str">
            <v>A4C</v>
          </cell>
          <cell r="F33">
            <v>3049855</v>
          </cell>
          <cell r="G33">
            <v>9149</v>
          </cell>
          <cell r="H33">
            <v>41695</v>
          </cell>
          <cell r="I33" t="str">
            <v>3019525</v>
          </cell>
          <cell r="J33">
            <v>11.436249999999999</v>
          </cell>
          <cell r="K33">
            <v>3040706</v>
          </cell>
          <cell r="L33" t="str">
            <v>A2S</v>
          </cell>
          <cell r="M33">
            <v>41739</v>
          </cell>
          <cell r="N33">
            <v>30</v>
          </cell>
          <cell r="O33">
            <v>1</v>
          </cell>
          <cell r="P33">
            <v>41695</v>
          </cell>
          <cell r="Q33">
            <v>41724</v>
          </cell>
          <cell r="R33">
            <v>220031</v>
          </cell>
          <cell r="S33">
            <v>41725</v>
          </cell>
          <cell r="T33" t="str">
            <v>A3S</v>
          </cell>
          <cell r="U33">
            <v>41695</v>
          </cell>
          <cell r="V33">
            <v>41694</v>
          </cell>
        </row>
        <row r="34">
          <cell r="A34">
            <v>220033</v>
          </cell>
          <cell r="B34">
            <v>1</v>
          </cell>
          <cell r="C34" t="str">
            <v/>
          </cell>
          <cell r="D34">
            <v>41738</v>
          </cell>
          <cell r="E34" t="str">
            <v>A3C</v>
          </cell>
          <cell r="F34">
            <v>3045773</v>
          </cell>
          <cell r="G34">
            <v>12304</v>
          </cell>
          <cell r="H34">
            <v>41705</v>
          </cell>
          <cell r="I34" t="str">
            <v>3015443</v>
          </cell>
          <cell r="J34">
            <v>15.38</v>
          </cell>
          <cell r="K34">
            <v>3033469</v>
          </cell>
          <cell r="L34" t="str">
            <v>A4S</v>
          </cell>
          <cell r="M34">
            <v>41728</v>
          </cell>
          <cell r="N34">
            <v>29</v>
          </cell>
          <cell r="O34">
            <v>2</v>
          </cell>
          <cell r="P34">
            <v>41710</v>
          </cell>
          <cell r="Q34">
            <v>41738</v>
          </cell>
          <cell r="R34">
            <v>220032</v>
          </cell>
          <cell r="S34">
            <v>41739</v>
          </cell>
          <cell r="T34" t="str">
            <v>A2S</v>
          </cell>
          <cell r="U34">
            <v>41710</v>
          </cell>
          <cell r="V34">
            <v>41709</v>
          </cell>
        </row>
        <row r="35">
          <cell r="A35">
            <v>220034</v>
          </cell>
          <cell r="B35">
            <v>1</v>
          </cell>
          <cell r="C35" t="str">
            <v/>
          </cell>
          <cell r="D35">
            <v>41759</v>
          </cell>
          <cell r="E35" t="str">
            <v>A3C</v>
          </cell>
          <cell r="F35">
            <v>3027204</v>
          </cell>
          <cell r="G35">
            <v>28343</v>
          </cell>
          <cell r="H35">
            <v>41724</v>
          </cell>
          <cell r="I35" t="str">
            <v>2996874</v>
          </cell>
          <cell r="J35">
            <v>35.428750000000001</v>
          </cell>
          <cell r="K35">
            <v>2998861</v>
          </cell>
          <cell r="L35" t="str">
            <v>A4S</v>
          </cell>
          <cell r="M35">
            <v>41749</v>
          </cell>
          <cell r="N35">
            <v>5</v>
          </cell>
          <cell r="O35">
            <v>1</v>
          </cell>
          <cell r="P35">
            <v>41724</v>
          </cell>
          <cell r="Q35">
            <v>41728</v>
          </cell>
          <cell r="R35">
            <v>220033</v>
          </cell>
          <cell r="S35">
            <v>41728</v>
          </cell>
          <cell r="T35" t="str">
            <v>A4S</v>
          </cell>
          <cell r="U35">
            <v>41699</v>
          </cell>
          <cell r="V35">
            <v>41698</v>
          </cell>
        </row>
        <row r="36">
          <cell r="A36">
            <v>221101</v>
          </cell>
          <cell r="B36">
            <v>1</v>
          </cell>
          <cell r="C36" t="str">
            <v/>
          </cell>
          <cell r="D36">
            <v>41742</v>
          </cell>
          <cell r="E36" t="str">
            <v>A4C/A4S</v>
          </cell>
          <cell r="F36">
            <v>2971852</v>
          </cell>
          <cell r="G36">
            <v>22506</v>
          </cell>
          <cell r="H36">
            <v>41716</v>
          </cell>
          <cell r="I36" t="str">
            <v>2941522</v>
          </cell>
          <cell r="J36">
            <v>28.1325</v>
          </cell>
          <cell r="K36">
            <v>2949346</v>
          </cell>
          <cell r="L36" t="str">
            <v>A4C/A4S</v>
          </cell>
          <cell r="M36">
            <v>41742</v>
          </cell>
          <cell r="N36">
            <v>24</v>
          </cell>
          <cell r="P36">
            <v>41719</v>
          </cell>
          <cell r="Q36">
            <v>41742</v>
          </cell>
          <cell r="R36">
            <v>220034</v>
          </cell>
          <cell r="S36">
            <v>41749</v>
          </cell>
          <cell r="T36" t="str">
            <v>A4S</v>
          </cell>
          <cell r="U36">
            <v>41719</v>
          </cell>
          <cell r="V36">
            <v>41718</v>
          </cell>
        </row>
        <row r="37">
          <cell r="A37">
            <v>221102</v>
          </cell>
          <cell r="B37">
            <v>2</v>
          </cell>
          <cell r="C37" t="str">
            <v/>
          </cell>
          <cell r="D37">
            <v>41728</v>
          </cell>
          <cell r="E37" t="str">
            <v>A3C/A3S</v>
          </cell>
          <cell r="F37">
            <v>3097584</v>
          </cell>
          <cell r="G37">
            <v>9914</v>
          </cell>
          <cell r="H37">
            <v>41700</v>
          </cell>
          <cell r="I37" t="str">
            <v>3067254</v>
          </cell>
          <cell r="J37">
            <v>12.3925</v>
          </cell>
          <cell r="K37">
            <v>3087670</v>
          </cell>
          <cell r="L37" t="str">
            <v>A3C/A3S</v>
          </cell>
          <cell r="M37">
            <v>41728</v>
          </cell>
          <cell r="N37">
            <v>13</v>
          </cell>
          <cell r="P37">
            <v>41716</v>
          </cell>
          <cell r="Q37">
            <v>41728</v>
          </cell>
          <cell r="R37">
            <v>221101</v>
          </cell>
          <cell r="S37">
            <v>41742</v>
          </cell>
          <cell r="T37" t="str">
            <v>A4C/A4S</v>
          </cell>
          <cell r="U37">
            <v>41716</v>
          </cell>
          <cell r="V37">
            <v>41715</v>
          </cell>
        </row>
        <row r="38">
          <cell r="A38">
            <v>221103</v>
          </cell>
          <cell r="B38">
            <v>1</v>
          </cell>
          <cell r="C38" t="str">
            <v/>
          </cell>
          <cell r="D38">
            <v>41735</v>
          </cell>
          <cell r="E38" t="str">
            <v>A3C/A3S</v>
          </cell>
          <cell r="F38">
            <v>3073157</v>
          </cell>
          <cell r="G38">
            <v>12484</v>
          </cell>
          <cell r="H38">
            <v>41706</v>
          </cell>
          <cell r="I38" t="str">
            <v>3042827</v>
          </cell>
          <cell r="J38">
            <v>15.605</v>
          </cell>
          <cell r="K38">
            <v>3060673</v>
          </cell>
          <cell r="L38" t="str">
            <v>A3C/A3S</v>
          </cell>
          <cell r="M38">
            <v>41735</v>
          </cell>
          <cell r="N38">
            <v>23</v>
          </cell>
          <cell r="P38">
            <v>41706</v>
          </cell>
          <cell r="Q38">
            <v>41728</v>
          </cell>
          <cell r="R38">
            <v>221102</v>
          </cell>
          <cell r="S38">
            <v>41728</v>
          </cell>
          <cell r="T38" t="str">
            <v>A3C/A3S</v>
          </cell>
          <cell r="U38">
            <v>41700</v>
          </cell>
          <cell r="V38">
            <v>41699</v>
          </cell>
        </row>
        <row r="39">
          <cell r="A39">
            <v>221104</v>
          </cell>
          <cell r="B39">
            <v>2</v>
          </cell>
          <cell r="C39" t="str">
            <v/>
          </cell>
          <cell r="D39">
            <v>41728</v>
          </cell>
          <cell r="E39" t="str">
            <v>A4C/A4S</v>
          </cell>
          <cell r="F39">
            <v>3164946</v>
          </cell>
          <cell r="G39">
            <v>10027</v>
          </cell>
          <cell r="H39">
            <v>41701</v>
          </cell>
          <cell r="I39" t="str">
            <v>3134616</v>
          </cell>
          <cell r="J39">
            <v>12.53375</v>
          </cell>
          <cell r="K39">
            <v>3154919</v>
          </cell>
          <cell r="L39" t="str">
            <v>A4C/A4S</v>
          </cell>
          <cell r="M39">
            <v>41728</v>
          </cell>
          <cell r="N39">
            <v>23</v>
          </cell>
          <cell r="P39">
            <v>41706</v>
          </cell>
          <cell r="Q39">
            <v>41728</v>
          </cell>
          <cell r="R39">
            <v>221103</v>
          </cell>
          <cell r="S39">
            <v>41735</v>
          </cell>
          <cell r="T39" t="str">
            <v>A3C/A3S</v>
          </cell>
          <cell r="U39">
            <v>41706</v>
          </cell>
          <cell r="V39">
            <v>41705</v>
          </cell>
        </row>
        <row r="40">
          <cell r="A40">
            <v>221105</v>
          </cell>
          <cell r="B40">
            <v>1</v>
          </cell>
          <cell r="C40" t="str">
            <v/>
          </cell>
          <cell r="D40">
            <v>41742</v>
          </cell>
          <cell r="E40" t="str">
            <v>A1C/A1S</v>
          </cell>
          <cell r="F40">
            <v>3108122</v>
          </cell>
          <cell r="G40">
            <v>21697</v>
          </cell>
          <cell r="H40">
            <v>41714</v>
          </cell>
          <cell r="I40" t="str">
            <v>3077792</v>
          </cell>
          <cell r="J40">
            <v>27.12125</v>
          </cell>
          <cell r="K40">
            <v>3086425</v>
          </cell>
          <cell r="L40" t="str">
            <v>A1C/A1S</v>
          </cell>
          <cell r="M40">
            <v>41742</v>
          </cell>
          <cell r="N40">
            <v>15</v>
          </cell>
          <cell r="P40">
            <v>41714</v>
          </cell>
          <cell r="Q40">
            <v>41728</v>
          </cell>
          <cell r="R40">
            <v>221104</v>
          </cell>
          <cell r="S40">
            <v>41728</v>
          </cell>
          <cell r="T40" t="str">
            <v>A4C/A4S</v>
          </cell>
          <cell r="U40">
            <v>41701</v>
          </cell>
          <cell r="V40">
            <v>41700</v>
          </cell>
        </row>
        <row r="41">
          <cell r="A41">
            <v>221106</v>
          </cell>
          <cell r="B41">
            <v>1</v>
          </cell>
          <cell r="C41" t="str">
            <v/>
          </cell>
          <cell r="D41">
            <v>41749</v>
          </cell>
          <cell r="E41" t="str">
            <v>A1C/A1S</v>
          </cell>
          <cell r="F41">
            <v>3165327</v>
          </cell>
          <cell r="G41">
            <v>27663</v>
          </cell>
          <cell r="H41">
            <v>41721</v>
          </cell>
          <cell r="I41" t="str">
            <v>3134997</v>
          </cell>
          <cell r="J41">
            <v>34.578749999999999</v>
          </cell>
          <cell r="K41">
            <v>3137664</v>
          </cell>
          <cell r="L41" t="str">
            <v>A1C/A1S</v>
          </cell>
          <cell r="M41">
            <v>41749</v>
          </cell>
          <cell r="N41">
            <v>22</v>
          </cell>
          <cell r="P41">
            <v>41721</v>
          </cell>
          <cell r="Q41">
            <v>41742</v>
          </cell>
          <cell r="R41">
            <v>221105</v>
          </cell>
          <cell r="S41">
            <v>41742</v>
          </cell>
          <cell r="T41" t="str">
            <v>A1C/A1S</v>
          </cell>
          <cell r="U41">
            <v>41714</v>
          </cell>
          <cell r="V41">
            <v>41713</v>
          </cell>
        </row>
        <row r="42">
          <cell r="A42">
            <v>221107</v>
          </cell>
          <cell r="B42">
            <v>1</v>
          </cell>
          <cell r="C42" t="str">
            <v/>
          </cell>
          <cell r="D42">
            <v>41742</v>
          </cell>
          <cell r="E42" t="str">
            <v>A3C/A3S</v>
          </cell>
          <cell r="F42">
            <v>3200870</v>
          </cell>
          <cell r="G42">
            <v>21192</v>
          </cell>
          <cell r="H42">
            <v>41715</v>
          </cell>
          <cell r="I42" t="str">
            <v>3170540</v>
          </cell>
          <cell r="J42">
            <v>26.49</v>
          </cell>
          <cell r="K42">
            <v>3179678</v>
          </cell>
          <cell r="L42" t="str">
            <v>A3C/A3S</v>
          </cell>
          <cell r="M42">
            <v>41742</v>
          </cell>
          <cell r="N42">
            <v>22</v>
          </cell>
          <cell r="P42">
            <v>41721</v>
          </cell>
          <cell r="Q42">
            <v>41742</v>
          </cell>
          <cell r="R42">
            <v>221106</v>
          </cell>
          <cell r="S42">
            <v>41749</v>
          </cell>
          <cell r="T42" t="str">
            <v>A1C/A1S</v>
          </cell>
          <cell r="U42">
            <v>41721</v>
          </cell>
          <cell r="V42">
            <v>41720</v>
          </cell>
        </row>
        <row r="43">
          <cell r="A43">
            <v>221108</v>
          </cell>
          <cell r="B43">
            <v>1</v>
          </cell>
          <cell r="C43" t="str">
            <v/>
          </cell>
          <cell r="D43">
            <v>41735</v>
          </cell>
          <cell r="E43" t="str">
            <v>A1C/A1S</v>
          </cell>
          <cell r="F43">
            <v>3188633</v>
          </cell>
          <cell r="G43">
            <v>21034</v>
          </cell>
          <cell r="H43">
            <v>41711</v>
          </cell>
          <cell r="I43" t="str">
            <v>3158303</v>
          </cell>
          <cell r="J43">
            <v>26.2925</v>
          </cell>
          <cell r="K43">
            <v>3167599</v>
          </cell>
          <cell r="L43" t="str">
            <v>A1C/A1S</v>
          </cell>
          <cell r="M43">
            <v>41735</v>
          </cell>
          <cell r="N43">
            <v>21</v>
          </cell>
          <cell r="P43">
            <v>41715</v>
          </cell>
          <cell r="Q43">
            <v>41735</v>
          </cell>
          <cell r="R43">
            <v>221107</v>
          </cell>
          <cell r="S43">
            <v>41742</v>
          </cell>
          <cell r="T43" t="str">
            <v>A3C/A3S</v>
          </cell>
          <cell r="U43">
            <v>41715</v>
          </cell>
          <cell r="V43">
            <v>41714</v>
          </cell>
        </row>
        <row r="44">
          <cell r="A44">
            <v>221109</v>
          </cell>
          <cell r="B44">
            <v>1</v>
          </cell>
          <cell r="C44" t="str">
            <v/>
          </cell>
          <cell r="D44">
            <v>41735</v>
          </cell>
          <cell r="E44" t="str">
            <v>B2/A4S</v>
          </cell>
          <cell r="F44">
            <v>3093577</v>
          </cell>
          <cell r="G44">
            <v>14308</v>
          </cell>
          <cell r="H44">
            <v>41707</v>
          </cell>
          <cell r="I44" t="str">
            <v>3063247</v>
          </cell>
          <cell r="J44">
            <v>17.885000000000002</v>
          </cell>
          <cell r="K44">
            <v>3079269</v>
          </cell>
          <cell r="L44" t="str">
            <v>B2/A4S</v>
          </cell>
          <cell r="M44">
            <v>41735</v>
          </cell>
          <cell r="N44">
            <v>25</v>
          </cell>
          <cell r="P44">
            <v>41711</v>
          </cell>
          <cell r="Q44">
            <v>41735</v>
          </cell>
          <cell r="R44">
            <v>221108</v>
          </cell>
          <cell r="S44">
            <v>41735</v>
          </cell>
          <cell r="T44" t="str">
            <v>A1C/A1S</v>
          </cell>
          <cell r="U44">
            <v>41711</v>
          </cell>
          <cell r="V44">
            <v>41710</v>
          </cell>
        </row>
        <row r="45">
          <cell r="A45">
            <v>221110</v>
          </cell>
          <cell r="B45">
            <v>1</v>
          </cell>
          <cell r="C45" t="str">
            <v/>
          </cell>
          <cell r="D45">
            <v>41742</v>
          </cell>
          <cell r="E45" t="str">
            <v>B2/A4S</v>
          </cell>
          <cell r="F45">
            <v>3191733</v>
          </cell>
          <cell r="G45">
            <v>22595</v>
          </cell>
          <cell r="H45">
            <v>41716</v>
          </cell>
          <cell r="I45" t="str">
            <v>3161403</v>
          </cell>
          <cell r="J45">
            <v>28.243749999999999</v>
          </cell>
          <cell r="K45">
            <v>3169138</v>
          </cell>
          <cell r="L45" t="str">
            <v>B2/A4S</v>
          </cell>
          <cell r="M45">
            <v>41742</v>
          </cell>
          <cell r="N45">
            <v>20</v>
          </cell>
          <cell r="P45">
            <v>41716</v>
          </cell>
          <cell r="Q45">
            <v>41735</v>
          </cell>
          <cell r="R45">
            <v>221109</v>
          </cell>
          <cell r="S45">
            <v>41735</v>
          </cell>
          <cell r="T45" t="str">
            <v>B2/A4S</v>
          </cell>
          <cell r="U45">
            <v>41707</v>
          </cell>
          <cell r="V45">
            <v>41706</v>
          </cell>
        </row>
        <row r="46">
          <cell r="A46">
            <v>221111</v>
          </cell>
          <cell r="B46">
            <v>1</v>
          </cell>
          <cell r="C46" t="str">
            <v/>
          </cell>
          <cell r="D46">
            <v>41735</v>
          </cell>
          <cell r="E46" t="str">
            <v>A4C/A4S</v>
          </cell>
          <cell r="F46">
            <v>3107223</v>
          </cell>
          <cell r="G46">
            <v>13572</v>
          </cell>
          <cell r="H46">
            <v>41707</v>
          </cell>
          <cell r="I46" t="str">
            <v>3076893</v>
          </cell>
          <cell r="J46">
            <v>16.965</v>
          </cell>
          <cell r="K46">
            <v>3093651</v>
          </cell>
          <cell r="L46" t="str">
            <v>A4C/A4S</v>
          </cell>
          <cell r="M46">
            <v>41735</v>
          </cell>
          <cell r="N46">
            <v>20</v>
          </cell>
          <cell r="P46">
            <v>41716</v>
          </cell>
          <cell r="Q46">
            <v>41735</v>
          </cell>
          <cell r="R46">
            <v>221110</v>
          </cell>
          <cell r="S46">
            <v>41742</v>
          </cell>
          <cell r="T46" t="str">
            <v>B2/A4S</v>
          </cell>
          <cell r="U46">
            <v>41716</v>
          </cell>
          <cell r="V46">
            <v>41715</v>
          </cell>
        </row>
        <row r="47">
          <cell r="A47">
            <v>221112</v>
          </cell>
          <cell r="B47">
            <v>1</v>
          </cell>
          <cell r="C47" t="str">
            <v/>
          </cell>
          <cell r="D47">
            <v>41742</v>
          </cell>
          <cell r="E47" t="str">
            <v>A4C/A4S</v>
          </cell>
          <cell r="F47">
            <v>3147795</v>
          </cell>
          <cell r="G47">
            <v>19278</v>
          </cell>
          <cell r="H47">
            <v>41715</v>
          </cell>
          <cell r="I47" t="str">
            <v>3117465</v>
          </cell>
          <cell r="J47">
            <v>24.0975</v>
          </cell>
          <cell r="K47">
            <v>3128517</v>
          </cell>
          <cell r="L47" t="str">
            <v>A4C/A4S</v>
          </cell>
          <cell r="M47">
            <v>41742</v>
          </cell>
          <cell r="N47">
            <v>21</v>
          </cell>
          <cell r="P47">
            <v>41715</v>
          </cell>
          <cell r="Q47">
            <v>41735</v>
          </cell>
          <cell r="R47">
            <v>221111</v>
          </cell>
          <cell r="S47">
            <v>41735</v>
          </cell>
          <cell r="T47" t="str">
            <v>A4C/A4S</v>
          </cell>
          <cell r="U47">
            <v>41707</v>
          </cell>
          <cell r="V47">
            <v>41706</v>
          </cell>
        </row>
        <row r="48">
          <cell r="A48">
            <v>221113</v>
          </cell>
          <cell r="B48">
            <v>1</v>
          </cell>
          <cell r="C48" t="str">
            <v/>
          </cell>
          <cell r="D48">
            <v>41749</v>
          </cell>
          <cell r="E48" t="str">
            <v>A3C/A3S</v>
          </cell>
          <cell r="F48">
            <v>3186718</v>
          </cell>
          <cell r="G48">
            <v>25906</v>
          </cell>
          <cell r="H48">
            <v>41720</v>
          </cell>
          <cell r="I48" t="str">
            <v>3156388</v>
          </cell>
          <cell r="J48">
            <v>32.3825</v>
          </cell>
          <cell r="K48">
            <v>3160812</v>
          </cell>
          <cell r="L48" t="str">
            <v>A3C/A3S</v>
          </cell>
          <cell r="M48">
            <v>41749</v>
          </cell>
          <cell r="N48">
            <v>23</v>
          </cell>
          <cell r="P48">
            <v>41720</v>
          </cell>
          <cell r="Q48">
            <v>41742</v>
          </cell>
          <cell r="R48">
            <v>221112</v>
          </cell>
          <cell r="S48">
            <v>41742</v>
          </cell>
          <cell r="T48" t="str">
            <v>A4C/A4S</v>
          </cell>
          <cell r="U48">
            <v>41715</v>
          </cell>
          <cell r="V48">
            <v>41714</v>
          </cell>
        </row>
        <row r="49">
          <cell r="A49">
            <v>221114</v>
          </cell>
          <cell r="B49">
            <v>1</v>
          </cell>
          <cell r="C49" t="str">
            <v/>
          </cell>
          <cell r="D49">
            <v>41749</v>
          </cell>
          <cell r="E49" t="str">
            <v>B2/A4S</v>
          </cell>
          <cell r="F49">
            <v>3187243</v>
          </cell>
          <cell r="G49">
            <v>24947</v>
          </cell>
          <cell r="H49">
            <v>41720</v>
          </cell>
          <cell r="I49" t="str">
            <v>3156913</v>
          </cell>
          <cell r="J49">
            <v>31.18375</v>
          </cell>
          <cell r="K49">
            <v>3162296</v>
          </cell>
          <cell r="L49" t="str">
            <v>B2/A4S</v>
          </cell>
          <cell r="M49">
            <v>41749</v>
          </cell>
          <cell r="N49">
            <v>30</v>
          </cell>
          <cell r="P49">
            <v>41720</v>
          </cell>
          <cell r="Q49">
            <v>41749</v>
          </cell>
          <cell r="R49">
            <v>221113</v>
          </cell>
          <cell r="S49">
            <v>41749</v>
          </cell>
          <cell r="T49" t="str">
            <v>A3C/A3S</v>
          </cell>
          <cell r="U49">
            <v>41720</v>
          </cell>
          <cell r="V49">
            <v>41719</v>
          </cell>
        </row>
        <row r="50">
          <cell r="A50">
            <v>221115</v>
          </cell>
          <cell r="B50">
            <v>1</v>
          </cell>
          <cell r="C50" t="str">
            <v/>
          </cell>
          <cell r="D50">
            <v>41736</v>
          </cell>
          <cell r="E50" t="str">
            <v>C4</v>
          </cell>
          <cell r="F50">
            <v>3184946</v>
          </cell>
          <cell r="G50">
            <v>14367</v>
          </cell>
          <cell r="H50">
            <v>41704</v>
          </cell>
          <cell r="I50" t="str">
            <v>3154616</v>
          </cell>
          <cell r="J50">
            <v>17.958749999999998</v>
          </cell>
          <cell r="K50">
            <v>3170579</v>
          </cell>
          <cell r="L50" t="str">
            <v>S8</v>
          </cell>
          <cell r="M50">
            <v>41751</v>
          </cell>
          <cell r="N50">
            <v>17</v>
          </cell>
          <cell r="P50">
            <v>41720</v>
          </cell>
          <cell r="Q50">
            <v>41736</v>
          </cell>
          <cell r="R50">
            <v>221114</v>
          </cell>
          <cell r="S50">
            <v>41749</v>
          </cell>
          <cell r="T50" t="str">
            <v>B2/A4S</v>
          </cell>
          <cell r="U50">
            <v>41720</v>
          </cell>
          <cell r="V50">
            <v>41719</v>
          </cell>
        </row>
        <row r="51">
          <cell r="A51">
            <v>221116</v>
          </cell>
          <cell r="B51">
            <v>1</v>
          </cell>
          <cell r="C51" t="str">
            <v/>
          </cell>
          <cell r="D51">
            <v>41749</v>
          </cell>
          <cell r="E51" t="str">
            <v>A2C/A2S</v>
          </cell>
          <cell r="F51">
            <v>3184033</v>
          </cell>
          <cell r="G51">
            <v>29205</v>
          </cell>
          <cell r="H51">
            <v>41723</v>
          </cell>
          <cell r="I51" t="str">
            <v>3153703</v>
          </cell>
          <cell r="J51">
            <v>36.506250000000001</v>
          </cell>
          <cell r="K51">
            <v>3154828</v>
          </cell>
          <cell r="L51" t="str">
            <v>A2C/A2S</v>
          </cell>
          <cell r="M51">
            <v>41749</v>
          </cell>
          <cell r="N51">
            <v>27</v>
          </cell>
          <cell r="P51">
            <v>41723</v>
          </cell>
          <cell r="Q51">
            <v>41749</v>
          </cell>
          <cell r="R51">
            <v>221115</v>
          </cell>
          <cell r="S51">
            <v>41751</v>
          </cell>
          <cell r="T51" t="str">
            <v>S8</v>
          </cell>
          <cell r="U51">
            <v>41704</v>
          </cell>
          <cell r="V51">
            <v>41703</v>
          </cell>
        </row>
        <row r="52">
          <cell r="A52">
            <v>221117</v>
          </cell>
          <cell r="B52">
            <v>1</v>
          </cell>
          <cell r="C52" t="str">
            <v/>
          </cell>
          <cell r="D52">
            <v>41745</v>
          </cell>
          <cell r="E52" t="str">
            <v>C4</v>
          </cell>
          <cell r="F52">
            <v>3171960</v>
          </cell>
          <cell r="G52">
            <v>21085</v>
          </cell>
          <cell r="H52">
            <v>41713</v>
          </cell>
          <cell r="I52" t="str">
            <v>3141630</v>
          </cell>
          <cell r="J52">
            <v>26.356249999999999</v>
          </cell>
          <cell r="K52">
            <v>3150875</v>
          </cell>
          <cell r="L52" t="str">
            <v>S8</v>
          </cell>
          <cell r="M52">
            <v>41760</v>
          </cell>
          <cell r="N52">
            <v>23</v>
          </cell>
          <cell r="P52">
            <v>41723</v>
          </cell>
          <cell r="Q52">
            <v>41745</v>
          </cell>
          <cell r="R52">
            <v>221116</v>
          </cell>
          <cell r="S52">
            <v>41749</v>
          </cell>
          <cell r="T52" t="str">
            <v>A2C/A2S</v>
          </cell>
          <cell r="U52">
            <v>41723</v>
          </cell>
          <cell r="V52">
            <v>41722</v>
          </cell>
        </row>
        <row r="53">
          <cell r="A53">
            <v>221118</v>
          </cell>
          <cell r="B53">
            <v>2</v>
          </cell>
          <cell r="C53" t="str">
            <v/>
          </cell>
          <cell r="D53">
            <v>41728</v>
          </cell>
          <cell r="E53" t="str">
            <v>A1C/A1S</v>
          </cell>
          <cell r="F53">
            <v>3121016</v>
          </cell>
          <cell r="G53">
            <v>7485</v>
          </cell>
          <cell r="H53">
            <v>41699</v>
          </cell>
          <cell r="I53" t="str">
            <v>3090686</v>
          </cell>
          <cell r="J53">
            <v>9.3562499999999993</v>
          </cell>
          <cell r="K53">
            <v>3113531</v>
          </cell>
          <cell r="L53" t="str">
            <v>A1C/A1S</v>
          </cell>
          <cell r="M53">
            <v>41728</v>
          </cell>
          <cell r="N53">
            <v>16</v>
          </cell>
          <cell r="P53">
            <v>41713</v>
          </cell>
          <cell r="Q53">
            <v>41728</v>
          </cell>
          <cell r="R53">
            <v>221117</v>
          </cell>
          <cell r="S53">
            <v>41760</v>
          </cell>
          <cell r="T53" t="str">
            <v>S8</v>
          </cell>
          <cell r="U53">
            <v>41713</v>
          </cell>
          <cell r="V53">
            <v>41712</v>
          </cell>
        </row>
        <row r="54">
          <cell r="A54">
            <v>221119</v>
          </cell>
          <cell r="B54">
            <v>1</v>
          </cell>
          <cell r="C54" t="str">
            <v/>
          </cell>
          <cell r="D54">
            <v>41753</v>
          </cell>
          <cell r="E54" t="str">
            <v>B1/A2S</v>
          </cell>
          <cell r="F54">
            <v>3008473</v>
          </cell>
          <cell r="G54">
            <v>24882</v>
          </cell>
          <cell r="H54">
            <v>41719</v>
          </cell>
          <cell r="I54" t="str">
            <v>2978143</v>
          </cell>
          <cell r="J54">
            <v>31.102499999999999</v>
          </cell>
          <cell r="K54">
            <v>2983591</v>
          </cell>
          <cell r="L54" t="str">
            <v>A1S</v>
          </cell>
          <cell r="M54">
            <v>41728</v>
          </cell>
          <cell r="N54">
            <v>10</v>
          </cell>
          <cell r="O54">
            <v>1</v>
          </cell>
          <cell r="P54">
            <v>41719</v>
          </cell>
          <cell r="Q54">
            <v>41728</v>
          </cell>
          <cell r="R54">
            <v>221118</v>
          </cell>
          <cell r="S54">
            <v>41728</v>
          </cell>
          <cell r="T54" t="str">
            <v>A1C/A1S</v>
          </cell>
          <cell r="U54">
            <v>41699</v>
          </cell>
          <cell r="V54">
            <v>41698</v>
          </cell>
        </row>
        <row r="55">
          <cell r="A55">
            <v>221120</v>
          </cell>
          <cell r="B55">
            <v>3</v>
          </cell>
          <cell r="C55" t="str">
            <v>ON EXAM</v>
          </cell>
          <cell r="D55">
            <v>41724</v>
          </cell>
          <cell r="E55" t="str">
            <v>B1/A2S</v>
          </cell>
          <cell r="F55">
            <v>2955193</v>
          </cell>
          <cell r="G55">
            <v>12256</v>
          </cell>
          <cell r="H55">
            <v>41692</v>
          </cell>
          <cell r="I55" t="str">
            <v>2924863</v>
          </cell>
          <cell r="J55">
            <v>15.32</v>
          </cell>
          <cell r="K55">
            <v>2942937</v>
          </cell>
          <cell r="L55" t="str">
            <v>B1/A2S</v>
          </cell>
          <cell r="M55">
            <v>41724</v>
          </cell>
          <cell r="N55">
            <v>21</v>
          </cell>
          <cell r="O55">
            <v>1</v>
          </cell>
          <cell r="P55">
            <v>41704</v>
          </cell>
          <cell r="Q55">
            <v>41724</v>
          </cell>
          <cell r="R55">
            <v>221119</v>
          </cell>
          <cell r="S55">
            <v>41728</v>
          </cell>
          <cell r="T55" t="str">
            <v>A1S</v>
          </cell>
          <cell r="U55">
            <v>41704</v>
          </cell>
          <cell r="V55">
            <v>41703</v>
          </cell>
        </row>
        <row r="56">
          <cell r="A56">
            <v>221121</v>
          </cell>
          <cell r="B56">
            <v>1</v>
          </cell>
          <cell r="C56" t="str">
            <v/>
          </cell>
          <cell r="D56">
            <v>41738</v>
          </cell>
          <cell r="E56" t="str">
            <v>A3C</v>
          </cell>
          <cell r="F56">
            <v>2939234</v>
          </cell>
          <cell r="G56">
            <v>15050</v>
          </cell>
          <cell r="H56">
            <v>41704</v>
          </cell>
          <cell r="I56" t="str">
            <v>2908904</v>
          </cell>
          <cell r="J56">
            <v>18.8125</v>
          </cell>
          <cell r="K56">
            <v>2924184</v>
          </cell>
          <cell r="L56" t="str">
            <v>A4S</v>
          </cell>
          <cell r="M56">
            <v>41753</v>
          </cell>
          <cell r="N56">
            <v>21</v>
          </cell>
          <cell r="O56">
            <v>1</v>
          </cell>
          <cell r="P56">
            <v>41704</v>
          </cell>
          <cell r="Q56">
            <v>41724</v>
          </cell>
          <cell r="R56">
            <v>221120</v>
          </cell>
          <cell r="S56">
            <v>41724</v>
          </cell>
          <cell r="T56" t="str">
            <v>B1/A2S</v>
          </cell>
          <cell r="U56">
            <v>41701</v>
          </cell>
          <cell r="V56">
            <v>41700</v>
          </cell>
        </row>
        <row r="57">
          <cell r="A57">
            <v>221122</v>
          </cell>
          <cell r="B57">
            <v>1</v>
          </cell>
          <cell r="C57" t="str">
            <v/>
          </cell>
          <cell r="D57">
            <v>41736</v>
          </cell>
          <cell r="E57" t="str">
            <v>B1/A2S</v>
          </cell>
          <cell r="F57">
            <v>2963459</v>
          </cell>
          <cell r="G57">
            <v>13551</v>
          </cell>
          <cell r="H57">
            <v>41703</v>
          </cell>
          <cell r="I57" t="str">
            <v>2933129</v>
          </cell>
          <cell r="J57">
            <v>16.938749999999999</v>
          </cell>
          <cell r="K57">
            <v>2949908</v>
          </cell>
          <cell r="L57" t="str">
            <v>B1/A2S</v>
          </cell>
          <cell r="M57">
            <v>41736</v>
          </cell>
          <cell r="N57">
            <v>14</v>
          </cell>
          <cell r="O57">
            <v>0</v>
          </cell>
          <cell r="P57">
            <v>41723</v>
          </cell>
          <cell r="Q57">
            <v>41736</v>
          </cell>
          <cell r="R57">
            <v>221121</v>
          </cell>
          <cell r="S57">
            <v>41753</v>
          </cell>
          <cell r="T57" t="str">
            <v>A4S</v>
          </cell>
          <cell r="U57">
            <v>41723</v>
          </cell>
          <cell r="V57">
            <v>41722</v>
          </cell>
        </row>
        <row r="58">
          <cell r="A58">
            <v>221123</v>
          </cell>
          <cell r="B58">
            <v>1</v>
          </cell>
          <cell r="C58" t="str">
            <v/>
          </cell>
          <cell r="D58">
            <v>41739</v>
          </cell>
          <cell r="E58" t="str">
            <v>B1/A2S</v>
          </cell>
          <cell r="F58">
            <v>2978376</v>
          </cell>
          <cell r="G58">
            <v>16329</v>
          </cell>
          <cell r="H58">
            <v>41705</v>
          </cell>
          <cell r="I58" t="str">
            <v>2948046</v>
          </cell>
          <cell r="J58">
            <v>20.411249999999999</v>
          </cell>
          <cell r="K58">
            <v>2962047</v>
          </cell>
          <cell r="L58" t="str">
            <v>B1/A2S</v>
          </cell>
          <cell r="M58">
            <v>41739</v>
          </cell>
          <cell r="N58">
            <v>29</v>
          </cell>
          <cell r="O58">
            <v>0</v>
          </cell>
          <cell r="P58">
            <v>41708</v>
          </cell>
          <cell r="Q58">
            <v>41736</v>
          </cell>
          <cell r="R58">
            <v>221122</v>
          </cell>
          <cell r="S58">
            <v>41736</v>
          </cell>
          <cell r="T58" t="str">
            <v>B1/A2S</v>
          </cell>
          <cell r="U58">
            <v>41708</v>
          </cell>
          <cell r="V58">
            <v>41707</v>
          </cell>
        </row>
        <row r="59">
          <cell r="A59">
            <v>221124</v>
          </cell>
          <cell r="B59">
            <v>1</v>
          </cell>
          <cell r="C59" t="str">
            <v/>
          </cell>
          <cell r="D59">
            <v>41738</v>
          </cell>
          <cell r="E59" t="str">
            <v>B1/A2S</v>
          </cell>
          <cell r="F59">
            <v>2963335</v>
          </cell>
          <cell r="G59">
            <v>19273</v>
          </cell>
          <cell r="H59">
            <v>41708</v>
          </cell>
          <cell r="I59" t="str">
            <v>2933005</v>
          </cell>
          <cell r="J59">
            <v>24.091249999999999</v>
          </cell>
          <cell r="K59">
            <v>2944062</v>
          </cell>
          <cell r="L59" t="str">
            <v>B1/A2S</v>
          </cell>
          <cell r="M59">
            <v>41738</v>
          </cell>
          <cell r="N59">
            <v>22</v>
          </cell>
          <cell r="O59">
            <v>0</v>
          </cell>
          <cell r="P59">
            <v>41717</v>
          </cell>
          <cell r="Q59">
            <v>41738</v>
          </cell>
          <cell r="R59">
            <v>221123</v>
          </cell>
          <cell r="S59">
            <v>41739</v>
          </cell>
          <cell r="T59" t="str">
            <v>B1/A2S</v>
          </cell>
          <cell r="U59">
            <v>41717</v>
          </cell>
          <cell r="V59">
            <v>41716</v>
          </cell>
        </row>
        <row r="60">
          <cell r="A60">
            <v>221125</v>
          </cell>
          <cell r="B60">
            <v>1</v>
          </cell>
          <cell r="C60" t="str">
            <v/>
          </cell>
          <cell r="D60">
            <v>41729</v>
          </cell>
          <cell r="E60" t="str">
            <v>A2C</v>
          </cell>
          <cell r="F60">
            <v>3021087</v>
          </cell>
          <cell r="G60">
            <v>7883</v>
          </cell>
          <cell r="H60">
            <v>41698</v>
          </cell>
          <cell r="I60" t="str">
            <v>2990757</v>
          </cell>
          <cell r="J60">
            <v>9.8537499999999998</v>
          </cell>
          <cell r="K60">
            <v>3013204</v>
          </cell>
          <cell r="L60" t="str">
            <v>A2S</v>
          </cell>
          <cell r="M60">
            <v>41719</v>
          </cell>
          <cell r="N60">
            <v>15</v>
          </cell>
          <cell r="O60">
            <v>2</v>
          </cell>
          <cell r="P60">
            <v>41715</v>
          </cell>
          <cell r="Q60">
            <v>41729</v>
          </cell>
          <cell r="R60">
            <v>221124</v>
          </cell>
          <cell r="S60">
            <v>41738</v>
          </cell>
          <cell r="T60" t="str">
            <v>B1/A2S</v>
          </cell>
          <cell r="U60">
            <v>41715</v>
          </cell>
          <cell r="V60">
            <v>41714</v>
          </cell>
        </row>
        <row r="61">
          <cell r="A61">
            <v>221126</v>
          </cell>
          <cell r="B61">
            <v>1</v>
          </cell>
          <cell r="C61" t="str">
            <v/>
          </cell>
          <cell r="D61">
            <v>41743</v>
          </cell>
          <cell r="E61" t="str">
            <v>B1/A2S</v>
          </cell>
          <cell r="F61">
            <v>2774146</v>
          </cell>
          <cell r="G61">
            <v>20087</v>
          </cell>
          <cell r="H61">
            <v>41712</v>
          </cell>
          <cell r="I61" t="str">
            <v>2743816</v>
          </cell>
          <cell r="J61">
            <v>25.108750000000001</v>
          </cell>
          <cell r="K61">
            <v>2754059</v>
          </cell>
          <cell r="L61" t="str">
            <v>B1/A2S</v>
          </cell>
          <cell r="M61">
            <v>41743</v>
          </cell>
          <cell r="N61">
            <v>8</v>
          </cell>
          <cell r="O61">
            <v>0</v>
          </cell>
          <cell r="P61">
            <v>41712</v>
          </cell>
          <cell r="Q61">
            <v>41719</v>
          </cell>
          <cell r="R61">
            <v>221125</v>
          </cell>
          <cell r="S61">
            <v>41719</v>
          </cell>
          <cell r="T61" t="str">
            <v>A2S</v>
          </cell>
          <cell r="U61">
            <v>41686</v>
          </cell>
          <cell r="V61">
            <v>41685</v>
          </cell>
        </row>
        <row r="62">
          <cell r="A62">
            <v>221127</v>
          </cell>
          <cell r="B62">
            <v>2</v>
          </cell>
          <cell r="C62" t="str">
            <v/>
          </cell>
          <cell r="D62">
            <v>41710</v>
          </cell>
          <cell r="E62" t="str">
            <v>A2C</v>
          </cell>
          <cell r="F62">
            <v>2972135</v>
          </cell>
          <cell r="G62">
            <v>22799</v>
          </cell>
          <cell r="H62">
            <v>41698</v>
          </cell>
          <cell r="I62" t="str">
            <v>2941805</v>
          </cell>
          <cell r="J62">
            <v>28.498750000000001</v>
          </cell>
          <cell r="K62">
            <v>2949336</v>
          </cell>
          <cell r="L62" t="str">
            <v>A2S</v>
          </cell>
          <cell r="M62">
            <v>41700</v>
          </cell>
          <cell r="N62">
            <v>-7</v>
          </cell>
          <cell r="O62">
            <v>2</v>
          </cell>
          <cell r="P62">
            <v>41718</v>
          </cell>
          <cell r="Q62">
            <v>41710</v>
          </cell>
          <cell r="R62">
            <v>221126</v>
          </cell>
          <cell r="S62">
            <v>41743</v>
          </cell>
          <cell r="T62" t="str">
            <v>B1/A2S</v>
          </cell>
          <cell r="U62">
            <v>41718</v>
          </cell>
          <cell r="V62">
            <v>41717</v>
          </cell>
        </row>
        <row r="63">
          <cell r="A63">
            <v>221128</v>
          </cell>
          <cell r="B63">
            <v>1</v>
          </cell>
          <cell r="C63" t="str">
            <v/>
          </cell>
          <cell r="D63">
            <v>41732</v>
          </cell>
          <cell r="E63" t="str">
            <v>A3C</v>
          </cell>
          <cell r="F63">
            <v>3015123</v>
          </cell>
          <cell r="G63">
            <v>9226</v>
          </cell>
          <cell r="H63">
            <v>41701</v>
          </cell>
          <cell r="I63" t="str">
            <v>2984793</v>
          </cell>
          <cell r="J63">
            <v>11.532500000000001</v>
          </cell>
          <cell r="K63">
            <v>3005897</v>
          </cell>
          <cell r="L63" t="str">
            <v>A4S</v>
          </cell>
          <cell r="M63">
            <v>41747</v>
          </cell>
          <cell r="N63">
            <v>0</v>
          </cell>
          <cell r="O63">
            <v>1</v>
          </cell>
          <cell r="P63">
            <v>41701</v>
          </cell>
          <cell r="Q63">
            <v>41700</v>
          </cell>
          <cell r="R63">
            <v>221127</v>
          </cell>
          <cell r="S63">
            <v>41700</v>
          </cell>
          <cell r="T63" t="str">
            <v>A2S</v>
          </cell>
          <cell r="U63">
            <v>41698</v>
          </cell>
          <cell r="V63">
            <v>41697</v>
          </cell>
        </row>
        <row r="64">
          <cell r="A64">
            <v>221129</v>
          </cell>
          <cell r="B64">
            <v>1</v>
          </cell>
          <cell r="C64" t="str">
            <v/>
          </cell>
          <cell r="D64">
            <v>41731</v>
          </cell>
          <cell r="E64" t="str">
            <v>A3C</v>
          </cell>
          <cell r="F64">
            <v>3001977</v>
          </cell>
          <cell r="G64">
            <v>11773</v>
          </cell>
          <cell r="H64">
            <v>41697</v>
          </cell>
          <cell r="I64" t="str">
            <v>2971647</v>
          </cell>
          <cell r="J64">
            <v>14.71625</v>
          </cell>
          <cell r="K64">
            <v>2990204</v>
          </cell>
          <cell r="L64" t="str">
            <v>A4S</v>
          </cell>
          <cell r="M64">
            <v>41746</v>
          </cell>
          <cell r="N64">
            <v>14</v>
          </cell>
          <cell r="O64">
            <v>1</v>
          </cell>
          <cell r="P64">
            <v>41718</v>
          </cell>
          <cell r="Q64">
            <v>41731</v>
          </cell>
          <cell r="R64">
            <v>221128</v>
          </cell>
          <cell r="S64">
            <v>41747</v>
          </cell>
          <cell r="T64" t="str">
            <v>A4S</v>
          </cell>
          <cell r="U64">
            <v>41718</v>
          </cell>
          <cell r="V64">
            <v>41717</v>
          </cell>
        </row>
        <row r="65">
          <cell r="A65">
            <v>221130</v>
          </cell>
          <cell r="B65">
            <v>1</v>
          </cell>
          <cell r="C65" t="str">
            <v/>
          </cell>
          <cell r="D65">
            <v>41755</v>
          </cell>
          <cell r="E65" t="str">
            <v>A3C</v>
          </cell>
          <cell r="F65">
            <v>3012661</v>
          </cell>
          <cell r="G65">
            <v>24751</v>
          </cell>
          <cell r="H65">
            <v>41719</v>
          </cell>
          <cell r="I65" t="str">
            <v>2982331</v>
          </cell>
          <cell r="J65">
            <v>30.938749999999999</v>
          </cell>
          <cell r="K65">
            <v>2987910</v>
          </cell>
          <cell r="L65" t="str">
            <v>A3S</v>
          </cell>
          <cell r="M65">
            <v>41740</v>
          </cell>
          <cell r="N65">
            <v>28</v>
          </cell>
          <cell r="O65">
            <v>1</v>
          </cell>
          <cell r="P65">
            <v>41719</v>
          </cell>
          <cell r="Q65">
            <v>41746</v>
          </cell>
          <cell r="R65">
            <v>221129</v>
          </cell>
          <cell r="S65">
            <v>41746</v>
          </cell>
          <cell r="T65" t="str">
            <v>A4S</v>
          </cell>
          <cell r="U65">
            <v>41718</v>
          </cell>
          <cell r="V65">
            <v>41717</v>
          </cell>
        </row>
        <row r="66">
          <cell r="A66">
            <v>221131</v>
          </cell>
          <cell r="B66">
            <v>2</v>
          </cell>
          <cell r="C66" t="str">
            <v/>
          </cell>
          <cell r="D66">
            <v>41724</v>
          </cell>
          <cell r="E66" t="str">
            <v>A2C</v>
          </cell>
          <cell r="F66">
            <v>2966568</v>
          </cell>
          <cell r="G66">
            <v>2461</v>
          </cell>
          <cell r="H66">
            <v>41690</v>
          </cell>
          <cell r="I66" t="str">
            <v>2936238</v>
          </cell>
          <cell r="J66">
            <v>3.0762499999999999</v>
          </cell>
          <cell r="K66">
            <v>2964107</v>
          </cell>
          <cell r="L66" t="str">
            <v>A3S</v>
          </cell>
          <cell r="M66">
            <v>41744</v>
          </cell>
          <cell r="N66">
            <v>15</v>
          </cell>
          <cell r="O66">
            <v>1</v>
          </cell>
          <cell r="P66">
            <v>41710</v>
          </cell>
          <cell r="Q66">
            <v>41724</v>
          </cell>
          <cell r="R66">
            <v>221130</v>
          </cell>
          <cell r="S66">
            <v>41740</v>
          </cell>
          <cell r="T66" t="str">
            <v>A3S</v>
          </cell>
          <cell r="U66">
            <v>41710</v>
          </cell>
          <cell r="V66">
            <v>41709</v>
          </cell>
        </row>
        <row r="67">
          <cell r="A67">
            <v>221132</v>
          </cell>
          <cell r="B67">
            <v>1</v>
          </cell>
          <cell r="C67" t="str">
            <v/>
          </cell>
          <cell r="D67">
            <v>41750</v>
          </cell>
          <cell r="E67" t="str">
            <v>A3C</v>
          </cell>
          <cell r="F67">
            <v>3001282</v>
          </cell>
          <cell r="G67">
            <v>22060</v>
          </cell>
          <cell r="H67">
            <v>41717</v>
          </cell>
          <cell r="I67" t="str">
            <v>2970952</v>
          </cell>
          <cell r="J67">
            <v>27.574999999999999</v>
          </cell>
          <cell r="K67">
            <v>2979222</v>
          </cell>
          <cell r="L67" t="str">
            <v>A3S</v>
          </cell>
          <cell r="M67">
            <v>41735</v>
          </cell>
          <cell r="N67">
            <v>28</v>
          </cell>
          <cell r="O67">
            <v>1</v>
          </cell>
          <cell r="P67">
            <v>41717</v>
          </cell>
          <cell r="Q67">
            <v>41744</v>
          </cell>
          <cell r="R67">
            <v>221131</v>
          </cell>
          <cell r="S67">
            <v>41744</v>
          </cell>
          <cell r="T67" t="str">
            <v>A3S</v>
          </cell>
          <cell r="U67">
            <v>41712</v>
          </cell>
          <cell r="V67">
            <v>41711</v>
          </cell>
        </row>
        <row r="68">
          <cell r="A68">
            <v>221133</v>
          </cell>
          <cell r="B68">
            <v>1</v>
          </cell>
          <cell r="C68" t="str">
            <v/>
          </cell>
          <cell r="D68">
            <v>41731</v>
          </cell>
          <cell r="E68" t="str">
            <v>A1C</v>
          </cell>
          <cell r="F68">
            <v>2977827</v>
          </cell>
          <cell r="G68">
            <v>8965</v>
          </cell>
          <cell r="H68">
            <v>41699</v>
          </cell>
          <cell r="I68" t="str">
            <v>2947497</v>
          </cell>
          <cell r="J68">
            <v>11.206250000000001</v>
          </cell>
          <cell r="K68">
            <v>2968862</v>
          </cell>
          <cell r="L68" t="str">
            <v>A2S</v>
          </cell>
          <cell r="M68">
            <v>41756</v>
          </cell>
          <cell r="N68">
            <v>26</v>
          </cell>
          <cell r="O68">
            <v>1</v>
          </cell>
          <cell r="P68">
            <v>41706</v>
          </cell>
          <cell r="Q68">
            <v>41731</v>
          </cell>
          <cell r="R68">
            <v>221132</v>
          </cell>
          <cell r="S68">
            <v>41735</v>
          </cell>
          <cell r="T68" t="str">
            <v>A3S</v>
          </cell>
          <cell r="U68">
            <v>41706</v>
          </cell>
          <cell r="V68">
            <v>41705</v>
          </cell>
        </row>
        <row r="69">
          <cell r="A69">
            <v>221134</v>
          </cell>
          <cell r="B69">
            <v>4</v>
          </cell>
          <cell r="C69" t="str">
            <v>ON EXAM</v>
          </cell>
          <cell r="D69">
            <v>41682</v>
          </cell>
          <cell r="E69" t="str">
            <v>B4/A4S</v>
          </cell>
          <cell r="F69">
            <v>2960393</v>
          </cell>
          <cell r="G69">
            <v>7412</v>
          </cell>
          <cell r="H69">
            <v>41648</v>
          </cell>
          <cell r="I69" t="str">
            <v>2930063</v>
          </cell>
          <cell r="J69">
            <v>9.2650000000000006</v>
          </cell>
          <cell r="K69">
            <v>2952981</v>
          </cell>
          <cell r="L69" t="str">
            <v>B4/A4S</v>
          </cell>
          <cell r="M69">
            <v>41682</v>
          </cell>
          <cell r="N69">
            <v>-41</v>
          </cell>
          <cell r="O69">
            <v>1</v>
          </cell>
          <cell r="P69">
            <v>41724</v>
          </cell>
          <cell r="Q69">
            <v>41682</v>
          </cell>
          <cell r="R69">
            <v>221133</v>
          </cell>
          <cell r="S69">
            <v>41756</v>
          </cell>
          <cell r="T69" t="str">
            <v>A2S</v>
          </cell>
          <cell r="U69">
            <v>41724</v>
          </cell>
          <cell r="V69">
            <v>41723</v>
          </cell>
        </row>
        <row r="70">
          <cell r="A70">
            <v>221135</v>
          </cell>
          <cell r="B70">
            <v>1</v>
          </cell>
          <cell r="C70" t="str">
            <v/>
          </cell>
          <cell r="D70">
            <v>41722</v>
          </cell>
          <cell r="E70" t="str">
            <v>A1C</v>
          </cell>
          <cell r="F70">
            <v>2974327</v>
          </cell>
          <cell r="G70">
            <v>11852</v>
          </cell>
          <cell r="H70">
            <v>41688</v>
          </cell>
          <cell r="I70" t="str">
            <v>2943997</v>
          </cell>
          <cell r="J70">
            <v>14.815</v>
          </cell>
          <cell r="K70">
            <v>2962475</v>
          </cell>
          <cell r="L70" t="str">
            <v>A2S</v>
          </cell>
          <cell r="M70">
            <v>41747</v>
          </cell>
          <cell r="N70">
            <v>-5</v>
          </cell>
          <cell r="O70">
            <v>1</v>
          </cell>
          <cell r="P70">
            <v>41688</v>
          </cell>
          <cell r="Q70">
            <v>41682</v>
          </cell>
          <cell r="R70">
            <v>221134</v>
          </cell>
          <cell r="S70">
            <v>41682</v>
          </cell>
          <cell r="T70" t="str">
            <v>B4/A4S</v>
          </cell>
          <cell r="U70">
            <v>41655</v>
          </cell>
          <cell r="V70">
            <v>41654</v>
          </cell>
        </row>
        <row r="71">
          <cell r="A71">
            <v>221136</v>
          </cell>
          <cell r="B71">
            <v>1</v>
          </cell>
          <cell r="C71" t="str">
            <v/>
          </cell>
          <cell r="D71">
            <v>41751</v>
          </cell>
          <cell r="E71" t="str">
            <v>C1</v>
          </cell>
          <cell r="F71">
            <v>2847161</v>
          </cell>
          <cell r="G71">
            <v>23596</v>
          </cell>
          <cell r="H71">
            <v>41718</v>
          </cell>
          <cell r="I71" t="str">
            <v>2816831</v>
          </cell>
          <cell r="J71">
            <v>29.495000000000001</v>
          </cell>
          <cell r="K71">
            <v>2823565</v>
          </cell>
          <cell r="L71" t="str">
            <v>S1</v>
          </cell>
          <cell r="M71">
            <v>41763</v>
          </cell>
          <cell r="N71">
            <v>30</v>
          </cell>
          <cell r="O71">
            <v>0</v>
          </cell>
          <cell r="P71">
            <v>41718</v>
          </cell>
          <cell r="Q71">
            <v>41747</v>
          </cell>
          <cell r="R71">
            <v>221135</v>
          </cell>
          <cell r="S71">
            <v>41747</v>
          </cell>
          <cell r="T71" t="str">
            <v>A2S</v>
          </cell>
          <cell r="U71">
            <v>41717</v>
          </cell>
          <cell r="V71">
            <v>41716</v>
          </cell>
        </row>
        <row r="72">
          <cell r="A72">
            <v>221137</v>
          </cell>
          <cell r="B72">
            <v>1</v>
          </cell>
          <cell r="C72" t="str">
            <v/>
          </cell>
          <cell r="D72">
            <v>41754</v>
          </cell>
          <cell r="E72" t="str">
            <v>C1</v>
          </cell>
          <cell r="F72">
            <v>2986807</v>
          </cell>
          <cell r="G72">
            <v>25142</v>
          </cell>
          <cell r="H72">
            <v>41719</v>
          </cell>
          <cell r="I72" t="str">
            <v>2956477</v>
          </cell>
          <cell r="J72">
            <v>31.427499999999998</v>
          </cell>
          <cell r="K72">
            <v>2961665</v>
          </cell>
          <cell r="L72" t="str">
            <v>S1</v>
          </cell>
          <cell r="M72">
            <v>41766</v>
          </cell>
          <cell r="N72">
            <v>36</v>
          </cell>
          <cell r="O72">
            <v>0</v>
          </cell>
          <cell r="P72">
            <v>41719</v>
          </cell>
          <cell r="Q72">
            <v>41754</v>
          </cell>
          <cell r="R72">
            <v>221136</v>
          </cell>
          <cell r="S72">
            <v>41763</v>
          </cell>
          <cell r="T72" t="str">
            <v>S1</v>
          </cell>
          <cell r="U72">
            <v>41718</v>
          </cell>
          <cell r="V72">
            <v>41717</v>
          </cell>
        </row>
        <row r="73">
          <cell r="A73">
            <v>221138</v>
          </cell>
          <cell r="B73">
            <v>1</v>
          </cell>
          <cell r="C73" t="str">
            <v/>
          </cell>
          <cell r="D73">
            <v>41731</v>
          </cell>
          <cell r="E73" t="str">
            <v>A3C</v>
          </cell>
          <cell r="F73">
            <v>2972974</v>
          </cell>
          <cell r="G73">
            <v>6043</v>
          </cell>
          <cell r="H73">
            <v>41697</v>
          </cell>
          <cell r="I73" t="str">
            <v>2942644</v>
          </cell>
          <cell r="J73">
            <v>7.55375</v>
          </cell>
          <cell r="K73">
            <v>2966931</v>
          </cell>
          <cell r="L73" t="str">
            <v>A3S</v>
          </cell>
          <cell r="M73">
            <v>41741</v>
          </cell>
          <cell r="N73">
            <v>13</v>
          </cell>
          <cell r="O73">
            <v>1</v>
          </cell>
          <cell r="P73">
            <v>41719</v>
          </cell>
          <cell r="Q73">
            <v>41731</v>
          </cell>
          <cell r="R73">
            <v>221137</v>
          </cell>
          <cell r="S73">
            <v>41766</v>
          </cell>
          <cell r="T73" t="str">
            <v>S1</v>
          </cell>
          <cell r="U73">
            <v>41719</v>
          </cell>
          <cell r="V73">
            <v>41718</v>
          </cell>
        </row>
        <row r="74">
          <cell r="A74">
            <v>221139</v>
          </cell>
          <cell r="B74">
            <v>3</v>
          </cell>
          <cell r="C74" t="str">
            <v>ON EXAM</v>
          </cell>
          <cell r="D74">
            <v>41722</v>
          </cell>
          <cell r="E74" t="str">
            <v>B4/A4S</v>
          </cell>
          <cell r="F74">
            <v>2939158</v>
          </cell>
          <cell r="G74">
            <v>753</v>
          </cell>
          <cell r="H74">
            <v>41688</v>
          </cell>
          <cell r="I74" t="str">
            <v>2908828</v>
          </cell>
          <cell r="J74">
            <v>0.94125000000000003</v>
          </cell>
          <cell r="K74">
            <v>2938405</v>
          </cell>
          <cell r="L74" t="str">
            <v>B4/A4S</v>
          </cell>
          <cell r="M74">
            <v>41722</v>
          </cell>
          <cell r="N74">
            <v>10</v>
          </cell>
          <cell r="O74">
            <v>1</v>
          </cell>
          <cell r="P74">
            <v>41713</v>
          </cell>
          <cell r="Q74">
            <v>41722</v>
          </cell>
          <cell r="R74">
            <v>221138</v>
          </cell>
          <cell r="S74">
            <v>41741</v>
          </cell>
          <cell r="T74" t="str">
            <v>A3S</v>
          </cell>
          <cell r="U74">
            <v>41713</v>
          </cell>
          <cell r="V74">
            <v>41712</v>
          </cell>
        </row>
        <row r="75">
          <cell r="A75">
            <v>221140</v>
          </cell>
          <cell r="B75">
            <v>1</v>
          </cell>
          <cell r="C75" t="str">
            <v/>
          </cell>
          <cell r="D75">
            <v>41756</v>
          </cell>
          <cell r="E75" t="str">
            <v>B4/A4S</v>
          </cell>
          <cell r="F75">
            <v>2972603</v>
          </cell>
          <cell r="G75">
            <v>27472</v>
          </cell>
          <cell r="H75">
            <v>41722</v>
          </cell>
          <cell r="I75" t="str">
            <v>2942273</v>
          </cell>
          <cell r="J75">
            <v>34.340000000000003</v>
          </cell>
          <cell r="K75">
            <v>2945131</v>
          </cell>
          <cell r="L75" t="str">
            <v>A3S</v>
          </cell>
          <cell r="M75">
            <v>41731</v>
          </cell>
          <cell r="N75">
            <v>1</v>
          </cell>
          <cell r="O75">
            <v>1</v>
          </cell>
          <cell r="P75">
            <v>41722</v>
          </cell>
          <cell r="Q75">
            <v>41722</v>
          </cell>
          <cell r="R75">
            <v>221139</v>
          </cell>
          <cell r="S75">
            <v>41722</v>
          </cell>
          <cell r="T75" t="str">
            <v>B4/A4S</v>
          </cell>
          <cell r="U75">
            <v>41697</v>
          </cell>
          <cell r="V75">
            <v>41696</v>
          </cell>
        </row>
        <row r="76">
          <cell r="A76">
            <v>221141</v>
          </cell>
          <cell r="B76">
            <v>1</v>
          </cell>
          <cell r="C76" t="str">
            <v>ON EXAM</v>
          </cell>
          <cell r="D76">
            <v>41725</v>
          </cell>
          <cell r="E76" t="str">
            <v>A3C</v>
          </cell>
          <cell r="F76">
            <v>2877686</v>
          </cell>
          <cell r="G76">
            <v>10055</v>
          </cell>
          <cell r="H76">
            <v>41691</v>
          </cell>
          <cell r="I76" t="str">
            <v>2847356</v>
          </cell>
          <cell r="J76">
            <v>12.56875</v>
          </cell>
          <cell r="K76">
            <v>2867631</v>
          </cell>
          <cell r="L76" t="str">
            <v>A3S</v>
          </cell>
          <cell r="M76">
            <v>41735</v>
          </cell>
          <cell r="N76">
            <v>18</v>
          </cell>
          <cell r="O76">
            <v>1</v>
          </cell>
          <cell r="P76">
            <v>41708</v>
          </cell>
          <cell r="Q76">
            <v>41725</v>
          </cell>
          <cell r="R76">
            <v>221140</v>
          </cell>
          <cell r="S76">
            <v>41731</v>
          </cell>
          <cell r="T76" t="str">
            <v>A3S</v>
          </cell>
          <cell r="U76">
            <v>41708</v>
          </cell>
          <cell r="V76">
            <v>41707</v>
          </cell>
        </row>
        <row r="77">
          <cell r="A77">
            <v>221142</v>
          </cell>
          <cell r="B77">
            <v>2</v>
          </cell>
          <cell r="C77" t="str">
            <v/>
          </cell>
          <cell r="D77">
            <v>41728</v>
          </cell>
          <cell r="E77" t="str">
            <v>B4/A4S</v>
          </cell>
          <cell r="F77">
            <v>2931717</v>
          </cell>
          <cell r="G77">
            <v>7017</v>
          </cell>
          <cell r="H77">
            <v>41700</v>
          </cell>
          <cell r="I77" t="str">
            <v>2901387</v>
          </cell>
          <cell r="J77">
            <v>8.7712500000000002</v>
          </cell>
          <cell r="K77">
            <v>2924700</v>
          </cell>
          <cell r="L77" t="str">
            <v>B4/A4S</v>
          </cell>
          <cell r="M77">
            <v>41728</v>
          </cell>
          <cell r="N77">
            <v>24</v>
          </cell>
          <cell r="P77">
            <v>41705</v>
          </cell>
          <cell r="Q77">
            <v>41728</v>
          </cell>
          <cell r="R77">
            <v>221141</v>
          </cell>
          <cell r="S77">
            <v>41735</v>
          </cell>
          <cell r="T77" t="str">
            <v>A3S</v>
          </cell>
          <cell r="U77">
            <v>41705</v>
          </cell>
          <cell r="V77">
            <v>41704</v>
          </cell>
        </row>
        <row r="78">
          <cell r="A78">
            <v>221143</v>
          </cell>
          <cell r="B78">
            <v>1</v>
          </cell>
          <cell r="C78" t="str">
            <v/>
          </cell>
          <cell r="D78">
            <v>41749</v>
          </cell>
          <cell r="E78" t="str">
            <v>A2C/A2S</v>
          </cell>
          <cell r="F78">
            <v>2962955</v>
          </cell>
          <cell r="G78">
            <v>25615</v>
          </cell>
          <cell r="H78">
            <v>41721</v>
          </cell>
          <cell r="I78" t="str">
            <v>2932625</v>
          </cell>
          <cell r="J78">
            <v>32.018749999999997</v>
          </cell>
          <cell r="K78">
            <v>2937340</v>
          </cell>
          <cell r="L78" t="str">
            <v>A2C/A2S</v>
          </cell>
          <cell r="M78">
            <v>41749</v>
          </cell>
          <cell r="N78">
            <v>8</v>
          </cell>
          <cell r="P78">
            <v>41721</v>
          </cell>
          <cell r="Q78">
            <v>41728</v>
          </cell>
          <cell r="R78">
            <v>221142</v>
          </cell>
          <cell r="S78">
            <v>41728</v>
          </cell>
          <cell r="T78" t="str">
            <v>B4/A4S</v>
          </cell>
          <cell r="U78">
            <v>41700</v>
          </cell>
          <cell r="V78">
            <v>41699</v>
          </cell>
        </row>
        <row r="79">
          <cell r="A79">
            <v>221144</v>
          </cell>
          <cell r="B79">
            <v>1</v>
          </cell>
          <cell r="C79" t="str">
            <v/>
          </cell>
          <cell r="D79">
            <v>41413</v>
          </cell>
          <cell r="E79" t="str">
            <v>A1C/A1S</v>
          </cell>
          <cell r="F79">
            <v>30330</v>
          </cell>
          <cell r="G79">
            <v>-1883744</v>
          </cell>
          <cell r="H79">
            <v>41415</v>
          </cell>
          <cell r="J79">
            <v>-2354.6799999999998</v>
          </cell>
          <cell r="K79">
            <v>1914074</v>
          </cell>
          <cell r="L79" t="str">
            <v>A1C/A1S</v>
          </cell>
          <cell r="M79">
            <v>41413</v>
          </cell>
          <cell r="N79">
            <v>-1</v>
          </cell>
          <cell r="P79">
            <v>41415</v>
          </cell>
          <cell r="Q79">
            <v>41413</v>
          </cell>
          <cell r="R79">
            <v>221143</v>
          </cell>
          <cell r="S79">
            <v>41749</v>
          </cell>
          <cell r="T79" t="str">
            <v>A2C/A2S</v>
          </cell>
          <cell r="U79">
            <v>41721</v>
          </cell>
          <cell r="V79">
            <v>41414</v>
          </cell>
        </row>
        <row r="80">
          <cell r="C80">
            <v>6</v>
          </cell>
          <cell r="I80" t="str">
            <v>0</v>
          </cell>
          <cell r="K80">
            <v>102021412</v>
          </cell>
          <cell r="R80">
            <v>221144</v>
          </cell>
          <cell r="S80">
            <v>41413</v>
          </cell>
          <cell r="T80" t="str">
            <v>A1C/A1S</v>
          </cell>
          <cell r="U80">
            <v>41415</v>
          </cell>
        </row>
        <row r="81">
          <cell r="I81" t="str">
            <v>0</v>
          </cell>
          <cell r="K81">
            <v>131721898</v>
          </cell>
        </row>
        <row r="82">
          <cell r="H82">
            <v>37655</v>
          </cell>
          <cell r="I82" t="str">
            <v>0</v>
          </cell>
        </row>
        <row r="83">
          <cell r="H83">
            <v>37517</v>
          </cell>
          <cell r="I83" t="str">
            <v>0</v>
          </cell>
        </row>
        <row r="84">
          <cell r="I84" t="str">
            <v>0</v>
          </cell>
        </row>
        <row r="85">
          <cell r="I85" t="str">
            <v>1041887</v>
          </cell>
        </row>
        <row r="86">
          <cell r="H86">
            <v>37514</v>
          </cell>
          <cell r="I86" t="str">
            <v>0</v>
          </cell>
        </row>
        <row r="87">
          <cell r="I87" t="str">
            <v>1055479</v>
          </cell>
        </row>
        <row r="88">
          <cell r="I88" t="str">
            <v>0</v>
          </cell>
        </row>
        <row r="89">
          <cell r="H89">
            <v>37498</v>
          </cell>
          <cell r="I89" t="str">
            <v>0</v>
          </cell>
        </row>
        <row r="90">
          <cell r="H90">
            <v>37685</v>
          </cell>
          <cell r="I90" t="str">
            <v>0</v>
          </cell>
        </row>
        <row r="91">
          <cell r="H91">
            <v>37690</v>
          </cell>
          <cell r="I91" t="str">
            <v>0</v>
          </cell>
        </row>
      </sheetData>
      <sheetData sheetId="4"/>
      <sheetData sheetId="5"/>
      <sheetData sheetId="6">
        <row r="1">
          <cell r="A1" t="str">
            <v>CORE EXAMS</v>
          </cell>
        </row>
        <row r="2">
          <cell r="A2" t="str">
            <v>Set</v>
          </cell>
          <cell r="B2" t="str">
            <v>Days In traffic</v>
          </cell>
          <cell r="C2" t="str">
            <v>Days Not In traffic</v>
          </cell>
        </row>
        <row r="3">
          <cell r="A3">
            <v>220001</v>
          </cell>
          <cell r="B3">
            <v>21</v>
          </cell>
          <cell r="C3">
            <v>2</v>
          </cell>
        </row>
        <row r="4">
          <cell r="A4">
            <v>220002</v>
          </cell>
          <cell r="B4">
            <v>31</v>
          </cell>
          <cell r="C4">
            <v>0</v>
          </cell>
        </row>
        <row r="5">
          <cell r="A5">
            <v>220003</v>
          </cell>
          <cell r="B5">
            <v>8</v>
          </cell>
          <cell r="C5">
            <v>0</v>
          </cell>
        </row>
        <row r="6">
          <cell r="A6">
            <v>220004</v>
          </cell>
          <cell r="B6">
            <v>18</v>
          </cell>
          <cell r="C6">
            <v>1</v>
          </cell>
        </row>
        <row r="7">
          <cell r="A7">
            <v>220005</v>
          </cell>
          <cell r="B7">
            <v>15</v>
          </cell>
          <cell r="C7">
            <v>0</v>
          </cell>
        </row>
        <row r="8">
          <cell r="A8">
            <v>220006</v>
          </cell>
          <cell r="B8">
            <v>7</v>
          </cell>
          <cell r="C8">
            <v>0</v>
          </cell>
        </row>
        <row r="9">
          <cell r="A9">
            <v>220007</v>
          </cell>
          <cell r="B9">
            <v>27</v>
          </cell>
          <cell r="C9">
            <v>1</v>
          </cell>
        </row>
        <row r="10">
          <cell r="A10">
            <v>220008</v>
          </cell>
          <cell r="B10">
            <v>14</v>
          </cell>
          <cell r="C10">
            <v>4</v>
          </cell>
        </row>
        <row r="11">
          <cell r="A11">
            <v>220009</v>
          </cell>
          <cell r="B11">
            <v>27</v>
          </cell>
          <cell r="C11">
            <v>2</v>
          </cell>
        </row>
        <row r="12">
          <cell r="A12">
            <v>220010</v>
          </cell>
          <cell r="B12">
            <v>7</v>
          </cell>
          <cell r="C12">
            <v>0</v>
          </cell>
        </row>
        <row r="13">
          <cell r="A13">
            <v>220011</v>
          </cell>
          <cell r="B13">
            <v>8</v>
          </cell>
          <cell r="C13">
            <v>2</v>
          </cell>
        </row>
        <row r="14">
          <cell r="A14">
            <v>220012</v>
          </cell>
          <cell r="B14">
            <v>33</v>
          </cell>
          <cell r="C14">
            <v>1</v>
          </cell>
        </row>
        <row r="15">
          <cell r="A15">
            <v>220013</v>
          </cell>
          <cell r="B15">
            <v>19</v>
          </cell>
          <cell r="C15">
            <v>22</v>
          </cell>
        </row>
        <row r="16">
          <cell r="A16">
            <v>220014</v>
          </cell>
          <cell r="B16">
            <v>13</v>
          </cell>
          <cell r="C16">
            <v>7</v>
          </cell>
        </row>
        <row r="17">
          <cell r="A17">
            <v>220015</v>
          </cell>
          <cell r="B17">
            <v>14</v>
          </cell>
          <cell r="C17">
            <v>0</v>
          </cell>
        </row>
        <row r="18">
          <cell r="A18">
            <v>220016</v>
          </cell>
          <cell r="B18">
            <v>1</v>
          </cell>
          <cell r="C18">
            <v>1</v>
          </cell>
        </row>
        <row r="19">
          <cell r="A19">
            <v>220017</v>
          </cell>
          <cell r="B19">
            <v>24</v>
          </cell>
          <cell r="C19">
            <v>2</v>
          </cell>
        </row>
        <row r="20">
          <cell r="A20">
            <v>220018</v>
          </cell>
          <cell r="B20">
            <v>13</v>
          </cell>
          <cell r="C20">
            <v>0</v>
          </cell>
        </row>
        <row r="21">
          <cell r="A21">
            <v>220019</v>
          </cell>
          <cell r="B21">
            <v>18</v>
          </cell>
          <cell r="C21">
            <v>5</v>
          </cell>
        </row>
        <row r="22">
          <cell r="A22">
            <v>220020</v>
          </cell>
          <cell r="B22">
            <v>15</v>
          </cell>
          <cell r="C22">
            <v>1</v>
          </cell>
        </row>
        <row r="23">
          <cell r="A23">
            <v>220021</v>
          </cell>
          <cell r="B23">
            <v>21</v>
          </cell>
          <cell r="C23">
            <v>0</v>
          </cell>
        </row>
        <row r="24">
          <cell r="A24">
            <v>220022</v>
          </cell>
          <cell r="B24">
            <v>27</v>
          </cell>
          <cell r="C24">
            <v>1</v>
          </cell>
        </row>
        <row r="25">
          <cell r="A25">
            <v>220023</v>
          </cell>
          <cell r="B25">
            <v>1</v>
          </cell>
          <cell r="C25">
            <v>1</v>
          </cell>
        </row>
        <row r="26">
          <cell r="A26">
            <v>220024</v>
          </cell>
          <cell r="B26">
            <v>32</v>
          </cell>
          <cell r="C26">
            <v>8</v>
          </cell>
        </row>
        <row r="27">
          <cell r="A27">
            <v>220025</v>
          </cell>
          <cell r="B27">
            <v>19</v>
          </cell>
          <cell r="C27">
            <v>2</v>
          </cell>
        </row>
        <row r="28">
          <cell r="A28">
            <v>220026</v>
          </cell>
          <cell r="B28">
            <v>16</v>
          </cell>
          <cell r="C28">
            <v>1</v>
          </cell>
        </row>
        <row r="29">
          <cell r="A29">
            <v>220027</v>
          </cell>
          <cell r="B29">
            <v>16</v>
          </cell>
          <cell r="C29">
            <v>0</v>
          </cell>
        </row>
        <row r="30">
          <cell r="A30">
            <v>220028</v>
          </cell>
          <cell r="B30">
            <v>4</v>
          </cell>
          <cell r="C30">
            <v>1</v>
          </cell>
        </row>
        <row r="31">
          <cell r="A31">
            <v>220029</v>
          </cell>
          <cell r="B31">
            <v>2</v>
          </cell>
          <cell r="C31">
            <v>0</v>
          </cell>
        </row>
        <row r="32">
          <cell r="A32">
            <v>220030</v>
          </cell>
          <cell r="B32">
            <v>29</v>
          </cell>
          <cell r="C32">
            <v>0</v>
          </cell>
        </row>
        <row r="33">
          <cell r="A33">
            <v>220031</v>
          </cell>
          <cell r="B33">
            <v>10</v>
          </cell>
          <cell r="C33">
            <v>2</v>
          </cell>
        </row>
        <row r="34">
          <cell r="A34">
            <v>220032</v>
          </cell>
          <cell r="B34">
            <v>26</v>
          </cell>
          <cell r="C34">
            <v>4</v>
          </cell>
        </row>
        <row r="35">
          <cell r="A35">
            <v>220033</v>
          </cell>
          <cell r="B35">
            <v>19</v>
          </cell>
          <cell r="C35">
            <v>1</v>
          </cell>
        </row>
        <row r="36">
          <cell r="A36">
            <v>220034</v>
          </cell>
          <cell r="B36">
            <v>1</v>
          </cell>
          <cell r="C36">
            <v>0</v>
          </cell>
        </row>
        <row r="37">
          <cell r="A37">
            <v>221101</v>
          </cell>
          <cell r="B37">
            <v>8</v>
          </cell>
          <cell r="C37">
            <v>1</v>
          </cell>
        </row>
        <row r="38">
          <cell r="A38">
            <v>221102</v>
          </cell>
          <cell r="B38">
            <v>21</v>
          </cell>
          <cell r="C38">
            <v>4</v>
          </cell>
        </row>
        <row r="39">
          <cell r="A39">
            <v>221103</v>
          </cell>
          <cell r="B39">
            <v>18</v>
          </cell>
          <cell r="C39">
            <v>1</v>
          </cell>
        </row>
        <row r="40">
          <cell r="A40">
            <v>221104</v>
          </cell>
          <cell r="B40">
            <v>21</v>
          </cell>
          <cell r="C40">
            <v>3</v>
          </cell>
        </row>
        <row r="41">
          <cell r="A41">
            <v>221105</v>
          </cell>
          <cell r="B41">
            <v>9</v>
          </cell>
          <cell r="C41">
            <v>2</v>
          </cell>
        </row>
        <row r="42">
          <cell r="A42">
            <v>221106</v>
          </cell>
          <cell r="B42">
            <v>2</v>
          </cell>
          <cell r="C42">
            <v>1</v>
          </cell>
        </row>
        <row r="43">
          <cell r="A43">
            <v>221107</v>
          </cell>
          <cell r="B43">
            <v>10</v>
          </cell>
          <cell r="C43">
            <v>0</v>
          </cell>
        </row>
        <row r="44">
          <cell r="A44">
            <v>221108</v>
          </cell>
          <cell r="B44">
            <v>9</v>
          </cell>
          <cell r="C44">
            <v>5</v>
          </cell>
        </row>
        <row r="45">
          <cell r="A45">
            <v>221109</v>
          </cell>
          <cell r="B45">
            <v>16</v>
          </cell>
          <cell r="C45">
            <v>2</v>
          </cell>
        </row>
        <row r="46">
          <cell r="A46">
            <v>221110</v>
          </cell>
          <cell r="B46">
            <v>8</v>
          </cell>
          <cell r="C46">
            <v>1</v>
          </cell>
        </row>
        <row r="47">
          <cell r="A47">
            <v>221111</v>
          </cell>
          <cell r="B47">
            <v>17</v>
          </cell>
          <cell r="C47">
            <v>1</v>
          </cell>
        </row>
        <row r="48">
          <cell r="A48">
            <v>221112</v>
          </cell>
          <cell r="B48">
            <v>9</v>
          </cell>
          <cell r="C48">
            <v>1</v>
          </cell>
        </row>
        <row r="49">
          <cell r="A49">
            <v>221113</v>
          </cell>
          <cell r="B49">
            <v>4</v>
          </cell>
          <cell r="C49">
            <v>0</v>
          </cell>
        </row>
        <row r="50">
          <cell r="A50">
            <v>221114</v>
          </cell>
          <cell r="B50">
            <v>4</v>
          </cell>
          <cell r="C50">
            <v>0</v>
          </cell>
        </row>
        <row r="51">
          <cell r="A51">
            <v>221115</v>
          </cell>
          <cell r="B51">
            <v>17</v>
          </cell>
          <cell r="C51">
            <v>4</v>
          </cell>
        </row>
        <row r="52">
          <cell r="A52">
            <v>221116</v>
          </cell>
          <cell r="B52">
            <v>0</v>
          </cell>
          <cell r="C52">
            <v>2</v>
          </cell>
        </row>
        <row r="53">
          <cell r="A53">
            <v>221117</v>
          </cell>
          <cell r="B53">
            <v>9</v>
          </cell>
          <cell r="C53">
            <v>3</v>
          </cell>
        </row>
        <row r="54">
          <cell r="A54">
            <v>221118</v>
          </cell>
          <cell r="B54">
            <v>24</v>
          </cell>
          <cell r="C54">
            <v>2</v>
          </cell>
        </row>
        <row r="55">
          <cell r="A55">
            <v>221119</v>
          </cell>
          <cell r="B55">
            <v>4</v>
          </cell>
          <cell r="C55">
            <v>1</v>
          </cell>
        </row>
        <row r="56">
          <cell r="A56">
            <v>221120</v>
          </cell>
          <cell r="B56">
            <v>23</v>
          </cell>
          <cell r="C56">
            <v>11</v>
          </cell>
        </row>
        <row r="57">
          <cell r="A57">
            <v>221121</v>
          </cell>
          <cell r="B57">
            <v>17</v>
          </cell>
          <cell r="C57">
            <v>4</v>
          </cell>
        </row>
        <row r="58">
          <cell r="A58">
            <v>221122</v>
          </cell>
          <cell r="B58">
            <v>20</v>
          </cell>
          <cell r="C58">
            <v>2</v>
          </cell>
        </row>
        <row r="59">
          <cell r="A59">
            <v>221123</v>
          </cell>
          <cell r="B59">
            <v>18</v>
          </cell>
          <cell r="C59">
            <v>2</v>
          </cell>
        </row>
        <row r="60">
          <cell r="A60">
            <v>221124</v>
          </cell>
          <cell r="B60">
            <v>13</v>
          </cell>
          <cell r="C60">
            <v>9</v>
          </cell>
        </row>
        <row r="61">
          <cell r="A61">
            <v>221125</v>
          </cell>
          <cell r="B61">
            <v>26</v>
          </cell>
          <cell r="C61">
            <v>1</v>
          </cell>
        </row>
        <row r="62">
          <cell r="A62">
            <v>221126</v>
          </cell>
          <cell r="B62">
            <v>11</v>
          </cell>
          <cell r="C62">
            <v>2</v>
          </cell>
        </row>
        <row r="63">
          <cell r="A63">
            <v>221127</v>
          </cell>
          <cell r="B63">
            <v>17</v>
          </cell>
          <cell r="C63">
            <v>16</v>
          </cell>
        </row>
        <row r="64">
          <cell r="A64">
            <v>221128</v>
          </cell>
          <cell r="B64">
            <v>24</v>
          </cell>
          <cell r="C64">
            <v>0</v>
          </cell>
        </row>
        <row r="65">
          <cell r="A65">
            <v>221129</v>
          </cell>
          <cell r="B65">
            <v>23</v>
          </cell>
          <cell r="C65">
            <v>5</v>
          </cell>
        </row>
        <row r="66">
          <cell r="A66">
            <v>221130</v>
          </cell>
          <cell r="B66">
            <v>4</v>
          </cell>
          <cell r="C66">
            <v>1</v>
          </cell>
        </row>
        <row r="67">
          <cell r="A67">
            <v>221131</v>
          </cell>
          <cell r="B67">
            <v>35</v>
          </cell>
          <cell r="C67">
            <v>1</v>
          </cell>
        </row>
        <row r="68">
          <cell r="A68">
            <v>221132</v>
          </cell>
          <cell r="B68">
            <v>8</v>
          </cell>
          <cell r="C68">
            <v>0</v>
          </cell>
        </row>
        <row r="69">
          <cell r="A69">
            <v>221133</v>
          </cell>
          <cell r="B69">
            <v>24</v>
          </cell>
          <cell r="C69">
            <v>4</v>
          </cell>
        </row>
        <row r="70">
          <cell r="A70">
            <v>221134</v>
          </cell>
          <cell r="B70">
            <v>54</v>
          </cell>
          <cell r="C70">
            <v>22</v>
          </cell>
        </row>
        <row r="71">
          <cell r="A71">
            <v>221135</v>
          </cell>
          <cell r="B71">
            <v>20</v>
          </cell>
          <cell r="C71">
            <v>14</v>
          </cell>
        </row>
        <row r="72">
          <cell r="A72">
            <v>221136</v>
          </cell>
          <cell r="B72">
            <v>7</v>
          </cell>
          <cell r="C72">
            <v>0</v>
          </cell>
        </row>
        <row r="73">
          <cell r="A73">
            <v>221137</v>
          </cell>
          <cell r="B73">
            <v>6</v>
          </cell>
          <cell r="C73">
            <v>0</v>
          </cell>
        </row>
        <row r="74">
          <cell r="A74">
            <v>221138</v>
          </cell>
          <cell r="B74">
            <v>28</v>
          </cell>
          <cell r="C74">
            <v>0</v>
          </cell>
        </row>
        <row r="75">
          <cell r="A75">
            <v>221139</v>
          </cell>
          <cell r="B75">
            <v>33</v>
          </cell>
          <cell r="C75">
            <v>4</v>
          </cell>
        </row>
        <row r="76">
          <cell r="A76">
            <v>221140</v>
          </cell>
          <cell r="B76">
            <v>3</v>
          </cell>
          <cell r="C76">
            <v>0</v>
          </cell>
        </row>
        <row r="77">
          <cell r="A77">
            <v>221141</v>
          </cell>
          <cell r="B77">
            <v>25</v>
          </cell>
          <cell r="C77">
            <v>9</v>
          </cell>
        </row>
        <row r="78">
          <cell r="A78">
            <v>221142</v>
          </cell>
          <cell r="B78">
            <v>25</v>
          </cell>
          <cell r="C78">
            <v>0</v>
          </cell>
        </row>
        <row r="79">
          <cell r="A79">
            <v>221143</v>
          </cell>
          <cell r="B79">
            <v>25</v>
          </cell>
          <cell r="C79">
            <v>8</v>
          </cell>
        </row>
        <row r="80">
          <cell r="A80">
            <v>221144</v>
          </cell>
          <cell r="B80">
            <v>1</v>
          </cell>
          <cell r="C80">
            <v>80</v>
          </cell>
        </row>
      </sheetData>
      <sheetData sheetId="7">
        <row r="1">
          <cell r="A1" t="str">
            <v>SERVICE EXAMS</v>
          </cell>
        </row>
        <row r="2">
          <cell r="A2" t="str">
            <v>Set</v>
          </cell>
          <cell r="B2" t="str">
            <v>Days In traffic</v>
          </cell>
          <cell r="C2" t="str">
            <v>Days Not In traffic</v>
          </cell>
        </row>
        <row r="3">
          <cell r="A3">
            <v>220001</v>
          </cell>
          <cell r="B3">
            <v>1</v>
          </cell>
          <cell r="C3">
            <v>2</v>
          </cell>
        </row>
        <row r="4">
          <cell r="A4">
            <v>220002</v>
          </cell>
          <cell r="B4">
            <v>15</v>
          </cell>
          <cell r="C4">
            <v>0</v>
          </cell>
        </row>
        <row r="5">
          <cell r="A5">
            <v>220003</v>
          </cell>
          <cell r="B5">
            <v>21</v>
          </cell>
          <cell r="C5">
            <v>2</v>
          </cell>
        </row>
        <row r="6">
          <cell r="A6">
            <v>220004</v>
          </cell>
          <cell r="B6">
            <v>0</v>
          </cell>
          <cell r="C6">
            <v>0</v>
          </cell>
        </row>
        <row r="7">
          <cell r="A7">
            <v>220005</v>
          </cell>
          <cell r="B7">
            <v>28</v>
          </cell>
          <cell r="C7">
            <v>2</v>
          </cell>
        </row>
        <row r="8">
          <cell r="A8">
            <v>220006</v>
          </cell>
          <cell r="B8">
            <v>12</v>
          </cell>
          <cell r="C8">
            <v>2</v>
          </cell>
        </row>
        <row r="9">
          <cell r="A9">
            <v>220007</v>
          </cell>
          <cell r="B9">
            <v>2</v>
          </cell>
          <cell r="C9">
            <v>0</v>
          </cell>
        </row>
        <row r="10">
          <cell r="A10">
            <v>220008</v>
          </cell>
          <cell r="B10">
            <v>14</v>
          </cell>
          <cell r="C10">
            <v>4</v>
          </cell>
        </row>
        <row r="11">
          <cell r="A11">
            <v>220009</v>
          </cell>
          <cell r="B11">
            <v>19</v>
          </cell>
          <cell r="C11">
            <v>1</v>
          </cell>
        </row>
        <row r="12">
          <cell r="A12">
            <v>220010</v>
          </cell>
          <cell r="B12">
            <v>23</v>
          </cell>
          <cell r="C12">
            <v>2</v>
          </cell>
        </row>
        <row r="13">
          <cell r="A13">
            <v>220011</v>
          </cell>
          <cell r="B13">
            <v>1</v>
          </cell>
          <cell r="C13">
            <v>0</v>
          </cell>
        </row>
        <row r="14">
          <cell r="A14">
            <v>220012</v>
          </cell>
          <cell r="B14">
            <v>13</v>
          </cell>
          <cell r="C14">
            <v>0</v>
          </cell>
        </row>
        <row r="15">
          <cell r="A15">
            <v>220013</v>
          </cell>
          <cell r="B15">
            <v>19</v>
          </cell>
          <cell r="C15">
            <v>22</v>
          </cell>
        </row>
        <row r="16">
          <cell r="A16">
            <v>220014</v>
          </cell>
          <cell r="B16">
            <v>48</v>
          </cell>
          <cell r="C16">
            <v>25</v>
          </cell>
        </row>
        <row r="17">
          <cell r="A17">
            <v>220015</v>
          </cell>
          <cell r="B17">
            <v>11</v>
          </cell>
          <cell r="C17">
            <v>0</v>
          </cell>
        </row>
        <row r="18">
          <cell r="A18">
            <v>220016</v>
          </cell>
          <cell r="B18">
            <v>14</v>
          </cell>
          <cell r="C18">
            <v>2</v>
          </cell>
        </row>
        <row r="19">
          <cell r="A19">
            <v>220017</v>
          </cell>
          <cell r="B19">
            <v>12</v>
          </cell>
          <cell r="C19">
            <v>0</v>
          </cell>
        </row>
        <row r="20">
          <cell r="A20">
            <v>220018</v>
          </cell>
          <cell r="B20">
            <v>21</v>
          </cell>
          <cell r="C20">
            <v>1</v>
          </cell>
        </row>
        <row r="21">
          <cell r="A21">
            <v>220019</v>
          </cell>
          <cell r="B21">
            <v>3</v>
          </cell>
          <cell r="C21">
            <v>0</v>
          </cell>
        </row>
        <row r="22">
          <cell r="A22">
            <v>220020</v>
          </cell>
          <cell r="B22">
            <v>20</v>
          </cell>
          <cell r="C22">
            <v>1</v>
          </cell>
        </row>
        <row r="23">
          <cell r="A23">
            <v>220021</v>
          </cell>
          <cell r="B23">
            <v>28</v>
          </cell>
          <cell r="C23">
            <v>0</v>
          </cell>
        </row>
        <row r="24">
          <cell r="A24">
            <v>220022</v>
          </cell>
          <cell r="B24">
            <v>27</v>
          </cell>
          <cell r="C24">
            <v>1</v>
          </cell>
        </row>
        <row r="25">
          <cell r="A25">
            <v>220023</v>
          </cell>
          <cell r="B25">
            <v>1</v>
          </cell>
          <cell r="C25">
            <v>1</v>
          </cell>
        </row>
        <row r="26">
          <cell r="A26">
            <v>220024</v>
          </cell>
          <cell r="B26">
            <v>14</v>
          </cell>
          <cell r="C26">
            <v>5</v>
          </cell>
        </row>
        <row r="27">
          <cell r="A27">
            <v>220025</v>
          </cell>
          <cell r="B27">
            <v>19</v>
          </cell>
          <cell r="C27">
            <v>3</v>
          </cell>
        </row>
        <row r="28">
          <cell r="A28">
            <v>220026</v>
          </cell>
          <cell r="B28">
            <v>25</v>
          </cell>
          <cell r="C28">
            <v>2</v>
          </cell>
        </row>
        <row r="29">
          <cell r="A29">
            <v>220027</v>
          </cell>
          <cell r="B29">
            <v>6</v>
          </cell>
          <cell r="C29">
            <v>0</v>
          </cell>
        </row>
        <row r="30">
          <cell r="A30">
            <v>220028</v>
          </cell>
          <cell r="B30">
            <v>4</v>
          </cell>
          <cell r="C30">
            <v>2</v>
          </cell>
        </row>
        <row r="31">
          <cell r="A31">
            <v>220029</v>
          </cell>
          <cell r="B31">
            <v>22</v>
          </cell>
          <cell r="C31">
            <v>0</v>
          </cell>
        </row>
        <row r="32">
          <cell r="A32">
            <v>220030</v>
          </cell>
          <cell r="B32">
            <v>33</v>
          </cell>
          <cell r="C32">
            <v>0</v>
          </cell>
        </row>
        <row r="33">
          <cell r="A33">
            <v>220031</v>
          </cell>
          <cell r="B33">
            <v>27</v>
          </cell>
          <cell r="C33">
            <v>3</v>
          </cell>
        </row>
        <row r="34">
          <cell r="A34">
            <v>220032</v>
          </cell>
          <cell r="B34">
            <v>13</v>
          </cell>
          <cell r="C34">
            <v>2</v>
          </cell>
        </row>
        <row r="35">
          <cell r="A35">
            <v>220033</v>
          </cell>
          <cell r="B35">
            <v>25</v>
          </cell>
          <cell r="C35">
            <v>1</v>
          </cell>
        </row>
        <row r="36">
          <cell r="A36">
            <v>220034</v>
          </cell>
          <cell r="B36">
            <v>6</v>
          </cell>
          <cell r="C36">
            <v>0</v>
          </cell>
        </row>
        <row r="37">
          <cell r="A37">
            <v>221101</v>
          </cell>
          <cell r="B37">
            <v>8</v>
          </cell>
          <cell r="C37">
            <v>1</v>
          </cell>
        </row>
        <row r="38">
          <cell r="A38">
            <v>221102</v>
          </cell>
          <cell r="B38">
            <v>21</v>
          </cell>
          <cell r="C38">
            <v>4</v>
          </cell>
        </row>
        <row r="39">
          <cell r="A39">
            <v>221103</v>
          </cell>
          <cell r="B39">
            <v>18</v>
          </cell>
          <cell r="C39">
            <v>1</v>
          </cell>
        </row>
        <row r="40">
          <cell r="A40">
            <v>221104</v>
          </cell>
          <cell r="B40">
            <v>21</v>
          </cell>
          <cell r="C40">
            <v>3</v>
          </cell>
        </row>
        <row r="41">
          <cell r="A41">
            <v>221105</v>
          </cell>
          <cell r="B41">
            <v>9</v>
          </cell>
          <cell r="C41">
            <v>2</v>
          </cell>
        </row>
        <row r="42">
          <cell r="A42">
            <v>221106</v>
          </cell>
          <cell r="B42">
            <v>2</v>
          </cell>
          <cell r="C42">
            <v>1</v>
          </cell>
        </row>
        <row r="43">
          <cell r="A43">
            <v>221107</v>
          </cell>
          <cell r="B43">
            <v>10</v>
          </cell>
          <cell r="C43">
            <v>0</v>
          </cell>
        </row>
        <row r="44">
          <cell r="A44">
            <v>221108</v>
          </cell>
          <cell r="B44">
            <v>9</v>
          </cell>
          <cell r="C44">
            <v>5</v>
          </cell>
        </row>
        <row r="45">
          <cell r="A45">
            <v>221109</v>
          </cell>
          <cell r="B45">
            <v>16</v>
          </cell>
          <cell r="C45">
            <v>2</v>
          </cell>
        </row>
        <row r="46">
          <cell r="A46">
            <v>221110</v>
          </cell>
          <cell r="B46">
            <v>8</v>
          </cell>
          <cell r="C46">
            <v>1</v>
          </cell>
        </row>
        <row r="47">
          <cell r="A47">
            <v>221111</v>
          </cell>
          <cell r="B47">
            <v>17</v>
          </cell>
          <cell r="C47">
            <v>1</v>
          </cell>
        </row>
        <row r="48">
          <cell r="A48">
            <v>221112</v>
          </cell>
          <cell r="B48">
            <v>9</v>
          </cell>
          <cell r="C48">
            <v>1</v>
          </cell>
        </row>
        <row r="49">
          <cell r="A49">
            <v>221113</v>
          </cell>
          <cell r="B49">
            <v>4</v>
          </cell>
          <cell r="C49">
            <v>0</v>
          </cell>
        </row>
        <row r="50">
          <cell r="A50">
            <v>221114</v>
          </cell>
          <cell r="B50">
            <v>4</v>
          </cell>
          <cell r="C50">
            <v>0</v>
          </cell>
        </row>
        <row r="51">
          <cell r="A51">
            <v>221115</v>
          </cell>
          <cell r="B51">
            <v>17</v>
          </cell>
          <cell r="C51">
            <v>4</v>
          </cell>
        </row>
        <row r="52">
          <cell r="A52">
            <v>221116</v>
          </cell>
          <cell r="B52">
            <v>0</v>
          </cell>
          <cell r="C52">
            <v>2</v>
          </cell>
        </row>
        <row r="53">
          <cell r="A53">
            <v>221117</v>
          </cell>
          <cell r="B53">
            <v>9</v>
          </cell>
          <cell r="C53">
            <v>3</v>
          </cell>
        </row>
        <row r="54">
          <cell r="A54">
            <v>221118</v>
          </cell>
          <cell r="B54">
            <v>24</v>
          </cell>
          <cell r="C54">
            <v>2</v>
          </cell>
        </row>
        <row r="55">
          <cell r="A55">
            <v>221119</v>
          </cell>
          <cell r="B55">
            <v>18</v>
          </cell>
          <cell r="C55">
            <v>3</v>
          </cell>
        </row>
        <row r="56">
          <cell r="A56">
            <v>221120</v>
          </cell>
          <cell r="B56">
            <v>13</v>
          </cell>
          <cell r="C56">
            <v>11</v>
          </cell>
        </row>
        <row r="57">
          <cell r="A57">
            <v>221121</v>
          </cell>
          <cell r="B57">
            <v>2</v>
          </cell>
          <cell r="C57">
            <v>0</v>
          </cell>
        </row>
        <row r="58">
          <cell r="A58">
            <v>221122</v>
          </cell>
          <cell r="B58">
            <v>16</v>
          </cell>
          <cell r="C58">
            <v>1</v>
          </cell>
        </row>
        <row r="59">
          <cell r="A59">
            <v>221123</v>
          </cell>
          <cell r="B59">
            <v>7</v>
          </cell>
          <cell r="C59">
            <v>1</v>
          </cell>
        </row>
        <row r="60">
          <cell r="A60">
            <v>221124</v>
          </cell>
          <cell r="B60">
            <v>8</v>
          </cell>
          <cell r="C60">
            <v>2</v>
          </cell>
        </row>
        <row r="61">
          <cell r="A61">
            <v>221125</v>
          </cell>
          <cell r="B61">
            <v>36</v>
          </cell>
          <cell r="C61">
            <v>3</v>
          </cell>
        </row>
        <row r="62">
          <cell r="A62">
            <v>221126</v>
          </cell>
          <cell r="B62">
            <v>5</v>
          </cell>
          <cell r="C62">
            <v>1</v>
          </cell>
        </row>
        <row r="63">
          <cell r="A63">
            <v>221127</v>
          </cell>
          <cell r="B63">
            <v>17</v>
          </cell>
          <cell r="C63">
            <v>16</v>
          </cell>
        </row>
        <row r="64">
          <cell r="A64">
            <v>221128</v>
          </cell>
          <cell r="B64">
            <v>7</v>
          </cell>
          <cell r="C64">
            <v>0</v>
          </cell>
        </row>
        <row r="65">
          <cell r="A65">
            <v>221129</v>
          </cell>
          <cell r="B65">
            <v>4</v>
          </cell>
          <cell r="C65">
            <v>3</v>
          </cell>
        </row>
        <row r="66">
          <cell r="A66">
            <v>221130</v>
          </cell>
          <cell r="B66">
            <v>13</v>
          </cell>
          <cell r="C66">
            <v>2</v>
          </cell>
        </row>
        <row r="67">
          <cell r="A67">
            <v>221131</v>
          </cell>
          <cell r="B67">
            <v>13</v>
          </cell>
          <cell r="C67">
            <v>0</v>
          </cell>
        </row>
        <row r="68">
          <cell r="A68">
            <v>221132</v>
          </cell>
          <cell r="B68">
            <v>18</v>
          </cell>
          <cell r="C68">
            <v>1</v>
          </cell>
        </row>
        <row r="69">
          <cell r="A69">
            <v>221133</v>
          </cell>
          <cell r="B69">
            <v>1</v>
          </cell>
          <cell r="C69">
            <v>0</v>
          </cell>
        </row>
        <row r="70">
          <cell r="A70">
            <v>221134</v>
          </cell>
          <cell r="B70">
            <v>49</v>
          </cell>
          <cell r="C70">
            <v>21</v>
          </cell>
        </row>
        <row r="71">
          <cell r="A71">
            <v>221135</v>
          </cell>
          <cell r="B71">
            <v>7</v>
          </cell>
          <cell r="C71">
            <v>1</v>
          </cell>
        </row>
        <row r="72">
          <cell r="A72">
            <v>221136</v>
          </cell>
          <cell r="B72">
            <v>7</v>
          </cell>
          <cell r="C72">
            <v>0</v>
          </cell>
        </row>
        <row r="73">
          <cell r="A73">
            <v>221137</v>
          </cell>
          <cell r="B73">
            <v>6</v>
          </cell>
          <cell r="C73">
            <v>0</v>
          </cell>
        </row>
        <row r="74">
          <cell r="A74">
            <v>221138</v>
          </cell>
          <cell r="B74">
            <v>12</v>
          </cell>
          <cell r="C74">
            <v>0</v>
          </cell>
        </row>
        <row r="75">
          <cell r="A75">
            <v>221139</v>
          </cell>
          <cell r="B75">
            <v>26</v>
          </cell>
          <cell r="C75">
            <v>2</v>
          </cell>
        </row>
        <row r="76">
          <cell r="A76">
            <v>221140</v>
          </cell>
          <cell r="B76">
            <v>16</v>
          </cell>
          <cell r="C76">
            <v>1</v>
          </cell>
        </row>
        <row r="77">
          <cell r="A77">
            <v>221141</v>
          </cell>
          <cell r="B77">
            <v>18</v>
          </cell>
          <cell r="C77">
            <v>2</v>
          </cell>
        </row>
        <row r="78">
          <cell r="A78">
            <v>221142</v>
          </cell>
          <cell r="B78">
            <v>25</v>
          </cell>
          <cell r="C78">
            <v>0</v>
          </cell>
        </row>
        <row r="79">
          <cell r="A79">
            <v>221143</v>
          </cell>
          <cell r="B79">
            <v>25</v>
          </cell>
          <cell r="C79">
            <v>8</v>
          </cell>
        </row>
        <row r="80">
          <cell r="A80">
            <v>221144</v>
          </cell>
          <cell r="B80">
            <v>1</v>
          </cell>
          <cell r="C80">
            <v>77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EELCODES"/>
      <sheetName val="Vehicle Lookup"/>
      <sheetName val="Unit Km Lookup"/>
      <sheetName val="Wheelset Records by SNo."/>
    </sheetNames>
    <sheetDataSet>
      <sheetData sheetId="0" refreshError="1"/>
      <sheetData sheetId="1">
        <row r="2">
          <cell r="A2">
            <v>60351</v>
          </cell>
          <cell r="B2">
            <v>15</v>
          </cell>
          <cell r="C2" t="str">
            <v>T1</v>
          </cell>
          <cell r="D2">
            <v>221101</v>
          </cell>
        </row>
        <row r="3">
          <cell r="A3">
            <v>60751</v>
          </cell>
          <cell r="B3">
            <v>14</v>
          </cell>
          <cell r="C3" t="str">
            <v>T2</v>
          </cell>
          <cell r="D3">
            <v>221101</v>
          </cell>
        </row>
        <row r="4">
          <cell r="A4">
            <v>60951</v>
          </cell>
          <cell r="B4">
            <v>13</v>
          </cell>
          <cell r="C4" t="str">
            <v>T3</v>
          </cell>
          <cell r="D4">
            <v>221101</v>
          </cell>
        </row>
        <row r="5">
          <cell r="A5">
            <v>60851</v>
          </cell>
          <cell r="B5">
            <v>17</v>
          </cell>
          <cell r="C5" t="str">
            <v>T3</v>
          </cell>
          <cell r="D5">
            <v>221101</v>
          </cell>
        </row>
        <row r="6">
          <cell r="A6">
            <v>60451</v>
          </cell>
          <cell r="B6">
            <v>16</v>
          </cell>
          <cell r="C6" t="str">
            <v>T4</v>
          </cell>
          <cell r="D6">
            <v>221101</v>
          </cell>
        </row>
        <row r="7">
          <cell r="A7">
            <v>60352</v>
          </cell>
          <cell r="B7">
            <v>142</v>
          </cell>
          <cell r="C7" t="str">
            <v>T1</v>
          </cell>
          <cell r="D7">
            <v>221102</v>
          </cell>
        </row>
        <row r="8">
          <cell r="A8">
            <v>60752</v>
          </cell>
          <cell r="B8">
            <v>143</v>
          </cell>
          <cell r="C8" t="str">
            <v>T2</v>
          </cell>
          <cell r="D8">
            <v>221102</v>
          </cell>
        </row>
        <row r="9">
          <cell r="A9">
            <v>60952</v>
          </cell>
          <cell r="B9">
            <v>145</v>
          </cell>
          <cell r="C9" t="str">
            <v>T3</v>
          </cell>
          <cell r="D9">
            <v>221102</v>
          </cell>
        </row>
        <row r="10">
          <cell r="A10">
            <v>60452</v>
          </cell>
          <cell r="B10">
            <v>144</v>
          </cell>
          <cell r="C10" t="str">
            <v>T4</v>
          </cell>
          <cell r="D10">
            <v>221102</v>
          </cell>
        </row>
        <row r="11">
          <cell r="A11">
            <v>60353</v>
          </cell>
          <cell r="B11">
            <v>154</v>
          </cell>
          <cell r="C11" t="str">
            <v>T1</v>
          </cell>
          <cell r="D11">
            <v>221103</v>
          </cell>
        </row>
        <row r="12">
          <cell r="A12">
            <v>60753</v>
          </cell>
          <cell r="B12">
            <v>155</v>
          </cell>
          <cell r="C12" t="str">
            <v>T2</v>
          </cell>
          <cell r="D12">
            <v>221103</v>
          </cell>
        </row>
        <row r="13">
          <cell r="A13">
            <v>60953</v>
          </cell>
          <cell r="B13">
            <v>157</v>
          </cell>
          <cell r="C13" t="str">
            <v>T3</v>
          </cell>
          <cell r="D13">
            <v>221103</v>
          </cell>
        </row>
        <row r="14">
          <cell r="A14">
            <v>60453</v>
          </cell>
          <cell r="B14">
            <v>156</v>
          </cell>
          <cell r="C14" t="str">
            <v>T4</v>
          </cell>
          <cell r="D14">
            <v>221103</v>
          </cell>
        </row>
        <row r="15">
          <cell r="A15">
            <v>60354</v>
          </cell>
          <cell r="B15">
            <v>162</v>
          </cell>
          <cell r="C15" t="str">
            <v>T1</v>
          </cell>
          <cell r="D15">
            <v>221104</v>
          </cell>
        </row>
        <row r="16">
          <cell r="A16">
            <v>60754</v>
          </cell>
          <cell r="B16">
            <v>163</v>
          </cell>
          <cell r="C16" t="str">
            <v>T2</v>
          </cell>
          <cell r="D16">
            <v>221104</v>
          </cell>
        </row>
        <row r="17">
          <cell r="A17">
            <v>60954</v>
          </cell>
          <cell r="B17">
            <v>165</v>
          </cell>
          <cell r="C17" t="str">
            <v>T3</v>
          </cell>
          <cell r="D17">
            <v>221104</v>
          </cell>
        </row>
        <row r="18">
          <cell r="A18">
            <v>60454</v>
          </cell>
          <cell r="B18">
            <v>164</v>
          </cell>
          <cell r="C18" t="str">
            <v>T4</v>
          </cell>
          <cell r="D18">
            <v>221104</v>
          </cell>
        </row>
        <row r="19">
          <cell r="A19">
            <v>60355</v>
          </cell>
          <cell r="B19">
            <v>182</v>
          </cell>
          <cell r="C19" t="str">
            <v>T1</v>
          </cell>
          <cell r="D19">
            <v>221105</v>
          </cell>
        </row>
        <row r="20">
          <cell r="A20">
            <v>60755</v>
          </cell>
          <cell r="B20">
            <v>183</v>
          </cell>
          <cell r="C20" t="str">
            <v>T2</v>
          </cell>
          <cell r="D20">
            <v>221105</v>
          </cell>
        </row>
        <row r="21">
          <cell r="A21">
            <v>60955</v>
          </cell>
          <cell r="B21">
            <v>185</v>
          </cell>
          <cell r="C21" t="str">
            <v>T3</v>
          </cell>
          <cell r="D21">
            <v>221105</v>
          </cell>
        </row>
        <row r="22">
          <cell r="A22">
            <v>60455</v>
          </cell>
          <cell r="B22">
            <v>184</v>
          </cell>
          <cell r="C22" t="str">
            <v>T4</v>
          </cell>
          <cell r="D22">
            <v>221105</v>
          </cell>
        </row>
        <row r="23">
          <cell r="A23">
            <v>60356</v>
          </cell>
          <cell r="B23">
            <v>190</v>
          </cell>
          <cell r="C23" t="str">
            <v>T1</v>
          </cell>
          <cell r="D23">
            <v>221106</v>
          </cell>
        </row>
        <row r="24">
          <cell r="A24">
            <v>60756</v>
          </cell>
          <cell r="B24">
            <v>191</v>
          </cell>
          <cell r="C24" t="str">
            <v>T2</v>
          </cell>
          <cell r="D24">
            <v>221106</v>
          </cell>
        </row>
        <row r="25">
          <cell r="A25">
            <v>60956</v>
          </cell>
          <cell r="B25">
            <v>193</v>
          </cell>
          <cell r="C25" t="str">
            <v>T3</v>
          </cell>
          <cell r="D25">
            <v>221106</v>
          </cell>
        </row>
        <row r="26">
          <cell r="A26">
            <v>60456</v>
          </cell>
          <cell r="B26">
            <v>192</v>
          </cell>
          <cell r="C26" t="str">
            <v>T4</v>
          </cell>
          <cell r="D26">
            <v>221106</v>
          </cell>
        </row>
        <row r="27">
          <cell r="A27">
            <v>60357</v>
          </cell>
          <cell r="B27">
            <v>206</v>
          </cell>
          <cell r="C27" t="str">
            <v>T1</v>
          </cell>
          <cell r="D27">
            <v>221107</v>
          </cell>
        </row>
        <row r="28">
          <cell r="A28">
            <v>60757</v>
          </cell>
          <cell r="B28">
            <v>207</v>
          </cell>
          <cell r="C28" t="str">
            <v>T2</v>
          </cell>
          <cell r="D28">
            <v>221107</v>
          </cell>
        </row>
        <row r="29">
          <cell r="A29">
            <v>60957</v>
          </cell>
          <cell r="B29">
            <v>209</v>
          </cell>
          <cell r="C29" t="str">
            <v>T3</v>
          </cell>
          <cell r="D29">
            <v>221107</v>
          </cell>
        </row>
        <row r="30">
          <cell r="A30">
            <v>60457</v>
          </cell>
          <cell r="B30">
            <v>208</v>
          </cell>
          <cell r="C30" t="str">
            <v>T4</v>
          </cell>
          <cell r="D30">
            <v>221107</v>
          </cell>
        </row>
        <row r="31">
          <cell r="A31">
            <v>60358</v>
          </cell>
          <cell r="B31">
            <v>214</v>
          </cell>
          <cell r="C31" t="str">
            <v>T1</v>
          </cell>
          <cell r="D31">
            <v>221108</v>
          </cell>
        </row>
        <row r="32">
          <cell r="A32">
            <v>60758</v>
          </cell>
          <cell r="B32">
            <v>215</v>
          </cell>
          <cell r="C32" t="str">
            <v>T2</v>
          </cell>
          <cell r="D32">
            <v>221108</v>
          </cell>
        </row>
        <row r="33">
          <cell r="A33">
            <v>60958</v>
          </cell>
          <cell r="B33">
            <v>217</v>
          </cell>
          <cell r="C33" t="str">
            <v>T3</v>
          </cell>
          <cell r="D33">
            <v>221108</v>
          </cell>
        </row>
        <row r="34">
          <cell r="A34">
            <v>60458</v>
          </cell>
          <cell r="B34">
            <v>216</v>
          </cell>
          <cell r="C34" t="str">
            <v>T4</v>
          </cell>
          <cell r="D34">
            <v>221108</v>
          </cell>
        </row>
        <row r="35">
          <cell r="A35">
            <v>60359</v>
          </cell>
          <cell r="B35">
            <v>150</v>
          </cell>
          <cell r="C35" t="str">
            <v>T1</v>
          </cell>
          <cell r="D35">
            <v>221109</v>
          </cell>
        </row>
        <row r="36">
          <cell r="A36">
            <v>60759</v>
          </cell>
          <cell r="B36">
            <v>151</v>
          </cell>
          <cell r="C36" t="str">
            <v>T2</v>
          </cell>
          <cell r="D36">
            <v>221109</v>
          </cell>
        </row>
        <row r="37">
          <cell r="A37">
            <v>60959</v>
          </cell>
          <cell r="B37">
            <v>153</v>
          </cell>
          <cell r="C37" t="str">
            <v>T3</v>
          </cell>
          <cell r="D37">
            <v>221109</v>
          </cell>
        </row>
        <row r="38">
          <cell r="A38">
            <v>60459</v>
          </cell>
          <cell r="B38">
            <v>152</v>
          </cell>
          <cell r="C38" t="str">
            <v>T4</v>
          </cell>
          <cell r="D38">
            <v>221109</v>
          </cell>
        </row>
        <row r="39">
          <cell r="A39">
            <v>60360</v>
          </cell>
          <cell r="B39">
            <v>158</v>
          </cell>
          <cell r="C39" t="str">
            <v>T1</v>
          </cell>
          <cell r="D39">
            <v>221110</v>
          </cell>
        </row>
        <row r="40">
          <cell r="A40">
            <v>60760</v>
          </cell>
          <cell r="B40">
            <v>159</v>
          </cell>
          <cell r="C40" t="str">
            <v>T2</v>
          </cell>
          <cell r="D40">
            <v>221110</v>
          </cell>
        </row>
        <row r="41">
          <cell r="A41">
            <v>60960</v>
          </cell>
          <cell r="B41">
            <v>161</v>
          </cell>
          <cell r="C41" t="str">
            <v>T3</v>
          </cell>
          <cell r="D41">
            <v>221110</v>
          </cell>
        </row>
        <row r="42">
          <cell r="A42">
            <v>60460</v>
          </cell>
          <cell r="B42">
            <v>160</v>
          </cell>
          <cell r="C42" t="str">
            <v>T4</v>
          </cell>
          <cell r="D42">
            <v>221110</v>
          </cell>
        </row>
        <row r="43">
          <cell r="A43">
            <v>60361</v>
          </cell>
          <cell r="B43">
            <v>166</v>
          </cell>
          <cell r="C43" t="str">
            <v>T1</v>
          </cell>
          <cell r="D43">
            <v>221111</v>
          </cell>
        </row>
        <row r="44">
          <cell r="A44">
            <v>60761</v>
          </cell>
          <cell r="B44">
            <v>167</v>
          </cell>
          <cell r="C44" t="str">
            <v>T2</v>
          </cell>
          <cell r="D44">
            <v>221111</v>
          </cell>
        </row>
        <row r="45">
          <cell r="A45">
            <v>60461</v>
          </cell>
          <cell r="B45">
            <v>168</v>
          </cell>
          <cell r="C45" t="str">
            <v>T4</v>
          </cell>
          <cell r="D45">
            <v>221111</v>
          </cell>
        </row>
        <row r="46">
          <cell r="A46">
            <v>60961</v>
          </cell>
          <cell r="B46">
            <v>169</v>
          </cell>
          <cell r="C46" t="str">
            <v>T3</v>
          </cell>
          <cell r="D46">
            <v>221111</v>
          </cell>
        </row>
        <row r="47">
          <cell r="A47">
            <v>60362</v>
          </cell>
          <cell r="B47">
            <v>170</v>
          </cell>
          <cell r="C47" t="str">
            <v>T1</v>
          </cell>
          <cell r="D47">
            <v>221112</v>
          </cell>
        </row>
        <row r="48">
          <cell r="A48">
            <v>60762</v>
          </cell>
          <cell r="B48">
            <v>171</v>
          </cell>
          <cell r="C48" t="str">
            <v>T2</v>
          </cell>
          <cell r="D48">
            <v>221112</v>
          </cell>
        </row>
        <row r="49">
          <cell r="A49">
            <v>60462</v>
          </cell>
          <cell r="B49">
            <v>172</v>
          </cell>
          <cell r="C49" t="str">
            <v>T4</v>
          </cell>
          <cell r="D49">
            <v>221112</v>
          </cell>
        </row>
        <row r="50">
          <cell r="A50">
            <v>60962</v>
          </cell>
          <cell r="B50">
            <v>173</v>
          </cell>
          <cell r="C50" t="str">
            <v>T3</v>
          </cell>
          <cell r="D50">
            <v>221112</v>
          </cell>
        </row>
        <row r="51">
          <cell r="A51">
            <v>60363</v>
          </cell>
          <cell r="B51">
            <v>146</v>
          </cell>
          <cell r="C51" t="str">
            <v>T1</v>
          </cell>
          <cell r="D51">
            <v>221113</v>
          </cell>
        </row>
        <row r="52">
          <cell r="A52">
            <v>60763</v>
          </cell>
          <cell r="B52">
            <v>147</v>
          </cell>
          <cell r="C52" t="str">
            <v>T2</v>
          </cell>
          <cell r="D52">
            <v>221113</v>
          </cell>
        </row>
        <row r="53">
          <cell r="A53">
            <v>60463</v>
          </cell>
          <cell r="B53">
            <v>148</v>
          </cell>
          <cell r="C53" t="str">
            <v>T4</v>
          </cell>
          <cell r="D53">
            <v>221113</v>
          </cell>
        </row>
        <row r="54">
          <cell r="A54">
            <v>60963</v>
          </cell>
          <cell r="B54">
            <v>149</v>
          </cell>
          <cell r="C54" t="str">
            <v>T3</v>
          </cell>
          <cell r="D54">
            <v>221113</v>
          </cell>
        </row>
        <row r="55">
          <cell r="A55">
            <v>60364</v>
          </cell>
          <cell r="B55">
            <v>178</v>
          </cell>
          <cell r="C55" t="str">
            <v>T1</v>
          </cell>
          <cell r="D55">
            <v>221114</v>
          </cell>
        </row>
        <row r="56">
          <cell r="A56">
            <v>60764</v>
          </cell>
          <cell r="B56">
            <v>179</v>
          </cell>
          <cell r="C56" t="str">
            <v>T2</v>
          </cell>
          <cell r="D56">
            <v>221114</v>
          </cell>
        </row>
        <row r="57">
          <cell r="A57">
            <v>60464</v>
          </cell>
          <cell r="B57">
            <v>180</v>
          </cell>
          <cell r="C57" t="str">
            <v>T4</v>
          </cell>
          <cell r="D57">
            <v>221114</v>
          </cell>
        </row>
        <row r="58">
          <cell r="A58">
            <v>60964</v>
          </cell>
          <cell r="B58">
            <v>181</v>
          </cell>
          <cell r="C58" t="str">
            <v>T3</v>
          </cell>
          <cell r="D58">
            <v>221114</v>
          </cell>
        </row>
        <row r="59">
          <cell r="A59">
            <v>60365</v>
          </cell>
          <cell r="B59">
            <v>186</v>
          </cell>
          <cell r="C59" t="str">
            <v>T1</v>
          </cell>
          <cell r="D59">
            <v>221115</v>
          </cell>
        </row>
        <row r="60">
          <cell r="A60">
            <v>60765</v>
          </cell>
          <cell r="B60">
            <v>187</v>
          </cell>
          <cell r="C60" t="str">
            <v>T2</v>
          </cell>
          <cell r="D60">
            <v>221115</v>
          </cell>
        </row>
        <row r="61">
          <cell r="A61">
            <v>60465</v>
          </cell>
          <cell r="B61">
            <v>188</v>
          </cell>
          <cell r="C61" t="str">
            <v>T4</v>
          </cell>
          <cell r="D61">
            <v>221115</v>
          </cell>
        </row>
        <row r="62">
          <cell r="A62">
            <v>60965</v>
          </cell>
          <cell r="B62">
            <v>189</v>
          </cell>
          <cell r="C62" t="str">
            <v>T3</v>
          </cell>
          <cell r="D62">
            <v>221115</v>
          </cell>
        </row>
        <row r="63">
          <cell r="A63">
            <v>60366</v>
          </cell>
          <cell r="B63">
            <v>174</v>
          </cell>
          <cell r="C63" t="str">
            <v>T1</v>
          </cell>
          <cell r="D63">
            <v>221116</v>
          </cell>
        </row>
        <row r="64">
          <cell r="A64">
            <v>60766</v>
          </cell>
          <cell r="B64">
            <v>175</v>
          </cell>
          <cell r="C64" t="str">
            <v>T2</v>
          </cell>
          <cell r="D64">
            <v>221116</v>
          </cell>
        </row>
        <row r="65">
          <cell r="A65">
            <v>60466</v>
          </cell>
          <cell r="B65">
            <v>176</v>
          </cell>
          <cell r="C65" t="str">
            <v>T4</v>
          </cell>
          <cell r="D65">
            <v>221116</v>
          </cell>
        </row>
        <row r="66">
          <cell r="A66">
            <v>60966</v>
          </cell>
          <cell r="B66">
            <v>177</v>
          </cell>
          <cell r="C66" t="str">
            <v>T3</v>
          </cell>
          <cell r="D66">
            <v>221116</v>
          </cell>
        </row>
        <row r="67">
          <cell r="A67">
            <v>60367</v>
          </cell>
          <cell r="B67">
            <v>194</v>
          </cell>
          <cell r="C67" t="str">
            <v>T1</v>
          </cell>
          <cell r="D67">
            <v>221117</v>
          </cell>
        </row>
        <row r="68">
          <cell r="A68">
            <v>60767</v>
          </cell>
          <cell r="B68">
            <v>195</v>
          </cell>
          <cell r="C68" t="str">
            <v>T2</v>
          </cell>
          <cell r="D68">
            <v>221117</v>
          </cell>
        </row>
        <row r="69">
          <cell r="A69">
            <v>60467</v>
          </cell>
          <cell r="B69">
            <v>196</v>
          </cell>
          <cell r="C69" t="str">
            <v>T4</v>
          </cell>
          <cell r="D69">
            <v>221117</v>
          </cell>
        </row>
        <row r="70">
          <cell r="A70">
            <v>60967</v>
          </cell>
          <cell r="B70">
            <v>197</v>
          </cell>
          <cell r="C70" t="str">
            <v>T3</v>
          </cell>
          <cell r="D70">
            <v>221117</v>
          </cell>
        </row>
        <row r="71">
          <cell r="A71">
            <v>60368</v>
          </cell>
          <cell r="B71">
            <v>198</v>
          </cell>
          <cell r="C71" t="str">
            <v>T1</v>
          </cell>
          <cell r="D71">
            <v>221118</v>
          </cell>
        </row>
        <row r="72">
          <cell r="A72">
            <v>60768</v>
          </cell>
          <cell r="B72">
            <v>199</v>
          </cell>
          <cell r="C72" t="str">
            <v>T2</v>
          </cell>
          <cell r="D72">
            <v>221118</v>
          </cell>
        </row>
        <row r="73">
          <cell r="A73">
            <v>60468</v>
          </cell>
          <cell r="B73">
            <v>200</v>
          </cell>
          <cell r="C73" t="str">
            <v>T4</v>
          </cell>
          <cell r="D73">
            <v>221118</v>
          </cell>
        </row>
        <row r="74">
          <cell r="A74">
            <v>60968</v>
          </cell>
          <cell r="B74">
            <v>201</v>
          </cell>
          <cell r="C74" t="str">
            <v>T3</v>
          </cell>
          <cell r="D74">
            <v>221118</v>
          </cell>
        </row>
        <row r="75">
          <cell r="A75">
            <v>60369</v>
          </cell>
          <cell r="B75">
            <v>202</v>
          </cell>
          <cell r="C75" t="str">
            <v>T1</v>
          </cell>
          <cell r="D75">
            <v>221119</v>
          </cell>
        </row>
        <row r="76">
          <cell r="A76">
            <v>60769</v>
          </cell>
          <cell r="B76">
            <v>203</v>
          </cell>
          <cell r="C76" t="str">
            <v>T2</v>
          </cell>
          <cell r="D76">
            <v>221119</v>
          </cell>
        </row>
        <row r="77">
          <cell r="A77">
            <v>60469</v>
          </cell>
          <cell r="B77">
            <v>204</v>
          </cell>
          <cell r="C77" t="str">
            <v>T4</v>
          </cell>
          <cell r="D77">
            <v>221119</v>
          </cell>
        </row>
        <row r="78">
          <cell r="A78">
            <v>60969</v>
          </cell>
          <cell r="B78">
            <v>205</v>
          </cell>
          <cell r="C78" t="str">
            <v>T3</v>
          </cell>
          <cell r="D78">
            <v>221119</v>
          </cell>
        </row>
        <row r="79">
          <cell r="A79">
            <v>60370</v>
          </cell>
          <cell r="B79">
            <v>210</v>
          </cell>
          <cell r="C79" t="str">
            <v>T1</v>
          </cell>
          <cell r="D79">
            <v>221120</v>
          </cell>
        </row>
        <row r="80">
          <cell r="A80">
            <v>60770</v>
          </cell>
          <cell r="B80">
            <v>211</v>
          </cell>
          <cell r="C80" t="str">
            <v>T2</v>
          </cell>
          <cell r="D80">
            <v>221120</v>
          </cell>
        </row>
        <row r="81">
          <cell r="A81">
            <v>60470</v>
          </cell>
          <cell r="B81">
            <v>212</v>
          </cell>
          <cell r="C81" t="str">
            <v>T4</v>
          </cell>
          <cell r="D81">
            <v>221120</v>
          </cell>
        </row>
        <row r="82">
          <cell r="A82">
            <v>60970</v>
          </cell>
          <cell r="B82">
            <v>213</v>
          </cell>
          <cell r="C82" t="str">
            <v>T3</v>
          </cell>
          <cell r="D82">
            <v>221120</v>
          </cell>
        </row>
        <row r="83">
          <cell r="A83">
            <v>60371</v>
          </cell>
          <cell r="B83">
            <v>222</v>
          </cell>
          <cell r="C83" t="str">
            <v>T1</v>
          </cell>
          <cell r="D83">
            <v>221121</v>
          </cell>
        </row>
        <row r="84">
          <cell r="A84">
            <v>60771</v>
          </cell>
          <cell r="B84">
            <v>223</v>
          </cell>
          <cell r="C84" t="str">
            <v>T2</v>
          </cell>
          <cell r="D84">
            <v>221121</v>
          </cell>
        </row>
        <row r="85">
          <cell r="A85">
            <v>60471</v>
          </cell>
          <cell r="B85">
            <v>224</v>
          </cell>
          <cell r="C85" t="str">
            <v>T4</v>
          </cell>
          <cell r="D85">
            <v>221121</v>
          </cell>
        </row>
        <row r="86">
          <cell r="A86">
            <v>60971</v>
          </cell>
          <cell r="B86">
            <v>225</v>
          </cell>
          <cell r="C86" t="str">
            <v>T3</v>
          </cell>
          <cell r="D86">
            <v>221121</v>
          </cell>
        </row>
        <row r="87">
          <cell r="A87">
            <v>60372</v>
          </cell>
          <cell r="B87">
            <v>218</v>
          </cell>
          <cell r="C87" t="str">
            <v>T1</v>
          </cell>
          <cell r="D87">
            <v>221122</v>
          </cell>
        </row>
        <row r="88">
          <cell r="A88">
            <v>60772</v>
          </cell>
          <cell r="B88">
            <v>219</v>
          </cell>
          <cell r="C88" t="str">
            <v>T2</v>
          </cell>
          <cell r="D88">
            <v>221122</v>
          </cell>
        </row>
        <row r="89">
          <cell r="A89">
            <v>60472</v>
          </cell>
          <cell r="B89">
            <v>220</v>
          </cell>
          <cell r="C89" t="str">
            <v>T4</v>
          </cell>
          <cell r="D89">
            <v>221122</v>
          </cell>
        </row>
        <row r="90">
          <cell r="A90">
            <v>60972</v>
          </cell>
          <cell r="B90">
            <v>221</v>
          </cell>
          <cell r="C90" t="str">
            <v>T3</v>
          </cell>
          <cell r="D90">
            <v>221122</v>
          </cell>
        </row>
        <row r="91">
          <cell r="A91">
            <v>60373</v>
          </cell>
          <cell r="B91">
            <v>226</v>
          </cell>
          <cell r="C91" t="str">
            <v>T1</v>
          </cell>
          <cell r="D91">
            <v>221123</v>
          </cell>
        </row>
        <row r="92">
          <cell r="A92">
            <v>60773</v>
          </cell>
          <cell r="B92">
            <v>227</v>
          </cell>
          <cell r="C92" t="str">
            <v>T2</v>
          </cell>
          <cell r="D92">
            <v>221123</v>
          </cell>
        </row>
        <row r="93">
          <cell r="A93">
            <v>60473</v>
          </cell>
          <cell r="B93">
            <v>228</v>
          </cell>
          <cell r="C93" t="str">
            <v>T4</v>
          </cell>
          <cell r="D93">
            <v>221123</v>
          </cell>
        </row>
        <row r="94">
          <cell r="A94">
            <v>60973</v>
          </cell>
          <cell r="B94">
            <v>229</v>
          </cell>
          <cell r="C94" t="str">
            <v>T3</v>
          </cell>
          <cell r="D94">
            <v>221123</v>
          </cell>
        </row>
        <row r="95">
          <cell r="A95">
            <v>60374</v>
          </cell>
          <cell r="B95">
            <v>230</v>
          </cell>
          <cell r="C95" t="str">
            <v>T1</v>
          </cell>
          <cell r="D95">
            <v>221124</v>
          </cell>
        </row>
        <row r="96">
          <cell r="A96">
            <v>60774</v>
          </cell>
          <cell r="B96">
            <v>231</v>
          </cell>
          <cell r="C96" t="str">
            <v>T2</v>
          </cell>
          <cell r="D96">
            <v>221124</v>
          </cell>
        </row>
        <row r="97">
          <cell r="A97">
            <v>60474</v>
          </cell>
          <cell r="B97">
            <v>232</v>
          </cell>
          <cell r="C97" t="str">
            <v>T4</v>
          </cell>
          <cell r="D97">
            <v>221124</v>
          </cell>
        </row>
        <row r="98">
          <cell r="A98">
            <v>60974</v>
          </cell>
          <cell r="B98">
            <v>233</v>
          </cell>
          <cell r="C98" t="str">
            <v>T3</v>
          </cell>
          <cell r="D98">
            <v>221124</v>
          </cell>
        </row>
        <row r="99">
          <cell r="A99">
            <v>60375</v>
          </cell>
          <cell r="B99">
            <v>234</v>
          </cell>
          <cell r="C99" t="str">
            <v>T1</v>
          </cell>
          <cell r="D99">
            <v>221125</v>
          </cell>
        </row>
        <row r="100">
          <cell r="A100">
            <v>60775</v>
          </cell>
          <cell r="B100">
            <v>235</v>
          </cell>
          <cell r="C100" t="str">
            <v>T2</v>
          </cell>
          <cell r="D100">
            <v>221125</v>
          </cell>
        </row>
        <row r="101">
          <cell r="A101">
            <v>60475</v>
          </cell>
          <cell r="B101">
            <v>236</v>
          </cell>
          <cell r="C101" t="str">
            <v>T4</v>
          </cell>
          <cell r="D101">
            <v>221125</v>
          </cell>
        </row>
        <row r="102">
          <cell r="A102">
            <v>60975</v>
          </cell>
          <cell r="B102">
            <v>237</v>
          </cell>
          <cell r="C102" t="str">
            <v>T3</v>
          </cell>
          <cell r="D102">
            <v>221125</v>
          </cell>
        </row>
        <row r="103">
          <cell r="A103">
            <v>60875</v>
          </cell>
          <cell r="B103">
            <v>238</v>
          </cell>
          <cell r="C103" t="str">
            <v>T3</v>
          </cell>
          <cell r="D103">
            <v>221125</v>
          </cell>
        </row>
        <row r="104">
          <cell r="A104">
            <v>60376</v>
          </cell>
          <cell r="B104">
            <v>239</v>
          </cell>
          <cell r="C104" t="str">
            <v>T1</v>
          </cell>
          <cell r="D104">
            <v>221126</v>
          </cell>
        </row>
        <row r="105">
          <cell r="A105">
            <v>60776</v>
          </cell>
          <cell r="B105">
            <v>240</v>
          </cell>
          <cell r="C105" t="str">
            <v>T2</v>
          </cell>
          <cell r="D105">
            <v>221126</v>
          </cell>
        </row>
        <row r="106">
          <cell r="A106">
            <v>60976</v>
          </cell>
          <cell r="B106">
            <v>241</v>
          </cell>
          <cell r="C106" t="str">
            <v>T3</v>
          </cell>
          <cell r="D106">
            <v>221126</v>
          </cell>
        </row>
        <row r="107">
          <cell r="A107">
            <v>60476</v>
          </cell>
          <cell r="B107">
            <v>242</v>
          </cell>
          <cell r="C107" t="str">
            <v>T4</v>
          </cell>
          <cell r="D107">
            <v>221126</v>
          </cell>
        </row>
        <row r="108">
          <cell r="A108">
            <v>60876</v>
          </cell>
          <cell r="B108">
            <v>243</v>
          </cell>
          <cell r="C108" t="str">
            <v>T3</v>
          </cell>
          <cell r="D108">
            <v>221126</v>
          </cell>
        </row>
        <row r="109">
          <cell r="A109">
            <v>60854</v>
          </cell>
          <cell r="B109">
            <v>244</v>
          </cell>
          <cell r="C109" t="str">
            <v>T3</v>
          </cell>
          <cell r="D109">
            <v>221104</v>
          </cell>
        </row>
        <row r="110">
          <cell r="A110">
            <v>60377</v>
          </cell>
          <cell r="B110">
            <v>245</v>
          </cell>
          <cell r="C110" t="str">
            <v>T1</v>
          </cell>
          <cell r="D110">
            <v>221127</v>
          </cell>
        </row>
        <row r="111">
          <cell r="A111">
            <v>60777</v>
          </cell>
          <cell r="B111">
            <v>246</v>
          </cell>
          <cell r="C111" t="str">
            <v>T2</v>
          </cell>
          <cell r="D111">
            <v>221127</v>
          </cell>
        </row>
        <row r="112">
          <cell r="A112">
            <v>60977</v>
          </cell>
          <cell r="B112">
            <v>247</v>
          </cell>
          <cell r="C112" t="str">
            <v>T3</v>
          </cell>
          <cell r="D112">
            <v>221127</v>
          </cell>
        </row>
        <row r="113">
          <cell r="A113">
            <v>60477</v>
          </cell>
          <cell r="B113">
            <v>248</v>
          </cell>
          <cell r="C113" t="str">
            <v>T4</v>
          </cell>
          <cell r="D113">
            <v>221127</v>
          </cell>
        </row>
        <row r="114">
          <cell r="A114">
            <v>60877</v>
          </cell>
          <cell r="B114">
            <v>249</v>
          </cell>
          <cell r="C114" t="str">
            <v>T3</v>
          </cell>
          <cell r="D114">
            <v>221127</v>
          </cell>
        </row>
        <row r="115">
          <cell r="A115">
            <v>60856</v>
          </cell>
          <cell r="B115">
            <v>250</v>
          </cell>
          <cell r="C115" t="str">
            <v>T3</v>
          </cell>
          <cell r="D115">
            <v>221106</v>
          </cell>
        </row>
        <row r="116">
          <cell r="A116">
            <v>60378</v>
          </cell>
          <cell r="B116">
            <v>257</v>
          </cell>
          <cell r="C116" t="str">
            <v>T1</v>
          </cell>
          <cell r="D116">
            <v>221128</v>
          </cell>
        </row>
        <row r="117">
          <cell r="A117">
            <v>60778</v>
          </cell>
          <cell r="B117">
            <v>258</v>
          </cell>
          <cell r="C117" t="str">
            <v>T2</v>
          </cell>
          <cell r="D117">
            <v>221128</v>
          </cell>
        </row>
        <row r="118">
          <cell r="A118">
            <v>60978</v>
          </cell>
          <cell r="B118">
            <v>259</v>
          </cell>
          <cell r="C118" t="str">
            <v>T3</v>
          </cell>
          <cell r="D118">
            <v>221128</v>
          </cell>
        </row>
        <row r="119">
          <cell r="A119">
            <v>60478</v>
          </cell>
          <cell r="B119">
            <v>260</v>
          </cell>
          <cell r="C119" t="str">
            <v>T4</v>
          </cell>
          <cell r="D119">
            <v>221128</v>
          </cell>
        </row>
        <row r="120">
          <cell r="A120">
            <v>60878</v>
          </cell>
          <cell r="B120">
            <v>261</v>
          </cell>
          <cell r="C120" t="str">
            <v>T3</v>
          </cell>
          <cell r="D120">
            <v>221128</v>
          </cell>
        </row>
        <row r="121">
          <cell r="A121">
            <v>60860</v>
          </cell>
          <cell r="B121">
            <v>262</v>
          </cell>
          <cell r="C121" t="str">
            <v>T3</v>
          </cell>
          <cell r="D121">
            <v>221110</v>
          </cell>
        </row>
        <row r="122">
          <cell r="A122">
            <v>60379</v>
          </cell>
          <cell r="B122">
            <v>251</v>
          </cell>
          <cell r="C122" t="str">
            <v>T1</v>
          </cell>
          <cell r="D122">
            <v>221129</v>
          </cell>
        </row>
        <row r="123">
          <cell r="A123">
            <v>60779</v>
          </cell>
          <cell r="B123">
            <v>252</v>
          </cell>
          <cell r="C123" t="str">
            <v>T2</v>
          </cell>
          <cell r="D123">
            <v>221129</v>
          </cell>
        </row>
        <row r="124">
          <cell r="A124">
            <v>60979</v>
          </cell>
          <cell r="B124">
            <v>253</v>
          </cell>
          <cell r="C124" t="str">
            <v>T3</v>
          </cell>
          <cell r="D124">
            <v>221129</v>
          </cell>
        </row>
        <row r="125">
          <cell r="A125">
            <v>60479</v>
          </cell>
          <cell r="B125">
            <v>254</v>
          </cell>
          <cell r="C125" t="str">
            <v>T4</v>
          </cell>
          <cell r="D125">
            <v>221129</v>
          </cell>
        </row>
        <row r="126">
          <cell r="A126">
            <v>60879</v>
          </cell>
          <cell r="B126">
            <v>255</v>
          </cell>
          <cell r="C126" t="str">
            <v>T3</v>
          </cell>
          <cell r="D126">
            <v>221129</v>
          </cell>
        </row>
        <row r="127">
          <cell r="A127">
            <v>60858</v>
          </cell>
          <cell r="B127">
            <v>256</v>
          </cell>
          <cell r="C127" t="str">
            <v>T3</v>
          </cell>
          <cell r="D127">
            <v>221108</v>
          </cell>
        </row>
        <row r="128">
          <cell r="A128">
            <v>60380</v>
          </cell>
          <cell r="B128">
            <v>269</v>
          </cell>
          <cell r="C128" t="str">
            <v>T1</v>
          </cell>
          <cell r="D128">
            <v>221130</v>
          </cell>
        </row>
        <row r="129">
          <cell r="A129">
            <v>60780</v>
          </cell>
          <cell r="B129">
            <v>270</v>
          </cell>
          <cell r="C129" t="str">
            <v>T2</v>
          </cell>
          <cell r="D129">
            <v>221130</v>
          </cell>
        </row>
        <row r="130">
          <cell r="A130">
            <v>60980</v>
          </cell>
          <cell r="B130">
            <v>271</v>
          </cell>
          <cell r="C130" t="str">
            <v>T3</v>
          </cell>
          <cell r="D130">
            <v>221130</v>
          </cell>
        </row>
        <row r="131">
          <cell r="A131">
            <v>60480</v>
          </cell>
          <cell r="B131">
            <v>272</v>
          </cell>
          <cell r="C131" t="str">
            <v>T4</v>
          </cell>
          <cell r="D131">
            <v>221130</v>
          </cell>
        </row>
        <row r="132">
          <cell r="A132">
            <v>60880</v>
          </cell>
          <cell r="B132">
            <v>273</v>
          </cell>
          <cell r="C132" t="str">
            <v>T3</v>
          </cell>
          <cell r="D132">
            <v>221130</v>
          </cell>
        </row>
        <row r="133">
          <cell r="A133">
            <v>60864</v>
          </cell>
          <cell r="B133">
            <v>274</v>
          </cell>
          <cell r="C133" t="str">
            <v>T3</v>
          </cell>
          <cell r="D133">
            <v>221114</v>
          </cell>
        </row>
        <row r="134">
          <cell r="A134">
            <v>60381</v>
          </cell>
          <cell r="B134">
            <v>263</v>
          </cell>
          <cell r="C134" t="str">
            <v>T1</v>
          </cell>
          <cell r="D134">
            <v>221131</v>
          </cell>
        </row>
        <row r="135">
          <cell r="A135">
            <v>60781</v>
          </cell>
          <cell r="B135">
            <v>264</v>
          </cell>
          <cell r="C135" t="str">
            <v>T2</v>
          </cell>
          <cell r="D135">
            <v>221131</v>
          </cell>
        </row>
        <row r="136">
          <cell r="A136">
            <v>60981</v>
          </cell>
          <cell r="B136">
            <v>265</v>
          </cell>
          <cell r="C136" t="str">
            <v>T3</v>
          </cell>
          <cell r="D136">
            <v>221131</v>
          </cell>
        </row>
        <row r="137">
          <cell r="A137">
            <v>60481</v>
          </cell>
          <cell r="B137">
            <v>266</v>
          </cell>
          <cell r="C137" t="str">
            <v>T4</v>
          </cell>
          <cell r="D137">
            <v>221131</v>
          </cell>
        </row>
        <row r="138">
          <cell r="A138">
            <v>60881</v>
          </cell>
          <cell r="B138">
            <v>267</v>
          </cell>
          <cell r="C138" t="str">
            <v>T3</v>
          </cell>
          <cell r="D138">
            <v>221131</v>
          </cell>
        </row>
        <row r="139">
          <cell r="A139">
            <v>60862</v>
          </cell>
          <cell r="B139">
            <v>268</v>
          </cell>
          <cell r="C139" t="str">
            <v>T3</v>
          </cell>
          <cell r="D139">
            <v>221112</v>
          </cell>
        </row>
        <row r="140">
          <cell r="A140">
            <v>60382</v>
          </cell>
          <cell r="B140">
            <v>281</v>
          </cell>
          <cell r="C140" t="str">
            <v>T1</v>
          </cell>
          <cell r="D140">
            <v>221132</v>
          </cell>
        </row>
        <row r="141">
          <cell r="A141">
            <v>60782</v>
          </cell>
          <cell r="B141">
            <v>282</v>
          </cell>
          <cell r="C141" t="str">
            <v>T2</v>
          </cell>
          <cell r="D141">
            <v>221132</v>
          </cell>
        </row>
        <row r="142">
          <cell r="A142">
            <v>60982</v>
          </cell>
          <cell r="B142">
            <v>283</v>
          </cell>
          <cell r="C142" t="str">
            <v>T3</v>
          </cell>
          <cell r="D142">
            <v>221132</v>
          </cell>
        </row>
        <row r="143">
          <cell r="A143">
            <v>60482</v>
          </cell>
          <cell r="B143">
            <v>284</v>
          </cell>
          <cell r="C143" t="str">
            <v>T4</v>
          </cell>
          <cell r="D143">
            <v>221132</v>
          </cell>
        </row>
        <row r="144">
          <cell r="A144">
            <v>60882</v>
          </cell>
          <cell r="B144">
            <v>285</v>
          </cell>
          <cell r="C144" t="str">
            <v>T3</v>
          </cell>
          <cell r="D144">
            <v>221132</v>
          </cell>
        </row>
        <row r="145">
          <cell r="A145">
            <v>60868</v>
          </cell>
          <cell r="B145">
            <v>286</v>
          </cell>
          <cell r="C145" t="str">
            <v>T3</v>
          </cell>
          <cell r="D145">
            <v>221118</v>
          </cell>
        </row>
        <row r="146">
          <cell r="A146">
            <v>60383</v>
          </cell>
          <cell r="B146">
            <v>275</v>
          </cell>
          <cell r="C146" t="str">
            <v>T1</v>
          </cell>
          <cell r="D146">
            <v>221133</v>
          </cell>
        </row>
        <row r="147">
          <cell r="A147">
            <v>60783</v>
          </cell>
          <cell r="B147">
            <v>276</v>
          </cell>
          <cell r="C147" t="str">
            <v>T2</v>
          </cell>
          <cell r="D147">
            <v>221133</v>
          </cell>
        </row>
        <row r="148">
          <cell r="A148">
            <v>60983</v>
          </cell>
          <cell r="B148">
            <v>277</v>
          </cell>
          <cell r="C148" t="str">
            <v>T3</v>
          </cell>
          <cell r="D148">
            <v>221133</v>
          </cell>
        </row>
        <row r="149">
          <cell r="A149">
            <v>60483</v>
          </cell>
          <cell r="B149">
            <v>278</v>
          </cell>
          <cell r="C149" t="str">
            <v>T4</v>
          </cell>
          <cell r="D149">
            <v>221133</v>
          </cell>
        </row>
        <row r="150">
          <cell r="A150">
            <v>60883</v>
          </cell>
          <cell r="B150">
            <v>279</v>
          </cell>
          <cell r="C150" t="str">
            <v>T3</v>
          </cell>
          <cell r="D150">
            <v>221133</v>
          </cell>
        </row>
        <row r="151">
          <cell r="A151">
            <v>60866</v>
          </cell>
          <cell r="B151">
            <v>280</v>
          </cell>
          <cell r="C151" t="str">
            <v>T3</v>
          </cell>
          <cell r="D151">
            <v>221116</v>
          </cell>
        </row>
        <row r="152">
          <cell r="A152">
            <v>60384</v>
          </cell>
          <cell r="B152">
            <v>293</v>
          </cell>
          <cell r="C152" t="str">
            <v>T1</v>
          </cell>
          <cell r="D152">
            <v>221134</v>
          </cell>
        </row>
        <row r="153">
          <cell r="A153">
            <v>60784</v>
          </cell>
          <cell r="B153">
            <v>294</v>
          </cell>
          <cell r="C153" t="str">
            <v>T2</v>
          </cell>
          <cell r="D153">
            <v>221134</v>
          </cell>
        </row>
        <row r="154">
          <cell r="A154">
            <v>60984</v>
          </cell>
          <cell r="B154">
            <v>295</v>
          </cell>
          <cell r="C154" t="str">
            <v>T3</v>
          </cell>
          <cell r="D154">
            <v>221134</v>
          </cell>
        </row>
        <row r="155">
          <cell r="A155">
            <v>60484</v>
          </cell>
          <cell r="B155">
            <v>296</v>
          </cell>
          <cell r="C155" t="str">
            <v>T4</v>
          </cell>
          <cell r="D155">
            <v>221134</v>
          </cell>
        </row>
        <row r="156">
          <cell r="A156">
            <v>60884</v>
          </cell>
          <cell r="B156">
            <v>297</v>
          </cell>
          <cell r="C156" t="str">
            <v>T3</v>
          </cell>
          <cell r="D156">
            <v>221134</v>
          </cell>
        </row>
        <row r="157">
          <cell r="A157">
            <v>60872</v>
          </cell>
          <cell r="B157">
            <v>298</v>
          </cell>
          <cell r="C157" t="str">
            <v>T3</v>
          </cell>
          <cell r="D157">
            <v>221122</v>
          </cell>
        </row>
        <row r="158">
          <cell r="A158">
            <v>60385</v>
          </cell>
          <cell r="B158">
            <v>287</v>
          </cell>
          <cell r="C158" t="str">
            <v>T1</v>
          </cell>
          <cell r="D158">
            <v>221135</v>
          </cell>
        </row>
        <row r="159">
          <cell r="A159">
            <v>60785</v>
          </cell>
          <cell r="B159">
            <v>288</v>
          </cell>
          <cell r="C159" t="str">
            <v>T2</v>
          </cell>
          <cell r="D159">
            <v>221135</v>
          </cell>
        </row>
        <row r="160">
          <cell r="A160">
            <v>60985</v>
          </cell>
          <cell r="B160">
            <v>289</v>
          </cell>
          <cell r="C160" t="str">
            <v>T3</v>
          </cell>
          <cell r="D160">
            <v>221135</v>
          </cell>
        </row>
        <row r="161">
          <cell r="A161">
            <v>60485</v>
          </cell>
          <cell r="B161">
            <v>290</v>
          </cell>
          <cell r="C161" t="str">
            <v>T4</v>
          </cell>
          <cell r="D161">
            <v>221135</v>
          </cell>
        </row>
        <row r="162">
          <cell r="A162">
            <v>60885</v>
          </cell>
          <cell r="B162">
            <v>291</v>
          </cell>
          <cell r="C162" t="str">
            <v>T3</v>
          </cell>
          <cell r="D162">
            <v>221135</v>
          </cell>
        </row>
        <row r="163">
          <cell r="A163">
            <v>60870</v>
          </cell>
          <cell r="B163">
            <v>292</v>
          </cell>
          <cell r="C163" t="str">
            <v>T3</v>
          </cell>
          <cell r="D163">
            <v>221120</v>
          </cell>
        </row>
        <row r="164">
          <cell r="A164">
            <v>60386</v>
          </cell>
          <cell r="B164">
            <v>305</v>
          </cell>
          <cell r="C164" t="str">
            <v>T1</v>
          </cell>
          <cell r="D164">
            <v>221136</v>
          </cell>
        </row>
        <row r="165">
          <cell r="A165">
            <v>60786</v>
          </cell>
          <cell r="B165">
            <v>306</v>
          </cell>
          <cell r="C165" t="str">
            <v>T2</v>
          </cell>
          <cell r="D165">
            <v>221136</v>
          </cell>
        </row>
        <row r="166">
          <cell r="A166">
            <v>60986</v>
          </cell>
          <cell r="B166">
            <v>307</v>
          </cell>
          <cell r="C166" t="str">
            <v>T3</v>
          </cell>
          <cell r="D166">
            <v>221136</v>
          </cell>
        </row>
        <row r="167">
          <cell r="A167">
            <v>60486</v>
          </cell>
          <cell r="B167">
            <v>308</v>
          </cell>
          <cell r="C167" t="str">
            <v>T4</v>
          </cell>
          <cell r="D167">
            <v>221136</v>
          </cell>
        </row>
        <row r="168">
          <cell r="A168">
            <v>60886</v>
          </cell>
          <cell r="B168">
            <v>309</v>
          </cell>
          <cell r="C168" t="str">
            <v>T3</v>
          </cell>
          <cell r="D168">
            <v>221136</v>
          </cell>
        </row>
        <row r="169">
          <cell r="A169">
            <v>60852</v>
          </cell>
          <cell r="B169">
            <v>310</v>
          </cell>
          <cell r="C169" t="str">
            <v>T3</v>
          </cell>
          <cell r="D169">
            <v>221102</v>
          </cell>
        </row>
        <row r="170">
          <cell r="A170">
            <v>60387</v>
          </cell>
          <cell r="B170">
            <v>299</v>
          </cell>
          <cell r="C170" t="str">
            <v>T1</v>
          </cell>
          <cell r="D170">
            <v>221137</v>
          </cell>
        </row>
        <row r="171">
          <cell r="A171">
            <v>60787</v>
          </cell>
          <cell r="B171">
            <v>300</v>
          </cell>
          <cell r="C171" t="str">
            <v>T2</v>
          </cell>
          <cell r="D171">
            <v>221137</v>
          </cell>
        </row>
        <row r="172">
          <cell r="A172">
            <v>60987</v>
          </cell>
          <cell r="B172">
            <v>301</v>
          </cell>
          <cell r="C172" t="str">
            <v>T3</v>
          </cell>
          <cell r="D172">
            <v>221137</v>
          </cell>
        </row>
        <row r="173">
          <cell r="A173">
            <v>60487</v>
          </cell>
          <cell r="B173">
            <v>302</v>
          </cell>
          <cell r="C173" t="str">
            <v>T4</v>
          </cell>
          <cell r="D173">
            <v>221137</v>
          </cell>
        </row>
        <row r="174">
          <cell r="A174">
            <v>60887</v>
          </cell>
          <cell r="B174">
            <v>303</v>
          </cell>
          <cell r="C174" t="str">
            <v>T3</v>
          </cell>
          <cell r="D174">
            <v>221137</v>
          </cell>
        </row>
        <row r="175">
          <cell r="A175">
            <v>60874</v>
          </cell>
          <cell r="B175">
            <v>304</v>
          </cell>
          <cell r="C175" t="str">
            <v>T3</v>
          </cell>
          <cell r="D175">
            <v>221124</v>
          </cell>
        </row>
        <row r="176">
          <cell r="A176">
            <v>60388</v>
          </cell>
          <cell r="B176">
            <v>317</v>
          </cell>
          <cell r="C176" t="str">
            <v>T1</v>
          </cell>
          <cell r="D176">
            <v>221138</v>
          </cell>
        </row>
        <row r="177">
          <cell r="A177">
            <v>60788</v>
          </cell>
          <cell r="B177">
            <v>318</v>
          </cell>
          <cell r="C177" t="str">
            <v>T2</v>
          </cell>
          <cell r="D177">
            <v>221138</v>
          </cell>
        </row>
        <row r="178">
          <cell r="A178">
            <v>60988</v>
          </cell>
          <cell r="B178">
            <v>319</v>
          </cell>
          <cell r="C178" t="str">
            <v>T3</v>
          </cell>
          <cell r="D178">
            <v>221138</v>
          </cell>
        </row>
        <row r="179">
          <cell r="A179">
            <v>60488</v>
          </cell>
          <cell r="B179">
            <v>320</v>
          </cell>
          <cell r="C179" t="str">
            <v>T4</v>
          </cell>
          <cell r="D179">
            <v>221138</v>
          </cell>
        </row>
        <row r="180">
          <cell r="A180">
            <v>60888</v>
          </cell>
          <cell r="B180">
            <v>321</v>
          </cell>
          <cell r="C180" t="str">
            <v>T3</v>
          </cell>
          <cell r="D180">
            <v>221138</v>
          </cell>
        </row>
        <row r="181">
          <cell r="A181">
            <v>60853</v>
          </cell>
          <cell r="B181">
            <v>322</v>
          </cell>
          <cell r="C181" t="str">
            <v>T3</v>
          </cell>
          <cell r="D181">
            <v>221103</v>
          </cell>
        </row>
        <row r="182">
          <cell r="A182">
            <v>60389</v>
          </cell>
          <cell r="B182">
            <v>311</v>
          </cell>
          <cell r="C182" t="str">
            <v>T1</v>
          </cell>
          <cell r="D182">
            <v>221139</v>
          </cell>
        </row>
        <row r="183">
          <cell r="A183">
            <v>60789</v>
          </cell>
          <cell r="B183">
            <v>312</v>
          </cell>
          <cell r="C183" t="str">
            <v>T2</v>
          </cell>
          <cell r="D183">
            <v>221139</v>
          </cell>
        </row>
        <row r="184">
          <cell r="A184">
            <v>60989</v>
          </cell>
          <cell r="B184">
            <v>313</v>
          </cell>
          <cell r="C184" t="str">
            <v>T3</v>
          </cell>
          <cell r="D184">
            <v>221139</v>
          </cell>
        </row>
        <row r="185">
          <cell r="A185">
            <v>60489</v>
          </cell>
          <cell r="B185">
            <v>314</v>
          </cell>
          <cell r="C185" t="str">
            <v>T4</v>
          </cell>
          <cell r="D185">
            <v>221139</v>
          </cell>
        </row>
        <row r="186">
          <cell r="A186">
            <v>60889</v>
          </cell>
          <cell r="B186">
            <v>315</v>
          </cell>
          <cell r="C186" t="str">
            <v>T3</v>
          </cell>
          <cell r="D186">
            <v>221139</v>
          </cell>
        </row>
        <row r="187">
          <cell r="A187">
            <v>60855</v>
          </cell>
          <cell r="B187">
            <v>316</v>
          </cell>
          <cell r="C187" t="str">
            <v>T3</v>
          </cell>
          <cell r="D187">
            <v>221105</v>
          </cell>
        </row>
        <row r="188">
          <cell r="A188">
            <v>60390</v>
          </cell>
          <cell r="B188">
            <v>329</v>
          </cell>
          <cell r="C188" t="str">
            <v>T1</v>
          </cell>
          <cell r="D188">
            <v>221140</v>
          </cell>
        </row>
        <row r="189">
          <cell r="A189">
            <v>60790</v>
          </cell>
          <cell r="B189">
            <v>330</v>
          </cell>
          <cell r="C189" t="str">
            <v>T2</v>
          </cell>
          <cell r="D189">
            <v>221140</v>
          </cell>
        </row>
        <row r="190">
          <cell r="A190">
            <v>60990</v>
          </cell>
          <cell r="B190">
            <v>331</v>
          </cell>
          <cell r="C190" t="str">
            <v>T3</v>
          </cell>
          <cell r="D190">
            <v>221140</v>
          </cell>
        </row>
        <row r="191">
          <cell r="A191">
            <v>60490</v>
          </cell>
          <cell r="B191">
            <v>332</v>
          </cell>
          <cell r="C191" t="str">
            <v>T4</v>
          </cell>
          <cell r="D191">
            <v>221140</v>
          </cell>
        </row>
        <row r="192">
          <cell r="A192">
            <v>60890</v>
          </cell>
          <cell r="B192">
            <v>333</v>
          </cell>
          <cell r="C192" t="str">
            <v>T3</v>
          </cell>
          <cell r="D192">
            <v>221140</v>
          </cell>
        </row>
        <row r="193">
          <cell r="A193">
            <v>60857</v>
          </cell>
          <cell r="B193">
            <v>334</v>
          </cell>
          <cell r="C193" t="str">
            <v>T3</v>
          </cell>
          <cell r="D193">
            <v>221107</v>
          </cell>
        </row>
        <row r="194">
          <cell r="A194">
            <v>60391</v>
          </cell>
          <cell r="B194">
            <v>323</v>
          </cell>
          <cell r="C194" t="str">
            <v>T1</v>
          </cell>
          <cell r="D194">
            <v>221141</v>
          </cell>
        </row>
        <row r="195">
          <cell r="A195">
            <v>60791</v>
          </cell>
          <cell r="B195">
            <v>324</v>
          </cell>
          <cell r="C195" t="str">
            <v>T2</v>
          </cell>
          <cell r="D195">
            <v>221141</v>
          </cell>
        </row>
        <row r="196">
          <cell r="A196">
            <v>60991</v>
          </cell>
          <cell r="B196">
            <v>325</v>
          </cell>
          <cell r="C196" t="str">
            <v>T3</v>
          </cell>
          <cell r="D196">
            <v>221141</v>
          </cell>
        </row>
        <row r="197">
          <cell r="A197">
            <v>60491</v>
          </cell>
          <cell r="B197">
            <v>326</v>
          </cell>
          <cell r="C197" t="str">
            <v>T4</v>
          </cell>
          <cell r="D197">
            <v>221141</v>
          </cell>
        </row>
        <row r="198">
          <cell r="A198">
            <v>60859</v>
          </cell>
          <cell r="B198">
            <v>327</v>
          </cell>
          <cell r="C198" t="str">
            <v>T3</v>
          </cell>
          <cell r="D198">
            <v>221109</v>
          </cell>
        </row>
        <row r="199">
          <cell r="A199">
            <v>60861</v>
          </cell>
          <cell r="B199">
            <v>328</v>
          </cell>
          <cell r="C199" t="str">
            <v>T3</v>
          </cell>
          <cell r="D199">
            <v>221111</v>
          </cell>
        </row>
        <row r="200">
          <cell r="A200">
            <v>60392</v>
          </cell>
          <cell r="B200">
            <v>341</v>
          </cell>
          <cell r="C200" t="str">
            <v>T1</v>
          </cell>
          <cell r="D200">
            <v>221142</v>
          </cell>
        </row>
        <row r="201">
          <cell r="A201">
            <v>60792</v>
          </cell>
          <cell r="B201">
            <v>342</v>
          </cell>
          <cell r="C201" t="str">
            <v>T2</v>
          </cell>
          <cell r="D201">
            <v>221142</v>
          </cell>
        </row>
        <row r="202">
          <cell r="A202">
            <v>60992</v>
          </cell>
          <cell r="B202">
            <v>343</v>
          </cell>
          <cell r="C202" t="str">
            <v>T3</v>
          </cell>
          <cell r="D202">
            <v>221142</v>
          </cell>
        </row>
        <row r="203">
          <cell r="A203">
            <v>60492</v>
          </cell>
          <cell r="B203">
            <v>344</v>
          </cell>
          <cell r="C203" t="str">
            <v>T4</v>
          </cell>
          <cell r="D203">
            <v>221142</v>
          </cell>
        </row>
        <row r="204">
          <cell r="A204">
            <v>60863</v>
          </cell>
          <cell r="B204">
            <v>345</v>
          </cell>
          <cell r="C204" t="str">
            <v>T3</v>
          </cell>
          <cell r="D204">
            <v>221113</v>
          </cell>
        </row>
        <row r="205">
          <cell r="A205">
            <v>60865</v>
          </cell>
          <cell r="B205">
            <v>346</v>
          </cell>
          <cell r="C205" t="str">
            <v>T3</v>
          </cell>
          <cell r="D205">
            <v>221115</v>
          </cell>
        </row>
        <row r="206">
          <cell r="A206">
            <v>60393</v>
          </cell>
          <cell r="B206">
            <v>335</v>
          </cell>
          <cell r="C206" t="str">
            <v>T1</v>
          </cell>
          <cell r="D206">
            <v>221143</v>
          </cell>
        </row>
        <row r="207">
          <cell r="A207">
            <v>60793</v>
          </cell>
          <cell r="B207">
            <v>336</v>
          </cell>
          <cell r="C207" t="str">
            <v>T2</v>
          </cell>
          <cell r="D207">
            <v>221143</v>
          </cell>
        </row>
        <row r="208">
          <cell r="A208">
            <v>60993</v>
          </cell>
          <cell r="B208">
            <v>337</v>
          </cell>
          <cell r="C208" t="str">
            <v>T3</v>
          </cell>
          <cell r="D208">
            <v>221143</v>
          </cell>
        </row>
        <row r="209">
          <cell r="A209">
            <v>60493</v>
          </cell>
          <cell r="B209">
            <v>338</v>
          </cell>
          <cell r="C209" t="str">
            <v>T4</v>
          </cell>
          <cell r="D209">
            <v>221143</v>
          </cell>
        </row>
        <row r="210">
          <cell r="A210">
            <v>60867</v>
          </cell>
          <cell r="B210">
            <v>339</v>
          </cell>
          <cell r="C210" t="str">
            <v>T3</v>
          </cell>
          <cell r="D210">
            <v>221117</v>
          </cell>
        </row>
        <row r="211">
          <cell r="A211">
            <v>60869</v>
          </cell>
          <cell r="B211">
            <v>340</v>
          </cell>
          <cell r="C211" t="str">
            <v>T3</v>
          </cell>
          <cell r="D211">
            <v>221119</v>
          </cell>
        </row>
        <row r="212">
          <cell r="A212">
            <v>60394</v>
          </cell>
          <cell r="B212">
            <v>347</v>
          </cell>
          <cell r="C212" t="str">
            <v>T1</v>
          </cell>
          <cell r="D212">
            <v>221144</v>
          </cell>
        </row>
        <row r="213">
          <cell r="A213">
            <v>60794</v>
          </cell>
          <cell r="B213">
            <v>348</v>
          </cell>
          <cell r="C213" t="str">
            <v>T2</v>
          </cell>
          <cell r="D213">
            <v>221144</v>
          </cell>
        </row>
        <row r="214">
          <cell r="A214">
            <v>60994</v>
          </cell>
          <cell r="B214">
            <v>349</v>
          </cell>
          <cell r="C214" t="str">
            <v>T3</v>
          </cell>
          <cell r="D214">
            <v>221144</v>
          </cell>
        </row>
        <row r="215">
          <cell r="A215">
            <v>60494</v>
          </cell>
          <cell r="B215">
            <v>350</v>
          </cell>
          <cell r="C215" t="str">
            <v>T4</v>
          </cell>
          <cell r="D215">
            <v>221144</v>
          </cell>
        </row>
        <row r="216">
          <cell r="A216">
            <v>60871</v>
          </cell>
          <cell r="B216">
            <v>351</v>
          </cell>
          <cell r="C216" t="str">
            <v>T3</v>
          </cell>
          <cell r="D216">
            <v>221121</v>
          </cell>
        </row>
        <row r="217">
          <cell r="A217">
            <v>60873</v>
          </cell>
          <cell r="B217">
            <v>352</v>
          </cell>
          <cell r="C217" t="str">
            <v>T3</v>
          </cell>
          <cell r="D217">
            <v>221123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1"/>
    <pageSetUpPr fitToPage="1"/>
  </sheetPr>
  <dimension ref="A1:AS98"/>
  <sheetViews>
    <sheetView showGridLines="0" showZeros="0" tabSelected="1" zoomScale="70" zoomScaleNormal="70" zoomScaleSheetLayoutView="7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1" sqref="E1"/>
    </sheetView>
  </sheetViews>
  <sheetFormatPr defaultRowHeight="12.75" x14ac:dyDescent="0.2"/>
  <cols>
    <col min="1" max="3" width="14.7109375" style="129" customWidth="1"/>
    <col min="4" max="4" width="14.5703125" style="129" customWidth="1"/>
    <col min="5" max="5" width="14.7109375" style="129" customWidth="1"/>
    <col min="6" max="6" width="14.42578125" style="119" customWidth="1"/>
    <col min="7" max="12" width="14.7109375" style="119" customWidth="1"/>
    <col min="13" max="27" width="14.7109375" style="129" customWidth="1"/>
    <col min="28" max="42" width="14.7109375" style="8" customWidth="1"/>
    <col min="43" max="43" width="14.5703125" style="8" customWidth="1"/>
    <col min="44" max="44" width="14.7109375" style="8" customWidth="1"/>
    <col min="45" max="16384" width="9.140625" style="8"/>
  </cols>
  <sheetData>
    <row r="1" spans="1:43" ht="14.25" thickTop="1" thickBot="1" x14ac:dyDescent="0.25">
      <c r="A1" s="1" t="s">
        <v>0</v>
      </c>
      <c r="B1" s="2">
        <f>'[1]220'!$K$80</f>
        <v>102021412</v>
      </c>
      <c r="C1" s="3">
        <f>'[1]Mileages EOD'!A1</f>
        <v>41725</v>
      </c>
      <c r="D1" s="4"/>
      <c r="E1" s="5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7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5">
        <v>16</v>
      </c>
      <c r="U1" s="6">
        <v>17</v>
      </c>
      <c r="V1" s="6">
        <v>18</v>
      </c>
      <c r="W1" s="6">
        <v>19</v>
      </c>
      <c r="X1" s="6">
        <v>20</v>
      </c>
      <c r="Y1" s="6">
        <v>21</v>
      </c>
      <c r="Z1" s="6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</row>
    <row r="2" spans="1:43" ht="14.25" thickTop="1" thickBot="1" x14ac:dyDescent="0.25">
      <c r="A2" s="9" t="s">
        <v>1</v>
      </c>
      <c r="B2" s="10">
        <f>'[1]220'!$K81</f>
        <v>131721898</v>
      </c>
      <c r="C2" s="11" t="s">
        <v>2</v>
      </c>
      <c r="D2" s="12" t="s">
        <v>3</v>
      </c>
      <c r="E2" s="13">
        <f>C1</f>
        <v>41725</v>
      </c>
      <c r="F2" s="14">
        <f>E2+1</f>
        <v>41726</v>
      </c>
      <c r="G2" s="14">
        <f t="shared" ref="G2:V3" si="0">F2+1</f>
        <v>41727</v>
      </c>
      <c r="H2" s="14">
        <f t="shared" si="0"/>
        <v>41728</v>
      </c>
      <c r="I2" s="14">
        <f t="shared" si="0"/>
        <v>41729</v>
      </c>
      <c r="J2" s="14">
        <f t="shared" si="0"/>
        <v>41730</v>
      </c>
      <c r="K2" s="14">
        <f t="shared" si="0"/>
        <v>41731</v>
      </c>
      <c r="L2" s="15">
        <f t="shared" si="0"/>
        <v>41732</v>
      </c>
      <c r="M2" s="14">
        <f t="shared" si="0"/>
        <v>41733</v>
      </c>
      <c r="N2" s="14">
        <f t="shared" si="0"/>
        <v>41734</v>
      </c>
      <c r="O2" s="14">
        <f t="shared" si="0"/>
        <v>41735</v>
      </c>
      <c r="P2" s="14">
        <f t="shared" si="0"/>
        <v>41736</v>
      </c>
      <c r="Q2" s="14">
        <f t="shared" si="0"/>
        <v>41737</v>
      </c>
      <c r="R2" s="14">
        <f t="shared" si="0"/>
        <v>41738</v>
      </c>
      <c r="S2" s="14">
        <f t="shared" si="0"/>
        <v>41739</v>
      </c>
      <c r="T2" s="16">
        <f t="shared" si="0"/>
        <v>41740</v>
      </c>
      <c r="U2" s="14">
        <f t="shared" si="0"/>
        <v>41741</v>
      </c>
      <c r="V2" s="14">
        <f t="shared" si="0"/>
        <v>41742</v>
      </c>
      <c r="W2" s="14">
        <f t="shared" ref="W2:Z3" si="1">V2+1</f>
        <v>41743</v>
      </c>
      <c r="X2" s="14">
        <f t="shared" si="1"/>
        <v>41744</v>
      </c>
      <c r="Y2" s="14">
        <f t="shared" si="1"/>
        <v>41745</v>
      </c>
      <c r="Z2" s="16">
        <f t="shared" si="1"/>
        <v>41746</v>
      </c>
      <c r="AA2" s="14">
        <f>Z2+1</f>
        <v>41747</v>
      </c>
      <c r="AB2" s="14">
        <f t="shared" ref="AB2:AP3" si="2">AA2+1</f>
        <v>41748</v>
      </c>
      <c r="AC2" s="14">
        <f t="shared" si="2"/>
        <v>41749</v>
      </c>
      <c r="AD2" s="14">
        <f t="shared" si="2"/>
        <v>41750</v>
      </c>
      <c r="AE2" s="14">
        <f t="shared" si="2"/>
        <v>41751</v>
      </c>
      <c r="AF2" s="14">
        <f t="shared" si="2"/>
        <v>41752</v>
      </c>
      <c r="AG2" s="14">
        <f t="shared" si="2"/>
        <v>41753</v>
      </c>
      <c r="AH2" s="14">
        <f t="shared" si="2"/>
        <v>41754</v>
      </c>
      <c r="AI2" s="14">
        <f t="shared" si="2"/>
        <v>41755</v>
      </c>
      <c r="AJ2" s="14">
        <f t="shared" si="2"/>
        <v>41756</v>
      </c>
      <c r="AK2" s="14">
        <f t="shared" si="2"/>
        <v>41757</v>
      </c>
      <c r="AL2" s="14">
        <f t="shared" si="2"/>
        <v>41758</v>
      </c>
      <c r="AM2" s="14">
        <f t="shared" si="2"/>
        <v>41759</v>
      </c>
      <c r="AN2" s="16">
        <f t="shared" si="2"/>
        <v>41760</v>
      </c>
      <c r="AO2" s="14">
        <f t="shared" si="2"/>
        <v>41761</v>
      </c>
      <c r="AP2" s="14">
        <f t="shared" si="2"/>
        <v>41762</v>
      </c>
    </row>
    <row r="3" spans="1:43" ht="13.5" thickBot="1" x14ac:dyDescent="0.25">
      <c r="A3" s="17" t="s">
        <v>4</v>
      </c>
      <c r="B3" s="18">
        <f>SUM(B1:B2)</f>
        <v>233743310</v>
      </c>
      <c r="C3" s="19" t="s">
        <v>5</v>
      </c>
      <c r="D3" s="20"/>
      <c r="E3" s="21">
        <f>C1</f>
        <v>41725</v>
      </c>
      <c r="F3" s="22">
        <f>E3+1</f>
        <v>41726</v>
      </c>
      <c r="G3" s="22">
        <f t="shared" si="0"/>
        <v>41727</v>
      </c>
      <c r="H3" s="22">
        <f t="shared" si="0"/>
        <v>41728</v>
      </c>
      <c r="I3" s="22">
        <f t="shared" si="0"/>
        <v>41729</v>
      </c>
      <c r="J3" s="22">
        <f t="shared" si="0"/>
        <v>41730</v>
      </c>
      <c r="K3" s="22">
        <f t="shared" si="0"/>
        <v>41731</v>
      </c>
      <c r="L3" s="23">
        <f t="shared" si="0"/>
        <v>41732</v>
      </c>
      <c r="M3" s="22">
        <f t="shared" si="0"/>
        <v>41733</v>
      </c>
      <c r="N3" s="22">
        <f t="shared" si="0"/>
        <v>41734</v>
      </c>
      <c r="O3" s="22">
        <f t="shared" si="0"/>
        <v>41735</v>
      </c>
      <c r="P3" s="22">
        <f t="shared" si="0"/>
        <v>41736</v>
      </c>
      <c r="Q3" s="22">
        <f t="shared" si="0"/>
        <v>41737</v>
      </c>
      <c r="R3" s="22">
        <f t="shared" si="0"/>
        <v>41738</v>
      </c>
      <c r="S3" s="22">
        <f t="shared" si="0"/>
        <v>41739</v>
      </c>
      <c r="T3" s="21">
        <f t="shared" si="0"/>
        <v>41740</v>
      </c>
      <c r="U3" s="22">
        <f t="shared" si="0"/>
        <v>41741</v>
      </c>
      <c r="V3" s="22">
        <f t="shared" si="0"/>
        <v>41742</v>
      </c>
      <c r="W3" s="22">
        <f t="shared" si="1"/>
        <v>41743</v>
      </c>
      <c r="X3" s="22">
        <f t="shared" si="1"/>
        <v>41744</v>
      </c>
      <c r="Y3" s="22">
        <f t="shared" si="1"/>
        <v>41745</v>
      </c>
      <c r="Z3" s="21">
        <f t="shared" si="1"/>
        <v>41746</v>
      </c>
      <c r="AA3" s="24">
        <f>Z3+1</f>
        <v>41747</v>
      </c>
      <c r="AB3" s="24">
        <f t="shared" si="2"/>
        <v>41748</v>
      </c>
      <c r="AC3" s="24">
        <f t="shared" si="2"/>
        <v>41749</v>
      </c>
      <c r="AD3" s="24">
        <f t="shared" si="2"/>
        <v>41750</v>
      </c>
      <c r="AE3" s="24">
        <f t="shared" si="2"/>
        <v>41751</v>
      </c>
      <c r="AF3" s="24">
        <f t="shared" si="2"/>
        <v>41752</v>
      </c>
      <c r="AG3" s="24">
        <f t="shared" si="2"/>
        <v>41753</v>
      </c>
      <c r="AH3" s="24">
        <f t="shared" si="2"/>
        <v>41754</v>
      </c>
      <c r="AI3" s="24">
        <f t="shared" si="2"/>
        <v>41755</v>
      </c>
      <c r="AJ3" s="24">
        <f t="shared" si="2"/>
        <v>41756</v>
      </c>
      <c r="AK3" s="24">
        <f t="shared" si="2"/>
        <v>41757</v>
      </c>
      <c r="AL3" s="24">
        <f t="shared" si="2"/>
        <v>41758</v>
      </c>
      <c r="AM3" s="24">
        <f t="shared" si="2"/>
        <v>41759</v>
      </c>
      <c r="AN3" s="25">
        <f t="shared" si="2"/>
        <v>41760</v>
      </c>
      <c r="AO3" s="24">
        <f t="shared" si="2"/>
        <v>41761</v>
      </c>
      <c r="AP3" s="24">
        <f t="shared" si="2"/>
        <v>41762</v>
      </c>
    </row>
    <row r="4" spans="1:43" s="31" customFormat="1" ht="17.25" thickTop="1" thickBot="1" x14ac:dyDescent="0.25">
      <c r="A4" s="26" t="s">
        <v>6</v>
      </c>
      <c r="B4" s="27"/>
      <c r="C4" s="27"/>
      <c r="D4" s="28"/>
      <c r="E4" s="29" t="str">
        <f t="shared" ref="E4:AL4" si="3">IF(E70&gt;2,"TOO MANY"," ")</f>
        <v>TOO MANY</v>
      </c>
      <c r="F4" s="29" t="str">
        <f t="shared" si="3"/>
        <v xml:space="preserve"> </v>
      </c>
      <c r="G4" s="29" t="str">
        <f t="shared" si="3"/>
        <v xml:space="preserve"> </v>
      </c>
      <c r="H4" s="29" t="str">
        <f t="shared" si="3"/>
        <v>TOO MANY</v>
      </c>
      <c r="I4" s="29" t="str">
        <f t="shared" si="3"/>
        <v xml:space="preserve"> </v>
      </c>
      <c r="J4" s="29" t="str">
        <f t="shared" si="3"/>
        <v xml:space="preserve"> </v>
      </c>
      <c r="K4" s="29" t="str">
        <f t="shared" si="3"/>
        <v xml:space="preserve"> </v>
      </c>
      <c r="L4" s="29" t="str">
        <f t="shared" si="3"/>
        <v xml:space="preserve"> </v>
      </c>
      <c r="M4" s="29" t="str">
        <f t="shared" si="3"/>
        <v>TOO MANY</v>
      </c>
      <c r="N4" s="29" t="str">
        <f t="shared" si="3"/>
        <v xml:space="preserve"> </v>
      </c>
      <c r="O4" s="29" t="str">
        <f t="shared" si="3"/>
        <v xml:space="preserve"> </v>
      </c>
      <c r="P4" s="29" t="str">
        <f t="shared" si="3"/>
        <v xml:space="preserve"> </v>
      </c>
      <c r="Q4" s="29" t="str">
        <f t="shared" si="3"/>
        <v xml:space="preserve"> </v>
      </c>
      <c r="R4" s="29" t="str">
        <f t="shared" si="3"/>
        <v xml:space="preserve"> </v>
      </c>
      <c r="S4" s="29" t="str">
        <f t="shared" si="3"/>
        <v xml:space="preserve"> </v>
      </c>
      <c r="T4" s="29" t="str">
        <f t="shared" si="3"/>
        <v xml:space="preserve"> </v>
      </c>
      <c r="U4" s="29" t="str">
        <f t="shared" si="3"/>
        <v xml:space="preserve"> </v>
      </c>
      <c r="V4" s="29" t="str">
        <f t="shared" si="3"/>
        <v xml:space="preserve"> </v>
      </c>
      <c r="W4" s="29" t="str">
        <f t="shared" si="3"/>
        <v xml:space="preserve"> </v>
      </c>
      <c r="X4" s="29" t="str">
        <f t="shared" si="3"/>
        <v xml:space="preserve"> </v>
      </c>
      <c r="Y4" s="29" t="str">
        <f t="shared" si="3"/>
        <v xml:space="preserve"> </v>
      </c>
      <c r="Z4" s="29" t="str">
        <f t="shared" si="3"/>
        <v xml:space="preserve"> </v>
      </c>
      <c r="AA4" s="29" t="str">
        <f t="shared" si="3"/>
        <v xml:space="preserve"> </v>
      </c>
      <c r="AB4" s="29" t="str">
        <f t="shared" si="3"/>
        <v xml:space="preserve"> </v>
      </c>
      <c r="AC4" s="29" t="str">
        <f t="shared" si="3"/>
        <v xml:space="preserve"> </v>
      </c>
      <c r="AD4" s="29" t="str">
        <f t="shared" si="3"/>
        <v xml:space="preserve"> </v>
      </c>
      <c r="AE4" s="29" t="str">
        <f t="shared" si="3"/>
        <v xml:space="preserve"> </v>
      </c>
      <c r="AF4" s="29" t="str">
        <f t="shared" si="3"/>
        <v xml:space="preserve"> </v>
      </c>
      <c r="AG4" s="29" t="str">
        <f t="shared" si="3"/>
        <v xml:space="preserve"> </v>
      </c>
      <c r="AH4" s="29" t="str">
        <f t="shared" si="3"/>
        <v xml:space="preserve"> </v>
      </c>
      <c r="AI4" s="29" t="str">
        <f t="shared" si="3"/>
        <v xml:space="preserve"> </v>
      </c>
      <c r="AJ4" s="29" t="str">
        <f t="shared" si="3"/>
        <v xml:space="preserve"> </v>
      </c>
      <c r="AK4" s="29" t="str">
        <f t="shared" si="3"/>
        <v xml:space="preserve"> </v>
      </c>
      <c r="AL4" s="29" t="str">
        <f t="shared" si="3"/>
        <v xml:space="preserve"> </v>
      </c>
      <c r="AM4" s="29" t="str">
        <f>IF(AM70&gt;2,"TOO MANY"," ")</f>
        <v xml:space="preserve"> </v>
      </c>
      <c r="AN4" s="29" t="str">
        <f>IF(AN70&gt;2,"TOO MANY"," ")</f>
        <v xml:space="preserve"> </v>
      </c>
      <c r="AO4" s="29" t="str">
        <f>IF(AO70&gt;2,"TOO MANY"," ")</f>
        <v xml:space="preserve"> </v>
      </c>
      <c r="AP4" s="30" t="str">
        <f>IF(AP70&gt;2,"TOO MANY"," ")</f>
        <v xml:space="preserve"> </v>
      </c>
    </row>
    <row r="5" spans="1:43" ht="13.5" thickTop="1" x14ac:dyDescent="0.2">
      <c r="A5" s="32"/>
      <c r="B5" s="33"/>
      <c r="C5" s="34"/>
      <c r="D5" s="35">
        <v>221141</v>
      </c>
      <c r="E5" s="32">
        <v>221135</v>
      </c>
      <c r="F5" s="36">
        <v>221125</v>
      </c>
      <c r="G5" s="37">
        <v>221104</v>
      </c>
      <c r="H5" s="38">
        <v>221118</v>
      </c>
      <c r="I5" s="36"/>
      <c r="J5" s="39"/>
      <c r="K5" s="39">
        <v>221129</v>
      </c>
      <c r="L5" s="37">
        <v>221128</v>
      </c>
      <c r="M5" s="37">
        <v>221111</v>
      </c>
      <c r="N5" s="37">
        <v>221108</v>
      </c>
      <c r="O5" s="37">
        <v>221103</v>
      </c>
      <c r="P5" s="37">
        <v>220021</v>
      </c>
      <c r="Q5" s="36">
        <v>221115</v>
      </c>
      <c r="R5" s="39">
        <v>220019</v>
      </c>
      <c r="S5" s="39">
        <v>220033</v>
      </c>
      <c r="T5" s="39">
        <v>220004</v>
      </c>
      <c r="U5" s="40">
        <v>221105</v>
      </c>
      <c r="V5" s="39">
        <v>221101</v>
      </c>
      <c r="W5" s="8">
        <v>220020</v>
      </c>
      <c r="X5" s="36">
        <v>220005</v>
      </c>
      <c r="Y5" s="39">
        <v>220008</v>
      </c>
      <c r="Z5" s="39">
        <v>220015</v>
      </c>
      <c r="AA5" s="36">
        <v>221106</v>
      </c>
      <c r="AB5" s="39">
        <v>221116</v>
      </c>
      <c r="AC5" s="41">
        <v>221143</v>
      </c>
      <c r="AD5" s="41">
        <v>220003</v>
      </c>
      <c r="AE5" s="36">
        <v>221134</v>
      </c>
      <c r="AF5" s="39">
        <v>220013</v>
      </c>
      <c r="AG5" s="39">
        <v>220028</v>
      </c>
      <c r="AH5" s="41">
        <v>221104</v>
      </c>
      <c r="AI5" s="39">
        <v>221142</v>
      </c>
      <c r="AJ5" s="41">
        <v>221118</v>
      </c>
      <c r="AK5" s="36">
        <v>221139</v>
      </c>
      <c r="AL5" s="36">
        <v>220032</v>
      </c>
      <c r="AM5" s="39">
        <v>221120</v>
      </c>
      <c r="AN5" s="41">
        <v>221117</v>
      </c>
      <c r="AO5" s="36">
        <v>220012</v>
      </c>
      <c r="AP5" s="42">
        <v>221109</v>
      </c>
      <c r="AQ5" s="43"/>
    </row>
    <row r="6" spans="1:43" ht="25.5" x14ac:dyDescent="0.2">
      <c r="A6" s="44" t="str">
        <f>IF(A5&lt;220000,"",VLOOKUP(A5,'[1]220'!$A$2:$E$79,5,FALSE))&amp;"    "&amp;IF(A5&lt;220000,"","DOOT "&amp;VLOOKUP(A5,'[1]220'!$A$2:$AA$79,9,FALSE))</f>
        <v xml:space="preserve">    </v>
      </c>
      <c r="B6" s="45" t="str">
        <f>IF(B5&lt;220000,"",VLOOKUP(B5,'[1]220'!$A$2:$E$79,5,FALSE))&amp;"    "&amp;IF(B5&lt;220000,"","DOOT "&amp;VLOOKUP(B5,'[1]220'!$A$2:$AA$79,9,FALSE))</f>
        <v xml:space="preserve">    </v>
      </c>
      <c r="C6" s="45" t="str">
        <f>IF(C5&lt;220000,"",VLOOKUP(C5,'[1]220'!$A$2:$E$79,5,FALSE))&amp;"    "&amp;IF(C5&lt;220000,"","DOOT "&amp;VLOOKUP(C5,'[1]220'!$A$2:$AA$79,9,FALSE))</f>
        <v xml:space="preserve">    </v>
      </c>
      <c r="D6" s="46" t="str">
        <f>IF(D5&lt;220000,"",VLOOKUP(D5,'[1]220'!$A$2:$E$79,5,FALSE))&amp;"    "&amp;IF(D5&lt;220000,"","DOOT "&amp;VLOOKUP(D5,'[1]220'!$A$2:$AA$79,9,FALSE))</f>
        <v>A3C    DOOT 2847356</v>
      </c>
      <c r="E6" s="47" t="str">
        <f>IF(E5&lt;220000,"",VLOOKUP(E5,'[1]220'!$A$2:$E$79,5,FALSE))&amp;"    "&amp;IF(E5&lt;220000,"","DOOT "&amp;VLOOKUP(E5,'[1]220'!$A$2:$AA$79,9,FALSE))</f>
        <v>A1C    DOOT 2943997</v>
      </c>
      <c r="F6" s="45" t="str">
        <f>IF(F5&lt;220000,"",VLOOKUP(F5,'[1]220'!$A$2:$E$79,5,FALSE))&amp;"    "&amp;IF(F5&lt;220000,"","DOOT "&amp;VLOOKUP(F5,'[1]220'!$A$2:$AA$79,9,FALSE))</f>
        <v>A2C    DOOT 2990757</v>
      </c>
      <c r="G6" s="45" t="str">
        <f>IF(G5&lt;220000,"",VLOOKUP(G5,'[1]220'!$A$2:$E$79,5,FALSE))&amp;"    "&amp;IF(G5&lt;220000,"","DOOT "&amp;VLOOKUP(G5,'[1]220'!$A$2:$AA$79,9,FALSE))</f>
        <v>A4C/A4S    DOOT 3134616</v>
      </c>
      <c r="H6" s="48" t="str">
        <f>IF(H5&lt;220000,"",VLOOKUP(H5,'[1]220'!$A$2:$E$79,5,FALSE))&amp;"    "&amp;IF(H5&lt;220000,"","DOOT "&amp;VLOOKUP(H5,'[1]220'!$A$2:$AA$79,9,FALSE))</f>
        <v>A1C/A1S    DOOT 3090686</v>
      </c>
      <c r="I6" s="48" t="str">
        <f>IF(I5&lt;220000,"",VLOOKUP(I5,'[1]220'!$A$2:$E$79,5,FALSE))&amp;"    "&amp;IF(I5&lt;220000,"","DOOT "&amp;VLOOKUP(I5,'[1]220'!$A$2:$AA$79,9,FALSE))</f>
        <v xml:space="preserve">    </v>
      </c>
      <c r="J6" s="48" t="str">
        <f>IF(J5&lt;220000,"",VLOOKUP(J5,'[1]220'!$A$2:$E$79,5,FALSE))&amp;"    "&amp;IF(J5&lt;220000,"","DOOT "&amp;VLOOKUP(J5,'[1]220'!$A$2:$AA$79,9,FALSE))</f>
        <v xml:space="preserve">    </v>
      </c>
      <c r="K6" s="48" t="str">
        <f>IF(K5&lt;220000,"",VLOOKUP(K5,'[1]220'!$A$2:$E$79,5,FALSE))&amp;"    "&amp;IF(K5&lt;220000,"","DOOT "&amp;VLOOKUP(K5,'[1]220'!$A$2:$AA$79,9,FALSE))</f>
        <v>A3C    DOOT 2971647</v>
      </c>
      <c r="L6" s="45" t="str">
        <f>IF(L5&lt;220000,"",VLOOKUP(L5,'[1]220'!$A$2:$E$79,5,FALSE))&amp;"    "&amp;IF(L5&lt;220000,"","DOOT "&amp;VLOOKUP(L5,'[1]220'!$A$2:$AA$79,9,FALSE))</f>
        <v>A3C    DOOT 2984793</v>
      </c>
      <c r="M6" s="45" t="str">
        <f>IF(M5&lt;220000,"",VLOOKUP(M5,'[1]220'!$A$2:$E$79,5,FALSE))&amp;"    "&amp;IF(M5&lt;220000,"","DOOT "&amp;VLOOKUP(M5,'[1]220'!$A$2:$AA$79,9,FALSE))</f>
        <v>A4C/A4S    DOOT 3076893</v>
      </c>
      <c r="N6" s="45" t="str">
        <f>IF(N5&lt;220000,"",VLOOKUP(N5,'[1]220'!$A$2:$E$79,5,FALSE))&amp;"    "&amp;IF(N5&lt;220000,"","DOOT "&amp;VLOOKUP(N5,'[1]220'!$A$2:$AA$79,9,FALSE))</f>
        <v>A1C/A1S    DOOT 3158303</v>
      </c>
      <c r="O6" s="45" t="str">
        <f>IF(O5&lt;220000,"",VLOOKUP(O5,'[1]220'!$A$2:$E$79,5,FALSE))&amp;"    "&amp;IF(O5&lt;220000,"","DOOT "&amp;VLOOKUP(O5,'[1]220'!$A$2:$AA$79,9,FALSE))</f>
        <v>A3C/A3S    DOOT 3042827</v>
      </c>
      <c r="P6" s="45" t="str">
        <f>IF(P5&lt;220000,"",VLOOKUP(P5,'[1]220'!$A$2:$E$79,5,FALSE))&amp;"    "&amp;IF(P5&lt;220000,"","DOOT "&amp;VLOOKUP(P5,'[1]220'!$A$2:$AA$79,9,FALSE))</f>
        <v>A4C    DOOT 2997128</v>
      </c>
      <c r="Q6" s="45" t="str">
        <f>IF(Q5&lt;220000,"",VLOOKUP(Q5,'[1]220'!$A$2:$E$79,5,FALSE))&amp;"    "&amp;IF(Q5&lt;220000,"","DOOT "&amp;VLOOKUP(Q5,'[1]220'!$A$2:$AA$79,9,FALSE))</f>
        <v>C4    DOOT 3154616</v>
      </c>
      <c r="R6" s="45" t="str">
        <f>IF(R5&lt;220000,"",VLOOKUP(R5,'[1]220'!$A$2:$E$79,5,FALSE))&amp;"    "&amp;IF(R5&lt;220000,"","DOOT "&amp;VLOOKUP(R5,'[1]220'!$A$2:$AA$79,9,FALSE))</f>
        <v>A1C    DOOT 2918504</v>
      </c>
      <c r="S6" s="45" t="str">
        <f>IF(S5&lt;220000,"",VLOOKUP(S5,'[1]220'!$A$2:$E$79,5,FALSE))&amp;"    "&amp;IF(S5&lt;220000,"","DOOT "&amp;VLOOKUP(S5,'[1]220'!$A$2:$AA$79,9,FALSE))</f>
        <v>A3C    DOOT 3015443</v>
      </c>
      <c r="T6" s="45" t="str">
        <f>IF(T5&lt;220000,"",VLOOKUP(T5,'[1]220'!$A$2:$E$79,5,FALSE))&amp;"    "&amp;IF(T5&lt;220000,"","DOOT "&amp;VLOOKUP(T5,'[1]220'!$A$2:$AA$79,9,FALSE))</f>
        <v>A1C    DOOT 2999691</v>
      </c>
      <c r="U6" s="45" t="str">
        <f>IF(U5&lt;220000,"",VLOOKUP(U5,'[1]220'!$A$2:$E$79,5,FALSE))&amp;"    "&amp;IF(U5&lt;220000,"","DOOT "&amp;VLOOKUP(U5,'[1]220'!$A$2:$AA$79,9,FALSE))</f>
        <v>A1C/A1S    DOOT 3077792</v>
      </c>
      <c r="V6" s="45" t="str">
        <f>IF(V5&lt;220000,"",VLOOKUP(V5,'[1]220'!$A$2:$E$79,5,FALSE))&amp;"    "&amp;IF(V5&lt;220000,"","DOOT "&amp;VLOOKUP(V5,'[1]220'!$A$2:$AA$79,9,FALSE))</f>
        <v>A4C/A4S    DOOT 2941522</v>
      </c>
      <c r="W6" s="45" t="str">
        <f>IF(W5&lt;220000,"",VLOOKUP(W5,'[1]220'!$A$2:$E$79,5,FALSE))&amp;"    "&amp;IF(W5&lt;220000,"","DOOT "&amp;VLOOKUP(W5,'[1]220'!$A$2:$AA$79,9,FALSE))</f>
        <v>A4C    DOOT 2985312</v>
      </c>
      <c r="X6" s="45" t="str">
        <f>IF(X5&lt;220000,"",VLOOKUP(X5,'[1]220'!$A$2:$E$79,5,FALSE))&amp;"    "&amp;IF(X5&lt;220000,"","DOOT "&amp;VLOOKUP(X5,'[1]220'!$A$2:$AA$79,9,FALSE))</f>
        <v>A2C    DOOT 2998345</v>
      </c>
      <c r="Y6" s="49" t="str">
        <f>IF(Y5&lt;220000,"",VLOOKUP(Y5,'[1]220'!$A$2:$E$79,5,FALSE))&amp;"    "&amp;IF(Y5&lt;220000,"","DOOT "&amp;VLOOKUP(Y5,'[1]220'!$A$2:$AA$79,9,FALSE))</f>
        <v>C4    DOOT 3017074</v>
      </c>
      <c r="Z6" s="45" t="str">
        <f>IF(Z5&lt;220000,"",VLOOKUP(Z5,'[1]220'!$A$2:$E$79,5,FALSE))&amp;"    "&amp;IF(Z5&lt;220000,"","DOOT "&amp;VLOOKUP(Z5,'[1]220'!$A$2:$AA$79,9,FALSE))</f>
        <v>A3C    DOOT 3027030</v>
      </c>
      <c r="AA6" s="45" t="str">
        <f>IF(AA5&lt;220000,"",VLOOKUP(AA5,'[1]220'!$A$2:$E$79,5,FALSE))&amp;"    "&amp;IF(AA5&lt;220000,"","DOOT "&amp;VLOOKUP(AA5,'[1]220'!$A$2:$AA$79,9,FALSE))</f>
        <v>A1C/A1S    DOOT 3134997</v>
      </c>
      <c r="AB6" s="45" t="str">
        <f>IF(AB5&lt;220000,"",VLOOKUP(AB5,'[1]220'!$A$2:$E$79,5,FALSE))&amp;"    "&amp;IF(AB5&lt;220000,"","DOOT "&amp;VLOOKUP(AB5,'[1]220'!$A$2:$AA$79,9,FALSE))</f>
        <v>A2C/A2S    DOOT 3153703</v>
      </c>
      <c r="AC6" s="45" t="str">
        <f>IF(AC5&lt;220000,"",VLOOKUP(AC5,'[1]220'!$A$2:$E$79,5,FALSE))&amp;"    "&amp;IF(AC5&lt;220000,"","DOOT "&amp;VLOOKUP(AC5,'[1]220'!$A$2:$AA$79,9,FALSE))</f>
        <v>A2C/A2S    DOOT 2932625</v>
      </c>
      <c r="AD6" s="45" t="str">
        <f>IF(AD5&lt;220000,"",VLOOKUP(AD5,'[1]220'!$A$2:$E$79,5,FALSE))&amp;"    "&amp;IF(AD5&lt;220000,"","DOOT "&amp;VLOOKUP(AD5,'[1]220'!$A$2:$AA$79,9,FALSE))</f>
        <v>A2C    DOOT 3066794</v>
      </c>
      <c r="AE6" s="45" t="str">
        <f>IF(AE5&lt;220000,"",VLOOKUP(AE5,'[1]220'!$A$2:$E$79,5,FALSE))&amp;"    "&amp;IF(AE5&lt;220000,"","DOOT "&amp;VLOOKUP(AE5,'[1]220'!$A$2:$AA$79,9,FALSE))</f>
        <v>B4/A4S    DOOT 2930063</v>
      </c>
      <c r="AF6" s="45" t="str">
        <f>IF(AF5&lt;220000,"",VLOOKUP(AF5,'[1]220'!$A$2:$E$79,5,FALSE))&amp;"    "&amp;IF(AF5&lt;220000,"","DOOT "&amp;VLOOKUP(AF5,'[1]220'!$A$2:$AA$79,9,FALSE))</f>
        <v>A4C    DOOT 2995873</v>
      </c>
      <c r="AG6" s="45" t="str">
        <f>IF(AG5&lt;220000,"",VLOOKUP(AG5,'[1]220'!$A$2:$E$79,5,FALSE))&amp;"    "&amp;IF(AG5&lt;220000,"","DOOT "&amp;VLOOKUP(AG5,'[1]220'!$A$2:$AA$79,9,FALSE))</f>
        <v>C3    DOOT 2967010</v>
      </c>
      <c r="AH6" s="45" t="str">
        <f>IF(AH5&lt;220000,"",VLOOKUP(AH5,'[1]220'!$A$2:$E$79,5,FALSE))&amp;"    "&amp;IF(AH5&lt;220000,"","DOOT "&amp;VLOOKUP(AH5,'[1]220'!$A$2:$AA$79,9,FALSE))</f>
        <v>A4C/A4S    DOOT 3134616</v>
      </c>
      <c r="AI6" s="45" t="str">
        <f>IF(AI5&lt;220000,"",VLOOKUP(AI5,'[1]220'!$A$2:$E$79,5,FALSE))&amp;"    "&amp;IF(AI5&lt;220000,"","DOOT "&amp;VLOOKUP(AI5,'[1]220'!$A$2:$AA$79,9,FALSE))</f>
        <v>B4/A4S    DOOT 2901387</v>
      </c>
      <c r="AJ6" s="45" t="str">
        <f>IF(AJ5&lt;220000,"",VLOOKUP(AJ5,'[1]220'!$A$2:$E$79,5,FALSE))&amp;"    "&amp;IF(AJ5&lt;220000,"","DOOT "&amp;VLOOKUP(AJ5,'[1]220'!$A$2:$AA$79,9,FALSE))</f>
        <v>A1C/A1S    DOOT 3090686</v>
      </c>
      <c r="AK6" s="45" t="str">
        <f>IF(AK5&lt;220000,"",VLOOKUP(AK5,'[1]220'!$A$2:$E$79,5,FALSE))&amp;"    "&amp;IF(AK5&lt;220000,"","DOOT "&amp;VLOOKUP(AK5,'[1]220'!$A$2:$AA$79,9,FALSE))</f>
        <v>B4/A4S    DOOT 2908828</v>
      </c>
      <c r="AL6" s="45" t="str">
        <f>IF(AL5&lt;220000,"",VLOOKUP(AL5,'[1]220'!$A$2:$E$79,5,FALSE))&amp;"    "&amp;IF(AL5&lt;220000,"","DOOT "&amp;VLOOKUP(AL5,'[1]220'!$A$2:$AA$79,9,FALSE))</f>
        <v>A4C    DOOT 3019525</v>
      </c>
      <c r="AM6" s="45" t="str">
        <f>IF(AM5&lt;220000,"",VLOOKUP(AM5,'[1]220'!$A$2:$E$79,5,FALSE))&amp;"    "&amp;IF(AM5&lt;220000,"","DOOT "&amp;VLOOKUP(AM5,'[1]220'!$A$2:$AA$79,9,FALSE))</f>
        <v>B1/A2S    DOOT 2924863</v>
      </c>
      <c r="AN6" s="45" t="str">
        <f>IF(AN5&lt;220000,"",VLOOKUP(AN5,'[1]220'!$A$2:$E$79,5,FALSE))&amp;"    "&amp;IF(AN5&lt;220000,"","DOOT "&amp;VLOOKUP(AN5,'[1]220'!$A$2:$AA$79,9,FALSE))</f>
        <v>C4    DOOT 3141630</v>
      </c>
      <c r="AO6" s="45" t="str">
        <f>IF(AO5&lt;220000,"",VLOOKUP(AO5,'[1]220'!$A$2:$E$79,5,FALSE))&amp;"    "&amp;IF(AO5&lt;220000,"","DOOT "&amp;VLOOKUP(AO5,'[1]220'!$A$2:$AA$79,9,FALSE))</f>
        <v>A4C    DOOT 2964836</v>
      </c>
      <c r="AP6" s="50" t="str">
        <f>IF(AP5&lt;220000,"",VLOOKUP(AP5,'[1]220'!$A$2:$E$79,5,FALSE))&amp;"    "&amp;IF(AP5&lt;220000,"","DOOT "&amp;VLOOKUP(AP5,'[1]220'!$A$2:$AA$79,9,FALSE))</f>
        <v>B2/A4S    DOOT 3063247</v>
      </c>
    </row>
    <row r="7" spans="1:43" s="58" customFormat="1" x14ac:dyDescent="0.2">
      <c r="A7" s="51" t="str">
        <f ca="1">IF(A5&lt;220000,"",IF(VLOOKUP(A5,'[1]220'!$A$2:$K$79,4)&lt;TODAY(),"",VLOOKUP(A5,'[1]220'!$A$2:$K$79,4)))</f>
        <v/>
      </c>
      <c r="B7" s="52" t="str">
        <f ca="1">IF(B5&lt;220000,"",IF(VLOOKUP(B5,'[1]220'!$A$2:$K$79,4)&lt;TODAY(),"",VLOOKUP(B5,'[1]220'!$A$2:$K$79,4)))</f>
        <v/>
      </c>
      <c r="C7" s="53" t="str">
        <f ca="1">IF(C5&lt;220000,"",IF(VLOOKUP(C5,'[1]220'!$A$2:$K$79,4)&lt;TODAY(),"",VLOOKUP(C5,'[1]220'!$A$2:$K$79,4)))</f>
        <v/>
      </c>
      <c r="D7" s="54">
        <f ca="1">IF(D5&lt;220000,"",IF(VLOOKUP(D5,'[1]220'!$A$2:$K$79,4)&lt;TODAY(),"",VLOOKUP(D5,'[1]220'!$A$2:$K$79,4)))</f>
        <v>41725</v>
      </c>
      <c r="E7" s="53">
        <f>IF(E5&lt;220000,"",VLOOKUP(E5,'[1]220'!$A$2:$K$79,4))</f>
        <v>41722</v>
      </c>
      <c r="F7" s="53">
        <f>IF(F5&lt;220000,"",VLOOKUP(F5,'[1]220'!$A$2:$K$79,4))</f>
        <v>41729</v>
      </c>
      <c r="G7" s="53">
        <f>IF(G5&lt;220000,"",VLOOKUP(G5,'[1]220'!$A$2:$K$79,4))</f>
        <v>41728</v>
      </c>
      <c r="H7" s="55">
        <f>IF(H5&lt;220000,"",VLOOKUP(H5,'[1]220'!$A$2:$K$79,4))</f>
        <v>41728</v>
      </c>
      <c r="I7" s="56" t="str">
        <f>IF(I5&lt;220000,"",VLOOKUP(I5,'[1]220'!$A$2:$K$79,4))</f>
        <v/>
      </c>
      <c r="J7" s="56" t="str">
        <f>IF(J5&lt;220000,"",VLOOKUP(J5,'[1]220'!$A$2:$K$79,4))</f>
        <v/>
      </c>
      <c r="K7" s="56">
        <f ca="1">IF(K5&lt;220000,"",IF(VLOOKUP(K5,'[1]220'!$A$2:$K$79,4)&lt;TODAY(),"",VLOOKUP(K5,'[1]220'!$A$2:$K$79,4)))</f>
        <v>41731</v>
      </c>
      <c r="L7" s="56">
        <f ca="1">IF(L5&lt;220000,"",IF(VLOOKUP(L5,'[1]220'!$A$2:$K$79,4)&lt;TODAY(),"",VLOOKUP(L5,'[1]220'!$A$2:$K$79,4)))</f>
        <v>41732</v>
      </c>
      <c r="M7" s="53">
        <f ca="1">IF(M5&lt;220000,"",IF(VLOOKUP(M5,'[1]220'!$A$2:$K$79,4)&lt;TODAY(),"",VLOOKUP(M5,'[1]220'!$A$2:$K$79,4)))</f>
        <v>41735</v>
      </c>
      <c r="N7" s="53">
        <f ca="1">IF(N5&lt;220000,"",IF(VLOOKUP(N5,'[1]220'!$A$2:$K$79,4)&lt;TODAY(),"",VLOOKUP(N5,'[1]220'!$A$2:$K$79,4)))</f>
        <v>41735</v>
      </c>
      <c r="O7" s="53">
        <f ca="1">IF(O5&lt;220000,"",IF(VLOOKUP(O5,'[1]220'!$A$2:$K$79,4)&lt;TODAY(),"",VLOOKUP(O5,'[1]220'!$A$2:$K$79,4)))</f>
        <v>41735</v>
      </c>
      <c r="P7" s="53">
        <f ca="1">IF(P5&lt;220000,"",IF(VLOOKUP(P5,'[1]220'!$A$2:$K$79,4)&lt;TODAY(),"",VLOOKUP(P5,'[1]220'!$A$2:$K$79,4)))</f>
        <v>41736</v>
      </c>
      <c r="Q7" s="53">
        <f ca="1">IF(Q5&lt;220000,"",IF(VLOOKUP(Q5,'[1]220'!$A$2:$K$79,4)&lt;TODAY(),"",VLOOKUP(Q5,'[1]220'!$A$2:$K$79,4)))</f>
        <v>41736</v>
      </c>
      <c r="R7" s="53">
        <f ca="1">IF(R5&lt;220000,"",IF(VLOOKUP(R5,'[1]220'!$A$2:$K$79,4)&lt;TODAY(),"",VLOOKUP(R5,'[1]220'!$A$2:$K$79,4)))</f>
        <v>41736</v>
      </c>
      <c r="S7" s="53">
        <f ca="1">IF(S5&lt;220000,"",IF(VLOOKUP(S5,'[1]220'!$A$2:$K$79,4)&lt;TODAY(),"",VLOOKUP(S5,'[1]220'!$A$2:$K$79,4)))</f>
        <v>41738</v>
      </c>
      <c r="T7" s="53">
        <f ca="1">IF(T5&lt;220000,"",IF(VLOOKUP(T5,'[1]220'!$A$2:$K$79,4)&lt;TODAY(),"",VLOOKUP(T5,'[1]220'!$A$2:$K$79,4)))</f>
        <v>41739</v>
      </c>
      <c r="U7" s="53">
        <f ca="1">IF(U5&lt;220000,"",IF(VLOOKUP(U5,'[1]220'!$A$2:$K$79,4)&lt;TODAY(),"",VLOOKUP(U5,'[1]220'!$A$2:$K$79,4)))</f>
        <v>41742</v>
      </c>
      <c r="V7" s="53">
        <f ca="1">IF(V5&lt;220000,"",IF(VLOOKUP(V5,'[1]220'!$A$2:$K$79,4)&lt;TODAY(),"",VLOOKUP(V5,'[1]220'!$A$2:$K$79,4)))</f>
        <v>41742</v>
      </c>
      <c r="W7" s="53">
        <f ca="1">IF(W5&lt;220000,"",IF(VLOOKUP(W5,'[1]220'!$A$2:$K$79,4)&lt;TODAY(),"",VLOOKUP(W5,'[1]220'!$A$2:$K$79,4)))</f>
        <v>41743</v>
      </c>
      <c r="X7" s="53">
        <f ca="1">IF(X5&lt;220000,"",IF(VLOOKUP(X5,'[1]220'!$A$2:$K$79,4)&lt;TODAY(),"",VLOOKUP(X5,'[1]220'!$A$2:$K$79,4)))</f>
        <v>41744</v>
      </c>
      <c r="Y7" s="53">
        <f ca="1">IF(Y5&lt;220000,"",IF(VLOOKUP(Y5,'[1]220'!$A$2:$K$79,4)&lt;TODAY(),"",VLOOKUP(Y5,'[1]220'!$A$2:$K$79,4)))</f>
        <v>41745</v>
      </c>
      <c r="Z7" s="53">
        <f ca="1">IF(Z5&lt;220000,"",IF(VLOOKUP(Z5,'[1]220'!$A$2:$K$79,4)&lt;TODAY(),"",VLOOKUP(Z5,'[1]220'!$A$2:$K$79,4)))</f>
        <v>41745</v>
      </c>
      <c r="AA7" s="53">
        <f ca="1">IF(AA5&lt;220000,"",IF(VLOOKUP(AA5,'[1]220'!$A$2:$K$79,4)&lt;TODAY(),"",VLOOKUP(AA5,'[1]220'!$A$2:$K$79,4)))</f>
        <v>41749</v>
      </c>
      <c r="AB7" s="53">
        <f ca="1">IF(AB5&lt;220000,"",IF(VLOOKUP(AB5,'[1]220'!$A$2:$K$79,4)&lt;TODAY(),"",VLOOKUP(AB5,'[1]220'!$A$2:$K$79,4)))</f>
        <v>41749</v>
      </c>
      <c r="AC7" s="53">
        <f ca="1">IF(AC5&lt;220000,"",IF(VLOOKUP(AC5,'[1]220'!$A$2:$K$79,4)&lt;TODAY(),"",VLOOKUP(AC5,'[1]220'!$A$2:$K$79,4)))</f>
        <v>41749</v>
      </c>
      <c r="AD7" s="53">
        <f ca="1">IF(AD5&lt;220000,"",IF(VLOOKUP(AD5,'[1]220'!$A$2:$K$79,4)&lt;TODAY(),"",VLOOKUP(AD5,'[1]220'!$A$2:$K$79,4)))</f>
        <v>41751</v>
      </c>
      <c r="AE7" s="53" t="str">
        <f ca="1">IF(AE5&lt;220000,"",IF(VLOOKUP(AE5,'[1]220'!$A$2:$K$79,4)&lt;TODAY(),"",VLOOKUP(AE5,'[1]220'!$A$2:$K$79,4)))</f>
        <v/>
      </c>
      <c r="AF7" s="53" t="str">
        <f ca="1">IF(AF5&lt;220000,"",IF(VLOOKUP(AF5,'[1]220'!$A$2:$K$79,4)&lt;TODAY(),"",VLOOKUP(AF5,'[1]220'!$A$2:$K$79,4)))</f>
        <v/>
      </c>
      <c r="AG7" s="53">
        <f ca="1">IF(AG5&lt;220000,"",IF(VLOOKUP(AG5,'[1]220'!$A$2:$K$79,4)&lt;TODAY(),"",VLOOKUP(AG5,'[1]220'!$A$2:$K$79,4)))</f>
        <v>41753</v>
      </c>
      <c r="AH7" s="53">
        <f ca="1">IF(AH5&lt;220000,"",IF(VLOOKUP(AH5,'[1]220'!$A$2:$K$79,4)&lt;TODAY(),"",VLOOKUP(AH5,'[1]220'!$A$2:$K$79,4)))</f>
        <v>41728</v>
      </c>
      <c r="AI7" s="53">
        <f ca="1">IF(AI5&lt;220000,"",IF(VLOOKUP(AI5,'[1]220'!$A$2:$K$79,4)&lt;TODAY(),"",VLOOKUP(AI5,'[1]220'!$A$2:$K$79,4)))</f>
        <v>41728</v>
      </c>
      <c r="AJ7" s="53">
        <f ca="1">IF(AJ5&lt;220000,"",IF(VLOOKUP(AJ5,'[1]220'!$A$2:$K$79,4)&lt;TODAY(),"",VLOOKUP(AJ5,'[1]220'!$A$2:$K$79,4)))</f>
        <v>41728</v>
      </c>
      <c r="AK7" s="53" t="str">
        <f ca="1">IF(AK5&lt;220000,"",IF(VLOOKUP(AK5,'[1]220'!$A$2:$K$79,4)&lt;TODAY(),"",VLOOKUP(AK5,'[1]220'!$A$2:$K$79,4)))</f>
        <v/>
      </c>
      <c r="AL7" s="53" t="str">
        <f ca="1">IF(AL5&lt;220000,"",IF(VLOOKUP(AL5,'[1]220'!$A$2:$K$79,4)&lt;TODAY(),"",VLOOKUP(AL5,'[1]220'!$A$2:$K$79,4)))</f>
        <v/>
      </c>
      <c r="AM7" s="53" t="str">
        <f ca="1">IF(AM5&lt;220000,"",IF(VLOOKUP(AM5,'[1]220'!$A$2:$K$79,4)&lt;TODAY(),"",VLOOKUP(AM5,'[1]220'!$A$2:$K$79,4)))</f>
        <v/>
      </c>
      <c r="AN7" s="53">
        <f ca="1">IF(AN5&lt;220000,"",IF(VLOOKUP(AN5,'[1]220'!$A$2:$K$79,4)&lt;TODAY(),"",VLOOKUP(AN5,'[1]220'!$A$2:$K$79,4)))</f>
        <v>41745</v>
      </c>
      <c r="AO7" s="53">
        <f ca="1">IF(AO5&lt;220000,"",IF(VLOOKUP(AO5,'[1]220'!$A$2:$K$79,4)&lt;TODAY(),"",VLOOKUP(AO5,'[1]220'!$A$2:$K$79,4)))</f>
        <v>41726</v>
      </c>
      <c r="AP7" s="57">
        <f ca="1">IF(AP5&lt;220000,"",IF(VLOOKUP(AP5,'[1]220'!$A$2:$K$79,4)&lt;TODAY(),"",VLOOKUP(AP5,'[1]220'!$A$2:$K$79,4)))</f>
        <v>41735</v>
      </c>
    </row>
    <row r="8" spans="1:43" x14ac:dyDescent="0.2">
      <c r="A8" s="44" t="str">
        <f>IF(A5&lt;220000,"",VLOOKUP(A5,'[1]220'!$A$2:$K$79,7))</f>
        <v/>
      </c>
      <c r="B8" s="45" t="str">
        <f>IF(B5&lt;220000,"",VLOOKUP(B5,'[1]220'!$A$2:$K$79,7))</f>
        <v/>
      </c>
      <c r="C8" s="45" t="str">
        <f>IF(C5&lt;220000,"",VLOOKUP(C5,'[1]220'!$A$2:$K$79,7))</f>
        <v/>
      </c>
      <c r="D8" s="46">
        <f>IF(D5&lt;220000,"",VLOOKUP(D5,'[1]220'!$A$2:$K$79,7))</f>
        <v>10055</v>
      </c>
      <c r="E8" s="44">
        <f>IF(E5&lt;220000,"",VLOOKUP(E5,'[1]220'!$A$2:$K$79,7))</f>
        <v>11852</v>
      </c>
      <c r="F8" s="45">
        <f>IF(F5&lt;220000,"",VLOOKUP(F5,'[1]220'!$A$2:$K$79,7))</f>
        <v>7883</v>
      </c>
      <c r="G8" s="45">
        <f>IF(G5&lt;220000,"",VLOOKUP(G5,'[1]220'!$A$2:$K$79,7))</f>
        <v>10027</v>
      </c>
      <c r="H8" s="48">
        <f>IF(H5&lt;220000,"",VLOOKUP(H5,'[1]220'!$A$2:$K$79,7))</f>
        <v>7485</v>
      </c>
      <c r="I8" s="48" t="str">
        <f>IF(I5&lt;220000,"",VLOOKUP(I5,'[1]220'!$A$2:$K$79,7))</f>
        <v/>
      </c>
      <c r="J8" s="48" t="str">
        <f>IF(J5&lt;220000,"",VLOOKUP(J5,'[1]220'!$A$2:$K$79,7))</f>
        <v/>
      </c>
      <c r="K8" s="48">
        <f>IF(K5&lt;220000,"",VLOOKUP(K5,'[1]220'!$A$2:$K$79,7))</f>
        <v>11773</v>
      </c>
      <c r="L8" s="45">
        <f>IF(L5&lt;220000,"",VLOOKUP(L5,'[1]220'!$A$2:$K$79,7))</f>
        <v>9226</v>
      </c>
      <c r="M8" s="45">
        <f>IF(M5&lt;220000,"",VLOOKUP(M5,'[1]220'!$A$2:$K$79,7))</f>
        <v>13572</v>
      </c>
      <c r="N8" s="45">
        <f>IF(N5&lt;220000,"",VLOOKUP(N5,'[1]220'!$A$2:$K$79,7))</f>
        <v>21034</v>
      </c>
      <c r="O8" s="45">
        <f>IF(O5&lt;220000,"",VLOOKUP(O5,'[1]220'!$A$2:$K$79,7))</f>
        <v>12484</v>
      </c>
      <c r="P8" s="45">
        <f>IF(P5&lt;220000,"",VLOOKUP(P5,'[1]220'!$A$2:$K$79,7))</f>
        <v>12402</v>
      </c>
      <c r="Q8" s="45">
        <f>IF(Q5&lt;220000,"",VLOOKUP(Q5,'[1]220'!$A$2:$K$79,7))</f>
        <v>14367</v>
      </c>
      <c r="R8" s="45">
        <f>IF(R5&lt;220000,"",VLOOKUP(R5,'[1]220'!$A$2:$K$79,7))</f>
        <v>14160</v>
      </c>
      <c r="S8" s="45">
        <f>IF(S5&lt;220000,"",VLOOKUP(S5,'[1]220'!$A$2:$K$79,7))</f>
        <v>12304</v>
      </c>
      <c r="T8" s="45">
        <f>IF(T5&lt;220000,"",VLOOKUP(T5,'[1]220'!$A$2:$K$79,7))</f>
        <v>14073</v>
      </c>
      <c r="U8" s="45">
        <f>IF(U5&lt;220000,"",VLOOKUP(U5,'[1]220'!$A$2:$K$79,7))</f>
        <v>21697</v>
      </c>
      <c r="V8" s="45">
        <f>IF(V5&lt;220000,"",VLOOKUP(V5,'[1]220'!$A$2:$K$79,7))</f>
        <v>22506</v>
      </c>
      <c r="W8" s="45">
        <f>IF(W5&lt;220000,"",VLOOKUP(W5,'[1]220'!$A$2:$K$79,7))</f>
        <v>16364</v>
      </c>
      <c r="X8" s="45">
        <f>IF(X5&lt;220000,"",VLOOKUP(X5,'[1]220'!$A$2:$K$79,7))</f>
        <v>16716</v>
      </c>
      <c r="Y8" s="45">
        <f>IF(Y5&lt;220000,"",VLOOKUP(Y5,'[1]220'!$A$2:$K$79,7))</f>
        <v>17730</v>
      </c>
      <c r="Z8" s="45">
        <f>IF(Z5&lt;220000,"",VLOOKUP(Z5,'[1]220'!$A$2:$K$79,7))</f>
        <v>18022</v>
      </c>
      <c r="AA8" s="45">
        <f>IF(AA5&lt;220000,"",VLOOKUP(AA5,'[1]220'!$A$2:$K$79,7))</f>
        <v>27663</v>
      </c>
      <c r="AB8" s="45">
        <f>IF(AB5&lt;220000,"",VLOOKUP(AB5,'[1]220'!$A$2:$K$79,7))</f>
        <v>29205</v>
      </c>
      <c r="AC8" s="45">
        <f>IF(AC5&lt;220000,"",VLOOKUP(AC5,'[1]220'!$A$2:$K$79,7))</f>
        <v>25615</v>
      </c>
      <c r="AD8" s="45">
        <f>IF(AD5&lt;220000,"",VLOOKUP(AD5,'[1]220'!$A$2:$K$79,7))</f>
        <v>22892</v>
      </c>
      <c r="AE8" s="45">
        <f>IF(AE5&lt;220000,"",VLOOKUP(AE5,'[1]220'!$A$2:$K$79,7))</f>
        <v>7412</v>
      </c>
      <c r="AF8" s="45">
        <f>IF(AF5&lt;220000,"",VLOOKUP(AF5,'[1]220'!$A$2:$K$79,7))</f>
        <v>24450</v>
      </c>
      <c r="AG8" s="45">
        <f>IF(AG5&lt;220000,"",VLOOKUP(AG5,'[1]220'!$A$2:$K$79,7))</f>
        <v>25413</v>
      </c>
      <c r="AH8" s="45">
        <f>IF(AH5&lt;220000,"",VLOOKUP(AH5,'[1]220'!$A$2:$K$79,7))</f>
        <v>10027</v>
      </c>
      <c r="AI8" s="45">
        <f>IF(AI5&lt;220000,"",VLOOKUP(AI5,'[1]220'!$A$2:$K$79,7))</f>
        <v>7017</v>
      </c>
      <c r="AJ8" s="45">
        <f>IF(AJ5&lt;220000,"",VLOOKUP(AJ5,'[1]220'!$A$2:$K$79,7))</f>
        <v>7485</v>
      </c>
      <c r="AK8" s="45">
        <f>IF(AK5&lt;220000,"",VLOOKUP(AK5,'[1]220'!$A$2:$K$79,7))</f>
        <v>753</v>
      </c>
      <c r="AL8" s="45">
        <f>IF(AL5&lt;220000,"",VLOOKUP(AL5,'[1]220'!$A$2:$K$79,7))</f>
        <v>9149</v>
      </c>
      <c r="AM8" s="45">
        <f>IF(AM5&lt;220000,"",VLOOKUP(AM5,'[1]220'!$A$2:$K$79,7))</f>
        <v>12256</v>
      </c>
      <c r="AN8" s="45">
        <f>IF(AN5&lt;220000,"",VLOOKUP(AN5,'[1]220'!$A$2:$K$79,7))</f>
        <v>21085</v>
      </c>
      <c r="AO8" s="45">
        <f>IF(AO5&lt;220000,"",VLOOKUP(AO5,'[1]220'!$A$2:$K$79,7))</f>
        <v>1836</v>
      </c>
      <c r="AP8" s="50">
        <f>IF(AP5&lt;220000,"",VLOOKUP(AP5,'[1]220'!$A$2:$K$79,7))</f>
        <v>14308</v>
      </c>
    </row>
    <row r="9" spans="1:43" s="64" customFormat="1" x14ac:dyDescent="0.2">
      <c r="A9" s="59"/>
      <c r="B9" s="60"/>
      <c r="C9" s="60"/>
      <c r="D9" s="61"/>
      <c r="E9" s="59">
        <f>IF(ISBLANK(E5),"",E$3-VLOOKUP(E5,'[1]220'!$A$1:$I$65536,8,FALSE)+1)</f>
        <v>38</v>
      </c>
      <c r="F9" s="60">
        <f>IF(ISBLANK(F5),"",F$3-VLOOKUP(F5,'[1]220'!$A$1:$I$65536,8,FALSE)+1)</f>
        <v>29</v>
      </c>
      <c r="G9" s="60">
        <f>IF(ISBLANK(G5),"",G$3-VLOOKUP(G5,'[1]220'!$A$1:$I$65536,8,FALSE)+1)</f>
        <v>27</v>
      </c>
      <c r="H9" s="62">
        <f>IF(ISBLANK(H5),"",H$3-VLOOKUP(H5,'[1]220'!$A$1:$I$65536,8,FALSE)+1)</f>
        <v>30</v>
      </c>
      <c r="I9" s="62" t="str">
        <f>IF(ISBLANK(I5),"",I$3-VLOOKUP(I5,'[1]220'!$A$1:$I$65536,8,FALSE)+1)</f>
        <v/>
      </c>
      <c r="J9" s="62" t="str">
        <f>IF(ISBLANK(J5),"",J$3-VLOOKUP(J5,'[1]220'!$A$1:$I$65536,8,FALSE)+1)</f>
        <v/>
      </c>
      <c r="K9" s="62">
        <f>IF(ISBLANK(K5),"",K$3-VLOOKUP(K5,'[1]220'!$A$1:$I$65536,8,FALSE)+1)</f>
        <v>35</v>
      </c>
      <c r="L9" s="60">
        <f>IF(ISBLANK(L5),"",L$3-VLOOKUP(L5,'[1]220'!$A$1:$I$65536,8,FALSE)+1)</f>
        <v>32</v>
      </c>
      <c r="M9" s="60">
        <f>IF(ISBLANK(M5),"",M$3-VLOOKUP(M5,'[1]220'!$A$1:$I$65536,8,FALSE)+1)</f>
        <v>27</v>
      </c>
      <c r="N9" s="60">
        <f>IF(ISBLANK(N5),"",N$3-VLOOKUP(N5,'[1]220'!$A$1:$I$65536,8,FALSE)+1)</f>
        <v>24</v>
      </c>
      <c r="O9" s="60">
        <f>IF(ISBLANK(O5),"",O$3-VLOOKUP(O5,'[1]220'!$A$1:$I$65536,8,FALSE)+1)</f>
        <v>30</v>
      </c>
      <c r="P9" s="60">
        <f>IF(ISBLANK(P5),"",P$3-VLOOKUP(P5,'[1]220'!$A$1:$I$65536,8,FALSE)+1)</f>
        <v>33</v>
      </c>
      <c r="Q9" s="60">
        <f>IF(ISBLANK(Q5),"",Q$3-VLOOKUP(Q5,'[1]220'!$A$1:$I$65536,8,FALSE)+1)</f>
        <v>34</v>
      </c>
      <c r="R9" s="60">
        <f>IF(ISBLANK(R5),"",R$3-VLOOKUP(R5,'[1]220'!$A$1:$I$65536,8,FALSE)+1)</f>
        <v>37</v>
      </c>
      <c r="S9" s="60">
        <f>IF(ISBLANK(S5),"",S$3-VLOOKUP(S5,'[1]220'!$A$1:$I$65536,8,FALSE)+1)</f>
        <v>35</v>
      </c>
      <c r="T9" s="60">
        <f>IF(ISBLANK(T5),"",T$3-VLOOKUP(T5,'[1]220'!$A$1:$I$65536,8,FALSE)+1)</f>
        <v>35</v>
      </c>
      <c r="U9" s="60">
        <f>IF(ISBLANK(U5),"",U$3-VLOOKUP(U5,'[1]220'!$A$1:$I$65536,8,FALSE)+1)</f>
        <v>28</v>
      </c>
      <c r="V9" s="60">
        <f>IF(ISBLANK(V5),"",V$3-VLOOKUP(V5,'[1]220'!$A$1:$I$65536,8,FALSE)+1)</f>
        <v>27</v>
      </c>
      <c r="W9" s="60">
        <f>IF(ISBLANK(W5),"",W$3-VLOOKUP(W5,'[1]220'!$A$1:$I$65536,8,FALSE)+1)</f>
        <v>35</v>
      </c>
      <c r="X9" s="60">
        <f>IF(ISBLANK(X5),"",X$3-VLOOKUP(X5,'[1]220'!$A$1:$I$65536,8,FALSE)+1)</f>
        <v>35</v>
      </c>
      <c r="Y9" s="60">
        <f>IF(ISBLANK(Y5),"",Y$3-VLOOKUP(Y5,'[1]220'!$A$1:$I$65536,8,FALSE)+1)</f>
        <v>36</v>
      </c>
      <c r="Z9" s="60">
        <f>IF(ISBLANK(Z5),"",Z$3-VLOOKUP(Z5,'[1]220'!$A$1:$I$65536,8,FALSE)+1)</f>
        <v>36</v>
      </c>
      <c r="AA9" s="60">
        <f>IF(ISBLANK(AA5),"",AA$3-VLOOKUP(AA5,'[1]220'!$A$1:$I$65536,8,FALSE)+1)</f>
        <v>27</v>
      </c>
      <c r="AB9" s="60">
        <f>IF(ISBLANK(AB5),"",AB$3-VLOOKUP(AB5,'[1]220'!$A$1:$I$65536,8,FALSE)+1)</f>
        <v>26</v>
      </c>
      <c r="AC9" s="60">
        <f>IF(ISBLANK(AC5),"",AC$3-VLOOKUP(AC5,'[1]220'!$A$1:$I$65536,8,FALSE)+1)</f>
        <v>29</v>
      </c>
      <c r="AD9" s="60">
        <f>IF(ISBLANK(AD5),"",AD$3-VLOOKUP(AD5,'[1]220'!$A$1:$I$65536,8,FALSE)+1)</f>
        <v>34</v>
      </c>
      <c r="AE9" s="60">
        <f>IF(ISBLANK(AE5),"",AE$3-VLOOKUP(AE5,'[1]220'!$A$1:$I$65536,8,FALSE)+1)</f>
        <v>104</v>
      </c>
      <c r="AF9" s="60">
        <f>IF(ISBLANK(AF5),"",AF$3-VLOOKUP(AF5,'[1]220'!$A$1:$I$65536,8,FALSE)+1)</f>
        <v>70</v>
      </c>
      <c r="AG9" s="60">
        <f>IF(ISBLANK(AG5),"",AG$3-VLOOKUP(AG5,'[1]220'!$A$1:$I$65536,8,FALSE)+1)</f>
        <v>35</v>
      </c>
      <c r="AH9" s="60">
        <f>IF(ISBLANK(AH5),"",AH$3-VLOOKUP(AH5,'[1]220'!$A$1:$I$65536,8,FALSE)+1)</f>
        <v>54</v>
      </c>
      <c r="AI9" s="60">
        <f>IF(ISBLANK(AI5),"",AI$3-VLOOKUP(AI5,'[1]220'!$A$1:$I$65536,8,FALSE)+1)</f>
        <v>56</v>
      </c>
      <c r="AJ9" s="60">
        <f>IF(ISBLANK(AJ5),"",AJ$3-VLOOKUP(AJ5,'[1]220'!$A$1:$I$65536,8,FALSE)+1)</f>
        <v>58</v>
      </c>
      <c r="AK9" s="60">
        <f>IF(ISBLANK(AK5),"",AK$3-VLOOKUP(AK5,'[1]220'!$A$1:$I$65536,8,FALSE)+1)</f>
        <v>70</v>
      </c>
      <c r="AL9" s="60">
        <f>IF(ISBLANK(AL5),"",AL$3-VLOOKUP(AL5,'[1]220'!$A$1:$I$65536,8,FALSE)+1)</f>
        <v>64</v>
      </c>
      <c r="AM9" s="60">
        <f>IF(ISBLANK(AM5),"",AM$3-VLOOKUP(AM5,'[1]220'!$A$1:$I$65536,8,FALSE)+1)</f>
        <v>68</v>
      </c>
      <c r="AN9" s="60">
        <f>IF(ISBLANK(AN5),"",AN$3-VLOOKUP(AN5,'[1]220'!$A$1:$I$65536,8,FALSE)+1)</f>
        <v>48</v>
      </c>
      <c r="AO9" s="60">
        <f>IF(ISBLANK(AO5),"",AO$3-VLOOKUP(AO5,'[1]220'!$A$1:$I$65536,8,FALSE)+1)</f>
        <v>71</v>
      </c>
      <c r="AP9" s="63">
        <f>IF(ISBLANK(AP5),"",AP$3-VLOOKUP(AP5,'[1]220'!$A$1:$I$65536,8,FALSE)+1)</f>
        <v>56</v>
      </c>
    </row>
    <row r="10" spans="1:43" s="64" customFormat="1" ht="13.5" thickBot="1" x14ac:dyDescent="0.25">
      <c r="A10" s="65"/>
      <c r="B10" s="66"/>
      <c r="C10" s="66"/>
      <c r="D10" s="67"/>
      <c r="E10" s="68">
        <f>IF(E9="",0,E9-VLOOKUP(E5,'[1]Night Shift Update'!$A$1:$C$65536,3,FALSE))</f>
        <v>24</v>
      </c>
      <c r="F10" s="69">
        <f>IF(F9="",0,F9-VLOOKUP(F5,'[1]Night Shift Update'!$A$1:$C$65536,3,FALSE))</f>
        <v>28</v>
      </c>
      <c r="G10" s="69">
        <f>IF(G9="",0,G9-VLOOKUP(G5,'[1]Night Shift Update'!$A$1:$C$65536,3,FALSE))</f>
        <v>24</v>
      </c>
      <c r="H10" s="69">
        <f>IF(H9="",0,H9-VLOOKUP(H5,'[1]Night Shift Update'!$A$1:$C$65536,3,FALSE))</f>
        <v>28</v>
      </c>
      <c r="I10" s="69">
        <f>IF(I9="",0,I9-VLOOKUP(I5,'[1]Night Shift Update'!$A$1:$C$65536,3,FALSE))</f>
        <v>0</v>
      </c>
      <c r="J10" s="69">
        <f>IF(J9="",0,J9-VLOOKUP(J5,'[1]Night Shift Update'!$A$1:$C$65536,3,FALSE))</f>
        <v>0</v>
      </c>
      <c r="K10" s="69">
        <f>IF(K9="",0,K9-VLOOKUP(K5,'[1]Night Shift Update'!$A$1:$C$65536,3,FALSE))</f>
        <v>30</v>
      </c>
      <c r="L10" s="69">
        <f>IF(L9="",0,L9-VLOOKUP(L5,'[1]Night Shift Update'!$A$1:$C$65536,3,FALSE))</f>
        <v>32</v>
      </c>
      <c r="M10" s="69">
        <f>IF(M9="",0,M9-VLOOKUP(M5,'[1]Night Shift Update'!$A$1:$C$65536,3,FALSE))</f>
        <v>26</v>
      </c>
      <c r="N10" s="69">
        <f>IF(N9="",0,N9-VLOOKUP(N5,'[1]Night Shift Update'!$A$1:$C$65536,3,FALSE))</f>
        <v>19</v>
      </c>
      <c r="O10" s="69">
        <f>IF(O9="",0,O9-VLOOKUP(O5,'[1]Night Shift Update'!$A$1:$C$65536,3,FALSE))</f>
        <v>29</v>
      </c>
      <c r="P10" s="69">
        <f>IF(P9="",0,P9-VLOOKUP(P5,'[1]Night Shift Update'!$A$1:$C$65536,3,FALSE))</f>
        <v>33</v>
      </c>
      <c r="Q10" s="69">
        <f>IF(Q9="",0,Q9-VLOOKUP(Q5,'[1]Night Shift Update'!$A$1:$C$65536,3,FALSE))</f>
        <v>30</v>
      </c>
      <c r="R10" s="69">
        <f>IF(R9="",0,R9-VLOOKUP(R5,'[1]Night Shift Update'!$A$1:$C$65536,3,FALSE))</f>
        <v>32</v>
      </c>
      <c r="S10" s="69">
        <f>IF(S9="",0,S9-VLOOKUP(S5,'[1]Night Shift Update'!$A$1:$C$65536,3,FALSE))</f>
        <v>34</v>
      </c>
      <c r="T10" s="69">
        <f>IF(T9="",0,T9-VLOOKUP(T5,'[1]Night Shift Update'!$A$1:$C$65536,3,FALSE))</f>
        <v>34</v>
      </c>
      <c r="U10" s="69">
        <f>IF(U9="",0,U9-VLOOKUP(U5,'[1]Night Shift Update'!$A$1:$C$65536,3,FALSE))</f>
        <v>26</v>
      </c>
      <c r="V10" s="69">
        <f>IF(V9="",0,V9-VLOOKUP(V5,'[1]Night Shift Update'!$A$1:$C$65536,3,FALSE))</f>
        <v>26</v>
      </c>
      <c r="W10" s="69">
        <f>IF(W9="",0,W9-VLOOKUP(W5,'[1]Night Shift Update'!$A$1:$C$65536,3,FALSE))</f>
        <v>34</v>
      </c>
      <c r="X10" s="69">
        <f>IF(X9="",0,X9-VLOOKUP(X5,'[1]Night Shift Update'!$A$1:$C$65536,3,FALSE))</f>
        <v>35</v>
      </c>
      <c r="Y10" s="69">
        <f>IF(Y9="",0,Y9-VLOOKUP(Y5,'[1]Night Shift Update'!$A$1:$C$65536,3,FALSE))</f>
        <v>32</v>
      </c>
      <c r="Z10" s="69">
        <f>IF(Z9="",0,Z9-VLOOKUP(Z5,'[1]Night Shift Update'!$A$1:$C$65536,3,FALSE))</f>
        <v>36</v>
      </c>
      <c r="AA10" s="69">
        <f>IF(AA9="",0,AA9-VLOOKUP(AA5,'[1]Night Shift Update'!$A$1:$C$65536,3,FALSE))</f>
        <v>26</v>
      </c>
      <c r="AB10" s="69">
        <f>IF(AB9="",0,AB9-VLOOKUP(AB5,'[1]Night Shift Update'!$A$1:$C$65536,3,FALSE))</f>
        <v>24</v>
      </c>
      <c r="AC10" s="69">
        <f>IF(AC9="",0,AC9-VLOOKUP(AC5,'[1]Night Shift Update'!$A$1:$C$65536,3,FALSE))</f>
        <v>21</v>
      </c>
      <c r="AD10" s="69">
        <f>IF(AD9="",0,AD9-VLOOKUP(AD5,'[1]Night Shift Update'!$A$1:$C$65536,3,FALSE))</f>
        <v>34</v>
      </c>
      <c r="AE10" s="69">
        <f>IF(AE9="",0,AE9-VLOOKUP(AE5,'[1]Night Shift Update'!$A$1:$C$65536,3,FALSE))</f>
        <v>82</v>
      </c>
      <c r="AF10" s="69">
        <f>IF(AF9="",0,AF9-VLOOKUP(AF5,'[1]Night Shift Update'!$A$1:$C$65536,3,FALSE))</f>
        <v>48</v>
      </c>
      <c r="AG10" s="69">
        <f>IF(AG9="",0,AG9-VLOOKUP(AG5,'[1]Night Shift Update'!$A$1:$C$65536,3,FALSE))</f>
        <v>34</v>
      </c>
      <c r="AH10" s="69">
        <f>IF(AH9="",0,AH9-VLOOKUP(AH5,'[1]Night Shift Update'!$A$1:$C$65536,3,FALSE))</f>
        <v>51</v>
      </c>
      <c r="AI10" s="69">
        <f>IF(AI9="",0,AI9-VLOOKUP(AI5,'[1]Night Shift Update'!$A$1:$C$65536,3,FALSE))</f>
        <v>56</v>
      </c>
      <c r="AJ10" s="69">
        <f>IF(AJ9="",0,AJ9-VLOOKUP(AJ5,'[1]Night Shift Update'!$A$1:$C$65536,3,FALSE))</f>
        <v>56</v>
      </c>
      <c r="AK10" s="69">
        <f>IF(AK9="",0,AK9-VLOOKUP(AK5,'[1]Night Shift Update'!$A$1:$C$65536,3,FALSE))</f>
        <v>66</v>
      </c>
      <c r="AL10" s="69">
        <f>IF(AL9="",0,AL9-VLOOKUP(AL5,'[1]Night Shift Update'!$A$1:$C$65536,3,FALSE))</f>
        <v>60</v>
      </c>
      <c r="AM10" s="69">
        <f>IF(AM9="",0,AM9-VLOOKUP(AM5,'[1]Night Shift Update'!$A$1:$C$65536,3,FALSE))</f>
        <v>57</v>
      </c>
      <c r="AN10" s="69">
        <f>IF(AN9="",0,AN9-VLOOKUP(AN5,'[1]Night Shift Update'!$A$1:$C$65536,3,FALSE))</f>
        <v>45</v>
      </c>
      <c r="AO10" s="69">
        <f>IF(AO9="",0,AO9-VLOOKUP(AO5,'[1]Night Shift Update'!$A$1:$C$65536,3,FALSE))</f>
        <v>70</v>
      </c>
      <c r="AP10" s="70">
        <f>IF(AP9="",0,AP9-VLOOKUP(AP5,'[1]Night Shift Update'!$A$1:$C$65536,3,FALSE))</f>
        <v>54</v>
      </c>
    </row>
    <row r="11" spans="1:43" s="72" customFormat="1" ht="17.25" thickTop="1" thickBot="1" x14ac:dyDescent="0.25">
      <c r="A11" s="26" t="s">
        <v>6</v>
      </c>
      <c r="B11" s="27"/>
      <c r="C11" s="27"/>
      <c r="D11" s="28"/>
      <c r="E11" s="71" t="str">
        <f>IF(E70&gt;2,"TOO MANY"," ")</f>
        <v>TOO MANY</v>
      </c>
      <c r="F11" s="29" t="str">
        <f t="shared" ref="F11:AO11" si="4">IF(F70&gt;2,"TOO MANY"," ")</f>
        <v xml:space="preserve"> </v>
      </c>
      <c r="G11" s="29" t="str">
        <f t="shared" si="4"/>
        <v xml:space="preserve"> </v>
      </c>
      <c r="H11" s="29" t="str">
        <f t="shared" si="4"/>
        <v>TOO MANY</v>
      </c>
      <c r="I11" s="29" t="str">
        <f t="shared" si="4"/>
        <v xml:space="preserve"> </v>
      </c>
      <c r="J11" s="29" t="str">
        <f t="shared" si="4"/>
        <v xml:space="preserve"> </v>
      </c>
      <c r="K11" s="29" t="str">
        <f t="shared" si="4"/>
        <v xml:space="preserve"> </v>
      </c>
      <c r="L11" s="29" t="str">
        <f t="shared" si="4"/>
        <v xml:space="preserve"> </v>
      </c>
      <c r="M11" s="29" t="str">
        <f t="shared" si="4"/>
        <v>TOO MANY</v>
      </c>
      <c r="N11" s="29" t="str">
        <f t="shared" si="4"/>
        <v xml:space="preserve"> </v>
      </c>
      <c r="O11" s="29" t="str">
        <f t="shared" si="4"/>
        <v xml:space="preserve"> </v>
      </c>
      <c r="P11" s="29" t="str">
        <f t="shared" si="4"/>
        <v xml:space="preserve"> </v>
      </c>
      <c r="Q11" s="29" t="str">
        <f t="shared" si="4"/>
        <v xml:space="preserve"> </v>
      </c>
      <c r="R11" s="29" t="str">
        <f t="shared" si="4"/>
        <v xml:space="preserve"> </v>
      </c>
      <c r="S11" s="29" t="str">
        <f t="shared" si="4"/>
        <v xml:space="preserve"> </v>
      </c>
      <c r="T11" s="29" t="str">
        <f t="shared" si="4"/>
        <v xml:space="preserve"> </v>
      </c>
      <c r="U11" s="29" t="str">
        <f t="shared" si="4"/>
        <v xml:space="preserve"> </v>
      </c>
      <c r="V11" s="29" t="str">
        <f t="shared" si="4"/>
        <v xml:space="preserve"> </v>
      </c>
      <c r="W11" s="29" t="str">
        <f t="shared" si="4"/>
        <v xml:space="preserve"> </v>
      </c>
      <c r="X11" s="29" t="str">
        <f t="shared" si="4"/>
        <v xml:space="preserve"> </v>
      </c>
      <c r="Y11" s="29" t="str">
        <f t="shared" si="4"/>
        <v xml:space="preserve"> </v>
      </c>
      <c r="Z11" s="29" t="str">
        <f t="shared" si="4"/>
        <v xml:space="preserve"> </v>
      </c>
      <c r="AA11" s="29" t="str">
        <f t="shared" si="4"/>
        <v xml:space="preserve"> </v>
      </c>
      <c r="AB11" s="29" t="str">
        <f t="shared" si="4"/>
        <v xml:space="preserve"> </v>
      </c>
      <c r="AC11" s="29" t="str">
        <f t="shared" si="4"/>
        <v xml:space="preserve"> </v>
      </c>
      <c r="AD11" s="29" t="str">
        <f t="shared" si="4"/>
        <v xml:space="preserve"> </v>
      </c>
      <c r="AE11" s="29" t="str">
        <f t="shared" si="4"/>
        <v xml:space="preserve"> </v>
      </c>
      <c r="AF11" s="29" t="str">
        <f t="shared" si="4"/>
        <v xml:space="preserve"> </v>
      </c>
      <c r="AG11" s="29" t="str">
        <f t="shared" si="4"/>
        <v xml:space="preserve"> </v>
      </c>
      <c r="AH11" s="29" t="str">
        <f t="shared" si="4"/>
        <v xml:space="preserve"> </v>
      </c>
      <c r="AI11" s="29" t="str">
        <f t="shared" si="4"/>
        <v xml:space="preserve"> </v>
      </c>
      <c r="AJ11" s="29" t="str">
        <f t="shared" si="4"/>
        <v xml:space="preserve"> </v>
      </c>
      <c r="AK11" s="29" t="str">
        <f t="shared" si="4"/>
        <v xml:space="preserve"> </v>
      </c>
      <c r="AL11" s="29" t="str">
        <f t="shared" si="4"/>
        <v xml:space="preserve"> </v>
      </c>
      <c r="AM11" s="29" t="str">
        <f t="shared" si="4"/>
        <v xml:space="preserve"> </v>
      </c>
      <c r="AN11" s="29" t="str">
        <f t="shared" si="4"/>
        <v xml:space="preserve"> </v>
      </c>
      <c r="AO11" s="29" t="str">
        <f t="shared" si="4"/>
        <v xml:space="preserve"> </v>
      </c>
      <c r="AP11" s="30"/>
    </row>
    <row r="12" spans="1:43" ht="13.5" thickTop="1" x14ac:dyDescent="0.2">
      <c r="A12" s="32"/>
      <c r="B12" s="33"/>
      <c r="C12" s="34"/>
      <c r="D12" s="35">
        <v>220032</v>
      </c>
      <c r="E12" s="32">
        <v>221131</v>
      </c>
      <c r="F12" s="73">
        <v>220012</v>
      </c>
      <c r="G12" s="73">
        <v>221102</v>
      </c>
      <c r="H12" s="37">
        <v>220002</v>
      </c>
      <c r="I12" s="39"/>
      <c r="J12" s="40"/>
      <c r="K12" s="40"/>
      <c r="L12" s="37"/>
      <c r="M12" s="37">
        <v>221133</v>
      </c>
      <c r="N12" s="37">
        <v>220013</v>
      </c>
      <c r="O12" s="37">
        <v>221127</v>
      </c>
      <c r="P12" s="37">
        <v>220001</v>
      </c>
      <c r="Q12" s="36">
        <v>220014</v>
      </c>
      <c r="R12" s="39">
        <v>220025</v>
      </c>
      <c r="S12" s="74">
        <v>221121</v>
      </c>
      <c r="T12" s="40">
        <v>221107</v>
      </c>
      <c r="U12" s="36">
        <v>221112</v>
      </c>
      <c r="V12" s="36">
        <v>220026</v>
      </c>
      <c r="W12" s="36">
        <v>220011</v>
      </c>
      <c r="X12" s="36"/>
      <c r="Y12" s="39">
        <v>221117</v>
      </c>
      <c r="Z12" s="36">
        <v>220018</v>
      </c>
      <c r="AA12" s="36">
        <v>221127</v>
      </c>
      <c r="AB12" s="36">
        <v>221113</v>
      </c>
      <c r="AC12" s="36">
        <v>221144</v>
      </c>
      <c r="AD12" s="36">
        <v>221132</v>
      </c>
      <c r="AE12" s="39">
        <v>221136</v>
      </c>
      <c r="AF12" s="39">
        <v>220006</v>
      </c>
      <c r="AG12" s="36">
        <v>221137</v>
      </c>
      <c r="AH12" s="39">
        <v>220014</v>
      </c>
      <c r="AI12" s="40"/>
      <c r="AJ12" s="39">
        <v>221130</v>
      </c>
      <c r="AK12" s="39">
        <v>220016</v>
      </c>
      <c r="AL12" s="36">
        <v>221131</v>
      </c>
      <c r="AM12" s="39">
        <v>220034</v>
      </c>
      <c r="AN12" s="36"/>
      <c r="AO12" s="36"/>
      <c r="AP12" s="36">
        <v>221111</v>
      </c>
      <c r="AQ12" s="43"/>
    </row>
    <row r="13" spans="1:43" ht="25.5" x14ac:dyDescent="0.2">
      <c r="A13" s="44" t="str">
        <f>IF(A12&lt;220000,"",VLOOKUP(A12,'[1]220'!$A$2:$E$79,5,FALSE))&amp;"    "&amp;IF(A12&lt;220000,"","DOOT "&amp;VLOOKUP(A12,'[1]220'!$A$2:$AA$79,9,FALSE))</f>
        <v xml:space="preserve">    </v>
      </c>
      <c r="B13" s="45" t="str">
        <f>IF(B12&lt;220000,"",VLOOKUP(B12,'[1]220'!$A$2:$E$79,5,FALSE))&amp;"    "&amp;IF(B12&lt;220000,"","DOOT "&amp;VLOOKUP(B12,'[1]220'!$A$2:$AA$79,9,FALSE))</f>
        <v xml:space="preserve">    </v>
      </c>
      <c r="C13" s="45" t="str">
        <f>IF(C12&lt;220000,"",VLOOKUP(C12,'[1]220'!$A$2:$E$79,5,FALSE))&amp;"    "&amp;IF(C12&lt;220000,"","DOOT "&amp;VLOOKUP(C12,'[1]220'!$A$2:$AA$79,9,FALSE))</f>
        <v xml:space="preserve">    </v>
      </c>
      <c r="D13" s="46" t="str">
        <f>IF(D12&lt;220000,"",VLOOKUP(D12,'[1]220'!$A$2:$E$79,5,FALSE))&amp;"    "&amp;IF(D12&lt;220000,"","DOOT "&amp;VLOOKUP(D12,'[1]220'!$A$2:$AA$79,9,FALSE))</f>
        <v>A4C    DOOT 3019525</v>
      </c>
      <c r="E13" s="44" t="str">
        <f>IF(E12&lt;220000,"",VLOOKUP(E12,'[1]220'!$A$2:$E$79,5,FALSE))&amp;"    "&amp;IF(E12&lt;220000,"","DOOT "&amp;VLOOKUP(E12,'[1]220'!$A$2:$AA$79,9,FALSE))</f>
        <v>A2C    DOOT 2936238</v>
      </c>
      <c r="F13" s="45" t="str">
        <f>IF(F12&lt;220000,"",VLOOKUP(F12,'[1]220'!$A$2:$E$79,5,FALSE))&amp;"    "&amp;IF(F12&lt;220000,"","DOOT "&amp;VLOOKUP(F12,'[1]220'!$A$2:$AA$79,9,FALSE))</f>
        <v>A4C    DOOT 2964836</v>
      </c>
      <c r="G13" s="45" t="str">
        <f>IF(G12&lt;220000,"",VLOOKUP(G12,'[1]220'!$A$2:$E$79,5,FALSE))&amp;"    "&amp;IF(G12&lt;220000,"","DOOT "&amp;VLOOKUP(G12,'[1]220'!$A$2:$AA$79,9,FALSE))</f>
        <v>A3C/A3S    DOOT 3067254</v>
      </c>
      <c r="H13" s="48" t="str">
        <f>IF(H12&lt;220000,"",VLOOKUP(H12,'[1]220'!$A$2:$E$79,5,FALSE))&amp;"    "&amp;IF(H12&lt;220000,"","DOOT "&amp;VLOOKUP(H12,'[1]220'!$A$2:$AA$79,9,FALSE))</f>
        <v>A2C    DOOT 2940909</v>
      </c>
      <c r="I13" s="48" t="str">
        <f>IF(I12&lt;220000,"",VLOOKUP(I12,'[1]220'!$A$2:$E$79,5,FALSE))&amp;"    "&amp;IF(I12&lt;220000,"","DOOT "&amp;VLOOKUP(I12,'[1]220'!$A$2:$AA$79,9,FALSE))</f>
        <v xml:space="preserve">    </v>
      </c>
      <c r="J13" s="48" t="str">
        <f>IF(J12&lt;220000,"",VLOOKUP(J12,'[1]220'!$A$2:$E$79,5,FALSE))&amp;"    "&amp;IF(J12&lt;220000,"","DOOT "&amp;VLOOKUP(J12,'[1]220'!$A$2:$AA$79,9,FALSE))</f>
        <v xml:space="preserve">    </v>
      </c>
      <c r="K13" s="48" t="str">
        <f>IF(K12&lt;220000,"",VLOOKUP(K12,'[1]220'!$A$2:$E$79,5,FALSE))&amp;"    "&amp;IF(K12&lt;220000,"","DOOT "&amp;VLOOKUP(K12,'[1]220'!$A$2:$AA$79,9,FALSE))</f>
        <v xml:space="preserve">    </v>
      </c>
      <c r="L13" s="45" t="str">
        <f>IF(L12&lt;220000,"",VLOOKUP(L12,'[1]220'!$A$2:$E$79,5,FALSE))&amp;"    "&amp;IF(L12&lt;220000,"","DOOT "&amp;VLOOKUP(L12,'[1]220'!$A$2:$AA$79,9,FALSE))</f>
        <v xml:space="preserve">    </v>
      </c>
      <c r="M13" s="45" t="str">
        <f>IF(M12&lt;220000,"",VLOOKUP(M12,'[1]220'!$A$2:$E$79,5,FALSE))&amp;"    "&amp;IF(M12&lt;220000,"","DOOT "&amp;VLOOKUP(M12,'[1]220'!$A$2:$AA$79,9,FALSE))</f>
        <v>A1C    DOOT 2947497</v>
      </c>
      <c r="N13" s="45" t="str">
        <f>IF(N12&lt;220000,"",VLOOKUP(N12,'[1]220'!$A$2:$E$79,5,FALSE))&amp;"    "&amp;IF(N12&lt;220000,"","DOOT "&amp;VLOOKUP(N12,'[1]220'!$A$2:$AA$79,9,FALSE))</f>
        <v>A4C    DOOT 2995873</v>
      </c>
      <c r="O13" s="45" t="str">
        <f>IF(O12&lt;220000,"",VLOOKUP(O12,'[1]220'!$A$2:$E$79,5,FALSE))&amp;"    "&amp;IF(O12&lt;220000,"","DOOT "&amp;VLOOKUP(O12,'[1]220'!$A$2:$AA$79,9,FALSE))</f>
        <v>A2C    DOOT 2941805</v>
      </c>
      <c r="P13" s="45" t="str">
        <f>IF(P12&lt;220000,"",VLOOKUP(P12,'[1]220'!$A$2:$E$79,5,FALSE))&amp;"    "&amp;IF(P12&lt;220000,"","DOOT "&amp;VLOOKUP(P12,'[1]220'!$A$2:$AA$79,9,FALSE))</f>
        <v>A2C    DOOT 2900448</v>
      </c>
      <c r="Q13" s="45" t="str">
        <f>IF(Q12&lt;220000,"",VLOOKUP(Q12,'[1]220'!$A$2:$E$79,5,FALSE))&amp;"    "&amp;IF(Q12&lt;220000,"","DOOT "&amp;VLOOKUP(Q12,'[1]220'!$A$2:$AA$79,9,FALSE))</f>
        <v>A3C    DOOT 3017952</v>
      </c>
      <c r="R13" s="45" t="str">
        <f>IF(R12&lt;220000,"",VLOOKUP(R12,'[1]220'!$A$2:$E$79,5,FALSE))&amp;"    "&amp;IF(R12&lt;220000,"","DOOT "&amp;VLOOKUP(R12,'[1]220'!$A$2:$AA$79,9,FALSE))</f>
        <v>C4    DOOT 2981587</v>
      </c>
      <c r="S13" s="45" t="str">
        <f>IF(S12&lt;220000,"",VLOOKUP(S12,'[1]220'!$A$2:$E$79,5,FALSE))&amp;"    "&amp;IF(S12&lt;220000,"","DOOT "&amp;VLOOKUP(S12,'[1]220'!$A$2:$AA$79,9,FALSE))</f>
        <v>A3C    DOOT 2908904</v>
      </c>
      <c r="T13" s="45" t="str">
        <f>IF(T12&lt;220000,"",VLOOKUP(T12,'[1]220'!$A$2:$E$79,5,FALSE))&amp;"    "&amp;IF(T12&lt;220000,"","DOOT "&amp;VLOOKUP(T12,'[1]220'!$A$2:$AA$79,9,FALSE))</f>
        <v>A3C/A3S    DOOT 3170540</v>
      </c>
      <c r="U13" s="45" t="str">
        <f>IF(U12&lt;220000,"",VLOOKUP(U12,'[1]220'!$A$2:$E$79,5,FALSE))&amp;"    "&amp;IF(U12&lt;220000,"","DOOT "&amp;VLOOKUP(U12,'[1]220'!$A$2:$AA$79,9,FALSE))</f>
        <v>A4C/A4S    DOOT 3117465</v>
      </c>
      <c r="V13" s="45" t="str">
        <f>IF(V12&lt;220000,"",VLOOKUP(V12,'[1]220'!$A$2:$E$79,5,FALSE))&amp;"    "&amp;IF(V12&lt;220000,"","DOOT "&amp;VLOOKUP(V12,'[1]220'!$A$2:$AA$79,9,FALSE))</f>
        <v>A1C    DOOT 3005609</v>
      </c>
      <c r="W13" s="45" t="str">
        <f>IF(W12&lt;220000,"",VLOOKUP(W12,'[1]220'!$A$2:$E$79,5,FALSE))&amp;"    "&amp;IF(W12&lt;220000,"","DOOT "&amp;VLOOKUP(W12,'[1]220'!$A$2:$AA$79,9,FALSE))</f>
        <v>A1C    DOOT 2992237</v>
      </c>
      <c r="X13" s="45" t="str">
        <f>IF(X12&lt;220000,"",VLOOKUP(X12,'[1]220'!$A$2:$E$79,5,FALSE))&amp;"    "&amp;IF(X12&lt;220000,"","DOOT "&amp;VLOOKUP(X12,'[1]220'!$A$2:$AA$79,9,FALSE))</f>
        <v xml:space="preserve">    </v>
      </c>
      <c r="Y13" s="49" t="str">
        <f>IF(Y12&lt;220000,"",VLOOKUP(Y12,'[1]220'!$A$2:$E$79,5,FALSE))&amp;"    "&amp;IF(Y12&lt;220000,"","DOOT "&amp;VLOOKUP(Y12,'[1]220'!$A$2:$AA$79,9,FALSE))</f>
        <v>C4    DOOT 3141630</v>
      </c>
      <c r="Z13" s="45" t="str">
        <f>IF(Z12&lt;220000,"",VLOOKUP(Z12,'[1]220'!$A$2:$E$79,5,FALSE))&amp;"    "&amp;IF(Z12&lt;220000,"","DOOT "&amp;VLOOKUP(Z12,'[1]220'!$A$2:$AA$79,9,FALSE))</f>
        <v>A2C    DOOT 3037823</v>
      </c>
      <c r="AA13" s="45" t="str">
        <f>IF(AA12&lt;220000,"",VLOOKUP(AA12,'[1]220'!$A$2:$E$79,5,FALSE))&amp;"    "&amp;IF(AA12&lt;220000,"","DOOT "&amp;VLOOKUP(AA12,'[1]220'!$A$2:$AA$79,9,FALSE))</f>
        <v>A2C    DOOT 2941805</v>
      </c>
      <c r="AB13" s="45" t="str">
        <f>IF(AB12&lt;220000,"",VLOOKUP(AB12,'[1]220'!$A$2:$E$79,5,FALSE))&amp;"    "&amp;IF(AB12&lt;220000,"","DOOT "&amp;VLOOKUP(AB12,'[1]220'!$A$2:$AA$79,9,FALSE))</f>
        <v>A3C/A3S    DOOT 3156388</v>
      </c>
      <c r="AC13" s="45" t="str">
        <f>IF(AC12&lt;220000,"",VLOOKUP(AC12,'[1]220'!$A$2:$E$79,5,FALSE))&amp;"    "&amp;IF(AC12&lt;220000,"","DOOT "&amp;VLOOKUP(AC12,'[1]220'!$A$2:$AA$79,9,FALSE))</f>
        <v xml:space="preserve">A1C/A1S    DOOT </v>
      </c>
      <c r="AD13" s="45" t="str">
        <f>IF(AD12&lt;220000,"",VLOOKUP(AD12,'[1]220'!$A$2:$E$79,5,FALSE))&amp;"    "&amp;IF(AD12&lt;220000,"","DOOT "&amp;VLOOKUP(AD12,'[1]220'!$A$2:$AA$79,9,FALSE))</f>
        <v>A3C    DOOT 2970952</v>
      </c>
      <c r="AE13" s="45" t="str">
        <f>IF(AE12&lt;220000,"",VLOOKUP(AE12,'[1]220'!$A$2:$E$79,5,FALSE))&amp;"    "&amp;IF(AE12&lt;220000,"","DOOT "&amp;VLOOKUP(AE12,'[1]220'!$A$2:$AA$79,9,FALSE))</f>
        <v>C1    DOOT 2816831</v>
      </c>
      <c r="AF13" s="45" t="str">
        <f>IF(AF12&lt;220000,"",VLOOKUP(AF12,'[1]220'!$A$2:$E$79,5,FALSE))&amp;"    "&amp;IF(AF12&lt;220000,"","DOOT "&amp;VLOOKUP(AF12,'[1]220'!$A$2:$AA$79,9,FALSE))</f>
        <v>A4C    DOOT 3015718</v>
      </c>
      <c r="AG13" s="45" t="str">
        <f>IF(AG12&lt;220000,"",VLOOKUP(AG12,'[1]220'!$A$2:$E$79,5,FALSE))&amp;"    "&amp;IF(AG12&lt;220000,"","DOOT "&amp;VLOOKUP(AG12,'[1]220'!$A$2:$AA$79,9,FALSE))</f>
        <v>C1    DOOT 2956477</v>
      </c>
      <c r="AH13" s="45" t="str">
        <f>IF(AH12&lt;220000,"",VLOOKUP(AH12,'[1]220'!$A$2:$E$79,5,FALSE))&amp;"    "&amp;IF(AH12&lt;220000,"","DOOT "&amp;VLOOKUP(AH12,'[1]220'!$A$2:$AA$79,9,FALSE))</f>
        <v>A3C    DOOT 3017952</v>
      </c>
      <c r="AI13" s="45" t="str">
        <f>IF(AI12&lt;220000,"",VLOOKUP(AI12,'[1]220'!$A$2:$E$79,5,FALSE))&amp;"    "&amp;IF(AI12&lt;220000,"","DOOT "&amp;VLOOKUP(AI12,'[1]220'!$A$2:$AA$79,9,FALSE))</f>
        <v xml:space="preserve">    </v>
      </c>
      <c r="AJ13" s="45" t="str">
        <f>IF(AJ12&lt;220000,"",VLOOKUP(AJ12,'[1]220'!$A$2:$E$79,5,FALSE))&amp;"    "&amp;IF(AJ12&lt;220000,"","DOOT "&amp;VLOOKUP(AJ12,'[1]220'!$A$2:$AA$79,9,FALSE))</f>
        <v>A3C    DOOT 2982331</v>
      </c>
      <c r="AK13" s="45" t="str">
        <f>IF(AK12&lt;220000,"",VLOOKUP(AK12,'[1]220'!$A$2:$E$79,5,FALSE))&amp;"    "&amp;IF(AK12&lt;220000,"","DOOT "&amp;VLOOKUP(AK12,'[1]220'!$A$2:$AA$79,9,FALSE))</f>
        <v>A2C    DOOT 2944203</v>
      </c>
      <c r="AL13" s="45" t="str">
        <f>IF(AL12&lt;220000,"",VLOOKUP(AL12,'[1]220'!$A$2:$E$79,5,FALSE))&amp;"    "&amp;IF(AL12&lt;220000,"","DOOT "&amp;VLOOKUP(AL12,'[1]220'!$A$2:$AA$79,9,FALSE))</f>
        <v>A2C    DOOT 2936238</v>
      </c>
      <c r="AM13" s="45" t="str">
        <f>IF(AM12&lt;220000,"",VLOOKUP(AM12,'[1]220'!$A$2:$E$79,5,FALSE))&amp;"    "&amp;IF(AM12&lt;220000,"","DOOT "&amp;VLOOKUP(AM12,'[1]220'!$A$2:$AA$79,9,FALSE))</f>
        <v>A3C    DOOT 2996874</v>
      </c>
      <c r="AN13" s="45" t="str">
        <f>IF(AN12&lt;220000,"",VLOOKUP(AN12,'[1]220'!$A$2:$E$79,5,FALSE))&amp;"    "&amp;IF(AN12&lt;220000,"","DOOT "&amp;VLOOKUP(AN12,'[1]220'!$A$2:$AA$79,9,FALSE))</f>
        <v xml:space="preserve">    </v>
      </c>
      <c r="AO13" s="45" t="str">
        <f>IF(AO12&lt;220000,"",VLOOKUP(AO12,'[1]220'!$A$2:$E$79,5,FALSE))&amp;"    "&amp;IF(AO12&lt;220000,"","DOOT "&amp;VLOOKUP(AO12,'[1]220'!$A$2:$AA$79,9,FALSE))</f>
        <v xml:space="preserve">    </v>
      </c>
      <c r="AP13" s="50" t="str">
        <f>IF(AP12&lt;220000,"",VLOOKUP(AP12,'[1]220'!$A$2:$E$79,5,FALSE))&amp;"    "&amp;IF(AP12&lt;220000,"","DOOT "&amp;VLOOKUP(AP12,'[1]220'!$A$2:$AA$79,9,FALSE))</f>
        <v>A4C/A4S    DOOT 3076893</v>
      </c>
    </row>
    <row r="14" spans="1:43" s="58" customFormat="1" x14ac:dyDescent="0.2">
      <c r="A14" s="51" t="str">
        <f ca="1">IF(A12&lt;220000,"",IF(VLOOKUP(A12,'[1]220'!$A$2:$K$79,4)&lt;TODAY(),"",VLOOKUP(A12,'[1]220'!$A$2:$K$79,4)))</f>
        <v/>
      </c>
      <c r="B14" s="52" t="str">
        <f ca="1">IF(B12&lt;220000,"",IF(VLOOKUP(B12,'[1]220'!$A$2:$K$79,4)&lt;TODAY(),"",VLOOKUP(B12,'[1]220'!$A$2:$K$79,4)))</f>
        <v/>
      </c>
      <c r="C14" s="52" t="str">
        <f ca="1">IF(C12&lt;220000,"",IF(VLOOKUP(C12,'[1]220'!$A$2:$K$79,4)&lt;TODAY(),"",VLOOKUP(C12,'[1]220'!$A$2:$K$79,4)))</f>
        <v/>
      </c>
      <c r="D14" s="54" t="str">
        <f ca="1">IF(D12&lt;220000,"",IF(VLOOKUP(D12,'[1]220'!$A$2:$K$79,4)&lt;TODAY(),"",VLOOKUP(D12,'[1]220'!$A$2:$K$79,4)))</f>
        <v/>
      </c>
      <c r="E14" s="51">
        <f>IF(E12&lt;220000,"",VLOOKUP(E12,'[1]220'!$A$2:$K$79,4))</f>
        <v>41724</v>
      </c>
      <c r="F14" s="53">
        <f>IF(F12&lt;220000,"",VLOOKUP(F12,'[1]220'!$A$2:$K$79,4))</f>
        <v>41726</v>
      </c>
      <c r="G14" s="53">
        <f>IF(G12&lt;220000,"",VLOOKUP(G12,'[1]220'!$A$2:$K$79,4))</f>
        <v>41728</v>
      </c>
      <c r="H14" s="55">
        <f>IF(H12&lt;220000,"",VLOOKUP(H12,'[1]220'!$A$2:$K$79,4))</f>
        <v>41729</v>
      </c>
      <c r="I14" s="56" t="str">
        <f>IF(I12&lt;220000,"",VLOOKUP(I12,'[1]220'!$A$2:$K$79,4))</f>
        <v/>
      </c>
      <c r="J14" s="56" t="str">
        <f>IF(J12&lt;220000,"",VLOOKUP(J12,'[1]220'!$A$2:$K$79,4))</f>
        <v/>
      </c>
      <c r="K14" s="56" t="str">
        <f>IF(K12&lt;220000,"",VLOOKUP(K12,'[1]220'!$A$2:$K$79,4))</f>
        <v/>
      </c>
      <c r="L14" s="53" t="str">
        <f ca="1">IF(L12&lt;220000,"",IF(VLOOKUP(L12,'[1]220'!$A$2:$K$79,4)&lt;TODAY(),"",VLOOKUP(L12,'[1]220'!$A$2:$K$79,4)))</f>
        <v/>
      </c>
      <c r="M14" s="53">
        <f ca="1">IF(M12&lt;220000,"",IF(VLOOKUP(M12,'[1]220'!$A$2:$K$79,4)&lt;TODAY(),"",VLOOKUP(M12,'[1]220'!$A$2:$K$79,4)))</f>
        <v>41731</v>
      </c>
      <c r="N14" s="53" t="str">
        <f ca="1">IF(N12&lt;220000,"",IF(VLOOKUP(N12,'[1]220'!$A$2:$K$79,4)&lt;TODAY(),"",VLOOKUP(N12,'[1]220'!$A$2:$K$79,4)))</f>
        <v/>
      </c>
      <c r="O14" s="53" t="str">
        <f ca="1">IF(O12&lt;220000,"",IF(VLOOKUP(O12,'[1]220'!$A$2:$K$79,4)&lt;TODAY(),"",VLOOKUP(O12,'[1]220'!$A$2:$K$79,4)))</f>
        <v/>
      </c>
      <c r="P14" s="53">
        <f ca="1">IF(P12&lt;220000,"",IF(VLOOKUP(P12,'[1]220'!$A$2:$K$79,4)&lt;TODAY(),"",VLOOKUP(P12,'[1]220'!$A$2:$K$79,4)))</f>
        <v>41737</v>
      </c>
      <c r="Q14" s="53" t="str">
        <f ca="1">IF(Q12&lt;220000,"",IF(VLOOKUP(Q12,'[1]220'!$A$2:$K$79,4)&lt;TODAY(),"",VLOOKUP(Q12,'[1]220'!$A$2:$K$79,4)))</f>
        <v/>
      </c>
      <c r="R14" s="53">
        <f ca="1">IF(R12&lt;220000,"",IF(VLOOKUP(R12,'[1]220'!$A$2:$K$79,4)&lt;TODAY(),"",VLOOKUP(R12,'[1]220'!$A$2:$K$79,4)))</f>
        <v>41739</v>
      </c>
      <c r="S14" s="53">
        <f ca="1">IF(S12&lt;220000,"",IF(VLOOKUP(S12,'[1]220'!$A$2:$K$79,4)&lt;TODAY(),"",VLOOKUP(S12,'[1]220'!$A$2:$K$79,4)))</f>
        <v>41738</v>
      </c>
      <c r="T14" s="53">
        <f ca="1">IF(T12&lt;220000,"",IF(VLOOKUP(T12,'[1]220'!$A$2:$K$79,4)&lt;TODAY(),"",VLOOKUP(T12,'[1]220'!$A$2:$K$79,4)))</f>
        <v>41742</v>
      </c>
      <c r="U14" s="53">
        <f ca="1">IF(U12&lt;220000,"",IF(VLOOKUP(U12,'[1]220'!$A$2:$K$79,4)&lt;TODAY(),"",VLOOKUP(U12,'[1]220'!$A$2:$K$79,4)))</f>
        <v>41742</v>
      </c>
      <c r="V14" s="53">
        <f ca="1">IF(V12&lt;220000,"",IF(VLOOKUP(V12,'[1]220'!$A$2:$K$79,4)&lt;TODAY(),"",VLOOKUP(V12,'[1]220'!$A$2:$K$79,4)))</f>
        <v>41743</v>
      </c>
      <c r="W14" s="53">
        <f ca="1">IF(W12&lt;220000,"",IF(VLOOKUP(W12,'[1]220'!$A$2:$K$79,4)&lt;TODAY(),"",VLOOKUP(W12,'[1]220'!$A$2:$K$79,4)))</f>
        <v>41740</v>
      </c>
      <c r="X14" s="53" t="str">
        <f ca="1">IF(X12&lt;220000,"",IF(VLOOKUP(X12,'[1]220'!$A$2:$K$79,4)&lt;TODAY(),"",VLOOKUP(X12,'[1]220'!$A$2:$K$79,4)))</f>
        <v/>
      </c>
      <c r="Y14" s="53">
        <f ca="1">IF(Y12&lt;220000,"",IF(VLOOKUP(Y12,'[1]220'!$A$2:$K$79,4)&lt;TODAY(),"",VLOOKUP(Y12,'[1]220'!$A$2:$K$79,4)))</f>
        <v>41745</v>
      </c>
      <c r="Z14" s="53">
        <f ca="1">IF(Z12&lt;220000,"",IF(VLOOKUP(Z12,'[1]220'!$A$2:$K$79,4)&lt;TODAY(),"",VLOOKUP(Z12,'[1]220'!$A$2:$K$79,4)))</f>
        <v>41745</v>
      </c>
      <c r="AA14" s="53" t="str">
        <f ca="1">IF(AA12&lt;220000,"",IF(VLOOKUP(AA12,'[1]220'!$A$2:$K$79,4)&lt;TODAY(),"",VLOOKUP(AA12,'[1]220'!$A$2:$K$79,4)))</f>
        <v/>
      </c>
      <c r="AB14" s="53">
        <f ca="1">IF(AB12&lt;220000,"",IF(VLOOKUP(AB12,'[1]220'!$A$2:$K$79,4)&lt;TODAY(),"",VLOOKUP(AB12,'[1]220'!$A$2:$K$79,4)))</f>
        <v>41749</v>
      </c>
      <c r="AC14" s="53" t="str">
        <f ca="1">IF(AC12&lt;220000,"",IF(VLOOKUP(AC12,'[1]220'!$A$2:$K$79,4)&lt;TODAY(),"",VLOOKUP(AC12,'[1]220'!$A$2:$K$79,4)))</f>
        <v/>
      </c>
      <c r="AD14" s="53">
        <f ca="1">IF(AD12&lt;220000,"",IF(VLOOKUP(AD12,'[1]220'!$A$2:$K$79,4)&lt;TODAY(),"",VLOOKUP(AD12,'[1]220'!$A$2:$K$79,4)))</f>
        <v>41750</v>
      </c>
      <c r="AE14" s="53">
        <f ca="1">IF(AE12&lt;220000,"",IF(VLOOKUP(AE12,'[1]220'!$A$2:$K$79,4)&lt;TODAY(),"",VLOOKUP(AE12,'[1]220'!$A$2:$K$79,4)))</f>
        <v>41751</v>
      </c>
      <c r="AF14" s="53">
        <f ca="1">IF(AF12&lt;220000,"",IF(VLOOKUP(AF12,'[1]220'!$A$2:$K$79,4)&lt;TODAY(),"",VLOOKUP(AF12,'[1]220'!$A$2:$K$79,4)))</f>
        <v>41751</v>
      </c>
      <c r="AG14" s="53">
        <f ca="1">IF(AG12&lt;220000,"",IF(VLOOKUP(AG12,'[1]220'!$A$2:$K$79,4)&lt;TODAY(),"",VLOOKUP(AG12,'[1]220'!$A$2:$K$79,4)))</f>
        <v>41754</v>
      </c>
      <c r="AH14" s="53" t="str">
        <f ca="1">IF(AH12&lt;220000,"",IF(VLOOKUP(AH12,'[1]220'!$A$2:$K$79,4)&lt;TODAY(),"",VLOOKUP(AH12,'[1]220'!$A$2:$K$79,4)))</f>
        <v/>
      </c>
      <c r="AI14" s="53" t="str">
        <f ca="1">IF(AI12&lt;220000,"",IF(VLOOKUP(AI12,'[1]220'!$A$2:$K$79,4)&lt;TODAY(),"",VLOOKUP(AI12,'[1]220'!$A$2:$K$79,4)))</f>
        <v/>
      </c>
      <c r="AJ14" s="53">
        <f ca="1">IF(AJ12&lt;220000,"",IF(VLOOKUP(AJ12,'[1]220'!$A$2:$K$79,4)&lt;TODAY(),"",VLOOKUP(AJ12,'[1]220'!$A$2:$K$79,4)))</f>
        <v>41755</v>
      </c>
      <c r="AK14" s="53">
        <f ca="1">IF(AK12&lt;220000,"",IF(VLOOKUP(AK12,'[1]220'!$A$2:$K$79,4)&lt;TODAY(),"",VLOOKUP(AK12,'[1]220'!$A$2:$K$79,4)))</f>
        <v>41757</v>
      </c>
      <c r="AL14" s="53" t="str">
        <f ca="1">IF(AL12&lt;220000,"",IF(VLOOKUP(AL12,'[1]220'!$A$2:$K$79,4)&lt;TODAY(),"",VLOOKUP(AL12,'[1]220'!$A$2:$K$79,4)))</f>
        <v/>
      </c>
      <c r="AM14" s="53">
        <f ca="1">IF(AM12&lt;220000,"",IF(VLOOKUP(AM12,'[1]220'!$A$2:$K$79,4)&lt;TODAY(),"",VLOOKUP(AM12,'[1]220'!$A$2:$K$79,4)))</f>
        <v>41759</v>
      </c>
      <c r="AN14" s="53" t="str">
        <f ca="1">IF(AN12&lt;220000,"",IF(VLOOKUP(AN12,'[1]220'!$A$2:$K$79,4)&lt;TODAY(),"",VLOOKUP(AN12,'[1]220'!$A$2:$K$79,4)))</f>
        <v/>
      </c>
      <c r="AO14" s="53" t="str">
        <f ca="1">IF(AO12&lt;220000,"",IF(VLOOKUP(AO12,'[1]220'!$A$2:$K$79,4)&lt;TODAY(),"",VLOOKUP(AO12,'[1]220'!$A$2:$K$79,4)))</f>
        <v/>
      </c>
      <c r="AP14" s="57">
        <f ca="1">IF(AP12&lt;220000,"",IF(VLOOKUP(AP12,'[1]220'!$A$2:$K$79,4)&lt;TODAY(),"",VLOOKUP(AP12,'[1]220'!$A$2:$K$79,4)))</f>
        <v>41735</v>
      </c>
    </row>
    <row r="15" spans="1:43" x14ac:dyDescent="0.2">
      <c r="A15" s="44" t="str">
        <f>IF(A12&lt;220000,"",VLOOKUP(A12,'[1]220'!$A$2:$K$79,7))</f>
        <v/>
      </c>
      <c r="B15" s="45" t="str">
        <f>IF(B12&lt;220000,"",VLOOKUP(B12,'[1]220'!$A$2:$K$79,7))</f>
        <v/>
      </c>
      <c r="C15" s="45" t="str">
        <f>IF(C12&lt;220000,"",VLOOKUP(C12,'[1]220'!$A$2:$K$79,7))</f>
        <v/>
      </c>
      <c r="D15" s="46">
        <f>IF(D12&lt;220000,"",VLOOKUP(D12,'[1]220'!$A$2:$K$79,7))</f>
        <v>9149</v>
      </c>
      <c r="E15" s="44">
        <f>IF(E12&lt;220000,"",VLOOKUP(E12,'[1]220'!$A$2:$K$79,7))</f>
        <v>2461</v>
      </c>
      <c r="F15" s="45">
        <f>IF(F12&lt;220000,"",VLOOKUP(F12,'[1]220'!$A$2:$K$79,7))</f>
        <v>1836</v>
      </c>
      <c r="G15" s="45">
        <f>IF(G12&lt;220000,"",VLOOKUP(G12,'[1]220'!$A$2:$K$79,7))</f>
        <v>9914</v>
      </c>
      <c r="H15" s="48">
        <f>IF(H12&lt;220000,"",VLOOKUP(H12,'[1]220'!$A$2:$K$79,7))</f>
        <v>6080</v>
      </c>
      <c r="I15" s="48" t="str">
        <f>IF(I12&lt;220000,"",VLOOKUP(I12,'[1]220'!$A$2:$K$79,7))</f>
        <v/>
      </c>
      <c r="J15" s="48" t="str">
        <f>IF(J12&lt;220000,"",VLOOKUP(J12,'[1]220'!$A$2:$K$79,7))</f>
        <v/>
      </c>
      <c r="K15" s="48" t="str">
        <f>IF(K12&lt;220000,"",VLOOKUP(K12,'[1]220'!$A$2:$K$79,7))</f>
        <v/>
      </c>
      <c r="L15" s="45" t="str">
        <f>IF(L12&lt;220000,"",VLOOKUP(L12,'[1]220'!$A$2:$K$79,7))</f>
        <v/>
      </c>
      <c r="M15" s="45"/>
      <c r="N15" s="45">
        <f>IF(N12&lt;220000,"",VLOOKUP(N12,'[1]220'!$A$2:$K$79,7))</f>
        <v>24450</v>
      </c>
      <c r="O15" s="45">
        <f>IF(O12&lt;220000,"",VLOOKUP(O12,'[1]220'!$A$2:$K$79,7))</f>
        <v>22799</v>
      </c>
      <c r="P15" s="45">
        <f>IF(P12&lt;220000,"",VLOOKUP(P12,'[1]220'!$A$2:$K$79,7))</f>
        <v>13840</v>
      </c>
      <c r="Q15" s="45">
        <f>IF(Q12&lt;220000,"",VLOOKUP(Q12,'[1]220'!$A$2:$K$79,7))</f>
        <v>25989</v>
      </c>
      <c r="R15" s="45">
        <f>IF(R12&lt;220000,"",VLOOKUP(R12,'[1]220'!$A$2:$K$79,7))</f>
        <v>13497</v>
      </c>
      <c r="S15" s="45">
        <f>IF(S12&lt;220000,"",VLOOKUP(S12,'[1]220'!$A$2:$K$79,7))</f>
        <v>15050</v>
      </c>
      <c r="T15" s="45">
        <f>IF(T12&lt;220000,"",VLOOKUP(T12,'[1]220'!$A$2:$K$79,7))</f>
        <v>21192</v>
      </c>
      <c r="U15" s="45">
        <f>IF(U12&lt;220000,"",VLOOKUP(U12,'[1]220'!$A$2:$K$79,7))</f>
        <v>19278</v>
      </c>
      <c r="V15" s="45">
        <f>IF(V12&lt;220000,"",VLOOKUP(V12,'[1]220'!$A$2:$K$79,7))</f>
        <v>16188</v>
      </c>
      <c r="W15" s="45">
        <f>IF(W12&lt;220000,"",VLOOKUP(W12,'[1]220'!$A$2:$K$79,7))</f>
        <v>22389</v>
      </c>
      <c r="X15" s="45" t="str">
        <f>IF(X12&lt;220000,"",VLOOKUP(X12,'[1]220'!$A$2:$K$79,7))</f>
        <v/>
      </c>
      <c r="Y15" s="45">
        <f>IF(Y12&lt;220000,"",VLOOKUP(Y12,'[1]220'!$A$2:$K$79,7))</f>
        <v>21085</v>
      </c>
      <c r="Z15" s="45">
        <f>IF(Z12&lt;220000,"",VLOOKUP(Z12,'[1]220'!$A$2:$K$79,7))</f>
        <v>18367</v>
      </c>
      <c r="AA15" s="45">
        <f>IF(AA12&lt;220000,"",VLOOKUP(AA12,'[1]220'!$A$2:$K$79,7))</f>
        <v>22799</v>
      </c>
      <c r="AB15" s="45">
        <f>IF(AB12&lt;220000,"",VLOOKUP(AB12,'[1]220'!$A$2:$K$79,7))</f>
        <v>25906</v>
      </c>
      <c r="AC15" s="45">
        <f>IF(AC12&lt;220000,"",VLOOKUP(AC12,'[1]220'!$A$2:$K$79,7))</f>
        <v>-1883744</v>
      </c>
      <c r="AD15" s="45">
        <f>IF(AD12&lt;220000,"",VLOOKUP(AD12,'[1]220'!$A$2:$K$79,7))</f>
        <v>22060</v>
      </c>
      <c r="AE15" s="45">
        <f>IF(AE12&lt;220000,"",VLOOKUP(AE12,'[1]220'!$A$2:$K$79,7))</f>
        <v>23596</v>
      </c>
      <c r="AF15" s="45">
        <f>IF(AF12&lt;220000,"",VLOOKUP(AF12,'[1]220'!$A$2:$K$79,7))</f>
        <v>23689</v>
      </c>
      <c r="AG15" s="45">
        <f>IF(AG12&lt;220000,"",VLOOKUP(AG12,'[1]220'!$A$2:$K$79,7))</f>
        <v>25142</v>
      </c>
      <c r="AH15" s="45">
        <f>IF(AH12&lt;220000,"",VLOOKUP(AH12,'[1]220'!$A$2:$K$79,7))</f>
        <v>25989</v>
      </c>
      <c r="AI15" s="45" t="str">
        <f>IF(AI12&lt;220000,"",VLOOKUP(AI12,'[1]220'!$A$2:$K$79,7))</f>
        <v/>
      </c>
      <c r="AJ15" s="45">
        <f>IF(AJ12&lt;220000,"",VLOOKUP(AJ12,'[1]220'!$A$2:$K$79,7))</f>
        <v>24751</v>
      </c>
      <c r="AK15" s="45">
        <f>IF(AK12&lt;220000,"",VLOOKUP(AK12,'[1]220'!$A$2:$K$79,7))</f>
        <v>28965</v>
      </c>
      <c r="AL15" s="45">
        <f>IF(AL12&lt;220000,"",VLOOKUP(AL12,'[1]220'!$A$2:$K$79,7))</f>
        <v>2461</v>
      </c>
      <c r="AM15" s="45">
        <f>IF(AM12&lt;220000,"",VLOOKUP(AM12,'[1]220'!$A$2:$K$79,7))</f>
        <v>28343</v>
      </c>
      <c r="AN15" s="45" t="str">
        <f>IF(AN12&lt;220000,"",VLOOKUP(AN12,'[1]220'!$A$2:$K$79,7))</f>
        <v/>
      </c>
      <c r="AO15" s="45" t="str">
        <f>IF(AO12&lt;220000,"",VLOOKUP(AO12,'[1]220'!$A$2:$K$79,7))</f>
        <v/>
      </c>
      <c r="AP15" s="50">
        <f>IF(AP12&lt;220000,"",VLOOKUP(AP12,'[1]220'!$A$2:$K$79,7))</f>
        <v>13572</v>
      </c>
    </row>
    <row r="16" spans="1:43" s="64" customFormat="1" x14ac:dyDescent="0.2">
      <c r="A16" s="59"/>
      <c r="B16" s="60"/>
      <c r="C16" s="60"/>
      <c r="D16" s="61"/>
      <c r="E16" s="59">
        <f>IF(ISBLANK(E12),"",E$3-VLOOKUP(E12,'[1]220'!$A$1:$I$65536,8,FALSE)+1)</f>
        <v>36</v>
      </c>
      <c r="F16" s="60">
        <f>IF(ISBLANK(F12),"",F$3-VLOOKUP(F12,'[1]220'!$A$1:$I$65536,8,FALSE)+1)</f>
        <v>36</v>
      </c>
      <c r="G16" s="60">
        <f>IF(ISBLANK(G12),"",G$3-VLOOKUP(G12,'[1]220'!$A$1:$I$65536,8,FALSE)+1)</f>
        <v>28</v>
      </c>
      <c r="H16" s="62">
        <f>IF(ISBLANK(H12),"",H$3-VLOOKUP(H12,'[1]220'!$A$1:$I$65536,8,FALSE)+1)</f>
        <v>35</v>
      </c>
      <c r="I16" s="62" t="str">
        <f>IF(ISBLANK(I12),"",I$3-VLOOKUP(I12,'[1]220'!$A$1:$I$65536,8,FALSE)+1)</f>
        <v/>
      </c>
      <c r="J16" s="62" t="str">
        <f>IF(ISBLANK(J12),"",J$3-VLOOKUP(J12,'[1]220'!$A$1:$I$65536,8,FALSE)+1)</f>
        <v/>
      </c>
      <c r="K16" s="62" t="str">
        <f>IF(ISBLANK(K12),"",K$3-VLOOKUP(K12,'[1]220'!$A$1:$I$65536,8,FALSE)+1)</f>
        <v/>
      </c>
      <c r="L16" s="60" t="str">
        <f>IF(ISBLANK(L12),"",L$3-VLOOKUP(L12,'[1]220'!$A$1:$I$65536,8,FALSE)+1)</f>
        <v/>
      </c>
      <c r="M16" s="60">
        <f>IF(ISBLANK(M12),"",M$3-VLOOKUP(M12,'[1]220'!$A$1:$I$65536,8,FALSE)+1)</f>
        <v>35</v>
      </c>
      <c r="N16" s="60">
        <f>IF(ISBLANK(N12),"",N$3-VLOOKUP(N12,'[1]220'!$A$1:$I$65536,8,FALSE)+1)</f>
        <v>52</v>
      </c>
      <c r="O16" s="60">
        <f>IF(ISBLANK(O12),"",O$3-VLOOKUP(O12,'[1]220'!$A$1:$I$65536,8,FALSE)+1)</f>
        <v>38</v>
      </c>
      <c r="P16" s="60">
        <f>IF(ISBLANK(P12),"",P$3-VLOOKUP(P12,'[1]220'!$A$1:$I$65536,8,FALSE)+1)</f>
        <v>35</v>
      </c>
      <c r="Q16" s="60">
        <f>IF(ISBLANK(Q12),"",Q$3-VLOOKUP(Q12,'[1]220'!$A$1:$I$65536,8,FALSE)+1)</f>
        <v>34</v>
      </c>
      <c r="R16" s="60">
        <f>IF(ISBLANK(R12),"",R$3-VLOOKUP(R12,'[1]220'!$A$1:$I$65536,8,FALSE)+1)</f>
        <v>35</v>
      </c>
      <c r="S16" s="60">
        <f>IF(ISBLANK(S12),"",S$3-VLOOKUP(S12,'[1]220'!$A$1:$I$65536,8,FALSE)+1)</f>
        <v>36</v>
      </c>
      <c r="T16" s="60">
        <f>IF(ISBLANK(T12),"",T$3-VLOOKUP(T12,'[1]220'!$A$1:$I$65536,8,FALSE)+1)</f>
        <v>26</v>
      </c>
      <c r="U16" s="60">
        <f>IF(ISBLANK(U12),"",U$3-VLOOKUP(U12,'[1]220'!$A$1:$I$65536,8,FALSE)+1)</f>
        <v>27</v>
      </c>
      <c r="V16" s="60">
        <f>IF(ISBLANK(V12),"",V$3-VLOOKUP(V12,'[1]220'!$A$1:$I$65536,8,FALSE)+1)</f>
        <v>35</v>
      </c>
      <c r="W16" s="60">
        <f>IF(ISBLANK(W12),"",W$3-VLOOKUP(W12,'[1]220'!$A$1:$I$65536,8,FALSE)+1)</f>
        <v>29</v>
      </c>
      <c r="X16" s="60" t="str">
        <f>IF(ISBLANK(X12),"",X$3-VLOOKUP(X12,'[1]220'!$A$1:$I$65536,8,FALSE)+1)</f>
        <v/>
      </c>
      <c r="Y16" s="60">
        <f>IF(ISBLANK(Y12),"",Y$3-VLOOKUP(Y12,'[1]220'!$A$1:$I$65536,8,FALSE)+1)</f>
        <v>33</v>
      </c>
      <c r="Z16" s="60">
        <f>IF(ISBLANK(Z12),"",Z$3-VLOOKUP(Z12,'[1]220'!$A$1:$I$65536,8,FALSE)+1)</f>
        <v>35</v>
      </c>
      <c r="AA16" s="60">
        <f>IF(ISBLANK(AA12),"",AA$3-VLOOKUP(AA12,'[1]220'!$A$1:$I$65536,8,FALSE)+1)</f>
        <v>50</v>
      </c>
      <c r="AB16" s="60">
        <f>IF(ISBLANK(AB12),"",AB$3-VLOOKUP(AB12,'[1]220'!$A$1:$I$65536,8,FALSE)+1)</f>
        <v>29</v>
      </c>
      <c r="AC16" s="60">
        <f>IF(ISBLANK(AC12),"",AC$3-VLOOKUP(AC12,'[1]220'!$A$1:$I$65536,8,FALSE)+1)</f>
        <v>335</v>
      </c>
      <c r="AD16" s="60">
        <f>IF(ISBLANK(AD12),"",AD$3-VLOOKUP(AD12,'[1]220'!$A$1:$I$65536,8,FALSE)+1)</f>
        <v>34</v>
      </c>
      <c r="AE16" s="60">
        <f>IF(ISBLANK(AE12),"",AE$3-VLOOKUP(AE12,'[1]220'!$A$1:$I$65536,8,FALSE)+1)</f>
        <v>34</v>
      </c>
      <c r="AF16" s="60">
        <f>IF(ISBLANK(AF12),"",AF$3-VLOOKUP(AF12,'[1]220'!$A$1:$I$65536,8,FALSE)+1)</f>
        <v>35</v>
      </c>
      <c r="AG16" s="60">
        <f>IF(ISBLANK(AG12),"",AG$3-VLOOKUP(AG12,'[1]220'!$A$1:$I$65536,8,FALSE)+1)</f>
        <v>35</v>
      </c>
      <c r="AH16" s="60">
        <f>IF(ISBLANK(AH12),"",AH$3-VLOOKUP(AH12,'[1]220'!$A$1:$I$65536,8,FALSE)+1)</f>
        <v>51</v>
      </c>
      <c r="AI16" s="60" t="str">
        <f>IF(ISBLANK(AI12),"",AI$3-VLOOKUP(AI12,'[1]220'!$A$1:$I$65536,8,FALSE)+1)</f>
        <v/>
      </c>
      <c r="AJ16" s="60">
        <f>IF(ISBLANK(AJ12),"",AJ$3-VLOOKUP(AJ12,'[1]220'!$A$1:$I$65536,8,FALSE)+1)</f>
        <v>38</v>
      </c>
      <c r="AK16" s="60">
        <f>IF(ISBLANK(AK12),"",AK$3-VLOOKUP(AK12,'[1]220'!$A$1:$I$65536,8,FALSE)+1)</f>
        <v>35</v>
      </c>
      <c r="AL16" s="60">
        <f>IF(ISBLANK(AL12),"",AL$3-VLOOKUP(AL12,'[1]220'!$A$1:$I$65536,8,FALSE)+1)</f>
        <v>69</v>
      </c>
      <c r="AM16" s="60">
        <f>IF(ISBLANK(AM12),"",AM$3-VLOOKUP(AM12,'[1]220'!$A$1:$I$65536,8,FALSE)+1)</f>
        <v>36</v>
      </c>
      <c r="AN16" s="60" t="str">
        <f>IF(ISBLANK(AN12),"",AN$3-VLOOKUP(AN12,'[1]220'!$A$1:$I$65536,8,FALSE)+1)</f>
        <v/>
      </c>
      <c r="AO16" s="60" t="str">
        <f>IF(ISBLANK(AO12),"",AO$3-VLOOKUP(AO12,'[1]220'!$A$1:$I$65536,8,FALSE)+1)</f>
        <v/>
      </c>
      <c r="AP16" s="63">
        <f>IF(ISBLANK(AP12),"",AP$3-VLOOKUP(AP12,'[1]220'!$A$1:$I$65536,8,FALSE)+1)</f>
        <v>56</v>
      </c>
    </row>
    <row r="17" spans="1:43" s="64" customFormat="1" ht="13.5" thickBot="1" x14ac:dyDescent="0.25">
      <c r="A17" s="65"/>
      <c r="B17" s="66"/>
      <c r="C17" s="66"/>
      <c r="D17" s="67"/>
      <c r="E17" s="68">
        <f>IF(E16="",0,E16-VLOOKUP(E12,'[1]Night Shift Update'!$A$1:$C$65536,3,FALSE))</f>
        <v>35</v>
      </c>
      <c r="F17" s="69">
        <f>IF(F16="",0,F16-VLOOKUP(F12,'[1]Night Shift Update'!$A$1:$C$65536,3,FALSE))</f>
        <v>35</v>
      </c>
      <c r="G17" s="69">
        <f>IF(G16="",0,G16-VLOOKUP(G12,'[1]Night Shift Update'!$A$1:$C$65536,3,FALSE))</f>
        <v>24</v>
      </c>
      <c r="H17" s="69">
        <f>IF(H16="",0,H16-VLOOKUP(H12,'[1]Night Shift Update'!$A$1:$C$65536,3,FALSE))</f>
        <v>35</v>
      </c>
      <c r="I17" s="69">
        <f>IF(I16="",0,I16-VLOOKUP(I12,'[1]Night Shift Update'!$A$1:$C$65536,3,FALSE))</f>
        <v>0</v>
      </c>
      <c r="J17" s="69">
        <f>IF(J16="",0,J16-VLOOKUP(J12,'[1]Night Shift Update'!$A$1:$C$65536,3,FALSE))</f>
        <v>0</v>
      </c>
      <c r="K17" s="69">
        <f>IF(K16="",0,K16-VLOOKUP(K12,'[1]Night Shift Update'!$A$1:$C$65536,3,FALSE))</f>
        <v>0</v>
      </c>
      <c r="L17" s="69">
        <f>IF(L16="",0,L16-VLOOKUP(L12,'[1]Night Shift Update'!$A$1:$C$65536,3,FALSE))</f>
        <v>0</v>
      </c>
      <c r="M17" s="69">
        <f>IF(M16="",0,M16-VLOOKUP(M12,'[1]Night Shift Update'!$A$1:$C$65536,3,FALSE))</f>
        <v>31</v>
      </c>
      <c r="N17" s="69">
        <f>IF(N16="",0,N16-VLOOKUP(N12,'[1]Night Shift Update'!$A$1:$C$65536,3,FALSE))</f>
        <v>30</v>
      </c>
      <c r="O17" s="69">
        <f>IF(O16="",0,O16-VLOOKUP(O12,'[1]Night Shift Update'!$A$1:$C$65536,3,FALSE))</f>
        <v>22</v>
      </c>
      <c r="P17" s="69">
        <f>IF(P16="",0,P16-VLOOKUP(P12,'[1]Night Shift Update'!$A$1:$C$65536,3,FALSE))</f>
        <v>33</v>
      </c>
      <c r="Q17" s="69">
        <f>IF(Q16="",0,Q16-VLOOKUP(Q12,'[1]Night Shift Update'!$A$1:$C$65536,3,FALSE))</f>
        <v>27</v>
      </c>
      <c r="R17" s="69">
        <f>IF(R16="",0,R16-VLOOKUP(R12,'[1]Night Shift Update'!$A$1:$C$65536,3,FALSE))</f>
        <v>33</v>
      </c>
      <c r="S17" s="69">
        <f>IF(S16="",0,S16-VLOOKUP(S12,'[1]Night Shift Update'!$A$1:$C$65536,3,FALSE))</f>
        <v>32</v>
      </c>
      <c r="T17" s="69">
        <f>IF(T16="",0,T16-VLOOKUP(T12,'[1]Night Shift Update'!$A$1:$C$65536,3,FALSE))</f>
        <v>26</v>
      </c>
      <c r="U17" s="69">
        <f>IF(U16="",0,U16-VLOOKUP(U12,'[1]Night Shift Update'!$A$1:$C$65536,3,FALSE))</f>
        <v>26</v>
      </c>
      <c r="V17" s="69">
        <f>IF(V16="",0,V16-VLOOKUP(V12,'[1]Night Shift Update'!$A$1:$C$65536,3,FALSE))</f>
        <v>34</v>
      </c>
      <c r="W17" s="69">
        <f>IF(W16="",0,W16-VLOOKUP(W12,'[1]Night Shift Update'!$A$1:$C$65536,3,FALSE))</f>
        <v>27</v>
      </c>
      <c r="X17" s="69">
        <f>IF(X16="",0,X16-VLOOKUP(X12,'[1]Night Shift Update'!$A$1:$C$65536,3,FALSE))</f>
        <v>0</v>
      </c>
      <c r="Y17" s="69">
        <f>IF(Y16="",0,Y16-VLOOKUP(Y12,'[1]Night Shift Update'!$A$1:$C$65536,3,FALSE))</f>
        <v>30</v>
      </c>
      <c r="Z17" s="69">
        <f>IF(Z16="",0,Z16-VLOOKUP(Z12,'[1]Night Shift Update'!$A$1:$C$65536,3,FALSE))</f>
        <v>35</v>
      </c>
      <c r="AA17" s="69">
        <f>IF(AA16="",0,AA16-VLOOKUP(AA12,'[1]Night Shift Update'!$A$1:$C$65536,3,FALSE))</f>
        <v>34</v>
      </c>
      <c r="AB17" s="69">
        <f>IF(AB16="",0,AB16-VLOOKUP(AB12,'[1]Night Shift Update'!$A$1:$C$65536,3,FALSE))</f>
        <v>29</v>
      </c>
      <c r="AC17" s="69">
        <f>IF(AC16="",0,AC16-VLOOKUP(AC12,'[1]Night Shift Update'!$A$1:$C$65536,3,FALSE))</f>
        <v>255</v>
      </c>
      <c r="AD17" s="69">
        <f>IF(AD16="",0,AD16-VLOOKUP(AD12,'[1]Night Shift Update'!$A$1:$C$65536,3,FALSE))</f>
        <v>34</v>
      </c>
      <c r="AE17" s="69">
        <f>IF(AE16="",0,AE16-VLOOKUP(AE12,'[1]Night Shift Update'!$A$1:$C$65536,3,FALSE))</f>
        <v>34</v>
      </c>
      <c r="AF17" s="69">
        <f>IF(AF16="",0,AF16-VLOOKUP(AF12,'[1]Night Shift Update'!$A$1:$C$65536,3,FALSE))</f>
        <v>35</v>
      </c>
      <c r="AG17" s="69">
        <f>IF(AG16="",0,AG16-VLOOKUP(AG12,'[1]Night Shift Update'!$A$1:$C$65536,3,FALSE))</f>
        <v>35</v>
      </c>
      <c r="AH17" s="69">
        <f>IF(AH16="",0,AH16-VLOOKUP(AH12,'[1]Night Shift Update'!$A$1:$C$65536,3,FALSE))</f>
        <v>44</v>
      </c>
      <c r="AI17" s="69">
        <f>IF(AI16="",0,AI16-VLOOKUP(AI12,'[1]Night Shift Update'!$A$1:$C$65536,3,FALSE))</f>
        <v>0</v>
      </c>
      <c r="AJ17" s="69">
        <f>IF(AJ16="",0,AJ16-VLOOKUP(AJ12,'[1]Night Shift Update'!$A$1:$C$65536,3,FALSE))</f>
        <v>37</v>
      </c>
      <c r="AK17" s="69">
        <f>IF(AK16="",0,AK16-VLOOKUP(AK12,'[1]Night Shift Update'!$A$1:$C$65536,3,FALSE))</f>
        <v>34</v>
      </c>
      <c r="AL17" s="69">
        <f>IF(AL16="",0,AL16-VLOOKUP(AL12,'[1]Night Shift Update'!$A$1:$C$65536,3,FALSE))</f>
        <v>68</v>
      </c>
      <c r="AM17" s="69">
        <f>IF(AM16="",0,AM16-VLOOKUP(AM12,'[1]Night Shift Update'!$A$1:$C$65536,3,FALSE))</f>
        <v>36</v>
      </c>
      <c r="AN17" s="69">
        <f>IF(AN16="",0,AN16-VLOOKUP(AN12,'[1]Night Shift Update'!$A$1:$C$65536,3,FALSE))</f>
        <v>0</v>
      </c>
      <c r="AO17" s="69">
        <f>IF(AO16="",0,AO16-VLOOKUP(AO12,'[1]Night Shift Update'!$A$1:$C$65536,3,FALSE))</f>
        <v>0</v>
      </c>
      <c r="AP17" s="70">
        <f>IF(AP16="",0,AP16-VLOOKUP(AP12,'[1]Night Shift Update'!$A$1:$C$65536,3,FALSE))</f>
        <v>55</v>
      </c>
    </row>
    <row r="18" spans="1:43" s="72" customFormat="1" ht="17.25" thickTop="1" thickBot="1" x14ac:dyDescent="0.25">
      <c r="A18" s="26" t="s">
        <v>6</v>
      </c>
      <c r="B18" s="27"/>
      <c r="C18" s="27"/>
      <c r="D18" s="28"/>
      <c r="E18" s="71" t="str">
        <f>IF(E70&gt;2,"TOO MANY"," ")</f>
        <v>TOO MANY</v>
      </c>
      <c r="F18" s="29" t="str">
        <f t="shared" ref="F18:AP18" si="5">IF(F70&gt;2,"TOO MANY"," ")</f>
        <v xml:space="preserve"> </v>
      </c>
      <c r="G18" s="29" t="str">
        <f t="shared" si="5"/>
        <v xml:space="preserve"> </v>
      </c>
      <c r="H18" s="29" t="str">
        <f t="shared" si="5"/>
        <v>TOO MANY</v>
      </c>
      <c r="I18" s="29" t="str">
        <f t="shared" si="5"/>
        <v xml:space="preserve"> </v>
      </c>
      <c r="J18" s="29" t="str">
        <f t="shared" si="5"/>
        <v xml:space="preserve"> </v>
      </c>
      <c r="K18" s="29" t="str">
        <f t="shared" si="5"/>
        <v xml:space="preserve"> </v>
      </c>
      <c r="L18" s="29" t="str">
        <f t="shared" si="5"/>
        <v xml:space="preserve"> </v>
      </c>
      <c r="M18" s="29" t="str">
        <f t="shared" si="5"/>
        <v>TOO MANY</v>
      </c>
      <c r="N18" s="29" t="str">
        <f t="shared" si="5"/>
        <v xml:space="preserve"> </v>
      </c>
      <c r="O18" s="29" t="str">
        <f t="shared" si="5"/>
        <v xml:space="preserve"> </v>
      </c>
      <c r="P18" s="29" t="str">
        <f t="shared" si="5"/>
        <v xml:space="preserve"> </v>
      </c>
      <c r="Q18" s="29" t="str">
        <f t="shared" si="5"/>
        <v xml:space="preserve"> </v>
      </c>
      <c r="R18" s="29" t="str">
        <f t="shared" si="5"/>
        <v xml:space="preserve"> </v>
      </c>
      <c r="S18" s="29" t="str">
        <f t="shared" si="5"/>
        <v xml:space="preserve"> </v>
      </c>
      <c r="T18" s="29" t="str">
        <f t="shared" si="5"/>
        <v xml:space="preserve"> </v>
      </c>
      <c r="U18" s="29" t="str">
        <f t="shared" si="5"/>
        <v xml:space="preserve"> </v>
      </c>
      <c r="V18" s="29" t="str">
        <f t="shared" si="5"/>
        <v xml:space="preserve"> </v>
      </c>
      <c r="W18" s="29" t="str">
        <f t="shared" si="5"/>
        <v xml:space="preserve"> </v>
      </c>
      <c r="X18" s="29" t="str">
        <f t="shared" si="5"/>
        <v xml:space="preserve"> </v>
      </c>
      <c r="Y18" s="29" t="str">
        <f t="shared" si="5"/>
        <v xml:space="preserve"> </v>
      </c>
      <c r="Z18" s="29" t="str">
        <f t="shared" si="5"/>
        <v xml:space="preserve"> </v>
      </c>
      <c r="AA18" s="29" t="str">
        <f t="shared" si="5"/>
        <v xml:space="preserve"> </v>
      </c>
      <c r="AB18" s="29" t="str">
        <f t="shared" si="5"/>
        <v xml:space="preserve"> </v>
      </c>
      <c r="AC18" s="29" t="str">
        <f t="shared" si="5"/>
        <v xml:space="preserve"> </v>
      </c>
      <c r="AD18" s="29" t="str">
        <f t="shared" si="5"/>
        <v xml:space="preserve"> </v>
      </c>
      <c r="AE18" s="29" t="str">
        <f t="shared" si="5"/>
        <v xml:space="preserve"> </v>
      </c>
      <c r="AF18" s="29" t="str">
        <f t="shared" si="5"/>
        <v xml:space="preserve"> </v>
      </c>
      <c r="AG18" s="29" t="str">
        <f t="shared" si="5"/>
        <v xml:space="preserve"> </v>
      </c>
      <c r="AH18" s="29" t="str">
        <f t="shared" si="5"/>
        <v xml:space="preserve"> </v>
      </c>
      <c r="AI18" s="29" t="str">
        <f t="shared" si="5"/>
        <v xml:space="preserve"> </v>
      </c>
      <c r="AJ18" s="29" t="str">
        <f t="shared" si="5"/>
        <v xml:space="preserve"> </v>
      </c>
      <c r="AK18" s="29" t="str">
        <f t="shared" si="5"/>
        <v xml:space="preserve"> </v>
      </c>
      <c r="AL18" s="29" t="str">
        <f t="shared" si="5"/>
        <v xml:space="preserve"> </v>
      </c>
      <c r="AM18" s="29" t="str">
        <f t="shared" si="5"/>
        <v xml:space="preserve"> </v>
      </c>
      <c r="AN18" s="29" t="str">
        <f t="shared" si="5"/>
        <v xml:space="preserve"> </v>
      </c>
      <c r="AO18" s="29" t="str">
        <f t="shared" si="5"/>
        <v xml:space="preserve"> </v>
      </c>
      <c r="AP18" s="30" t="str">
        <f t="shared" si="5"/>
        <v xml:space="preserve"> </v>
      </c>
    </row>
    <row r="19" spans="1:43" ht="13.5" thickTop="1" x14ac:dyDescent="0.2">
      <c r="A19" s="32">
        <v>221134</v>
      </c>
      <c r="B19" s="37"/>
      <c r="C19" s="37">
        <v>221139</v>
      </c>
      <c r="D19" s="35">
        <v>221120</v>
      </c>
      <c r="E19" s="75">
        <v>220022</v>
      </c>
      <c r="F19" s="37"/>
      <c r="G19" s="37"/>
      <c r="H19" s="76">
        <v>220030</v>
      </c>
      <c r="I19" s="76">
        <v>220009</v>
      </c>
      <c r="J19" s="76">
        <v>221138</v>
      </c>
      <c r="K19" s="77">
        <v>220007</v>
      </c>
      <c r="L19" s="78">
        <v>220017</v>
      </c>
      <c r="M19" s="79">
        <v>221134</v>
      </c>
      <c r="N19" s="76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73"/>
      <c r="AN19" s="37"/>
      <c r="AO19" s="37"/>
      <c r="AP19" s="80"/>
    </row>
    <row r="20" spans="1:43" ht="25.5" x14ac:dyDescent="0.2">
      <c r="A20" s="44" t="str">
        <f>IF(A19&lt;220000,"",VLOOKUP(A19,'[1]220'!$A$2:$E$79,5,FALSE))&amp;"    "&amp;IF(A19&lt;220000,"","DOOT "&amp;VLOOKUP(A19,'[1]220'!$A$2:$AA$79,9,FALSE))</f>
        <v>B4/A4S    DOOT 2930063</v>
      </c>
      <c r="B20" s="45" t="str">
        <f>IF(B19&lt;220000,"",VLOOKUP(B19,'[1]220'!$A$2:$E$79,5,FALSE))&amp;"    "&amp;IF(B19&lt;220000,"","DOOT "&amp;VLOOKUP(B19,'[1]220'!$A$2:$AA$79,9,FALSE))</f>
        <v xml:space="preserve">    </v>
      </c>
      <c r="C20" s="45" t="str">
        <f>IF(C19&lt;220000,"",VLOOKUP(C19,'[1]220'!$A$2:$E$79,5,FALSE))&amp;"    "&amp;IF(C19&lt;220000,"","DOOT "&amp;VLOOKUP(C19,'[1]220'!$A$2:$AA$79,9,FALSE))</f>
        <v>B4/A4S    DOOT 2908828</v>
      </c>
      <c r="D20" s="46" t="str">
        <f>IF(D19&lt;220000,"",VLOOKUP(D19,'[1]220'!$A$2:$E$79,5,FALSE))&amp;"    "&amp;IF(D19&lt;220000,"","DOOT "&amp;VLOOKUP(D19,'[1]220'!$A$2:$AA$79,9,FALSE))</f>
        <v>B1/A2S    DOOT 2924863</v>
      </c>
      <c r="E20" s="44" t="str">
        <f>IF(E19&lt;220000,"",VLOOKUP(E19,'[1]220'!$A$2:$E$79,5,FALSE))&amp;"    "&amp;IF(E19&lt;220000,"","DOOT "&amp;VLOOKUP(E19,'[1]220'!$A$2:$AA$79,9,FALSE))</f>
        <v>A3C    DOOT 2975356</v>
      </c>
      <c r="F20" s="45" t="str">
        <f>IF(F19&lt;220000,"",VLOOKUP(F19,'[1]220'!$A$2:$E$79,5,FALSE))&amp;"    "&amp;IF(F19&lt;220000,"","DOOT "&amp;VLOOKUP(F19,'[1]220'!$A$2:$AA$79,9,FALSE))</f>
        <v xml:space="preserve">    </v>
      </c>
      <c r="G20" s="45" t="str">
        <f>IF(G19&lt;220000,"",VLOOKUP(G19,'[1]220'!$A$2:$E$79,5,FALSE))&amp;"    "&amp;IF(G19&lt;220000,"","DOOT "&amp;VLOOKUP(G19,'[1]220'!$A$2:$AA$79,9,FALSE))</f>
        <v xml:space="preserve">    </v>
      </c>
      <c r="H20" s="48" t="str">
        <f>IF(H19&lt;220000,"",VLOOKUP(H19,'[1]220'!$A$2:$E$79,5,FALSE))&amp;"    "&amp;IF(H19&lt;220000,"","DOOT "&amp;VLOOKUP(H19,'[1]220'!$A$2:$AA$79,9,FALSE))</f>
        <v>A4C    DOOT 2907928</v>
      </c>
      <c r="I20" s="48" t="str">
        <f>IF(I19&lt;220000,"",VLOOKUP(I19,'[1]220'!$A$2:$E$79,5,FALSE))&amp;"    "&amp;IF(I19&lt;220000,"","DOOT "&amp;VLOOKUP(I19,'[1]220'!$A$2:$AA$79,9,FALSE))</f>
        <v>B2/A4S    DOOT 2972676</v>
      </c>
      <c r="J20" s="45" t="str">
        <f>IF(J19&lt;220000,"",VLOOKUP(J19,'[1]220'!$A$2:$E$79,5,FALSE))&amp;"    "&amp;IF(J19&lt;220000,"","DOOT "&amp;VLOOKUP(J19,'[1]220'!$A$2:$AA$79,9,FALSE))</f>
        <v>A3C    DOOT 2942644</v>
      </c>
      <c r="K20" s="48" t="str">
        <f>IF(K19&lt;220000,"",VLOOKUP(K19,'[1]220'!$A$2:$E$79,5,FALSE))&amp;"    "&amp;IF(K19&lt;220000,"","DOOT "&amp;VLOOKUP(K19,'[1]220'!$A$2:$AA$79,9,FALSE))</f>
        <v>A4C    DOOT 2935753</v>
      </c>
      <c r="L20" s="45" t="str">
        <f>IF(L19&lt;220000,"",VLOOKUP(L19,'[1]220'!$A$2:$E$79,5,FALSE))&amp;"    "&amp;IF(L19&lt;220000,"","DOOT "&amp;VLOOKUP(L19,'[1]220'!$A$2:$AA$79,9,FALSE))</f>
        <v>A2C    DOOT 3003630</v>
      </c>
      <c r="M20" s="45" t="str">
        <f>IF(M19&lt;220000,"",VLOOKUP(M19,'[1]220'!$A$2:$E$79,5,FALSE))&amp;"    "&amp;IF(M19&lt;220000,"","DOOT "&amp;VLOOKUP(M19,'[1]220'!$A$2:$AA$79,9,FALSE))</f>
        <v>B4/A4S    DOOT 2930063</v>
      </c>
      <c r="N20" s="45" t="str">
        <f>IF(N19&lt;220000,"",VLOOKUP(N19,'[1]220'!$A$2:$E$79,5,FALSE))&amp;"    "&amp;IF(N19&lt;220000,"","DOOT "&amp;VLOOKUP(N19,'[1]220'!$A$2:$AA$79,9,FALSE))</f>
        <v xml:space="preserve">    </v>
      </c>
      <c r="O20" s="45" t="str">
        <f>IF(O19&lt;220000,"",VLOOKUP(O19,'[1]220'!$A$2:$E$79,5,FALSE))&amp;"    "&amp;IF(O19&lt;220000,"","DOOT "&amp;VLOOKUP(O19,'[1]220'!$A$2:$AA$79,9,FALSE))</f>
        <v xml:space="preserve">    </v>
      </c>
      <c r="P20" s="45" t="str">
        <f>IF(P19&lt;220000,"",VLOOKUP(P19,'[1]220'!$A$2:$E$79,5,FALSE))&amp;"    "&amp;IF(P19&lt;220000,"","DOOT "&amp;VLOOKUP(P19,'[1]220'!$A$2:$AA$79,9,FALSE))</f>
        <v xml:space="preserve">    </v>
      </c>
      <c r="Q20" s="45" t="str">
        <f>IF(Q19&lt;220000,"",VLOOKUP(Q19,'[1]220'!$A$2:$E$79,5,FALSE))&amp;"    "&amp;IF(Q19&lt;220000,"","DOOT "&amp;VLOOKUP(Q19,'[1]220'!$A$2:$AA$79,9,FALSE))</f>
        <v xml:space="preserve">    </v>
      </c>
      <c r="R20" s="45" t="str">
        <f>IF(R19&lt;220000,"",VLOOKUP(R19,'[1]220'!$A$2:$E$79,5,FALSE))&amp;"    "&amp;IF(R19&lt;220000,"","DOOT "&amp;VLOOKUP(R19,'[1]220'!$A$2:$AA$79,9,FALSE))</f>
        <v xml:space="preserve">    </v>
      </c>
      <c r="S20" s="45" t="str">
        <f>IF(S19&lt;220000,"",VLOOKUP(S19,'[1]220'!$A$2:$E$79,5,FALSE))&amp;"    "&amp;IF(S19&lt;220000,"","DOOT "&amp;VLOOKUP(S19,'[1]220'!$A$2:$AA$79,9,FALSE))</f>
        <v xml:space="preserve">    </v>
      </c>
      <c r="T20" s="45" t="str">
        <f>IF(T19&lt;220000,"",VLOOKUP(T19,'[1]220'!$A$2:$E$79,5,FALSE))&amp;"    "&amp;IF(T19&lt;220000,"","DOOT "&amp;VLOOKUP(T19,'[1]220'!$A$2:$AA$79,9,FALSE))</f>
        <v xml:space="preserve">    </v>
      </c>
      <c r="U20" s="45" t="str">
        <f>IF(U19&lt;220000,"",VLOOKUP(U19,'[1]220'!$A$2:$E$79,5,FALSE))&amp;"    "&amp;IF(U19&lt;220000,"","DOOT "&amp;VLOOKUP(U19,'[1]220'!$A$2:$AA$79,9,FALSE))</f>
        <v xml:space="preserve">    </v>
      </c>
      <c r="V20" s="45" t="str">
        <f>IF(V19&lt;220000,"",VLOOKUP(V19,'[1]220'!$A$2:$E$79,5,FALSE))&amp;"    "&amp;IF(V19&lt;220000,"","DOOT "&amp;VLOOKUP(V19,'[1]220'!$A$2:$AA$79,9,FALSE))</f>
        <v xml:space="preserve">    </v>
      </c>
      <c r="W20" s="45" t="str">
        <f>IF(W19&lt;220000,"",VLOOKUP(W19,'[1]220'!$A$2:$E$79,5,FALSE))&amp;"    "&amp;IF(W19&lt;220000,"","DOOT "&amp;VLOOKUP(W19,'[1]220'!$A$2:$AA$79,9,FALSE))</f>
        <v xml:space="preserve">    </v>
      </c>
      <c r="X20" s="45" t="str">
        <f>IF(X19&lt;220000,"",VLOOKUP(X19,'[1]220'!$A$2:$E$79,5,FALSE))&amp;"    "&amp;IF(X19&lt;220000,"","DOOT "&amp;VLOOKUP(X19,'[1]220'!$A$2:$AA$79,9,FALSE))</f>
        <v xml:space="preserve">    </v>
      </c>
      <c r="Y20" s="49" t="str">
        <f>IF(Y19&lt;220000,"",VLOOKUP(Y19,'[1]220'!$A$2:$E$79,5,FALSE))&amp;"    "&amp;IF(Y19&lt;220000,"","DOOT "&amp;VLOOKUP(Y19,'[1]220'!$A$2:$AA$79,9,FALSE))</f>
        <v xml:space="preserve">    </v>
      </c>
      <c r="Z20" s="45" t="str">
        <f>IF(Z19&lt;220000,"",VLOOKUP(Z19,'[1]220'!$A$2:$E$79,5,FALSE))&amp;"    "&amp;IF(Z19&lt;220000,"","DOOT "&amp;VLOOKUP(Z19,'[1]220'!$A$2:$AA$79,9,FALSE))</f>
        <v xml:space="preserve">    </v>
      </c>
      <c r="AA20" s="45" t="str">
        <f>IF(AA19&lt;220000,"",VLOOKUP(AA19,'[1]220'!$A$2:$E$79,5,FALSE))&amp;"    "&amp;IF(AA19&lt;220000,"","DOOT "&amp;VLOOKUP(AA19,'[1]220'!$A$2:$AA$79,9,FALSE))</f>
        <v xml:space="preserve">    </v>
      </c>
      <c r="AB20" s="45" t="str">
        <f>IF(AB19&lt;220000,"",VLOOKUP(AB19,'[1]220'!$A$2:$E$79,5,FALSE))&amp;"    "&amp;IF(AB19&lt;220000,"","DOOT "&amp;VLOOKUP(AB19,'[1]220'!$A$2:$AA$79,9,FALSE))</f>
        <v xml:space="preserve">    </v>
      </c>
      <c r="AC20" s="45" t="str">
        <f>IF(AC19&lt;220000,"",VLOOKUP(AC19,'[1]220'!$A$2:$E$79,5,FALSE))&amp;"    "&amp;IF(AC19&lt;220000,"","DOOT "&amp;VLOOKUP(AC19,'[1]220'!$A$2:$AA$79,9,FALSE))</f>
        <v xml:space="preserve">    </v>
      </c>
      <c r="AD20" s="45" t="str">
        <f>IF(AD19&lt;220000,"",VLOOKUP(AD19,'[1]220'!$A$2:$E$79,5,FALSE))&amp;"    "&amp;IF(AD19&lt;220000,"","DOOT "&amp;VLOOKUP(AD19,'[1]220'!$A$2:$AA$79,9,FALSE))</f>
        <v xml:space="preserve">    </v>
      </c>
      <c r="AE20" s="45" t="str">
        <f>IF(AE19&lt;220000,"",VLOOKUP(AE19,'[1]220'!$A$2:$E$79,5,FALSE))&amp;"    "&amp;IF(AE19&lt;220000,"","DOOT "&amp;VLOOKUP(AE19,'[1]220'!$A$2:$AA$79,9,FALSE))</f>
        <v xml:space="preserve">    </v>
      </c>
      <c r="AF20" s="45" t="str">
        <f>IF(AF19&lt;220000,"",VLOOKUP(AF19,'[1]220'!$A$2:$E$79,5,FALSE))&amp;"    "&amp;IF(AF19&lt;220000,"","DOOT "&amp;VLOOKUP(AF19,'[1]220'!$A$2:$AA$79,9,FALSE))</f>
        <v xml:space="preserve">    </v>
      </c>
      <c r="AG20" s="45" t="str">
        <f>IF(AG19&lt;220000,"",VLOOKUP(AG19,'[1]220'!$A$2:$E$79,5,FALSE))&amp;"    "&amp;IF(AG19&lt;220000,"","DOOT "&amp;VLOOKUP(AG19,'[1]220'!$A$2:$AA$79,9,FALSE))</f>
        <v xml:space="preserve">    </v>
      </c>
      <c r="AH20" s="45" t="str">
        <f>IF(AH19&lt;220000,"",VLOOKUP(AH19,'[1]220'!$A$2:$E$79,5,FALSE))&amp;"    "&amp;IF(AH19&lt;220000,"","DOOT "&amp;VLOOKUP(AH19,'[1]220'!$A$2:$AA$79,9,FALSE))</f>
        <v xml:space="preserve">    </v>
      </c>
      <c r="AI20" s="45" t="str">
        <f>IF(AI19&lt;220000,"",VLOOKUP(AI19,'[1]220'!$A$2:$E$79,5,FALSE))&amp;"    "&amp;IF(AI19&lt;220000,"","DOOT "&amp;VLOOKUP(AI19,'[1]220'!$A$2:$AA$79,9,FALSE))</f>
        <v xml:space="preserve">    </v>
      </c>
      <c r="AJ20" s="45" t="str">
        <f>IF(AJ19&lt;220000,"",VLOOKUP(AJ19,'[1]220'!$A$2:$E$79,5,FALSE))&amp;"    "&amp;IF(AJ19&lt;220000,"","DOOT "&amp;VLOOKUP(AJ19,'[1]220'!$A$2:$AA$79,9,FALSE))</f>
        <v xml:space="preserve">    </v>
      </c>
      <c r="AK20" s="45" t="str">
        <f>IF(AK19&lt;220000,"",VLOOKUP(AK19,'[1]220'!$A$2:$E$79,5,FALSE))&amp;"    "&amp;IF(AK19&lt;220000,"","DOOT "&amp;VLOOKUP(AK19,'[1]220'!$A$2:$AA$79,9,FALSE))</f>
        <v xml:space="preserve">    </v>
      </c>
      <c r="AL20" s="45" t="str">
        <f>IF(AL19&lt;220000,"",VLOOKUP(AL19,'[1]220'!$A$2:$E$79,5,FALSE))&amp;"    "&amp;IF(AL19&lt;220000,"","DOOT "&amp;VLOOKUP(AL19,'[1]220'!$A$2:$AA$79,9,FALSE))</f>
        <v xml:space="preserve">    </v>
      </c>
      <c r="AM20" s="45" t="str">
        <f>IF(AM19&lt;220000,"",VLOOKUP(AM19,'[1]220'!$A$2:$E$79,5,FALSE))&amp;"    "&amp;IF(AM19&lt;220000,"","DOOT "&amp;VLOOKUP(AM19,'[1]220'!$A$2:$AA$79,9,FALSE))</f>
        <v xml:space="preserve">    </v>
      </c>
      <c r="AN20" s="45" t="str">
        <f>IF(AN19&lt;220000,"",VLOOKUP(AN19,'[1]220'!$A$2:$E$79,5,FALSE))&amp;"    "&amp;IF(AN19&lt;220000,"","DOOT "&amp;VLOOKUP(AN19,'[1]220'!$A$2:$AA$79,9,FALSE))</f>
        <v xml:space="preserve">    </v>
      </c>
      <c r="AO20" s="45" t="str">
        <f>IF(AO19&lt;220000,"",VLOOKUP(AO19,'[1]220'!$A$2:$E$79,5,FALSE))&amp;"    "&amp;IF(AO19&lt;220000,"","DOOT "&amp;VLOOKUP(AO19,'[1]220'!$A$2:$AA$79,9,FALSE))</f>
        <v xml:space="preserve">    </v>
      </c>
      <c r="AP20" s="50" t="str">
        <f>IF(AP19&lt;220000,"",VLOOKUP(AP19,'[1]220'!$A$2:$E$79,5,FALSE))&amp;"    "&amp;IF(AP19&lt;220000,"","DOOT "&amp;VLOOKUP(AP19,'[1]220'!$A$2:$AA$79,9,FALSE))</f>
        <v xml:space="preserve">    </v>
      </c>
    </row>
    <row r="21" spans="1:43" s="58" customFormat="1" x14ac:dyDescent="0.2">
      <c r="A21" s="51" t="str">
        <f ca="1">IF(A19&lt;220000,"",IF(VLOOKUP(A19,'[1]220'!$A$2:$K$79,4)&lt;TODAY(),"",VLOOKUP(A19,'[1]220'!$A$2:$K$79,4)))</f>
        <v/>
      </c>
      <c r="B21" s="52" t="str">
        <f ca="1">IF(B19&lt;220000,"",IF(VLOOKUP(B19,'[1]220'!$A$2:$K$79,4)&lt;TODAY(),"",VLOOKUP(B19,'[1]220'!$A$2:$K$79,4)))</f>
        <v/>
      </c>
      <c r="C21" s="52" t="str">
        <f ca="1">IF(C19&lt;220000,"",IF(VLOOKUP(C19,'[1]220'!$A$2:$K$79,4)&lt;TODAY(),"",VLOOKUP(C19,'[1]220'!$A$2:$K$79,4)))</f>
        <v/>
      </c>
      <c r="D21" s="54" t="str">
        <f ca="1">IF(D19&lt;220000,"",IF(VLOOKUP(D19,'[1]220'!$A$2:$K$79,4)&lt;TODAY(),"",VLOOKUP(D19,'[1]220'!$A$2:$K$79,4)))</f>
        <v/>
      </c>
      <c r="E21" s="53">
        <f>IF(E19&lt;220000,"",VLOOKUP(E19,'[1]220'!$A$2:$K$79,4))</f>
        <v>41729</v>
      </c>
      <c r="F21" s="53" t="str">
        <f>IF(F19&lt;220000,"",VLOOKUP(F19,'[1]220'!$A$2:$K$79,4))</f>
        <v/>
      </c>
      <c r="G21" s="53" t="str">
        <f>IF(G19&lt;220000,"",VLOOKUP(G19,'[1]220'!$A$2:$K$79,4))</f>
        <v/>
      </c>
      <c r="H21" s="55" t="s">
        <v>7</v>
      </c>
      <c r="I21" s="56">
        <f>IF(I19&lt;220000,"",VLOOKUP(I19,'[1]220'!$A$2:$K$79,4))</f>
        <v>41730</v>
      </c>
      <c r="J21" s="53">
        <f>IF(J19&lt;220000,"",VLOOKUP(J19,'[1]220'!$A$2:$K$79,4))</f>
        <v>41731</v>
      </c>
      <c r="K21" s="56">
        <f>IF(K19&lt;220000,"",VLOOKUP(K19,'[1]220'!$A$2:$K$79,4))</f>
        <v>41732</v>
      </c>
      <c r="L21" s="53">
        <f>IF(L19&lt;220000,"",VLOOKUP(L19,'[1]220'!$A$2:$K$79,4))</f>
        <v>41732</v>
      </c>
      <c r="M21" s="53">
        <f>IF(M19&lt;220000,"",VLOOKUP(M19,'[1]220'!$A$2:$K$79,4))</f>
        <v>41682</v>
      </c>
      <c r="N21" s="53" t="str">
        <f>IF(N19&lt;220000,"",VLOOKUP(N19,'[1]220'!$A$2:$K$79,4))</f>
        <v/>
      </c>
      <c r="O21" s="53" t="str">
        <f>IF(O19&lt;220000,"",VLOOKUP(O19,'[1]220'!$A$2:$K$79,4))</f>
        <v/>
      </c>
      <c r="P21" s="53" t="str">
        <f>IF(P19&lt;220000,"",VLOOKUP(P19,'[1]220'!$A$2:$K$79,4))</f>
        <v/>
      </c>
      <c r="Q21" s="53" t="str">
        <f>IF(Q19&lt;220000,"",VLOOKUP(Q19,'[1]220'!$A$2:$K$79,4))</f>
        <v/>
      </c>
      <c r="R21" s="53" t="str">
        <f>IF(R19&lt;220000,"",VLOOKUP(R19,'[1]220'!$A$2:$K$79,4))</f>
        <v/>
      </c>
      <c r="S21" s="53" t="str">
        <f>IF(S19&lt;220000,"",VLOOKUP(S19,'[1]220'!$A$2:$K$79,4))</f>
        <v/>
      </c>
      <c r="T21" s="53" t="str">
        <f>IF(T19&lt;220000,"",VLOOKUP(T19,'[1]220'!$A$2:$K$79,4))</f>
        <v/>
      </c>
      <c r="U21" s="53" t="str">
        <f>IF(U19&lt;220000,"",VLOOKUP(U19,'[1]220'!$A$2:$K$79,4))</f>
        <v/>
      </c>
      <c r="V21" s="53" t="str">
        <f>IF(V19&lt;220000,"",VLOOKUP(V19,'[1]220'!$A$2:$K$79,4))</f>
        <v/>
      </c>
      <c r="W21" s="53" t="str">
        <f>IF(W19&lt;220000,"",VLOOKUP(W19,'[1]220'!$A$2:$K$79,4))</f>
        <v/>
      </c>
      <c r="X21" s="53" t="str">
        <f>IF(X19&lt;220000,"",VLOOKUP(X19,'[1]220'!$A$2:$K$79,4))</f>
        <v/>
      </c>
      <c r="Y21" s="53" t="str">
        <f>IF(Y19&lt;220000,"",VLOOKUP(Y19,'[1]220'!$A$2:$K$79,4))</f>
        <v/>
      </c>
      <c r="Z21" s="53" t="str">
        <f>IF(Z19&lt;220000,"",VLOOKUP(Z19,'[1]220'!$A$2:$K$79,4))</f>
        <v/>
      </c>
      <c r="AA21" s="53" t="str">
        <f>IF(AA19&lt;220000,"",VLOOKUP(AA19,'[1]220'!$A$2:$K$79,4))</f>
        <v/>
      </c>
      <c r="AB21" s="53" t="str">
        <f>IF(AB19&lt;220000,"",VLOOKUP(AB19,'[1]220'!$A$2:$K$79,4))</f>
        <v/>
      </c>
      <c r="AC21" s="53" t="str">
        <f>IF(AC19&lt;220000,"",VLOOKUP(AC19,'[1]220'!$A$2:$K$79,4))</f>
        <v/>
      </c>
      <c r="AD21" s="53" t="str">
        <f>IF(AD19&lt;220000,"",VLOOKUP(AD19,'[1]220'!$A$2:$K$79,4))</f>
        <v/>
      </c>
      <c r="AE21" s="53" t="str">
        <f>IF(AE19&lt;220000,"",VLOOKUP(AE19,'[1]220'!$A$2:$K$79,4))</f>
        <v/>
      </c>
      <c r="AF21" s="53" t="str">
        <f>IF(AF19&lt;220000,"",VLOOKUP(AF19,'[1]220'!$A$2:$K$79,4))</f>
        <v/>
      </c>
      <c r="AG21" s="53" t="str">
        <f>IF(AG19&lt;220000,"",VLOOKUP(AG19,'[1]220'!$A$2:$K$79,4))</f>
        <v/>
      </c>
      <c r="AH21" s="53" t="str">
        <f>IF(AH19&lt;220000,"",VLOOKUP(AH19,'[1]220'!$A$2:$K$79,4))</f>
        <v/>
      </c>
      <c r="AI21" s="53" t="str">
        <f>IF(AI19&lt;220000,"",VLOOKUP(AI19,'[1]220'!$A$2:$K$79,4))</f>
        <v/>
      </c>
      <c r="AJ21" s="53" t="str">
        <f>IF(AJ19&lt;220000,"",VLOOKUP(AJ19,'[1]220'!$A$2:$K$79,4))</f>
        <v/>
      </c>
      <c r="AK21" s="53" t="str">
        <f>IF(AK19&lt;220000,"",VLOOKUP(AK19,'[1]220'!$A$2:$K$79,4))</f>
        <v/>
      </c>
      <c r="AL21" s="53" t="str">
        <f>IF(AL19&lt;220000,"",VLOOKUP(AL19,'[1]220'!$A$2:$K$79,4))</f>
        <v/>
      </c>
      <c r="AM21" s="53" t="str">
        <f>IF(AM19&lt;220000,"",VLOOKUP(AM19,'[1]220'!$A$2:$K$79,4))</f>
        <v/>
      </c>
      <c r="AN21" s="53" t="str">
        <f>IF(AN19&lt;220000,"",VLOOKUP(AN19,'[1]220'!$A$2:$K$79,4))</f>
        <v/>
      </c>
      <c r="AO21" s="53" t="str">
        <f>IF(AO19&lt;220000,"",VLOOKUP(AO19,'[1]220'!$A$2:$K$79,4))</f>
        <v/>
      </c>
      <c r="AP21" s="57" t="str">
        <f>IF(AP19&lt;220000,"",VLOOKUP(AP19,'[1]220'!$A$2:$K$79,4))</f>
        <v/>
      </c>
    </row>
    <row r="22" spans="1:43" x14ac:dyDescent="0.2">
      <c r="A22" s="44">
        <f>IF(A19&lt;220000,"",VLOOKUP(A19,'[1]220'!$A$2:$K$79,7))</f>
        <v>7412</v>
      </c>
      <c r="B22" s="45" t="str">
        <f>IF(B19&lt;220000,"",VLOOKUP(B19,'[1]220'!$A$2:$K$79,7))</f>
        <v/>
      </c>
      <c r="C22" s="45">
        <f>IF(C19&lt;220000,"",VLOOKUP(C19,'[1]220'!$A$2:$K$79,7))</f>
        <v>753</v>
      </c>
      <c r="D22" s="46">
        <f>IF(D19&lt;220000,"",VLOOKUP(D19,'[1]220'!$A$2:$K$79,7))</f>
        <v>12256</v>
      </c>
      <c r="E22" s="47"/>
      <c r="F22" s="45" t="str">
        <f>IF(F19&lt;220000,"",VLOOKUP(F19,'[1]220'!$A$2:$K$79,7))</f>
        <v/>
      </c>
      <c r="G22" s="45" t="str">
        <f>IF(G19&lt;220000,"",VLOOKUP(G19,'[1]220'!$A$2:$K$79,7))</f>
        <v/>
      </c>
      <c r="H22" s="48">
        <f>IF(H19&lt;220000,"",VLOOKUP(H19,'[1]220'!$A$2:$K$79,7))</f>
        <v>6580</v>
      </c>
      <c r="I22" s="48">
        <f>IF(I19&lt;220000,"",VLOOKUP(I19,'[1]220'!$A$2:$K$79,7))</f>
        <v>6995</v>
      </c>
      <c r="J22" s="45">
        <f>IF(J19&lt;220000,"",VLOOKUP(J19,'[1]220'!$A$2:$K$79,7))</f>
        <v>6043</v>
      </c>
      <c r="K22" s="48">
        <f>IF(K19&lt;220000,"",VLOOKUP(K19,'[1]220'!$A$2:$K$79,7))</f>
        <v>9265</v>
      </c>
      <c r="L22" s="45">
        <f>IF(L19&lt;220000,"",VLOOKUP(L19,'[1]220'!$A$2:$K$79,7))</f>
        <v>9558</v>
      </c>
      <c r="M22" s="45">
        <f>IF(M19&lt;220000,"",VLOOKUP(M19,'[1]220'!$A$2:$K$79,7))</f>
        <v>7412</v>
      </c>
      <c r="N22" s="45" t="str">
        <f>IF(N19&lt;220000,"",VLOOKUP(N19,'[1]220'!$A$2:$K$79,7))</f>
        <v/>
      </c>
      <c r="O22" s="45" t="str">
        <f>IF(O19&lt;220000,"",VLOOKUP(O19,'[1]220'!$A$2:$K$79,7))</f>
        <v/>
      </c>
      <c r="P22" s="45" t="str">
        <f>IF(P19&lt;220000,"",VLOOKUP(P19,'[1]220'!$A$2:$K$79,7))</f>
        <v/>
      </c>
      <c r="Q22" s="45" t="str">
        <f>IF(Q19&lt;220000,"",VLOOKUP(Q19,'[1]220'!$A$2:$K$79,7))</f>
        <v/>
      </c>
      <c r="R22" s="45" t="str">
        <f>IF(R19&lt;220000,"",VLOOKUP(R19,'[1]220'!$A$2:$K$79,7))</f>
        <v/>
      </c>
      <c r="S22" s="45" t="str">
        <f>IF(S19&lt;220000,"",VLOOKUP(S19,'[1]220'!$A$2:$K$79,7))</f>
        <v/>
      </c>
      <c r="T22" s="45" t="str">
        <f>IF(T19&lt;220000,"",VLOOKUP(T19,'[1]220'!$A$2:$K$79,7))</f>
        <v/>
      </c>
      <c r="U22" s="45" t="str">
        <f>IF(U19&lt;220000,"",VLOOKUP(U19,'[1]220'!$A$2:$K$79,7))</f>
        <v/>
      </c>
      <c r="V22" s="45" t="str">
        <f>IF(V19&lt;220000,"",VLOOKUP(V19,'[1]220'!$A$2:$K$79,7))</f>
        <v/>
      </c>
      <c r="W22" s="45" t="str">
        <f>IF(W19&lt;220000,"",VLOOKUP(W19,'[1]220'!$A$2:$K$79,7))</f>
        <v/>
      </c>
      <c r="X22" s="45" t="str">
        <f>IF(X19&lt;220000,"",VLOOKUP(X19,'[1]220'!$A$2:$K$79,7))</f>
        <v/>
      </c>
      <c r="Y22" s="45" t="str">
        <f>IF(Y19&lt;220000,"",VLOOKUP(Y19,'[1]220'!$A$2:$K$79,7))</f>
        <v/>
      </c>
      <c r="Z22" s="45" t="str">
        <f>IF(Z19&lt;220000,"",VLOOKUP(Z19,'[1]220'!$A$2:$K$79,7))</f>
        <v/>
      </c>
      <c r="AA22" s="45" t="str">
        <f>IF(AA19&lt;220000,"",VLOOKUP(AA19,'[1]220'!$A$2:$K$79,7))</f>
        <v/>
      </c>
      <c r="AB22" s="45" t="str">
        <f>IF(AB19&lt;220000,"",VLOOKUP(AB19,'[1]220'!$A$2:$K$79,7))</f>
        <v/>
      </c>
      <c r="AC22" s="45" t="str">
        <f>IF(AC19&lt;220000,"",VLOOKUP(AC19,'[1]220'!$A$2:$K$79,7))</f>
        <v/>
      </c>
      <c r="AD22" s="45" t="str">
        <f>IF(AD19&lt;220000,"",VLOOKUP(AD19,'[1]220'!$A$2:$K$79,7))</f>
        <v/>
      </c>
      <c r="AE22" s="45" t="str">
        <f>IF(AE19&lt;220000,"",VLOOKUP(AE19,'[1]220'!$A$2:$K$79,7))</f>
        <v/>
      </c>
      <c r="AF22" s="45" t="str">
        <f>IF(AF19&lt;220000,"",VLOOKUP(AF19,'[1]220'!$A$2:$K$79,7))</f>
        <v/>
      </c>
      <c r="AG22" s="45" t="str">
        <f>IF(AG19&lt;220000,"",VLOOKUP(AG19,'[1]220'!$A$2:$K$79,7))</f>
        <v/>
      </c>
      <c r="AH22" s="45" t="str">
        <f>IF(AH19&lt;220000,"",VLOOKUP(AH19,'[1]220'!$A$2:$K$79,7))</f>
        <v/>
      </c>
      <c r="AI22" s="45" t="str">
        <f>IF(AI19&lt;220000,"",VLOOKUP(AI19,'[1]220'!$A$2:$K$79,7))</f>
        <v/>
      </c>
      <c r="AJ22" s="45" t="str">
        <f>IF(AJ19&lt;220000,"",VLOOKUP(AJ19,'[1]220'!$A$2:$K$79,7))</f>
        <v/>
      </c>
      <c r="AK22" s="45" t="str">
        <f>IF(AK19&lt;220000,"",VLOOKUP(AK19,'[1]220'!$A$2:$K$79,7))</f>
        <v/>
      </c>
      <c r="AL22" s="45" t="str">
        <f>IF(AL19&lt;220000,"",VLOOKUP(AL19,'[1]220'!$A$2:$K$79,7))</f>
        <v/>
      </c>
      <c r="AM22" s="45" t="str">
        <f>IF(AM19&lt;220000,"",VLOOKUP(AM19,'[1]220'!$A$2:$K$79,7))</f>
        <v/>
      </c>
      <c r="AN22" s="45" t="str">
        <f>IF(AN19&lt;220000,"",VLOOKUP(AN19,'[1]220'!$A$2:$K$79,7))</f>
        <v/>
      </c>
      <c r="AO22" s="45" t="str">
        <f>IF(AO19&lt;220000,"",VLOOKUP(AO19,'[1]220'!$A$2:$K$79,7))</f>
        <v/>
      </c>
      <c r="AP22" s="50" t="str">
        <f>IF(AP19&lt;220000,"",VLOOKUP(AP19,'[1]220'!$A$2:$K$79,7))</f>
        <v/>
      </c>
    </row>
    <row r="23" spans="1:43" s="64" customFormat="1" x14ac:dyDescent="0.2">
      <c r="A23" s="59"/>
      <c r="B23" s="60"/>
      <c r="C23" s="60"/>
      <c r="D23" s="61"/>
      <c r="E23" s="60">
        <f>IF(ISBLANK(E19),"",E$3-VLOOKUP(E19,'[1]220'!$A$1:$I$65536,8,FALSE)+1)</f>
        <v>30</v>
      </c>
      <c r="F23" s="60" t="str">
        <f>IF(ISBLANK(F19),"",F$3-VLOOKUP(F19,'[1]220'!$A$1:$I$65536,8,FALSE)+1)</f>
        <v/>
      </c>
      <c r="G23" s="60" t="str">
        <f>IF(ISBLANK(G19),"",G$3-VLOOKUP(G19,'[1]220'!$A$1:$I$65536,8,FALSE)+1)</f>
        <v/>
      </c>
      <c r="H23" s="62">
        <f>IF(ISBLANK(H19),"",H$3-VLOOKUP(H19,'[1]220'!$A$1:$I$65536,8,FALSE)+1)</f>
        <v>33</v>
      </c>
      <c r="I23" s="62">
        <f>IF(ISBLANK(I19),"",I$3-VLOOKUP(I19,'[1]220'!$A$1:$I$65536,8,FALSE)+1)</f>
        <v>34</v>
      </c>
      <c r="J23" s="62">
        <f>IF(ISBLANK(J19),"",J$3-VLOOKUP(J19,'[1]220'!$A$1:$I$65536,8,FALSE)+1)</f>
        <v>34</v>
      </c>
      <c r="K23" s="62">
        <f>IF(ISBLANK(K19),"",K$3-VLOOKUP(K19,'[1]220'!$A$1:$I$65536,8,FALSE)+1)</f>
        <v>35</v>
      </c>
      <c r="L23" s="60">
        <f>IF(ISBLANK(L19),"",L$3-VLOOKUP(L19,'[1]220'!$A$1:$I$65536,8,FALSE)+1)</f>
        <v>34</v>
      </c>
      <c r="M23" s="60">
        <f>IF(ISBLANK(M19),"",M$3-VLOOKUP(M19,'[1]220'!$A$1:$I$65536,8,FALSE)+1)</f>
        <v>86</v>
      </c>
      <c r="N23" s="60" t="str">
        <f>IF(ISBLANK(N19),"",N$3-VLOOKUP(N19,'[1]220'!$A$1:$I$65536,8,FALSE)+1)</f>
        <v/>
      </c>
      <c r="O23" s="60" t="str">
        <f>IF(ISBLANK(O19),"",O$3-VLOOKUP(O19,'[1]220'!$A$1:$I$65536,8,FALSE)+1)</f>
        <v/>
      </c>
      <c r="P23" s="60" t="str">
        <f>IF(ISBLANK(P19),"",P$3-VLOOKUP(P19,'[1]220'!$A$1:$I$65536,8,FALSE)+1)</f>
        <v/>
      </c>
      <c r="Q23" s="60" t="str">
        <f>IF(ISBLANK(Q19),"",Q$3-VLOOKUP(Q19,'[1]220'!$A$1:$I$65536,8,FALSE)+1)</f>
        <v/>
      </c>
      <c r="R23" s="60" t="str">
        <f>IF(ISBLANK(R19),"",R$3-VLOOKUP(R19,'[1]220'!$A$1:$I$65536,8,FALSE)+1)</f>
        <v/>
      </c>
      <c r="S23" s="60" t="str">
        <f>IF(ISBLANK(S19),"",S$3-VLOOKUP(S19,'[1]220'!$A$1:$I$65536,8,FALSE)+1)</f>
        <v/>
      </c>
      <c r="T23" s="60" t="str">
        <f>IF(ISBLANK(T19),"",T$3-VLOOKUP(T19,'[1]220'!$A$1:$I$65536,8,FALSE)+1)</f>
        <v/>
      </c>
      <c r="U23" s="60" t="str">
        <f>IF(ISBLANK(U19),"",U$3-VLOOKUP(U19,'[1]220'!$A$1:$I$65536,8,FALSE)+1)</f>
        <v/>
      </c>
      <c r="V23" s="60" t="str">
        <f>IF(ISBLANK(V19),"",V$3-VLOOKUP(V19,'[1]220'!$A$1:$I$65536,8,FALSE)+1)</f>
        <v/>
      </c>
      <c r="W23" s="60" t="str">
        <f>IF(ISBLANK(W19),"",W$3-VLOOKUP(W19,'[1]220'!$A$1:$I$65536,8,FALSE)+1)</f>
        <v/>
      </c>
      <c r="X23" s="60" t="str">
        <f>IF(ISBLANK(X19),"",X$3-VLOOKUP(X19,'[1]220'!$A$1:$I$65536,8,FALSE)+1)</f>
        <v/>
      </c>
      <c r="Y23" s="60" t="str">
        <f>IF(ISBLANK(Y19),"",Y$3-VLOOKUP(Y19,'[1]220'!$A$1:$I$65536,8,FALSE)+1)</f>
        <v/>
      </c>
      <c r="Z23" s="60" t="str">
        <f>IF(ISBLANK(Z19),"",Z$3-VLOOKUP(Z19,'[1]220'!$A$1:$I$65536,8,FALSE)+1)</f>
        <v/>
      </c>
      <c r="AA23" s="60" t="str">
        <f>IF(ISBLANK(AA19),"",AA$3-VLOOKUP(AA19,'[1]220'!$A$1:$I$65536,8,FALSE)+1)</f>
        <v/>
      </c>
      <c r="AB23" s="60" t="str">
        <f>IF(ISBLANK(AB19),"",AB$3-VLOOKUP(AB19,'[1]220'!$A$1:$I$65536,8,FALSE)+1)</f>
        <v/>
      </c>
      <c r="AC23" s="60" t="str">
        <f>IF(ISBLANK(AC19),"",AC$3-VLOOKUP(AC19,'[1]220'!$A$1:$I$65536,8,FALSE)+1)</f>
        <v/>
      </c>
      <c r="AD23" s="60" t="str">
        <f>IF(ISBLANK(AD19),"",AD$3-VLOOKUP(AD19,'[1]220'!$A$1:$I$65536,8,FALSE)+1)</f>
        <v/>
      </c>
      <c r="AE23" s="60" t="str">
        <f>IF(ISBLANK(AE19),"",AE$3-VLOOKUP(AE19,'[1]220'!$A$1:$I$65536,8,FALSE)+1)</f>
        <v/>
      </c>
      <c r="AF23" s="60" t="str">
        <f>IF(ISBLANK(AF19),"",AF$3-VLOOKUP(AF19,'[1]220'!$A$1:$I$65536,8,FALSE)+1)</f>
        <v/>
      </c>
      <c r="AG23" s="60" t="str">
        <f>IF(ISBLANK(AG19),"",AG$3-VLOOKUP(AG19,'[1]220'!$A$1:$I$65536,8,FALSE)+1)</f>
        <v/>
      </c>
      <c r="AH23" s="60" t="str">
        <f>IF(ISBLANK(AH19),"",AH$3-VLOOKUP(AH19,'[1]220'!$A$1:$I$65536,8,FALSE)+1)</f>
        <v/>
      </c>
      <c r="AI23" s="60" t="str">
        <f>IF(ISBLANK(AI19),"",AI$3-VLOOKUP(AI19,'[1]220'!$A$1:$I$65536,8,FALSE)+1)</f>
        <v/>
      </c>
      <c r="AJ23" s="60" t="str">
        <f>IF(ISBLANK(AJ19),"",AJ$3-VLOOKUP(AJ19,'[1]220'!$A$1:$I$65536,8,FALSE)+1)</f>
        <v/>
      </c>
      <c r="AK23" s="60" t="str">
        <f>IF(ISBLANK(AK19),"",AK$3-VLOOKUP(AK19,'[1]220'!$A$1:$I$65536,8,FALSE)+1)</f>
        <v/>
      </c>
      <c r="AL23" s="60" t="str">
        <f>IF(ISBLANK(AL19),"",AL$3-VLOOKUP(AL19,'[1]220'!$A$1:$I$65536,8,FALSE)+1)</f>
        <v/>
      </c>
      <c r="AM23" s="60" t="str">
        <f>IF(ISBLANK(AM19),"",AM$3-VLOOKUP(AM19,'[1]220'!$A$1:$I$65536,8,FALSE)+1)</f>
        <v/>
      </c>
      <c r="AN23" s="60" t="str">
        <f>IF(ISBLANK(AN19),"",AN$3-VLOOKUP(AN19,'[1]220'!$A$1:$I$65536,8,FALSE)+1)</f>
        <v/>
      </c>
      <c r="AO23" s="60" t="str">
        <f>IF(ISBLANK(AO19),"",AO$3-VLOOKUP(AO19,'[1]220'!$A$1:$I$65536,8,FALSE)+1)</f>
        <v/>
      </c>
      <c r="AP23" s="63" t="str">
        <f>IF(ISBLANK(AP19),"",AP$3-VLOOKUP(AP19,'[1]220'!$A$1:$I$65536,8,FALSE)+1)</f>
        <v/>
      </c>
    </row>
    <row r="24" spans="1:43" s="64" customFormat="1" ht="13.5" thickBot="1" x14ac:dyDescent="0.25">
      <c r="A24" s="65"/>
      <c r="B24" s="66"/>
      <c r="C24" s="66"/>
      <c r="D24" s="67"/>
      <c r="E24" s="69">
        <f>IF(E23="",0,E23-VLOOKUP(E19,'[1]Night Shift Update'!$A$1:$C$65536,3,FALSE))</f>
        <v>29</v>
      </c>
      <c r="F24" s="69">
        <f>IF(F23="",0,F23-VLOOKUP(F19,'[1]Night Shift Update'!$A$1:$C$65536,3,FALSE))</f>
        <v>0</v>
      </c>
      <c r="G24" s="69">
        <f>IF(G23="",0,G23-VLOOKUP(G19,'[1]Night Shift Update'!$A$1:$C$65536,3,FALSE))</f>
        <v>0</v>
      </c>
      <c r="H24" s="69">
        <f>IF(H23="",0,H23-VLOOKUP(H19,'[1]Night Shift Update'!$A$1:$C$65536,3,FALSE))</f>
        <v>33</v>
      </c>
      <c r="I24" s="69">
        <f>IF(I23="",0,I23-VLOOKUP(I19,'[1]Night Shift Update'!$A$1:$C$65536,3,FALSE))</f>
        <v>32</v>
      </c>
      <c r="J24" s="69">
        <f>IF(J23="",0,J23-VLOOKUP(J19,'[1]Night Shift Update'!$A$1:$C$65536,3,FALSE))</f>
        <v>34</v>
      </c>
      <c r="K24" s="69">
        <f>IF(K23="",0,K23-VLOOKUP(K19,'[1]Night Shift Update'!$A$1:$C$65536,3,FALSE))</f>
        <v>34</v>
      </c>
      <c r="L24" s="69">
        <f>IF(L23="",0,L23-VLOOKUP(L19,'[1]Night Shift Update'!$A$1:$C$65536,3,FALSE))</f>
        <v>32</v>
      </c>
      <c r="M24" s="69">
        <f>IF(M23="",0,M23-VLOOKUP(M19,'[1]Night Shift Update'!$A$1:$C$65536,3,FALSE))</f>
        <v>64</v>
      </c>
      <c r="N24" s="69">
        <f>IF(N23="",0,N23-VLOOKUP(N19,'[1]Night Shift Update'!$A$1:$C$65536,3,FALSE))</f>
        <v>0</v>
      </c>
      <c r="O24" s="69">
        <f>IF(O23="",0,O23-VLOOKUP(O19,'[1]Night Shift Update'!$A$1:$C$65536,3,FALSE))</f>
        <v>0</v>
      </c>
      <c r="P24" s="69">
        <f>IF(P23="",0,P23-VLOOKUP(P19,'[1]Night Shift Update'!$A$1:$C$65536,3,FALSE))</f>
        <v>0</v>
      </c>
      <c r="Q24" s="69">
        <f>IF(Q23="",0,Q23-VLOOKUP(Q19,'[1]Night Shift Update'!$A$1:$C$65536,3,FALSE))</f>
        <v>0</v>
      </c>
      <c r="R24" s="69">
        <f>IF(R23="",0,R23-VLOOKUP(R19,'[1]Night Shift Update'!$A$1:$C$65536,3,FALSE))</f>
        <v>0</v>
      </c>
      <c r="S24" s="69">
        <f>IF(S23="",0,S23-VLOOKUP(S19,'[1]Night Shift Update'!$A$1:$C$65536,3,FALSE))</f>
        <v>0</v>
      </c>
      <c r="T24" s="69">
        <f>IF(T23="",0,T23-VLOOKUP(T19,'[1]Night Shift Update'!$A$1:$C$65536,3,FALSE))</f>
        <v>0</v>
      </c>
      <c r="U24" s="69">
        <f>IF(U23="",0,U23-VLOOKUP(U19,'[1]Night Shift Update'!$A$1:$C$65536,3,FALSE))</f>
        <v>0</v>
      </c>
      <c r="V24" s="69">
        <f>IF(V23="",0,V23-VLOOKUP(V19,'[1]Night Shift Update'!$A$1:$C$65536,3,FALSE))</f>
        <v>0</v>
      </c>
      <c r="W24" s="69">
        <f>IF(W23="",0,W23-VLOOKUP(W19,'[1]Night Shift Update'!$A$1:$C$65536,3,FALSE))</f>
        <v>0</v>
      </c>
      <c r="X24" s="69">
        <f>IF(X23="",0,X23-VLOOKUP(X19,'[1]Night Shift Update'!$A$1:$C$65536,3,FALSE))</f>
        <v>0</v>
      </c>
      <c r="Y24" s="69">
        <f>IF(Y23="",0,Y23-VLOOKUP(Y19,'[1]Night Shift Update'!$A$1:$C$65536,3,FALSE))</f>
        <v>0</v>
      </c>
      <c r="Z24" s="69">
        <f>IF(Z23="",0,Z23-VLOOKUP(Z19,'[1]Night Shift Update'!$A$1:$C$65536,3,FALSE))</f>
        <v>0</v>
      </c>
      <c r="AA24" s="69">
        <f>IF(AA23="",0,AA23-VLOOKUP(AA19,'[1]Night Shift Update'!$A$1:$C$65536,3,FALSE))</f>
        <v>0</v>
      </c>
      <c r="AB24" s="69">
        <f>IF(AB23="",0,AB23-VLOOKUP(AB19,'[1]Night Shift Update'!$A$1:$C$65536,3,FALSE))</f>
        <v>0</v>
      </c>
      <c r="AC24" s="69">
        <f>IF(AC23="",0,AC23-VLOOKUP(AC19,'[1]Night Shift Update'!$A$1:$C$65536,3,FALSE))</f>
        <v>0</v>
      </c>
      <c r="AD24" s="69">
        <f>IF(AD23="",0,AD23-VLOOKUP(AD19,'[1]Night Shift Update'!$A$1:$C$65536,3,FALSE))</f>
        <v>0</v>
      </c>
      <c r="AE24" s="69">
        <f>IF(AE23="",0,AE23-VLOOKUP(AE19,'[1]Night Shift Update'!$A$1:$C$65536,3,FALSE))</f>
        <v>0</v>
      </c>
      <c r="AF24" s="69">
        <f>IF(AF23="",0,AF23-VLOOKUP(AF19,'[1]Night Shift Update'!$A$1:$C$65536,3,FALSE))</f>
        <v>0</v>
      </c>
      <c r="AG24" s="69">
        <f>IF(AG23="",0,AG23-VLOOKUP(AG19,'[1]Night Shift Update'!$A$1:$C$65536,3,FALSE))</f>
        <v>0</v>
      </c>
      <c r="AH24" s="69">
        <f>IF(AH23="",0,AH23-VLOOKUP(AH19,'[1]Night Shift Update'!$A$1:$C$65536,3,FALSE))</f>
        <v>0</v>
      </c>
      <c r="AI24" s="69">
        <f>IF(AI23="",0,AI23-VLOOKUP(AI19,'[1]Night Shift Update'!$A$1:$C$65536,3,FALSE))</f>
        <v>0</v>
      </c>
      <c r="AJ24" s="69">
        <f>IF(AJ23="",0,AJ23-VLOOKUP(AJ19,'[1]Night Shift Update'!$A$1:$C$65536,3,FALSE))</f>
        <v>0</v>
      </c>
      <c r="AK24" s="69">
        <f>IF(AK23="",0,AK23-VLOOKUP(AK19,'[1]Night Shift Update'!$A$1:$C$65536,3,FALSE))</f>
        <v>0</v>
      </c>
      <c r="AL24" s="69">
        <f>IF(AL23="",0,AL23-VLOOKUP(AL19,'[1]Night Shift Update'!$A$1:$C$65536,3,FALSE))</f>
        <v>0</v>
      </c>
      <c r="AM24" s="69">
        <f>IF(AM23="",0,AM23-VLOOKUP(AM19,'[1]Night Shift Update'!$A$1:$C$65536,3,FALSE))</f>
        <v>0</v>
      </c>
      <c r="AN24" s="69">
        <f>IF(AN23="",0,AN23-VLOOKUP(AN19,'[1]Night Shift Update'!$A$1:$C$65536,3,FALSE))</f>
        <v>0</v>
      </c>
      <c r="AO24" s="69">
        <f>IF(AO23="",0,AO23-VLOOKUP(AO19,'[1]Night Shift Update'!$A$1:$C$65536,3,FALSE))</f>
        <v>0</v>
      </c>
      <c r="AP24" s="70">
        <f>IF(AP23="",0,AP23-VLOOKUP(AP19,'[1]Night Shift Update'!$A$1:$C$65536,3,FALSE))</f>
        <v>0</v>
      </c>
    </row>
    <row r="25" spans="1:43" s="72" customFormat="1" ht="17.25" thickTop="1" thickBot="1" x14ac:dyDescent="0.25">
      <c r="A25" s="26" t="s">
        <v>8</v>
      </c>
      <c r="B25" s="27"/>
      <c r="C25" s="27"/>
      <c r="D25" s="28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2"/>
      <c r="T25" s="83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3"/>
      <c r="AO25" s="83"/>
      <c r="AP25" s="85"/>
    </row>
    <row r="26" spans="1:43" ht="13.5" thickTop="1" x14ac:dyDescent="0.2">
      <c r="A26" s="34">
        <v>220024</v>
      </c>
      <c r="B26" s="33"/>
      <c r="C26" s="33"/>
      <c r="D26" s="35"/>
      <c r="E26" s="32"/>
      <c r="F26" s="37"/>
      <c r="G26" s="37"/>
      <c r="H26" s="37"/>
      <c r="I26" s="37">
        <v>221142</v>
      </c>
      <c r="J26" s="37"/>
      <c r="K26" s="38"/>
      <c r="L26" s="37"/>
      <c r="M26" s="37">
        <v>221134</v>
      </c>
      <c r="N26" s="39">
        <v>221109</v>
      </c>
      <c r="O26" s="8"/>
      <c r="P26" s="39">
        <v>221122</v>
      </c>
      <c r="Q26" s="8">
        <v>221120</v>
      </c>
      <c r="R26" s="39">
        <v>221124</v>
      </c>
      <c r="S26" s="39">
        <v>221139</v>
      </c>
      <c r="T26" s="40">
        <v>221123</v>
      </c>
      <c r="U26" s="36">
        <v>220009</v>
      </c>
      <c r="V26" s="36">
        <v>221110</v>
      </c>
      <c r="W26" s="39"/>
      <c r="X26" s="40">
        <v>221126</v>
      </c>
      <c r="Y26" s="39"/>
      <c r="Z26" s="39">
        <v>220027</v>
      </c>
      <c r="AA26" s="40"/>
      <c r="AB26" s="39">
        <v>221114</v>
      </c>
      <c r="AC26" s="40"/>
      <c r="AD26" s="36">
        <v>220031</v>
      </c>
      <c r="AE26" s="39"/>
      <c r="AF26" s="8">
        <v>221119</v>
      </c>
      <c r="AG26" s="36"/>
      <c r="AH26" s="39">
        <v>220010</v>
      </c>
      <c r="AI26" s="36"/>
      <c r="AJ26" s="36">
        <v>221102</v>
      </c>
      <c r="AK26" s="36">
        <v>221140</v>
      </c>
      <c r="AL26" s="36"/>
      <c r="AM26" s="36">
        <v>220029</v>
      </c>
      <c r="AN26" s="36">
        <v>221141</v>
      </c>
      <c r="AO26" s="36"/>
      <c r="AP26" s="36">
        <v>221103</v>
      </c>
      <c r="AQ26" s="43"/>
    </row>
    <row r="27" spans="1:43" ht="25.5" x14ac:dyDescent="0.2">
      <c r="A27" s="86" t="str">
        <f>IF(A26&lt;220000,"",VLOOKUP(A26,'[1]220'!$A$2:$E$79,5,FALSE))&amp;"    "&amp;IF(A26&lt;220000,"","DOOT "&amp;VLOOKUP(A26,'[1]220'!$A$2:$AA$79,9,FALSE))</f>
        <v>B2/A4S    DOOT 2967447</v>
      </c>
      <c r="B27" s="45" t="str">
        <f>IF(B26&lt;220000,"",VLOOKUP(B26,'[1]220'!$A$2:$E$79,5,FALSE))&amp;"    "&amp;IF(B26&lt;220000,"","DOOT "&amp;VLOOKUP(B26,'[1]220'!$A$2:$AA$79,9,FALSE))</f>
        <v xml:space="preserve">    </v>
      </c>
      <c r="C27" s="47" t="str">
        <f>IF(C26&lt;220000,"",VLOOKUP(C26,'[1]220'!$A$2:$E$79,5,FALSE))&amp;"    "&amp;IF(C26&lt;220000,"","DOOT "&amp;VLOOKUP(C26,'[1]220'!$A$2:$AA$79,9,FALSE))</f>
        <v xml:space="preserve">    </v>
      </c>
      <c r="D27" s="46" t="str">
        <f>IF(D26&lt;220000,"",VLOOKUP(D26,'[1]220'!$A$2:$E$79,5,FALSE))&amp;"    "&amp;IF(D26&lt;220000,"","DOOT "&amp;VLOOKUP(D26,'[1]220'!$A$2:$AA$79,9,FALSE))</f>
        <v xml:space="preserve">    </v>
      </c>
      <c r="E27" s="47" t="str">
        <f>IF(E26&lt;220000,"",VLOOKUP(E26,'[1]220'!$A$2:$E$79,5,FALSE))&amp;"    "&amp;IF(E26&lt;220000,"","DOOT "&amp;VLOOKUP(E26,'[1]220'!$A$2:$AA$79,9,FALSE))</f>
        <v xml:space="preserve">    </v>
      </c>
      <c r="F27" s="45" t="str">
        <f>IF(F26&lt;220000,"",VLOOKUP(F26,'[1]220'!$A$2:$E$79,5,FALSE))&amp;"    "&amp;IF(F26&lt;220000,"","DOOT "&amp;VLOOKUP(F26,'[1]220'!$A$2:$AA$79,9,FALSE))</f>
        <v xml:space="preserve">    </v>
      </c>
      <c r="G27" s="45" t="str">
        <f>IF(G26&lt;220000,"",VLOOKUP(G26,'[1]220'!$A$2:$E$79,5,FALSE))&amp;"    "&amp;IF(G26&lt;220000,"","DOOT "&amp;VLOOKUP(G26,'[1]220'!$A$2:$AA$79,9,FALSE))</f>
        <v xml:space="preserve">    </v>
      </c>
      <c r="H27" s="48" t="str">
        <f>IF(H26&lt;220000,"",VLOOKUP(H26,'[1]220'!$A$2:$E$79,5,FALSE))&amp;"    "&amp;IF(H26&lt;220000,"","DOOT "&amp;VLOOKUP(H26,'[1]220'!$A$2:$AA$79,9,FALSE))</f>
        <v xml:space="preserve">    </v>
      </c>
      <c r="I27" s="48" t="str">
        <f>IF(I26&lt;220000,"",VLOOKUP(I26,'[1]220'!$A$2:$E$79,5,FALSE))&amp;"    "&amp;IF(I26&lt;220000,"","DOOT "&amp;VLOOKUP(I26,'[1]220'!$A$2:$AA$79,9,FALSE))</f>
        <v>B4/A4S    DOOT 2901387</v>
      </c>
      <c r="J27" s="48" t="str">
        <f>IF(J26&lt;220000,"",VLOOKUP(J26,'[1]220'!$A$2:$E$79,5,FALSE))&amp;"    "&amp;IF(J26&lt;220000,"","DOOT "&amp;VLOOKUP(J26,'[1]220'!$A$2:$AA$79,9,FALSE))</f>
        <v xml:space="preserve">    </v>
      </c>
      <c r="K27" s="48" t="str">
        <f>IF(K26&lt;220000,"",VLOOKUP(K26,'[1]220'!$A$2:$E$79,5,FALSE))&amp;"    "&amp;IF(K26&lt;220000,"","DOOT "&amp;VLOOKUP(K26,'[1]220'!$A$2:$AA$79,9,FALSE))</f>
        <v xml:space="preserve">    </v>
      </c>
      <c r="L27" s="45" t="str">
        <f>IF(L26&lt;220000,"",VLOOKUP(L26,'[1]220'!$A$2:$E$79,5,FALSE))&amp;"    "&amp;IF(L26&lt;220000,"","DOOT "&amp;VLOOKUP(L26,'[1]220'!$A$2:$AA$79,9,FALSE))</f>
        <v xml:space="preserve">    </v>
      </c>
      <c r="M27" s="45" t="str">
        <f>IF(M26&lt;220000,"",VLOOKUP(M26,'[1]220'!$A$2:$E$79,5,FALSE))&amp;"    "&amp;IF(M26&lt;220000,"","DOOT "&amp;VLOOKUP(M26,'[1]220'!$A$2:$AA$79,9,FALSE))</f>
        <v>B4/A4S    DOOT 2930063</v>
      </c>
      <c r="N27" s="45" t="str">
        <f>IF(N26&lt;220000,"",VLOOKUP(N26,'[1]220'!$A$2:$E$79,5,FALSE))&amp;"    "&amp;IF(N26&lt;220000,"","DOOT "&amp;VLOOKUP(N26,'[1]220'!$A$2:$AA$79,9,FALSE))</f>
        <v>B2/A4S    DOOT 3063247</v>
      </c>
      <c r="O27" s="45" t="str">
        <f>IF(O26&lt;220000,"",VLOOKUP(O26,'[1]220'!$A$2:$E$79,5,FALSE))&amp;"    "&amp;IF(O26&lt;220000,"","DOOT "&amp;VLOOKUP(O26,'[1]220'!$A$2:$AA$79,9,FALSE))</f>
        <v xml:space="preserve">    </v>
      </c>
      <c r="P27" s="45" t="str">
        <f>IF(P26&lt;220000,"",VLOOKUP(P26,'[1]220'!$A$2:$E$79,5,FALSE))&amp;"    "&amp;IF(P26&lt;220000,"","DOOT "&amp;VLOOKUP(P26,'[1]220'!$A$2:$AA$79,9,FALSE))</f>
        <v>B1/A2S    DOOT 2933129</v>
      </c>
      <c r="Q27" s="45" t="str">
        <f>IF(Q26&lt;220000,"",VLOOKUP(Q26,'[1]220'!$A$2:$E$79,5,FALSE))&amp;"    "&amp;IF(Q26&lt;220000,"","DOOT "&amp;VLOOKUP(Q26,'[1]220'!$A$2:$AA$79,9,FALSE))</f>
        <v>B1/A2S    DOOT 2924863</v>
      </c>
      <c r="R27" s="45" t="str">
        <f>IF(R26&lt;220000,"",VLOOKUP(R26,'[1]220'!$A$2:$E$79,5,FALSE))&amp;"    "&amp;IF(R26&lt;220000,"","DOOT "&amp;VLOOKUP(R26,'[1]220'!$A$2:$AA$79,9,FALSE))</f>
        <v>B1/A2S    DOOT 2933005</v>
      </c>
      <c r="S27" s="45" t="str">
        <f>IF(S26&lt;220000,"",VLOOKUP(S26,'[1]220'!$A$2:$E$79,5,FALSE))&amp;"    "&amp;IF(S26&lt;220000,"","DOOT "&amp;VLOOKUP(S26,'[1]220'!$A$2:$AA$79,9,FALSE))</f>
        <v>B4/A4S    DOOT 2908828</v>
      </c>
      <c r="T27" s="45" t="str">
        <f>IF(T26&lt;220000,"",VLOOKUP(T26,'[1]220'!$A$2:$E$79,5,FALSE))&amp;"    "&amp;IF(T26&lt;220000,"","DOOT "&amp;VLOOKUP(T26,'[1]220'!$A$2:$AA$79,9,FALSE))</f>
        <v>B1/A2S    DOOT 2948046</v>
      </c>
      <c r="U27" s="45" t="str">
        <f>IF(U26&lt;220000,"",VLOOKUP(U26,'[1]220'!$A$2:$E$79,5,FALSE))&amp;"    "&amp;IF(U26&lt;220000,"","DOOT "&amp;VLOOKUP(U26,'[1]220'!$A$2:$AA$79,9,FALSE))</f>
        <v>B2/A4S    DOOT 2972676</v>
      </c>
      <c r="V27" s="45" t="str">
        <f>IF(V26&lt;220000,"",VLOOKUP(V26,'[1]220'!$A$2:$E$79,5,FALSE))&amp;"    "&amp;IF(V26&lt;220000,"","DOOT "&amp;VLOOKUP(V26,'[1]220'!$A$2:$AA$79,9,FALSE))</f>
        <v>B2/A4S    DOOT 3161403</v>
      </c>
      <c r="W27" s="45" t="str">
        <f>IF(W26&lt;220000,"",VLOOKUP(W26,'[1]220'!$A$2:$E$79,5,FALSE))&amp;"    "&amp;IF(W26&lt;220000,"","DOOT "&amp;VLOOKUP(W26,'[1]220'!$A$2:$AA$79,9,FALSE))</f>
        <v xml:space="preserve">    </v>
      </c>
      <c r="X27" s="45" t="str">
        <f>IF(X26&lt;220000,"",VLOOKUP(X26,'[1]220'!$A$2:$E$79,5,FALSE))&amp;"    "&amp;IF(X26&lt;220000,"","DOOT "&amp;VLOOKUP(X26,'[1]220'!$A$2:$AA$79,9,FALSE))</f>
        <v>B1/A2S    DOOT 2743816</v>
      </c>
      <c r="Y27" s="49" t="str">
        <f>IF(Y26&lt;220000,"",VLOOKUP(Y26,'[1]220'!$A$2:$E$79,5,FALSE))&amp;"    "&amp;IF(Y26&lt;220000,"","DOOT "&amp;VLOOKUP(Y26,'[1]220'!$A$2:$AA$79,9,FALSE))</f>
        <v xml:space="preserve">    </v>
      </c>
      <c r="Z27" s="45" t="str">
        <f>IF(Z26&lt;220000,"",VLOOKUP(Z26,'[1]220'!$A$2:$E$79,5,FALSE))&amp;"    "&amp;IF(Z26&lt;220000,"","DOOT "&amp;VLOOKUP(Z26,'[1]220'!$A$2:$AA$79,9,FALSE))</f>
        <v>B2/A4S    DOOT 2997592</v>
      </c>
      <c r="AA27" s="45" t="str">
        <f>IF(AA26&lt;220000,"",VLOOKUP(AA26,'[1]220'!$A$2:$E$79,5,FALSE))&amp;"    "&amp;IF(AA26&lt;220000,"","DOOT "&amp;VLOOKUP(AA26,'[1]220'!$A$2:$AA$79,9,FALSE))</f>
        <v xml:space="preserve">    </v>
      </c>
      <c r="AB27" s="45" t="str">
        <f>IF(AB26&lt;220000,"",VLOOKUP(AB26,'[1]220'!$A$2:$E$79,5,FALSE))&amp;"    "&amp;IF(AB26&lt;220000,"","DOOT "&amp;VLOOKUP(AB26,'[1]220'!$A$2:$AA$79,9,FALSE))</f>
        <v>B2/A4S    DOOT 3156913</v>
      </c>
      <c r="AC27" s="45" t="str">
        <f>IF(AC26&lt;220000,"",VLOOKUP(AC26,'[1]220'!$A$2:$E$79,5,FALSE))&amp;"    "&amp;IF(AC26&lt;220000,"","DOOT "&amp;VLOOKUP(AC26,'[1]220'!$A$2:$AA$79,9,FALSE))</f>
        <v xml:space="preserve">    </v>
      </c>
      <c r="AD27" s="45" t="str">
        <f>IF(AD26&lt;220000,"",VLOOKUP(AD26,'[1]220'!$A$2:$E$79,5,FALSE))&amp;"    "&amp;IF(AD26&lt;220000,"","DOOT "&amp;VLOOKUP(AD26,'[1]220'!$A$2:$AA$79,9,FALSE))</f>
        <v>B2/A4S    DOOT 2992994</v>
      </c>
      <c r="AE27" s="45" t="str">
        <f>IF(AE26&lt;220000,"",VLOOKUP(AE26,'[1]220'!$A$2:$E$79,5,FALSE))&amp;"    "&amp;IF(AE26&lt;220000,"","DOOT "&amp;VLOOKUP(AE26,'[1]220'!$A$2:$AA$79,9,FALSE))</f>
        <v xml:space="preserve">    </v>
      </c>
      <c r="AF27" s="45" t="str">
        <f>IF(AF26&lt;220000,"",VLOOKUP(AF26,'[1]220'!$A$2:$E$79,5,FALSE))&amp;"    "&amp;IF(AF26&lt;220000,"","DOOT "&amp;VLOOKUP(AF26,'[1]220'!$A$2:$AA$79,9,FALSE))</f>
        <v>B1/A2S    DOOT 2978143</v>
      </c>
      <c r="AG27" s="45" t="str">
        <f>IF(AG26&lt;220000,"",VLOOKUP(AG26,'[1]220'!$A$2:$E$79,5,FALSE))&amp;"    "&amp;IF(AG26&lt;220000,"","DOOT "&amp;VLOOKUP(AG26,'[1]220'!$A$2:$AA$79,9,FALSE))</f>
        <v xml:space="preserve">    </v>
      </c>
      <c r="AH27" s="45" t="str">
        <f>IF(AH26&lt;220000,"",VLOOKUP(AH26,'[1]220'!$A$2:$E$79,5,FALSE))&amp;"    "&amp;IF(AH26&lt;220000,"","DOOT "&amp;VLOOKUP(AH26,'[1]220'!$A$2:$AA$79,9,FALSE))</f>
        <v>B2/A4S    DOOT 2996175</v>
      </c>
      <c r="AI27" s="45" t="str">
        <f>IF(AI26&lt;220000,"",VLOOKUP(AI26,'[1]220'!$A$2:$E$79,5,FALSE))&amp;"    "&amp;IF(AI26&lt;220000,"","DOOT "&amp;VLOOKUP(AI26,'[1]220'!$A$2:$AA$79,9,FALSE))</f>
        <v xml:space="preserve">    </v>
      </c>
      <c r="AJ27" s="45" t="str">
        <f>IF(AJ26&lt;220000,"",VLOOKUP(AJ26,'[1]220'!$A$2:$E$79,5,FALSE))&amp;"    "&amp;IF(AJ26&lt;220000,"","DOOT "&amp;VLOOKUP(AJ26,'[1]220'!$A$2:$AA$79,9,FALSE))</f>
        <v>A3C/A3S    DOOT 3067254</v>
      </c>
      <c r="AK27" s="45" t="str">
        <f>IF(AK26&lt;220000,"",VLOOKUP(AK26,'[1]220'!$A$2:$E$79,5,FALSE))&amp;"    "&amp;IF(AK26&lt;220000,"","DOOT "&amp;VLOOKUP(AK26,'[1]220'!$A$2:$AA$79,9,FALSE))</f>
        <v>B4/A4S    DOOT 2942273</v>
      </c>
      <c r="AL27" s="45" t="str">
        <f>IF(AL26&lt;220000,"",VLOOKUP(AL26,'[1]220'!$A$2:$E$79,5,FALSE))&amp;"    "&amp;IF(AL26&lt;220000,"","DOOT "&amp;VLOOKUP(AL26,'[1]220'!$A$2:$AA$79,9,FALSE))</f>
        <v xml:space="preserve">    </v>
      </c>
      <c r="AM27" s="45" t="str">
        <f>IF(AM26&lt;220000,"",VLOOKUP(AM26,'[1]220'!$A$2:$E$79,5,FALSE))&amp;"    "&amp;IF(AM26&lt;220000,"","DOOT "&amp;VLOOKUP(AM26,'[1]220'!$A$2:$AA$79,9,FALSE))</f>
        <v>B2/A4S    DOOT 2988372</v>
      </c>
      <c r="AN27" s="45" t="str">
        <f>IF(AN26&lt;220000,"",VLOOKUP(AN26,'[1]220'!$A$2:$E$79,5,FALSE))&amp;"    "&amp;IF(AN26&lt;220000,"","DOOT "&amp;VLOOKUP(AN26,'[1]220'!$A$2:$AA$79,9,FALSE))</f>
        <v>A3C    DOOT 2847356</v>
      </c>
      <c r="AO27" s="45" t="str">
        <f>IF(AO26&lt;220000,"",VLOOKUP(AO26,'[1]220'!$A$2:$E$79,5,FALSE))&amp;"    "&amp;IF(AO26&lt;220000,"","DOOT "&amp;VLOOKUP(AO26,'[1]220'!$A$2:$AA$79,9,FALSE))</f>
        <v xml:space="preserve">    </v>
      </c>
      <c r="AP27" s="50" t="str">
        <f>IF(AP26&lt;220000,"",VLOOKUP(AP26,'[1]220'!$A$2:$E$79,5,FALSE))&amp;"    "&amp;IF(AP26&lt;220000,"","DOOT "&amp;VLOOKUP(AP26,'[1]220'!$A$2:$AA$79,9,FALSE))</f>
        <v>A3C/A3S    DOOT 3042827</v>
      </c>
    </row>
    <row r="28" spans="1:43" s="58" customFormat="1" x14ac:dyDescent="0.2">
      <c r="A28" s="87">
        <f ca="1">IF(A26&lt;220000,"",IF(VLOOKUP(A26,'[1]220'!$A$2:$K$79,4)&lt;TODAY(),"",VLOOKUP(A26,'[1]220'!$A$2:$K$79,4)))</f>
        <v>41731</v>
      </c>
      <c r="B28" s="52" t="str">
        <f ca="1">IF(B26&lt;220000,"",IF(VLOOKUP(B26,'[1]220'!$A$2:$K$79,4)&lt;TODAY(),"",VLOOKUP(B26,'[1]220'!$A$2:$K$79,4)))</f>
        <v/>
      </c>
      <c r="C28" s="53" t="str">
        <f>IF(C26&lt;220000,"",VLOOKUP(C26,'[1]220'!$A$2:$K$79,4))</f>
        <v/>
      </c>
      <c r="D28" s="54" t="str">
        <f>IF(D26&lt;220000,"",VLOOKUP(D26,'[1]220'!$A$2:$K$79,4))</f>
        <v/>
      </c>
      <c r="E28" s="53" t="str">
        <f>IF(E26&lt;220000,"",VLOOKUP(E26,'[1]220'!$A$2:$K$79,4))</f>
        <v/>
      </c>
      <c r="F28" s="53" t="str">
        <f>IF(F26&lt;220000,"",VLOOKUP(F26,'[1]220'!$A$2:$K$79,4))</f>
        <v/>
      </c>
      <c r="G28" s="53" t="str">
        <f>IF(G26&lt;220000,"",VLOOKUP(G26,'[1]220'!$A$2:$K$79,4))</f>
        <v/>
      </c>
      <c r="H28" s="55" t="str">
        <f>IF(H26&lt;220000,"",VLOOKUP(H26,'[1]220'!$A$2:$K$79,4))</f>
        <v/>
      </c>
      <c r="I28" s="56">
        <f>IF(I26&lt;220000,"",VLOOKUP(I26,'[1]220'!$A$2:$K$79,4))</f>
        <v>41728</v>
      </c>
      <c r="J28" s="56" t="str">
        <f>IF(J26&lt;220000,"",VLOOKUP(J26,'[1]220'!$A$2:$K$79,4))</f>
        <v/>
      </c>
      <c r="K28" s="56" t="str">
        <f>IF(K26&lt;220000,"",VLOOKUP(K26,'[1]220'!$A$2:$K$79,4))</f>
        <v/>
      </c>
      <c r="L28" s="53" t="str">
        <f>IF(L26&lt;220000,"",VLOOKUP(L26,'[1]220'!$A$2:$K$79,4))</f>
        <v/>
      </c>
      <c r="M28" s="53">
        <f>IF(M26&lt;220000,"",VLOOKUP(M26,'[1]220'!$A$2:$K$79,4))</f>
        <v>41682</v>
      </c>
      <c r="N28" s="53">
        <f>IF(N26&lt;220000,"",VLOOKUP(N26,'[1]220'!$A$2:$K$79,4))</f>
        <v>41735</v>
      </c>
      <c r="O28" s="53" t="str">
        <f>IF(O26&lt;220000,"",VLOOKUP(O26,'[1]220'!$A$2:$K$79,4))</f>
        <v/>
      </c>
      <c r="P28" s="53">
        <f>IF(P26&lt;220000,"",VLOOKUP(P26,'[1]220'!$A$2:$K$79,4))</f>
        <v>41736</v>
      </c>
      <c r="Q28" s="53">
        <f>IF(Q26&lt;220000,"",VLOOKUP(Q26,'[1]220'!$A$2:$K$79,4))</f>
        <v>41724</v>
      </c>
      <c r="R28" s="53">
        <f>IF(R26&lt;220000,"",VLOOKUP(R26,'[1]220'!$A$2:$K$79,4))</f>
        <v>41738</v>
      </c>
      <c r="S28" s="53">
        <f>IF(S26&lt;220000,"",VLOOKUP(S26,'[1]220'!$A$2:$K$79,4))</f>
        <v>41722</v>
      </c>
      <c r="T28" s="53">
        <f>IF(T26&lt;220000,"",VLOOKUP(T26,'[1]220'!$A$2:$K$79,4))</f>
        <v>41739</v>
      </c>
      <c r="U28" s="53">
        <f>IF(U26&lt;220000,"",VLOOKUP(U26,'[1]220'!$A$2:$K$79,4))</f>
        <v>41730</v>
      </c>
      <c r="V28" s="53">
        <f>IF(V26&lt;220000,"",VLOOKUP(V26,'[1]220'!$A$2:$K$79,4))</f>
        <v>41742</v>
      </c>
      <c r="W28" s="53" t="str">
        <f>IF(W26&lt;220000,"",VLOOKUP(W26,'[1]220'!$A$2:$K$79,4))</f>
        <v/>
      </c>
      <c r="X28" s="53">
        <f>IF(X26&lt;220000,"",VLOOKUP(X26,'[1]220'!$A$2:$K$79,4))</f>
        <v>41743</v>
      </c>
      <c r="Y28" s="53" t="str">
        <f>IF(Y26&lt;220000,"",VLOOKUP(Y26,'[1]220'!$A$2:$K$79,4))</f>
        <v/>
      </c>
      <c r="Z28" s="53">
        <f>IF(Z26&lt;220000,"",VLOOKUP(Z26,'[1]220'!$A$2:$K$79,4))</f>
        <v>41745</v>
      </c>
      <c r="AA28" s="53" t="str">
        <f>IF(AA26&lt;220000,"",VLOOKUP(AA26,'[1]220'!$A$2:$K$79,4))</f>
        <v/>
      </c>
      <c r="AB28" s="53">
        <f>IF(AB26&lt;220000,"",VLOOKUP(AB26,'[1]220'!$A$2:$K$79,4))</f>
        <v>41749</v>
      </c>
      <c r="AC28" s="53" t="str">
        <f>IF(AC26&lt;220000,"",VLOOKUP(AC26,'[1]220'!$A$2:$K$79,4))</f>
        <v/>
      </c>
      <c r="AD28" s="53">
        <f>IF(AD26&lt;220000,"",VLOOKUP(AD26,'[1]220'!$A$2:$K$79,4))</f>
        <v>41750</v>
      </c>
      <c r="AE28" s="53" t="str">
        <f>IF(AE26&lt;220000,"",VLOOKUP(AE26,'[1]220'!$A$2:$K$79,4))</f>
        <v/>
      </c>
      <c r="AF28" s="53">
        <f>IF(AF26&lt;220000,"",VLOOKUP(AF26,'[1]220'!$A$2:$K$79,4))</f>
        <v>41753</v>
      </c>
      <c r="AG28" s="53" t="str">
        <f>IF(AG26&lt;220000,"",VLOOKUP(AG26,'[1]220'!$A$2:$K$79,4))</f>
        <v/>
      </c>
      <c r="AH28" s="53">
        <f>IF(AH26&lt;220000,"",VLOOKUP(AH26,'[1]220'!$A$2:$K$79,4))</f>
        <v>41753</v>
      </c>
      <c r="AI28" s="53" t="str">
        <f>IF(AI26&lt;220000,"",VLOOKUP(AI26,'[1]220'!$A$2:$K$79,4))</f>
        <v/>
      </c>
      <c r="AJ28" s="53">
        <f>IF(AJ26&lt;220000,"",VLOOKUP(AJ26,'[1]220'!$A$2:$K$79,4))</f>
        <v>41728</v>
      </c>
      <c r="AK28" s="53">
        <f>IF(AK26&lt;220000,"",VLOOKUP(AK26,'[1]220'!$A$2:$K$79,4))</f>
        <v>41756</v>
      </c>
      <c r="AL28" s="53" t="str">
        <f>IF(AL26&lt;220000,"",VLOOKUP(AL26,'[1]220'!$A$2:$K$79,4))</f>
        <v/>
      </c>
      <c r="AM28" s="53">
        <f>IF(AM26&lt;220000,"",VLOOKUP(AM26,'[1]220'!$A$2:$K$79,4))</f>
        <v>41757</v>
      </c>
      <c r="AN28" s="53">
        <f>IF(AN26&lt;220000,"",VLOOKUP(AN26,'[1]220'!$A$2:$K$79,4))</f>
        <v>41725</v>
      </c>
      <c r="AO28" s="53" t="str">
        <f>IF(AO26&lt;220000,"",VLOOKUP(AO26,'[1]220'!$A$2:$K$79,4))</f>
        <v/>
      </c>
      <c r="AP28" s="57">
        <f>IF(AP26&lt;220000,"",VLOOKUP(AP26,'[1]220'!$A$2:$K$79,4))</f>
        <v>41735</v>
      </c>
    </row>
    <row r="29" spans="1:43" x14ac:dyDescent="0.2">
      <c r="A29" s="86">
        <f>IF(A26&lt;220000,"",VLOOKUP(A26,'[1]Mileages EOD'!$A$2:$K$79,3))</f>
        <v>3997</v>
      </c>
      <c r="B29" s="88" t="str">
        <f>IF(B26&lt;220000,"",VLOOKUP(B26,'[1]Mileages EOD'!$A$2:$K$79,3))</f>
        <v/>
      </c>
      <c r="C29" s="89" t="str">
        <f>IF(C26&lt;220000,"",VLOOKUP(C26,'[1]220'!$A$2:$K$79,7))</f>
        <v/>
      </c>
      <c r="D29" s="46" t="str">
        <f>IF(D26&lt;220000,"",VLOOKUP(D26,'[1]220'!$A$2:$K$79,7))</f>
        <v/>
      </c>
      <c r="E29" s="47" t="str">
        <f>IF(E26&lt;220000,"",VLOOKUP(E26,'[1]220'!$A$2:$K$79,7))</f>
        <v/>
      </c>
      <c r="F29" s="45" t="str">
        <f>IF(F26&lt;220000,"",VLOOKUP(F26,'[1]220'!$A$2:$K$79,7))</f>
        <v/>
      </c>
      <c r="G29" s="45"/>
      <c r="H29" s="48" t="str">
        <f>IF(H26&lt;220000,"",VLOOKUP(H26,'[1]220'!$A$2:$K$79,7))</f>
        <v/>
      </c>
      <c r="I29" s="48">
        <f>IF(I26&lt;220000,"",VLOOKUP(I26,'[1]220'!$A$2:$K$79,7))</f>
        <v>7017</v>
      </c>
      <c r="J29" s="48" t="str">
        <f>IF(J26&lt;220000,"",VLOOKUP(J26,'[1]220'!$A$2:$K$79,7))</f>
        <v/>
      </c>
      <c r="K29" s="48" t="str">
        <f>IF(K26&lt;220000,"",VLOOKUP(K26,'[1]220'!$A$2:$K$79,7))</f>
        <v/>
      </c>
      <c r="L29" s="45" t="str">
        <f>IF(L26&lt;220000,"",VLOOKUP(L26,'[1]220'!$A$2:$K$79,7))</f>
        <v/>
      </c>
      <c r="M29" s="45">
        <f>IF(M26&lt;220000,"",VLOOKUP(M26,'[1]220'!$A$2:$K$79,7))</f>
        <v>7412</v>
      </c>
      <c r="N29" s="45">
        <f>IF(N26&lt;220000,"",VLOOKUP(N26,'[1]220'!$A$2:$K$79,7))</f>
        <v>14308</v>
      </c>
      <c r="O29" s="45" t="str">
        <f>IF(O26&lt;220000,"",VLOOKUP(O26,'[1]220'!$A$2:$K$79,7))</f>
        <v/>
      </c>
      <c r="P29" s="45">
        <f>IF(P26&lt;220000,"",VLOOKUP(P26,'[1]220'!$A$2:$K$79,7))</f>
        <v>13551</v>
      </c>
      <c r="Q29" s="45">
        <f>IF(Q26&lt;220000,"",VLOOKUP(Q26,'[1]220'!$A$2:$K$79,7))</f>
        <v>12256</v>
      </c>
      <c r="R29" s="45">
        <f>IF(R26&lt;220000,"",VLOOKUP(R26,'[1]220'!$A$2:$K$79,7))</f>
        <v>19273</v>
      </c>
      <c r="S29" s="45">
        <f>IF(S26&lt;220000,"",VLOOKUP(S26,'[1]220'!$A$2:$K$79,7))</f>
        <v>753</v>
      </c>
      <c r="T29" s="45">
        <f>IF(T26&lt;220000,"",VLOOKUP(T26,'[1]220'!$A$2:$K$79,7))</f>
        <v>16329</v>
      </c>
      <c r="U29" s="45">
        <f>IF(U26&lt;220000,"",VLOOKUP(U26,'[1]220'!$A$2:$K$79,7))</f>
        <v>6995</v>
      </c>
      <c r="V29" s="45">
        <f>IF(V26&lt;220000,"",VLOOKUP(V26,'[1]220'!$A$2:$K$79,7))</f>
        <v>22595</v>
      </c>
      <c r="W29" s="45" t="str">
        <f>IF(W26&lt;220000,"",VLOOKUP(W26,'[1]220'!$A$2:$K$79,7))</f>
        <v/>
      </c>
      <c r="X29" s="45">
        <f>IF(X26&lt;220000,"",VLOOKUP(X26,'[1]220'!$A$2:$K$79,7))</f>
        <v>20087</v>
      </c>
      <c r="Y29" s="45" t="str">
        <f>IF(Y26&lt;220000,"",VLOOKUP(Y26,'[1]220'!$A$2:$K$79,7))</f>
        <v/>
      </c>
      <c r="Z29" s="45">
        <f>IF(Z26&lt;220000,"",VLOOKUP(Z26,'[1]220'!$A$2:$K$79,7))</f>
        <v>15863</v>
      </c>
      <c r="AA29" s="45" t="str">
        <f>IF(AA26&lt;220000,"",VLOOKUP(AA26,'[1]220'!$A$2:$K$79,7))</f>
        <v/>
      </c>
      <c r="AB29" s="45">
        <f>IF(AB26&lt;220000,"",VLOOKUP(AB26,'[1]220'!$A$2:$K$79,7))</f>
        <v>24947</v>
      </c>
      <c r="AC29" s="45" t="str">
        <f>IF(AC26&lt;220000,"",VLOOKUP(AC26,'[1]220'!$A$2:$K$79,7))</f>
        <v/>
      </c>
      <c r="AD29" s="45">
        <f>IF(AD26&lt;220000,"",VLOOKUP(AD26,'[1]220'!$A$2:$K$79,7))</f>
        <v>21213</v>
      </c>
      <c r="AE29" s="45" t="str">
        <f>IF(AE26&lt;220000,"",VLOOKUP(AE26,'[1]220'!$A$2:$K$79,7))</f>
        <v/>
      </c>
      <c r="AF29" s="45">
        <f>IF(AF26&lt;220000,"",VLOOKUP(AF26,'[1]220'!$A$2:$K$79,7))</f>
        <v>24882</v>
      </c>
      <c r="AG29" s="45" t="str">
        <f>IF(AG26&lt;220000,"",VLOOKUP(AG26,'[1]220'!$A$2:$K$79,7))</f>
        <v/>
      </c>
      <c r="AH29" s="45">
        <f>IF(AH26&lt;220000,"",VLOOKUP(AH26,'[1]220'!$A$2:$K$79,7))</f>
        <v>22616</v>
      </c>
      <c r="AI29" s="45" t="str">
        <f>IF(AI26&lt;220000,"",VLOOKUP(AI26,'[1]220'!$A$2:$K$79,7))</f>
        <v/>
      </c>
      <c r="AJ29" s="45">
        <f>IF(AJ26&lt;220000,"",VLOOKUP(AJ26,'[1]220'!$A$2:$K$79,7))</f>
        <v>9914</v>
      </c>
      <c r="AK29" s="45">
        <f>IF(AK26&lt;220000,"",VLOOKUP(AK26,'[1]220'!$A$2:$K$79,7))</f>
        <v>27472</v>
      </c>
      <c r="AL29" s="45" t="str">
        <f>IF(AL26&lt;220000,"",VLOOKUP(AL26,'[1]220'!$A$2:$K$79,7))</f>
        <v/>
      </c>
      <c r="AM29" s="45">
        <f>IF(AM26&lt;220000,"",VLOOKUP(AM26,'[1]220'!$A$2:$K$79,7))</f>
        <v>27583</v>
      </c>
      <c r="AN29" s="45">
        <f>IF(AN26&lt;220000,"",VLOOKUP(AN26,'[1]220'!$A$2:$K$79,7))</f>
        <v>10055</v>
      </c>
      <c r="AO29" s="45" t="str">
        <f>IF(AO26&lt;220000,"",VLOOKUP(AO26,'[1]220'!$A$2:$K$79,7))</f>
        <v/>
      </c>
      <c r="AP29" s="50">
        <f>IF(AP26&lt;220000,"",VLOOKUP(AP26,'[1]220'!$A$2:$K$79,7))</f>
        <v>12484</v>
      </c>
    </row>
    <row r="30" spans="1:43" s="64" customFormat="1" x14ac:dyDescent="0.2">
      <c r="A30" s="59"/>
      <c r="B30" s="60"/>
      <c r="C30" s="60"/>
      <c r="D30" s="61" t="s">
        <v>9</v>
      </c>
      <c r="E30" s="60" t="str">
        <f>IF(ISBLANK(E26),"",E$3-VLOOKUP(E26,'[1]220'!$A$1:$I$65536,8,FALSE)+1)</f>
        <v/>
      </c>
      <c r="F30" s="60" t="str">
        <f>IF(ISBLANK(F26),"",F$3-VLOOKUP(F26,'[1]220'!$A$1:$I$65536,8,FALSE)+1)</f>
        <v/>
      </c>
      <c r="G30" s="60" t="str">
        <f>IF(ISBLANK(G26),"",G$3-VLOOKUP(G26,'[1]220'!$A$1:$I$65536,8,FALSE)+1)</f>
        <v/>
      </c>
      <c r="H30" s="62" t="str">
        <f>IF(ISBLANK(H26),"",H$3-VLOOKUP(H26,'[1]220'!$A$1:$I$65536,8,FALSE)+1)</f>
        <v/>
      </c>
      <c r="I30" s="62">
        <f>IF(ISBLANK(I26),"",I$3-VLOOKUP(I26,'[1]220'!$A$1:$I$65536,8,FALSE)+1)</f>
        <v>30</v>
      </c>
      <c r="J30" s="62" t="str">
        <f>IF(ISBLANK(J26),"",J$3-VLOOKUP(J26,'[1]220'!$A$1:$I$65536,8,FALSE)+1)</f>
        <v/>
      </c>
      <c r="K30" s="62" t="str">
        <f>IF(ISBLANK(K26),"",K$3-VLOOKUP(K26,'[1]220'!$A$1:$I$65536,8,FALSE)+1)</f>
        <v/>
      </c>
      <c r="L30" s="60" t="str">
        <f>IF(ISBLANK(L26),"",L$3-VLOOKUP(L26,'[1]220'!$A$1:$I$65536,8,FALSE)+1)</f>
        <v/>
      </c>
      <c r="M30" s="60">
        <f>IF(ISBLANK(M26),"",M$3-VLOOKUP(M26,'[1]220'!$A$1:$I$65536,8,FALSE)+1)</f>
        <v>86</v>
      </c>
      <c r="N30" s="60">
        <f>IF(ISBLANK(N26),"",N$3-VLOOKUP(N26,'[1]220'!$A$1:$I$65536,8,FALSE)+1)</f>
        <v>28</v>
      </c>
      <c r="O30" s="60" t="str">
        <f>IF(ISBLANK(O26),"",O$3-VLOOKUP(O26,'[1]220'!$A$1:$I$65536,8,FALSE)+1)</f>
        <v/>
      </c>
      <c r="P30" s="60">
        <f>IF(ISBLANK(P26),"",P$3-VLOOKUP(P26,'[1]220'!$A$1:$I$65536,8,FALSE)+1)</f>
        <v>34</v>
      </c>
      <c r="Q30" s="60">
        <f>IF(ISBLANK(Q26),"",Q$3-VLOOKUP(Q26,'[1]220'!$A$1:$I$65536,8,FALSE)+1)</f>
        <v>46</v>
      </c>
      <c r="R30" s="60">
        <f>IF(ISBLANK(R26),"",R$3-VLOOKUP(R26,'[1]220'!$A$1:$I$65536,8,FALSE)+1)</f>
        <v>31</v>
      </c>
      <c r="S30" s="60">
        <f>IF(ISBLANK(S26),"",S$3-VLOOKUP(S26,'[1]220'!$A$1:$I$65536,8,FALSE)+1)</f>
        <v>52</v>
      </c>
      <c r="T30" s="60">
        <f>IF(ISBLANK(T26),"",T$3-VLOOKUP(T26,'[1]220'!$A$1:$I$65536,8,FALSE)+1)</f>
        <v>36</v>
      </c>
      <c r="U30" s="60">
        <f>IF(ISBLANK(U26),"",U$3-VLOOKUP(U26,'[1]220'!$A$1:$I$65536,8,FALSE)+1)</f>
        <v>46</v>
      </c>
      <c r="V30" s="60">
        <f>IF(ISBLANK(V26),"",V$3-VLOOKUP(V26,'[1]220'!$A$1:$I$65536,8,FALSE)+1)</f>
        <v>27</v>
      </c>
      <c r="W30" s="60" t="str">
        <f>IF(ISBLANK(W26),"",W$3-VLOOKUP(W26,'[1]220'!$A$1:$I$65536,8,FALSE)+1)</f>
        <v/>
      </c>
      <c r="X30" s="60">
        <f>IF(ISBLANK(X26),"",X$3-VLOOKUP(X26,'[1]220'!$A$1:$I$65536,8,FALSE)+1)</f>
        <v>33</v>
      </c>
      <c r="Y30" s="60" t="str">
        <f>IF(ISBLANK(Y26),"",Y$3-VLOOKUP(Y26,'[1]220'!$A$1:$I$65536,8,FALSE)+1)</f>
        <v/>
      </c>
      <c r="Z30" s="60">
        <f>IF(ISBLANK(Z26),"",Z$3-VLOOKUP(Z26,'[1]220'!$A$1:$I$65536,8,FALSE)+1)</f>
        <v>38</v>
      </c>
      <c r="AA30" s="60" t="str">
        <f>IF(ISBLANK(AA26),"",AA$3-VLOOKUP(AA26,'[1]220'!$A$1:$I$65536,8,FALSE)+1)</f>
        <v/>
      </c>
      <c r="AB30" s="60">
        <f>IF(ISBLANK(AB26),"",AB$3-VLOOKUP(AB26,'[1]220'!$A$1:$I$65536,8,FALSE)+1)</f>
        <v>29</v>
      </c>
      <c r="AC30" s="60" t="str">
        <f>IF(ISBLANK(AC26),"",AC$3-VLOOKUP(AC26,'[1]220'!$A$1:$I$65536,8,FALSE)+1)</f>
        <v/>
      </c>
      <c r="AD30" s="60">
        <f>IF(ISBLANK(AD26),"",AD$3-VLOOKUP(AD26,'[1]220'!$A$1:$I$65536,8,FALSE)+1)</f>
        <v>38</v>
      </c>
      <c r="AE30" s="60" t="str">
        <f>IF(ISBLANK(AE26),"",AE$3-VLOOKUP(AE26,'[1]220'!$A$1:$I$65536,8,FALSE)+1)</f>
        <v/>
      </c>
      <c r="AF30" s="60">
        <f>IF(ISBLANK(AF26),"",AF$3-VLOOKUP(AF26,'[1]220'!$A$1:$I$65536,8,FALSE)+1)</f>
        <v>34</v>
      </c>
      <c r="AG30" s="60" t="str">
        <f>IF(ISBLANK(AG26),"",AG$3-VLOOKUP(AG26,'[1]220'!$A$1:$I$65536,8,FALSE)+1)</f>
        <v/>
      </c>
      <c r="AH30" s="60">
        <f>IF(ISBLANK(AH26),"",AH$3-VLOOKUP(AH26,'[1]220'!$A$1:$I$65536,8,FALSE)+1)</f>
        <v>37</v>
      </c>
      <c r="AI30" s="60" t="str">
        <f>IF(ISBLANK(AI26),"",AI$3-VLOOKUP(AI26,'[1]220'!$A$1:$I$65536,8,FALSE)+1)</f>
        <v/>
      </c>
      <c r="AJ30" s="60">
        <f>IF(ISBLANK(AJ26),"",AJ$3-VLOOKUP(AJ26,'[1]220'!$A$1:$I$65536,8,FALSE)+1)</f>
        <v>57</v>
      </c>
      <c r="AK30" s="60">
        <f>IF(ISBLANK(AK26),"",AK$3-VLOOKUP(AK26,'[1]220'!$A$1:$I$65536,8,FALSE)+1)</f>
        <v>36</v>
      </c>
      <c r="AL30" s="60" t="str">
        <f>IF(ISBLANK(AL26),"",AL$3-VLOOKUP(AL26,'[1]220'!$A$1:$I$65536,8,FALSE)+1)</f>
        <v/>
      </c>
      <c r="AM30" s="60">
        <f>IF(ISBLANK(AM26),"",AM$3-VLOOKUP(AM26,'[1]220'!$A$1:$I$65536,8,FALSE)+1)</f>
        <v>37</v>
      </c>
      <c r="AN30" s="60">
        <f>IF(ISBLANK(AN26),"",AN$3-VLOOKUP(AN26,'[1]220'!$A$1:$I$65536,8,FALSE)+1)</f>
        <v>70</v>
      </c>
      <c r="AO30" s="60" t="str">
        <f>IF(ISBLANK(AO26),"",AO$3-VLOOKUP(AO26,'[1]220'!$A$1:$I$65536,8,FALSE)+1)</f>
        <v/>
      </c>
      <c r="AP30" s="63">
        <f>IF(ISBLANK(AP26),"",AP$3-VLOOKUP(AP26,'[1]220'!$A$1:$I$65536,8,FALSE)+1)</f>
        <v>57</v>
      </c>
    </row>
    <row r="31" spans="1:43" s="64" customFormat="1" ht="13.5" thickBot="1" x14ac:dyDescent="0.25">
      <c r="A31" s="65"/>
      <c r="B31" s="66"/>
      <c r="C31" s="66"/>
      <c r="D31" s="67">
        <v>0</v>
      </c>
      <c r="E31" s="69">
        <f>IF(E30="",0,E30-VLOOKUP(E26,'[1]Night Shift Update'!$A$1:$C$65536,3,FALSE))</f>
        <v>0</v>
      </c>
      <c r="F31" s="69">
        <f>IF(F30="",0,F30-VLOOKUP(F26,'[1]Night Shift Update'!$A$1:$C$65536,3,FALSE))</f>
        <v>0</v>
      </c>
      <c r="G31" s="69">
        <f>IF(G30="",0,G30-VLOOKUP(G26,'[1]Night Shift Update'!$A$1:$C$65536,3,FALSE))</f>
        <v>0</v>
      </c>
      <c r="H31" s="69">
        <f>IF(H30="",0,H30-VLOOKUP(H26,'[1]Night Shift Update'!$A$1:$C$65536,3,FALSE))</f>
        <v>0</v>
      </c>
      <c r="I31" s="69">
        <f>IF(I30="",0,I30-VLOOKUP(I26,'[1]Night Shift Update'!$A$1:$C$65536,3,FALSE))</f>
        <v>30</v>
      </c>
      <c r="J31" s="69">
        <f>IF(J30="",0,J30-VLOOKUP(J26,'[1]Night Shift Update'!$A$1:$C$65536,3,FALSE))</f>
        <v>0</v>
      </c>
      <c r="K31" s="69">
        <f>IF(K30="",0,K30-VLOOKUP(K26,'[1]Night Shift Update'!$A$1:$C$65536,3,FALSE))</f>
        <v>0</v>
      </c>
      <c r="L31" s="69">
        <f>IF(L30="",0,L30-VLOOKUP(L26,'[1]Night Shift Update'!$A$1:$C$65536,3,FALSE))</f>
        <v>0</v>
      </c>
      <c r="M31" s="69">
        <f>IF(M30="",0,M30-VLOOKUP(M26,'[1]Night Shift Update'!$A$1:$C$65536,3,FALSE))</f>
        <v>64</v>
      </c>
      <c r="N31" s="69">
        <f>IF(N30="",0,N30-VLOOKUP(N26,'[1]Night Shift Update'!$A$1:$C$65536,3,FALSE))</f>
        <v>26</v>
      </c>
      <c r="O31" s="69">
        <f>IF(O30="",0,O30-VLOOKUP(O26,'[1]Night Shift Update'!$A$1:$C$65536,3,FALSE))</f>
        <v>0</v>
      </c>
      <c r="P31" s="69">
        <f>IF(P30="",0,P30-VLOOKUP(P26,'[1]Night Shift Update'!$A$1:$C$65536,3,FALSE))</f>
        <v>32</v>
      </c>
      <c r="Q31" s="69">
        <f>IF(Q30="",0,Q30-VLOOKUP(Q26,'[1]Night Shift Update'!$A$1:$C$65536,3,FALSE))</f>
        <v>35</v>
      </c>
      <c r="R31" s="69">
        <f>IF(R30="",0,R30-VLOOKUP(R26,'[1]Night Shift Update'!$A$1:$C$65536,3,FALSE))</f>
        <v>22</v>
      </c>
      <c r="S31" s="69">
        <f>IF(S30="",0,S30-VLOOKUP(S26,'[1]Night Shift Update'!$A$1:$C$65536,3,FALSE))</f>
        <v>48</v>
      </c>
      <c r="T31" s="69">
        <f>IF(T30="",0,T30-VLOOKUP(T26,'[1]Night Shift Update'!$A$1:$C$65536,3,FALSE))</f>
        <v>34</v>
      </c>
      <c r="U31" s="69">
        <f>IF(U30="",0,U30-VLOOKUP(U26,'[1]Night Shift Update'!$A$1:$C$65536,3,FALSE))</f>
        <v>44</v>
      </c>
      <c r="V31" s="69">
        <f>IF(V30="",0,V30-VLOOKUP(V26,'[1]Night Shift Update'!$A$1:$C$65536,3,FALSE))</f>
        <v>26</v>
      </c>
      <c r="W31" s="69">
        <f>IF(W30="",0,W30-VLOOKUP(W26,'[1]Night Shift Update'!$A$1:$C$65536,3,FALSE))</f>
        <v>0</v>
      </c>
      <c r="X31" s="69">
        <f>IF(X30="",0,X30-VLOOKUP(X26,'[1]Night Shift Update'!$A$1:$C$65536,3,FALSE))</f>
        <v>31</v>
      </c>
      <c r="Y31" s="69">
        <f>IF(Y30="",0,Y30-VLOOKUP(Y26,'[1]Night Shift Update'!$A$1:$C$65536,3,FALSE))</f>
        <v>0</v>
      </c>
      <c r="Z31" s="69">
        <f>IF(Z30="",0,Z30-VLOOKUP(Z26,'[1]Night Shift Update'!$A$1:$C$65536,3,FALSE))</f>
        <v>38</v>
      </c>
      <c r="AA31" s="69">
        <f>IF(AA30="",0,AA30-VLOOKUP(AA26,'[1]Night Shift Update'!$A$1:$C$65536,3,FALSE))</f>
        <v>0</v>
      </c>
      <c r="AB31" s="69">
        <f>IF(AB30="",0,AB30-VLOOKUP(AB26,'[1]Night Shift Update'!$A$1:$C$65536,3,FALSE))</f>
        <v>29</v>
      </c>
      <c r="AC31" s="69">
        <f>IF(AC30="",0,AC30-VLOOKUP(AC26,'[1]Night Shift Update'!$A$1:$C$65536,3,FALSE))</f>
        <v>0</v>
      </c>
      <c r="AD31" s="69">
        <f>IF(AD30="",0,AD30-VLOOKUP(AD26,'[1]Night Shift Update'!$A$1:$C$65536,3,FALSE))</f>
        <v>36</v>
      </c>
      <c r="AE31" s="69">
        <f>IF(AE30="",0,AE30-VLOOKUP(AE26,'[1]Night Shift Update'!$A$1:$C$65536,3,FALSE))</f>
        <v>0</v>
      </c>
      <c r="AF31" s="69">
        <f>IF(AF30="",0,AF30-VLOOKUP(AF26,'[1]Night Shift Update'!$A$1:$C$65536,3,FALSE))</f>
        <v>33</v>
      </c>
      <c r="AG31" s="69">
        <f>IF(AG30="",0,AG30-VLOOKUP(AG26,'[1]Night Shift Update'!$A$1:$C$65536,3,FALSE))</f>
        <v>0</v>
      </c>
      <c r="AH31" s="69">
        <f>IF(AH30="",0,AH30-VLOOKUP(AH26,'[1]Night Shift Update'!$A$1:$C$65536,3,FALSE))</f>
        <v>37</v>
      </c>
      <c r="AI31" s="69">
        <f>IF(AI30="",0,AI30-VLOOKUP(AI26,'[1]Night Shift Update'!$A$1:$C$65536,3,FALSE))</f>
        <v>0</v>
      </c>
      <c r="AJ31" s="69">
        <f>IF(AJ30="",0,AJ30-VLOOKUP(AJ26,'[1]Night Shift Update'!$A$1:$C$65536,3,FALSE))</f>
        <v>53</v>
      </c>
      <c r="AK31" s="69">
        <f>IF(AK30="",0,AK30-VLOOKUP(AK26,'[1]Night Shift Update'!$A$1:$C$65536,3,FALSE))</f>
        <v>36</v>
      </c>
      <c r="AL31" s="69">
        <f>IF(AL30="",0,AL30-VLOOKUP(AL26,'[1]Night Shift Update'!$A$1:$C$65536,3,FALSE))</f>
        <v>0</v>
      </c>
      <c r="AM31" s="69">
        <f>IF(AM30="",0,AM30-VLOOKUP(AM26,'[1]Night Shift Update'!$A$1:$C$65536,3,FALSE))</f>
        <v>37</v>
      </c>
      <c r="AN31" s="69">
        <f>IF(AN30="",0,AN30-VLOOKUP(AN26,'[1]Night Shift Update'!$A$1:$C$65536,3,FALSE))</f>
        <v>61</v>
      </c>
      <c r="AO31" s="69">
        <f>IF(AO30="",0,AO30-VLOOKUP(AO26,'[1]Night Shift Update'!$A$1:$C$65536,3,FALSE))</f>
        <v>0</v>
      </c>
      <c r="AP31" s="70">
        <f>IF(AP30="",0,AP30-VLOOKUP(AP26,'[1]Night Shift Update'!$A$1:$C$65536,3,FALSE))</f>
        <v>56</v>
      </c>
    </row>
    <row r="32" spans="1:43" ht="17.25" thickTop="1" thickBot="1" x14ac:dyDescent="0.25">
      <c r="A32" s="26" t="s">
        <v>10</v>
      </c>
      <c r="B32" s="90"/>
      <c r="C32" s="90"/>
      <c r="D32" s="91"/>
      <c r="E32" s="29" t="str">
        <f>IF(E73&gt;3,"TOO MANY"," ")</f>
        <v xml:space="preserve"> </v>
      </c>
      <c r="F32" s="29" t="str">
        <f t="shared" ref="F32:AP32" si="6">IF(F73&gt;3,"TOO MANY"," ")</f>
        <v xml:space="preserve"> </v>
      </c>
      <c r="G32" s="29" t="str">
        <f t="shared" si="6"/>
        <v>TOO MANY</v>
      </c>
      <c r="H32" s="29" t="str">
        <f t="shared" si="6"/>
        <v xml:space="preserve"> </v>
      </c>
      <c r="I32" s="29" t="str">
        <f t="shared" si="6"/>
        <v xml:space="preserve"> </v>
      </c>
      <c r="J32" s="29" t="str">
        <f t="shared" si="6"/>
        <v xml:space="preserve"> </v>
      </c>
      <c r="K32" s="29" t="str">
        <f>IF(K73&gt;3,"TOO MANY"," ")</f>
        <v xml:space="preserve"> </v>
      </c>
      <c r="L32" s="29" t="str">
        <f t="shared" si="6"/>
        <v xml:space="preserve"> </v>
      </c>
      <c r="M32" s="29" t="str">
        <f t="shared" si="6"/>
        <v xml:space="preserve"> </v>
      </c>
      <c r="N32" s="29" t="str">
        <f t="shared" si="6"/>
        <v xml:space="preserve"> </v>
      </c>
      <c r="O32" s="29" t="str">
        <f t="shared" si="6"/>
        <v xml:space="preserve"> </v>
      </c>
      <c r="P32" s="29" t="str">
        <f t="shared" si="6"/>
        <v>TOO MANY</v>
      </c>
      <c r="Q32" s="29" t="str">
        <f t="shared" si="6"/>
        <v xml:space="preserve"> </v>
      </c>
      <c r="R32" s="29" t="str">
        <f t="shared" si="6"/>
        <v xml:space="preserve"> </v>
      </c>
      <c r="S32" s="29" t="str">
        <f t="shared" si="6"/>
        <v xml:space="preserve"> </v>
      </c>
      <c r="T32" s="29" t="str">
        <f t="shared" si="6"/>
        <v xml:space="preserve"> </v>
      </c>
      <c r="U32" s="29" t="str">
        <f t="shared" si="6"/>
        <v>TOO MANY</v>
      </c>
      <c r="V32" s="29" t="str">
        <f t="shared" si="6"/>
        <v>TOO MANY</v>
      </c>
      <c r="W32" s="29" t="str">
        <f t="shared" si="6"/>
        <v xml:space="preserve"> </v>
      </c>
      <c r="X32" s="29" t="str">
        <f t="shared" si="6"/>
        <v xml:space="preserve"> </v>
      </c>
      <c r="Y32" s="29" t="str">
        <f t="shared" si="6"/>
        <v xml:space="preserve"> </v>
      </c>
      <c r="Z32" s="29" t="str">
        <f t="shared" si="6"/>
        <v xml:space="preserve"> </v>
      </c>
      <c r="AA32" s="29" t="str">
        <f t="shared" si="6"/>
        <v xml:space="preserve"> </v>
      </c>
      <c r="AB32" s="29" t="str">
        <f t="shared" si="6"/>
        <v>TOO MANY</v>
      </c>
      <c r="AC32" s="29" t="str">
        <f t="shared" si="6"/>
        <v xml:space="preserve"> </v>
      </c>
      <c r="AD32" s="29" t="str">
        <f t="shared" si="6"/>
        <v xml:space="preserve"> </v>
      </c>
      <c r="AE32" s="29" t="str">
        <f t="shared" si="6"/>
        <v xml:space="preserve"> </v>
      </c>
      <c r="AF32" s="29" t="str">
        <f t="shared" si="6"/>
        <v xml:space="preserve"> </v>
      </c>
      <c r="AG32" s="29" t="str">
        <f t="shared" si="6"/>
        <v xml:space="preserve"> </v>
      </c>
      <c r="AH32" s="29" t="str">
        <f t="shared" si="6"/>
        <v>TOO MANY</v>
      </c>
      <c r="AI32" s="29" t="str">
        <f t="shared" si="6"/>
        <v xml:space="preserve"> </v>
      </c>
      <c r="AJ32" s="29" t="str">
        <f t="shared" si="6"/>
        <v>TOO MANY</v>
      </c>
      <c r="AK32" s="29" t="str">
        <f t="shared" si="6"/>
        <v xml:space="preserve"> </v>
      </c>
      <c r="AL32" s="29" t="str">
        <f t="shared" si="6"/>
        <v xml:space="preserve"> </v>
      </c>
      <c r="AM32" s="29" t="str">
        <f t="shared" si="6"/>
        <v xml:space="preserve"> </v>
      </c>
      <c r="AN32" s="29" t="str">
        <f t="shared" si="6"/>
        <v>TOO MANY</v>
      </c>
      <c r="AO32" s="29" t="str">
        <f t="shared" si="6"/>
        <v xml:space="preserve"> </v>
      </c>
      <c r="AP32" s="30" t="str">
        <f t="shared" si="6"/>
        <v>TOO MANY</v>
      </c>
    </row>
    <row r="33" spans="1:44" ht="13.5" thickTop="1" x14ac:dyDescent="0.2">
      <c r="A33" s="32"/>
      <c r="B33" s="34"/>
      <c r="C33" s="33"/>
      <c r="D33" s="35"/>
      <c r="E33" s="92">
        <v>221102</v>
      </c>
      <c r="F33" s="73">
        <v>220021</v>
      </c>
      <c r="G33" s="37">
        <v>221142</v>
      </c>
      <c r="H33" s="73">
        <v>221119</v>
      </c>
      <c r="I33" s="73">
        <v>220026</v>
      </c>
      <c r="J33" s="38">
        <v>220009</v>
      </c>
      <c r="K33" s="33">
        <v>221140</v>
      </c>
      <c r="L33" s="39">
        <v>220029</v>
      </c>
      <c r="M33" s="39">
        <v>220020</v>
      </c>
      <c r="N33" s="39">
        <v>221132</v>
      </c>
      <c r="O33" s="93">
        <v>220013</v>
      </c>
      <c r="P33" s="39">
        <v>220015</v>
      </c>
      <c r="Q33" s="40">
        <v>220014</v>
      </c>
      <c r="R33" s="39">
        <v>220032</v>
      </c>
      <c r="S33" s="39">
        <v>221130</v>
      </c>
      <c r="T33" s="39">
        <v>220012</v>
      </c>
      <c r="U33" s="40">
        <v>220006</v>
      </c>
      <c r="V33" s="36">
        <v>220017</v>
      </c>
      <c r="W33" s="36">
        <v>221134</v>
      </c>
      <c r="X33" s="36">
        <v>221131</v>
      </c>
      <c r="Y33" s="39">
        <v>220001</v>
      </c>
      <c r="Z33" s="39">
        <v>220023</v>
      </c>
      <c r="AA33" s="40">
        <v>221135</v>
      </c>
      <c r="AB33" s="39">
        <v>221125</v>
      </c>
      <c r="AC33" s="39">
        <v>220034</v>
      </c>
      <c r="AD33" s="36">
        <v>221115</v>
      </c>
      <c r="AE33" s="36">
        <v>220019</v>
      </c>
      <c r="AF33" s="36">
        <v>221139</v>
      </c>
      <c r="AG33" s="36">
        <v>221121</v>
      </c>
      <c r="AH33" s="39">
        <v>220005</v>
      </c>
      <c r="AI33" s="40">
        <v>220004</v>
      </c>
      <c r="AJ33" s="39">
        <v>221133</v>
      </c>
      <c r="AK33" s="40">
        <v>220008</v>
      </c>
      <c r="AL33" s="39">
        <v>220033</v>
      </c>
      <c r="AM33" s="40">
        <v>221127</v>
      </c>
      <c r="AN33" s="36">
        <v>220011</v>
      </c>
      <c r="AO33" s="39">
        <v>220003</v>
      </c>
      <c r="AP33" s="42">
        <v>220013</v>
      </c>
      <c r="AQ33" s="43"/>
    </row>
    <row r="34" spans="1:44" x14ac:dyDescent="0.2">
      <c r="A34" s="94" t="str">
        <f>IF(A33&lt;220000,"",VLOOKUP(A33,'[1]220'!$A$2:$M$79,13))</f>
        <v/>
      </c>
      <c r="B34" s="95" t="str">
        <f>IF(B33&lt;220000,"",VLOOKUP(B33,'[1]220'!$A$2:$M$79,13))</f>
        <v/>
      </c>
      <c r="C34" s="95" t="str">
        <f>IF(C33&lt;220000,"",VLOOKUP(C33,'[1]220'!$A$2:$M$79,13))</f>
        <v/>
      </c>
      <c r="D34" s="96" t="str">
        <f>IF(D33&lt;220000,"",VLOOKUP(D33,'[1]220'!$A$2:$M$79,13))</f>
        <v/>
      </c>
      <c r="E34" s="53">
        <f>IF(E33&lt;220000,"",VLOOKUP(E33,'[1]220'!$A$2:$M$79,13))</f>
        <v>41728</v>
      </c>
      <c r="F34" s="53">
        <f>IF(F33&lt;220000,"",VLOOKUP(F33,'[1]220'!$A$2:$M$79,13))</f>
        <v>41726</v>
      </c>
      <c r="G34" s="53">
        <f>IF(G33&lt;220000,"",VLOOKUP(G33,'[1]220'!$A$2:$M$79,13))</f>
        <v>41728</v>
      </c>
      <c r="H34" s="53">
        <f>IF(H33&lt;220000,"",VLOOKUP(H33,'[1]220'!$A$2:$M$79,13))</f>
        <v>41728</v>
      </c>
      <c r="I34" s="53">
        <f>IF(I33&lt;220000,"",VLOOKUP(I33,'[1]220'!$A$2:$M$79,13))</f>
        <v>41728</v>
      </c>
      <c r="J34" s="53">
        <f>IF(J33&lt;220000,"",VLOOKUP(J33,'[1]220'!$A$2:$M$79,13))</f>
        <v>41730</v>
      </c>
      <c r="K34" s="53">
        <f>IF(K33&lt;220000,"",VLOOKUP(K33,'[1]220'!$A$2:$M$79,13))</f>
        <v>41731</v>
      </c>
      <c r="L34" s="53">
        <f>IF(L33&lt;220000,"",VLOOKUP(L33,'[1]220'!$A$2:$M$79,13))</f>
        <v>41732</v>
      </c>
      <c r="M34" s="53">
        <f>IF(M33&lt;220000,"",VLOOKUP(M33,'[1]220'!$A$2:$M$79,13))</f>
        <v>41733</v>
      </c>
      <c r="N34" s="53">
        <f>IF(N33&lt;220000,"",VLOOKUP(N33,'[1]220'!$A$2:$M$79,13))</f>
        <v>41735</v>
      </c>
      <c r="O34" s="53">
        <f>IF(O33&lt;220000,"",VLOOKUP(O33,'[1]220'!$A$2:$M$79,13))</f>
        <v>41733</v>
      </c>
      <c r="P34" s="53">
        <f>IF(P33&lt;220000,"",VLOOKUP(P33,'[1]220'!$A$2:$M$79,13))</f>
        <v>41735</v>
      </c>
      <c r="Q34" s="53">
        <f>IF(Q33&lt;220000,"",VLOOKUP(Q33,'[1]220'!$A$2:$M$79,13))</f>
        <v>41708</v>
      </c>
      <c r="R34" s="53">
        <f>IF(R33&lt;220000,"",VLOOKUP(R33,'[1]220'!$A$2:$M$79,13))</f>
        <v>41739</v>
      </c>
      <c r="S34" s="53">
        <f>IF(S33&lt;220000,"",VLOOKUP(S33,'[1]220'!$A$2:$M$79,13))</f>
        <v>41740</v>
      </c>
      <c r="T34" s="53">
        <f>IF(T33&lt;220000,"",VLOOKUP(T33,'[1]220'!$A$2:$M$79,13))</f>
        <v>41741</v>
      </c>
      <c r="U34" s="53">
        <f>IF(U33&lt;220000,"",VLOOKUP(U33,'[1]220'!$A$2:$M$79,13))</f>
        <v>41741</v>
      </c>
      <c r="V34" s="53">
        <f>IF(V33&lt;220000,"",VLOOKUP(V33,'[1]220'!$A$2:$M$79,13))</f>
        <v>41742</v>
      </c>
      <c r="W34" s="53">
        <f>IF(W33&lt;220000,"",VLOOKUP(W33,'[1]220'!$A$2:$M$79,13))</f>
        <v>41682</v>
      </c>
      <c r="X34" s="53">
        <f>IF(X33&lt;220000,"",VLOOKUP(X33,'[1]220'!$A$2:$M$79,13))</f>
        <v>41744</v>
      </c>
      <c r="Y34" s="53">
        <f>IF(Y33&lt;220000,"",VLOOKUP(Y33,'[1]220'!$A$2:$M$79,13))</f>
        <v>41747</v>
      </c>
      <c r="Z34" s="53">
        <f>IF(Z33&lt;220000,"",VLOOKUP(Z33,'[1]220'!$A$2:$M$79,13))</f>
        <v>41747</v>
      </c>
      <c r="AA34" s="53">
        <f>IF(AA33&lt;220000,"",VLOOKUP(AA33,'[1]220'!$A$2:$M$79,13))</f>
        <v>41747</v>
      </c>
      <c r="AB34" s="53">
        <f>IF(AB33&lt;220000,"",VLOOKUP(AB33,'[1]220'!$A$2:$M$79,13))</f>
        <v>41719</v>
      </c>
      <c r="AC34" s="53">
        <f>IF(AC33&lt;220000,"",VLOOKUP(AC33,'[1]220'!$A$2:$M$79,13))</f>
        <v>41749</v>
      </c>
      <c r="AD34" s="53">
        <f>IF(AD33&lt;220000,"",VLOOKUP(AD33,'[1]220'!$A$2:$M$79,13))</f>
        <v>41751</v>
      </c>
      <c r="AE34" s="53">
        <f>IF(AE33&lt;220000,"",VLOOKUP(AE33,'[1]220'!$A$2:$M$79,13))</f>
        <v>41751</v>
      </c>
      <c r="AF34" s="53">
        <f>IF(AF33&lt;220000,"",VLOOKUP(AF33,'[1]220'!$A$2:$M$79,13))</f>
        <v>41722</v>
      </c>
      <c r="AG34" s="53">
        <f>IF(AG33&lt;220000,"",VLOOKUP(AG33,'[1]220'!$A$2:$M$79,13))</f>
        <v>41753</v>
      </c>
      <c r="AH34" s="53">
        <f>IF(AH33&lt;220000,"",VLOOKUP(AH33,'[1]220'!$A$2:$M$79,13))</f>
        <v>41724</v>
      </c>
      <c r="AI34" s="53">
        <f>IF(AI33&lt;220000,"",VLOOKUP(AI33,'[1]220'!$A$2:$M$79,13))</f>
        <v>41754</v>
      </c>
      <c r="AJ34" s="53">
        <f>IF(AJ33&lt;220000,"",VLOOKUP(AJ33,'[1]220'!$A$2:$M$79,13))</f>
        <v>41756</v>
      </c>
      <c r="AK34" s="53">
        <f>IF(AK33&lt;220000,"",VLOOKUP(AK33,'[1]220'!$A$2:$M$79,13))</f>
        <v>41757</v>
      </c>
      <c r="AL34" s="53">
        <f>IF(AL33&lt;220000,"",VLOOKUP(AL33,'[1]220'!$A$2:$M$79,13))</f>
        <v>41728</v>
      </c>
      <c r="AM34" s="53">
        <f>IF(AM33&lt;220000,"",VLOOKUP(AM33,'[1]220'!$A$2:$M$79,13))</f>
        <v>41700</v>
      </c>
      <c r="AN34" s="53">
        <f>IF(AN33&lt;220000,"",VLOOKUP(AN33,'[1]220'!$A$2:$M$79,13))</f>
        <v>41760</v>
      </c>
      <c r="AO34" s="53">
        <f>IF(AO33&lt;220000,"",VLOOKUP(AO33,'[1]220'!$A$2:$M$79,13))</f>
        <v>41731</v>
      </c>
      <c r="AP34" s="53">
        <f>IF(AP33&lt;220000,"",VLOOKUP(AP33,'[1]220'!$A$2:$M$79,13))</f>
        <v>41733</v>
      </c>
    </row>
    <row r="35" spans="1:44" s="58" customFormat="1" x14ac:dyDescent="0.2">
      <c r="A35" s="51" t="str">
        <f ca="1">IF(A33&lt;220000,"",IF(VLOOKUP(A33,'[1]220'!$A$2:$M$79,12)&lt;TODAY(),"",VLOOKUP(A33,'[1]220'!$A$2:$M$79,12)))</f>
        <v/>
      </c>
      <c r="B35" s="97"/>
      <c r="C35" s="97" t="str">
        <f ca="1">IF(C33&lt;220000,"",IF(VLOOKUP(C33,'[1]220'!$A$2:$M$79,12)&lt;TODAY(),"",VLOOKUP(C33,'[1]220'!$A$2:$M$79,12)))</f>
        <v/>
      </c>
      <c r="D35" s="57" t="str">
        <f ca="1">IF(D33&lt;220000,"",IF(VLOOKUP(D33,'[1]220'!$A$2:$M$79,12)&lt;TODAY(),"",VLOOKUP(D33,'[1]220'!$A$2:$M$79,12)))</f>
        <v/>
      </c>
      <c r="E35" s="53" t="str">
        <f ca="1">IF(E33&lt;220000,"",IF(VLOOKUP(E33,'[1]220'!$A$2:$M$79,12)&lt;TODAY(),"",VLOOKUP(E33,'[1]220'!$A$2:$M$79,12)))</f>
        <v>A3C/A3S</v>
      </c>
      <c r="F35" s="53" t="str">
        <f ca="1">IF(F33&lt;220000,"",IF(VLOOKUP(F33,'[1]220'!$A$2:$M$79,12)&lt;TODAY(),"",VLOOKUP(F33,'[1]220'!$A$2:$M$79,12)))</f>
        <v>A2S</v>
      </c>
      <c r="G35" s="53" t="str">
        <f ca="1">IF(G33&lt;220000,"",IF(VLOOKUP(G33,'[1]220'!$A$2:$M$79,12)&lt;TODAY(),"",VLOOKUP(G33,'[1]220'!$A$2:$M$79,12)))</f>
        <v>B4/A4S</v>
      </c>
      <c r="H35" s="53" t="str">
        <f ca="1">IF(H33&lt;220000,"",IF(VLOOKUP(H33,'[1]220'!$A$2:$M$79,12)&lt;TODAY(),"",VLOOKUP(H33,'[1]220'!$A$2:$M$79,12)))</f>
        <v>A1S</v>
      </c>
      <c r="I35" s="53" t="str">
        <f ca="1">IF(I33&lt;220000,"",IF(VLOOKUP(I33,'[1]220'!$A$2:$M$79,12)&lt;TODAY(),"",VLOOKUP(I33,'[1]220'!$A$2:$M$79,12)))</f>
        <v>A3S</v>
      </c>
      <c r="J35" s="53" t="str">
        <f ca="1">IF(J33&lt;220000,"",IF(VLOOKUP(J33,'[1]220'!$A$2:$M$79,12)&lt;TODAY(),"",VLOOKUP(J33,'[1]220'!$A$2:$M$79,12)))</f>
        <v>B2/A4S</v>
      </c>
      <c r="K35" s="53" t="str">
        <f ca="1">IF(K33&lt;220000,"",IF(VLOOKUP(K33,'[1]220'!$A$2:$M$79,12)&lt;TODAY(),"",VLOOKUP(K33,'[1]220'!$A$2:$M$79,12)))</f>
        <v>A3S</v>
      </c>
      <c r="L35" s="53" t="str">
        <f ca="1">IF(L33&lt;220000,"",IF(VLOOKUP(L33,'[1]220'!$A$2:$M$79,12)&lt;TODAY(),"",VLOOKUP(L33,'[1]220'!$A$2:$M$79,12)))</f>
        <v>A3S</v>
      </c>
      <c r="M35" s="53" t="str">
        <f ca="1">IF(M33&lt;220000,"",IF(VLOOKUP(M33,'[1]220'!$A$2:$M$79,12)&lt;TODAY(),"",VLOOKUP(M33,'[1]220'!$A$2:$M$79,12)))</f>
        <v>A2S</v>
      </c>
      <c r="N35" s="53" t="str">
        <f ca="1">IF(N33&lt;220000,"",IF(VLOOKUP(N33,'[1]220'!$A$2:$M$79,12)&lt;TODAY(),"",VLOOKUP(N33,'[1]220'!$A$2:$M$79,12)))</f>
        <v>A3S</v>
      </c>
      <c r="O35" s="53" t="str">
        <f ca="1">IF(O33&lt;220000,"",IF(VLOOKUP(O33,'[1]220'!$A$2:$M$79,12)&lt;TODAY(),"",VLOOKUP(O33,'[1]220'!$A$2:$M$79,12)))</f>
        <v>A2S</v>
      </c>
      <c r="P35" s="53" t="str">
        <f ca="1">IF(P33&lt;220000,"",IF(VLOOKUP(P33,'[1]220'!$A$2:$M$79,12)&lt;TODAY(),"",VLOOKUP(P33,'[1]220'!$A$2:$M$79,12)))</f>
        <v>A4S</v>
      </c>
      <c r="Q35" s="53" t="str">
        <f ca="1">IF(Q33&lt;220000,"",IF(VLOOKUP(Q33,'[1]220'!$A$2:$M$79,12)&lt;TODAY(),"",VLOOKUP(Q33,'[1]220'!$A$2:$M$79,12)))</f>
        <v>A4S</v>
      </c>
      <c r="R35" s="53" t="str">
        <f ca="1">IF(R33&lt;220000,"",IF(VLOOKUP(R33,'[1]220'!$A$2:$M$79,12)&lt;TODAY(),"",VLOOKUP(R33,'[1]220'!$A$2:$M$79,12)))</f>
        <v>A2S</v>
      </c>
      <c r="S35" s="53" t="str">
        <f ca="1">IF(S33&lt;220000,"",IF(VLOOKUP(S33,'[1]220'!$A$2:$M$79,12)&lt;TODAY(),"",VLOOKUP(S33,'[1]220'!$A$2:$M$79,12)))</f>
        <v>A3S</v>
      </c>
      <c r="T35" s="53" t="str">
        <f ca="1">IF(T33&lt;220000,"",IF(VLOOKUP(T33,'[1]220'!$A$2:$M$79,12)&lt;TODAY(),"",VLOOKUP(T33,'[1]220'!$A$2:$M$79,12)))</f>
        <v>A2S</v>
      </c>
      <c r="U35" s="53" t="str">
        <f ca="1">IF(U33&lt;220000,"",IF(VLOOKUP(U33,'[1]220'!$A$2:$M$79,12)&lt;TODAY(),"",VLOOKUP(U33,'[1]220'!$A$2:$M$79,12)))</f>
        <v>A2S</v>
      </c>
      <c r="V35" s="53" t="str">
        <f ca="1">IF(V33&lt;220000,"",IF(VLOOKUP(V33,'[1]220'!$A$2:$M$79,12)&lt;TODAY(),"",VLOOKUP(V33,'[1]220'!$A$2:$M$79,12)))</f>
        <v>A1S</v>
      </c>
      <c r="W35" s="53" t="str">
        <f ca="1">IF(W33&lt;220000,"",IF(VLOOKUP(W33,'[1]220'!$A$2:$M$79,12)&lt;TODAY(),"",VLOOKUP(W33,'[1]220'!$A$2:$M$79,12)))</f>
        <v>B4/A4S</v>
      </c>
      <c r="X35" s="53" t="str">
        <f ca="1">IF(X33&lt;220000,"",IF(VLOOKUP(X33,'[1]220'!$A$2:$M$79,12)&lt;TODAY(),"",VLOOKUP(X33,'[1]220'!$A$2:$M$79,12)))</f>
        <v>A3S</v>
      </c>
      <c r="Y35" s="53" t="str">
        <f ca="1">IF(Y33&lt;220000,"",IF(VLOOKUP(Y33,'[1]220'!$A$2:$M$79,12)&lt;TODAY(),"",VLOOKUP(Y33,'[1]220'!$A$2:$M$79,12)))</f>
        <v>A1S</v>
      </c>
      <c r="Z35" s="53" t="str">
        <f ca="1">IF(Z33&lt;220000,"",IF(VLOOKUP(Z33,'[1]220'!$A$2:$M$79,12)&lt;TODAY(),"",VLOOKUP(Z33,'[1]220'!$A$2:$M$79,12)))</f>
        <v>A1S</v>
      </c>
      <c r="AA35" s="53" t="str">
        <f ca="1">IF(AA33&lt;220000,"",IF(VLOOKUP(AA33,'[1]220'!$A$2:$M$79,12)&lt;TODAY(),"",VLOOKUP(AA33,'[1]220'!$A$2:$M$79,12)))</f>
        <v>A2S</v>
      </c>
      <c r="AB35" s="53" t="str">
        <f ca="1">IF(AB33&lt;220000,"",IF(VLOOKUP(AB33,'[1]220'!$A$2:$M$79,12)&lt;TODAY(),"",VLOOKUP(AB33,'[1]220'!$A$2:$M$79,12)))</f>
        <v>A2S</v>
      </c>
      <c r="AC35" s="53" t="str">
        <f ca="1">IF(AC33&lt;220000,"",IF(VLOOKUP(AC33,'[1]220'!$A$2:$M$79,12)&lt;TODAY(),"",VLOOKUP(AC33,'[1]220'!$A$2:$M$79,12)))</f>
        <v>A4S</v>
      </c>
      <c r="AD35" s="53" t="str">
        <f ca="1">IF(AD33&lt;220000,"",IF(VLOOKUP(AD33,'[1]220'!$A$2:$M$79,12)&lt;TODAY(),"",VLOOKUP(AD33,'[1]220'!$A$2:$M$79,12)))</f>
        <v>S8</v>
      </c>
      <c r="AE35" s="53" t="str">
        <f ca="1">IF(AE33&lt;220000,"",IF(VLOOKUP(AE33,'[1]220'!$A$2:$M$79,12)&lt;TODAY(),"",VLOOKUP(AE33,'[1]220'!$A$2:$M$79,12)))</f>
        <v>A4S</v>
      </c>
      <c r="AF35" s="53" t="str">
        <f ca="1">IF(AF33&lt;220000,"",IF(VLOOKUP(AF33,'[1]220'!$A$2:$M$79,12)&lt;TODAY(),"",VLOOKUP(AF33,'[1]220'!$A$2:$M$79,12)))</f>
        <v>B4/A4S</v>
      </c>
      <c r="AG35" s="53" t="str">
        <f ca="1">IF(AG33&lt;220000,"",IF(VLOOKUP(AG33,'[1]220'!$A$2:$M$79,12)&lt;TODAY(),"",VLOOKUP(AG33,'[1]220'!$A$2:$M$79,12)))</f>
        <v>A4S</v>
      </c>
      <c r="AH35" s="53" t="str">
        <f ca="1">IF(AH33&lt;220000,"",IF(VLOOKUP(AH33,'[1]220'!$A$2:$M$79,12)&lt;TODAY(),"",VLOOKUP(AH33,'[1]220'!$A$2:$M$79,12)))</f>
        <v>A4S</v>
      </c>
      <c r="AI35" s="53" t="str">
        <f ca="1">IF(AI33&lt;220000,"",IF(VLOOKUP(AI33,'[1]220'!$A$2:$M$79,12)&lt;TODAY(),"",VLOOKUP(AI33,'[1]220'!$A$2:$M$79,12)))</f>
        <v>A4S</v>
      </c>
      <c r="AJ35" s="53" t="str">
        <f ca="1">IF(AJ33&lt;220000,"",IF(VLOOKUP(AJ33,'[1]220'!$A$2:$M$79,12)&lt;TODAY(),"",VLOOKUP(AJ33,'[1]220'!$A$2:$M$79,12)))</f>
        <v>A2S</v>
      </c>
      <c r="AK35" s="53" t="str">
        <f ca="1">IF(AK33&lt;220000,"",IF(VLOOKUP(AK33,'[1]220'!$A$2:$M$79,12)&lt;TODAY(),"",VLOOKUP(AK33,'[1]220'!$A$2:$M$79,12)))</f>
        <v>S8</v>
      </c>
      <c r="AL35" s="53" t="str">
        <f ca="1">IF(AL33&lt;220000,"",IF(VLOOKUP(AL33,'[1]220'!$A$2:$M$79,12)&lt;TODAY(),"",VLOOKUP(AL33,'[1]220'!$A$2:$M$79,12)))</f>
        <v>A4S</v>
      </c>
      <c r="AM35" s="53" t="str">
        <f ca="1">IF(AM33&lt;220000,"",IF(VLOOKUP(AM33,'[1]220'!$A$2:$M$79,12)&lt;TODAY(),"",VLOOKUP(AM33,'[1]220'!$A$2:$M$79,12)))</f>
        <v>A2S</v>
      </c>
      <c r="AN35" s="53" t="str">
        <f ca="1">IF(AN33&lt;220000,"",IF(VLOOKUP(AN33,'[1]220'!$A$2:$M$79,12)&lt;TODAY(),"",VLOOKUP(AN33,'[1]220'!$A$2:$M$79,12)))</f>
        <v>A3S</v>
      </c>
      <c r="AO35" s="53" t="str">
        <f ca="1">IF(AO33&lt;220000,"",IF(VLOOKUP(AO33,'[1]220'!$A$2:$M$79,12)&lt;TODAY(),"",VLOOKUP(AO33,'[1]220'!$A$2:$M$79,12)))</f>
        <v>A4S</v>
      </c>
      <c r="AP35" s="57" t="str">
        <f ca="1">IF(AP33&lt;220000,"",IF(VLOOKUP(AP33,'[1]220'!$A$2:$M$79,12)&lt;TODAY(),"",VLOOKUP(AP33,'[1]220'!$A$2:$M$79,12)))</f>
        <v>A2S</v>
      </c>
    </row>
    <row r="36" spans="1:44" s="58" customFormat="1" x14ac:dyDescent="0.2">
      <c r="A36" s="51"/>
      <c r="B36" s="98"/>
      <c r="C36" s="52"/>
      <c r="D36" s="57"/>
      <c r="E36" s="99">
        <f>IF(ISBLANK(E33),"",E$3-VLOOKUP(E33,'[1]220'!$R$1:$V$65536,5,FALSE))</f>
        <v>26</v>
      </c>
      <c r="F36" s="99">
        <f>IF(ISBLANK(F33),"",F$3-VLOOKUP(F33,'[1]220'!$R$1:$V$65536,5,FALSE))</f>
        <v>30</v>
      </c>
      <c r="G36" s="99">
        <f>IF(ISBLANK(G33),"",G$3-VLOOKUP(G33,'[1]220'!$R$1:$V$65536,5,FALSE))</f>
        <v>28</v>
      </c>
      <c r="H36" s="99">
        <f>IF(ISBLANK(H33),"",H$3-VLOOKUP(H33,'[1]220'!$R$1:$V$65536,5,FALSE))</f>
        <v>25</v>
      </c>
      <c r="I36" s="99">
        <f>IF(ISBLANK(I33),"",I$3-VLOOKUP(I33,'[1]220'!$R$1:$V$65536,5,FALSE))</f>
        <v>32</v>
      </c>
      <c r="J36" s="99">
        <f>IF(ISBLANK(J33),"",J$3-VLOOKUP(J33,'[1]220'!$R$1:$V$65536,5,FALSE))</f>
        <v>26</v>
      </c>
      <c r="K36" s="99">
        <f>IF(ISBLANK(K33),"",K$3-VLOOKUP(K33,'[1]220'!$R$1:$V$65536,5,FALSE))</f>
        <v>24</v>
      </c>
      <c r="L36" s="99">
        <f>IF(ISBLANK(L33),"",L$3-VLOOKUP(L33,'[1]220'!$R$1:$V$65536,5,FALSE))</f>
        <v>30</v>
      </c>
      <c r="M36" s="99">
        <f>IF(ISBLANK(M33),"",M$3-VLOOKUP(M33,'[1]220'!$R$1:$V$65536,5,FALSE))</f>
        <v>30</v>
      </c>
      <c r="N36" s="99">
        <f>IF(ISBLANK(N33),"",N$3-VLOOKUP(N33,'[1]220'!$R$1:$V$65536,5,FALSE))</f>
        <v>29</v>
      </c>
      <c r="O36" s="99">
        <f>IF(ISBLANK(O33),"",O$3-VLOOKUP(O33,'[1]220'!$R$1:$V$65536,5,FALSE))</f>
        <v>53</v>
      </c>
      <c r="P36" s="99">
        <f>IF(ISBLANK(P33),"",P$3-VLOOKUP(P33,'[1]220'!$R$1:$V$65536,5,FALSE))</f>
        <v>23</v>
      </c>
      <c r="Q36" s="99">
        <f>IF(ISBLANK(Q33),"",Q$3-VLOOKUP(Q33,'[1]220'!$R$1:$V$65536,5,FALSE))</f>
        <v>34</v>
      </c>
      <c r="R36" s="99">
        <f>IF(ISBLANK(R33),"",R$3-VLOOKUP(R33,'[1]220'!$R$1:$V$65536,5,FALSE))</f>
        <v>29</v>
      </c>
      <c r="S36" s="99">
        <f>IF(ISBLANK(S33),"",S$3-VLOOKUP(S33,'[1]220'!$R$1:$V$65536,5,FALSE))</f>
        <v>30</v>
      </c>
      <c r="T36" s="99">
        <f>IF(ISBLANK(T33),"",T$3-VLOOKUP(T33,'[1]220'!$R$1:$V$65536,5,FALSE))</f>
        <v>29</v>
      </c>
      <c r="U36" s="99">
        <f>IF(ISBLANK(U33),"",U$3-VLOOKUP(U33,'[1]220'!$R$1:$V$65536,5,FALSE))</f>
        <v>31</v>
      </c>
      <c r="V36" s="99">
        <f>IF(ISBLANK(V33),"",V$3-VLOOKUP(V33,'[1]220'!$R$1:$V$65536,5,FALSE))</f>
        <v>30</v>
      </c>
      <c r="W36" s="99">
        <f>IF(ISBLANK(W33),"",W$3-VLOOKUP(W33,'[1]220'!$R$1:$V$65536,5,FALSE))</f>
        <v>89</v>
      </c>
      <c r="X36" s="99">
        <f>IF(ISBLANK(X33),"",X$3-VLOOKUP(X33,'[1]220'!$R$1:$V$65536,5,FALSE))</f>
        <v>33</v>
      </c>
      <c r="Y36" s="99">
        <f>IF(ISBLANK(Y33),"",Y$3-VLOOKUP(Y33,'[1]220'!$R$1:$V$65536,5,FALSE))</f>
        <v>24</v>
      </c>
      <c r="Z36" s="99">
        <f>IF(ISBLANK(Z33),"",Z$3-VLOOKUP(Z33,'[1]220'!$R$1:$V$65536,5,FALSE))</f>
        <v>24</v>
      </c>
      <c r="AA36" s="99">
        <f>IF(ISBLANK(AA33),"",AA$3-VLOOKUP(AA33,'[1]220'!$R$1:$V$65536,5,FALSE))</f>
        <v>31</v>
      </c>
      <c r="AB36" s="99">
        <f>IF(ISBLANK(AB33),"",AB$3-VLOOKUP(AB33,'[1]220'!$R$1:$V$65536,5,FALSE))</f>
        <v>63</v>
      </c>
      <c r="AC36" s="99">
        <f>IF(ISBLANK(AC33),"",AC$3-VLOOKUP(AC33,'[1]220'!$R$1:$V$65536,5,FALSE))</f>
        <v>31</v>
      </c>
      <c r="AD36" s="99">
        <f>IF(ISBLANK(AD33),"",AD$3-VLOOKUP(AD33,'[1]220'!$R$1:$V$65536,5,FALSE))</f>
        <v>47</v>
      </c>
      <c r="AE36" s="99">
        <f>IF(ISBLANK(AE33),"",AE$3-VLOOKUP(AE33,'[1]220'!$R$1:$V$65536,5,FALSE))</f>
        <v>30</v>
      </c>
      <c r="AF36" s="99">
        <f>IF(ISBLANK(AF33),"",AF$3-VLOOKUP(AF33,'[1]220'!$R$1:$V$65536,5,FALSE))</f>
        <v>56</v>
      </c>
      <c r="AG36" s="99">
        <f>IF(ISBLANK(AG33),"",AG$3-VLOOKUP(AG33,'[1]220'!$R$1:$V$65536,5,FALSE))</f>
        <v>31</v>
      </c>
      <c r="AH36" s="99">
        <f>IF(ISBLANK(AH33),"",AH$3-VLOOKUP(AH33,'[1]220'!$R$1:$V$65536,5,FALSE))</f>
        <v>61</v>
      </c>
      <c r="AI36" s="99">
        <f>IF(ISBLANK(AI33),"",AI$3-VLOOKUP(AI33,'[1]220'!$R$1:$V$65536,5,FALSE))</f>
        <v>31</v>
      </c>
      <c r="AJ36" s="99">
        <f>IF(ISBLANK(AJ33),"",AJ$3-VLOOKUP(AJ33,'[1]220'!$R$1:$V$65536,5,FALSE))</f>
        <v>33</v>
      </c>
      <c r="AK36" s="99">
        <f>IF(ISBLANK(AK33),"",AK$3-VLOOKUP(AK33,'[1]220'!$R$1:$V$65536,5,FALSE))</f>
        <v>48</v>
      </c>
      <c r="AL36" s="99">
        <f>IF(ISBLANK(AL33),"",AL$3-VLOOKUP(AL33,'[1]220'!$R$1:$V$65536,5,FALSE))</f>
        <v>60</v>
      </c>
      <c r="AM36" s="99">
        <f>IF(ISBLANK(AM33),"",AM$3-VLOOKUP(AM33,'[1]220'!$R$1:$V$65536,5,FALSE))</f>
        <v>62</v>
      </c>
      <c r="AN36" s="99">
        <f>IF(ISBLANK(AN33),"",AN$3-VLOOKUP(AN33,'[1]220'!$R$1:$V$65536,5,FALSE))</f>
        <v>37</v>
      </c>
      <c r="AO36" s="99">
        <f>IF(ISBLANK(AO33),"",AO$3-VLOOKUP(AO33,'[1]220'!$R$1:$V$65536,5,FALSE))</f>
        <v>60</v>
      </c>
      <c r="AP36" s="63">
        <f>IF(ISBLANK(AP33),"",AP$3-VLOOKUP(AP33,'[1]220'!$R$1:$V$65536,5,FALSE))</f>
        <v>80</v>
      </c>
    </row>
    <row r="37" spans="1:44" ht="13.5" thickBot="1" x14ac:dyDescent="0.25">
      <c r="A37" s="86"/>
      <c r="B37" s="49"/>
      <c r="C37" s="100"/>
      <c r="D37" s="50"/>
      <c r="E37" s="101">
        <f>IF(E36="",0,E36-VLOOKUP(E33,'[1]Night Shift Update 2'!$A$1:$C$65536,3,FALSE))</f>
        <v>22</v>
      </c>
      <c r="F37" s="101">
        <f>IF(F36="",0,F36-VLOOKUP(F33,'[1]Night Shift Update 2'!$A$1:$C$65536,3,FALSE))</f>
        <v>30</v>
      </c>
      <c r="G37" s="101">
        <f>IF(G36="",0,G36-VLOOKUP(G33,'[1]Night Shift Update 2'!$A$1:$C$65536,3,FALSE))</f>
        <v>28</v>
      </c>
      <c r="H37" s="101">
        <f>IF(H36="",0,H36-VLOOKUP(H33,'[1]Night Shift Update 2'!$A$1:$C$65536,3,FALSE))</f>
        <v>22</v>
      </c>
      <c r="I37" s="101">
        <f>IF(I36="",0,I36-VLOOKUP(I33,'[1]Night Shift Update 2'!$A$1:$C$65536,3,FALSE))</f>
        <v>30</v>
      </c>
      <c r="J37" s="101">
        <f>IF(J36="",0,J36-VLOOKUP(J33,'[1]Night Shift Update 2'!$A$1:$C$65536,3,FALSE))</f>
        <v>25</v>
      </c>
      <c r="K37" s="101">
        <f>IF(K36="",0,K36-VLOOKUP(K33,'[1]Night Shift Update 2'!$A$1:$C$65536,3,FALSE))</f>
        <v>23</v>
      </c>
      <c r="L37" s="101">
        <f>IF(L36="",0,L36-VLOOKUP(L33,'[1]Night Shift Update 2'!$A$1:$C$65536,3,FALSE))</f>
        <v>30</v>
      </c>
      <c r="M37" s="101">
        <f>IF(M36="",0,M36-VLOOKUP(M33,'[1]Night Shift Update 2'!$A$1:$C$65536,3,FALSE))</f>
        <v>29</v>
      </c>
      <c r="N37" s="101">
        <f>IF(N36="",0,N36-VLOOKUP(N33,'[1]Night Shift Update 2'!$A$1:$C$65536,3,FALSE))</f>
        <v>28</v>
      </c>
      <c r="O37" s="101">
        <f>IF(O36="",0,O36-VLOOKUP(O33,'[1]Night Shift Update 2'!$A$1:$C$65536,3,FALSE))</f>
        <v>31</v>
      </c>
      <c r="P37" s="101">
        <f>IF(P36="",0,P36-VLOOKUP(P33,'[1]Night Shift Update 2'!$A$1:$C$65536,3,FALSE))</f>
        <v>23</v>
      </c>
      <c r="Q37" s="101">
        <f>IF(Q36="",0,Q36-VLOOKUP(Q33,'[1]Night Shift Update 2'!$A$1:$C$65536,3,FALSE))</f>
        <v>9</v>
      </c>
      <c r="R37" s="101">
        <f>IF(R36="",0,R36-VLOOKUP(R33,'[1]Night Shift Update 2'!$A$1:$C$65536,3,FALSE))</f>
        <v>27</v>
      </c>
      <c r="S37" s="101">
        <f>IF(S36="",0,S36-VLOOKUP(S33,'[1]Night Shift Update 2'!$A$1:$C$65536,3,FALSE))</f>
        <v>28</v>
      </c>
      <c r="T37" s="101">
        <f>IF(T36="",0,T36-VLOOKUP(T33,'[1]Night Shift Update 2'!$A$1:$C$65536,3,FALSE))</f>
        <v>29</v>
      </c>
      <c r="U37" s="101">
        <f>IF(U36="",0,U36-VLOOKUP(U33,'[1]Night Shift Update 2'!$A$1:$C$65536,3,FALSE))</f>
        <v>29</v>
      </c>
      <c r="V37" s="101">
        <f>IF(V36="",0,V36-VLOOKUP(V33,'[1]Night Shift Update 2'!$A$1:$C$65536,3,FALSE))</f>
        <v>30</v>
      </c>
      <c r="W37" s="101">
        <f>IF(W36="",0,W36-VLOOKUP(W33,'[1]Night Shift Update 2'!$A$1:$C$65536,3,FALSE))</f>
        <v>68</v>
      </c>
      <c r="X37" s="101">
        <f>IF(X36="",0,X36-VLOOKUP(X33,'[1]Night Shift Update 2'!$A$1:$C$65536,3,FALSE))</f>
        <v>33</v>
      </c>
      <c r="Y37" s="101">
        <f>IF(Y36="",0,Y36-VLOOKUP(Y33,'[1]Night Shift Update 2'!$A$1:$C$65536,3,FALSE))</f>
        <v>22</v>
      </c>
      <c r="Z37" s="101">
        <f>IF(Z36="",0,Z36-VLOOKUP(Z33,'[1]Night Shift Update 2'!$A$1:$C$65536,3,FALSE))</f>
        <v>23</v>
      </c>
      <c r="AA37" s="101">
        <f>IF(AA36="",0,AA36-VLOOKUP(AA33,'[1]Night Shift Update 2'!$A$1:$C$65536,3,FALSE))</f>
        <v>30</v>
      </c>
      <c r="AB37" s="101">
        <f>IF(AB36="",0,AB36-VLOOKUP(AB33,'[1]Night Shift Update 2'!$A$1:$C$65536,3,FALSE))</f>
        <v>60</v>
      </c>
      <c r="AC37" s="101">
        <f>IF(AC36="",0,AC36-VLOOKUP(AC33,'[1]Night Shift Update 2'!$A$1:$C$65536,3,FALSE))</f>
        <v>31</v>
      </c>
      <c r="AD37" s="101">
        <f>IF(AD36="",0,AD36-VLOOKUP(AD33,'[1]Night Shift Update 2'!$A$1:$C$65536,3,FALSE))</f>
        <v>43</v>
      </c>
      <c r="AE37" s="101">
        <f>IF(AE36="",0,AE36-VLOOKUP(AE33,'[1]Night Shift Update 2'!$A$1:$C$65536,3,FALSE))</f>
        <v>30</v>
      </c>
      <c r="AF37" s="101">
        <f>IF(AF36="",0,AF36-VLOOKUP(AF33,'[1]Night Shift Update 2'!$A$1:$C$65536,3,FALSE))</f>
        <v>54</v>
      </c>
      <c r="AG37" s="101">
        <f>IF(AG36="",0,AG36-VLOOKUP(AG33,'[1]Night Shift Update 2'!$A$1:$C$65536,3,FALSE))</f>
        <v>31</v>
      </c>
      <c r="AH37" s="101">
        <f>IF(AH36="",0,AH36-VLOOKUP(AH33,'[1]Night Shift Update 2'!$A$1:$C$65536,3,FALSE))</f>
        <v>59</v>
      </c>
      <c r="AI37" s="101">
        <f>IF(AI36="",0,AI36-VLOOKUP(AI33,'[1]Night Shift Update 2'!$A$1:$C$65536,3,FALSE))</f>
        <v>31</v>
      </c>
      <c r="AJ37" s="101">
        <f>IF(AJ36="",0,AJ36-VLOOKUP(AJ33,'[1]Night Shift Update 2'!$A$1:$C$65536,3,FALSE))</f>
        <v>33</v>
      </c>
      <c r="AK37" s="101">
        <f>IF(AK36="",0,AK36-VLOOKUP(AK33,'[1]Night Shift Update 2'!$A$1:$C$65536,3,FALSE))</f>
        <v>44</v>
      </c>
      <c r="AL37" s="101">
        <f>IF(AL36="",0,AL36-VLOOKUP(AL33,'[1]Night Shift Update 2'!$A$1:$C$65536,3,FALSE))</f>
        <v>59</v>
      </c>
      <c r="AM37" s="101">
        <f>IF(AM36="",0,AM36-VLOOKUP(AM33,'[1]Night Shift Update 2'!$A$1:$C$65536,3,FALSE))</f>
        <v>46</v>
      </c>
      <c r="AN37" s="101">
        <f>IF(AN36="",0,AN36-VLOOKUP(AN33,'[1]Night Shift Update 2'!$A$1:$C$65536,3,FALSE))</f>
        <v>37</v>
      </c>
      <c r="AO37" s="101">
        <f>IF(AO36="",0,AO36-VLOOKUP(AO33,'[1]Night Shift Update 2'!$A$1:$C$65536,3,FALSE))</f>
        <v>58</v>
      </c>
      <c r="AP37" s="102">
        <f>IF(AP36="",0,AP36-VLOOKUP(AP33,'[1]Night Shift Update 2'!$A$1:$C$65536,3,FALSE))</f>
        <v>58</v>
      </c>
    </row>
    <row r="38" spans="1:44" ht="13.5" thickTop="1" x14ac:dyDescent="0.2">
      <c r="A38" s="32"/>
      <c r="B38" s="34"/>
      <c r="C38" s="33"/>
      <c r="D38" s="35">
        <v>221125</v>
      </c>
      <c r="E38" s="92">
        <v>220030</v>
      </c>
      <c r="F38" s="73">
        <v>220010</v>
      </c>
      <c r="G38" s="73">
        <v>220022</v>
      </c>
      <c r="H38" s="73">
        <v>220031</v>
      </c>
      <c r="I38" s="73">
        <v>220018</v>
      </c>
      <c r="J38" s="37">
        <v>220033</v>
      </c>
      <c r="K38" s="38">
        <v>220003</v>
      </c>
      <c r="L38" s="34"/>
      <c r="M38" s="34"/>
      <c r="N38" s="73"/>
      <c r="O38" s="93">
        <v>221127</v>
      </c>
      <c r="P38" s="34">
        <v>220016</v>
      </c>
      <c r="Q38" s="103"/>
      <c r="R38" s="34">
        <v>220002</v>
      </c>
      <c r="S38" s="34"/>
      <c r="T38" s="103"/>
      <c r="U38" s="33"/>
      <c r="V38" s="33">
        <v>221138</v>
      </c>
      <c r="W38" s="34"/>
      <c r="X38" s="34">
        <v>220030</v>
      </c>
      <c r="Y38" s="34">
        <v>221129</v>
      </c>
      <c r="Z38" s="33">
        <v>221128</v>
      </c>
      <c r="AA38" s="34"/>
      <c r="AB38" s="103"/>
      <c r="AC38" s="33"/>
      <c r="AD38" s="36"/>
      <c r="AE38" s="36">
        <v>220025</v>
      </c>
      <c r="AF38" s="36">
        <v>220007</v>
      </c>
      <c r="AG38" s="36">
        <v>220022</v>
      </c>
      <c r="AH38" s="36">
        <v>221120</v>
      </c>
      <c r="AI38" s="36">
        <v>220018</v>
      </c>
      <c r="AJ38" s="36">
        <v>220021</v>
      </c>
      <c r="AK38" s="36"/>
      <c r="AL38" s="36">
        <v>220026</v>
      </c>
      <c r="AM38" s="36">
        <v>220009</v>
      </c>
      <c r="AN38" s="36">
        <v>220024</v>
      </c>
      <c r="AO38" s="36">
        <v>220020</v>
      </c>
      <c r="AP38" s="42">
        <v>221136</v>
      </c>
      <c r="AQ38" s="41"/>
    </row>
    <row r="39" spans="1:44" x14ac:dyDescent="0.2">
      <c r="A39" s="94" t="str">
        <f>IF(A38&lt;220000,"",VLOOKUP(A38,'[1]220'!$A$2:$M$79,13))</f>
        <v/>
      </c>
      <c r="B39" s="95" t="str">
        <f>IF(B38&lt;220000,"",VLOOKUP(B38,'[1]220'!$A$2:$M$79,13))</f>
        <v/>
      </c>
      <c r="C39" s="95" t="str">
        <f>IF(C38&lt;220000,"",VLOOKUP(C38,'[1]220'!$A$2:$M$79,13))</f>
        <v/>
      </c>
      <c r="D39" s="96">
        <f>IF(D38&lt;220000,"",VLOOKUP(D38,'[1]220'!$A$2:$M$79,13))</f>
        <v>41719</v>
      </c>
      <c r="E39" s="53">
        <f>IF(E38&lt;220000,"",VLOOKUP(E38,'[1]220'!$A$2:$M$79,13))</f>
        <v>41715</v>
      </c>
      <c r="F39" s="53">
        <f>IF(F38&lt;220000,"",VLOOKUP(F38,'[1]220'!$A$2:$M$79,13))</f>
        <v>41728</v>
      </c>
      <c r="G39" s="53">
        <f>IF(G38&lt;220000,"",VLOOKUP(G38,'[1]220'!$A$2:$M$79,13))</f>
        <v>41724</v>
      </c>
      <c r="H39" s="53">
        <f>IF(H38&lt;220000,"",VLOOKUP(H38,'[1]220'!$A$2:$M$79,13))</f>
        <v>41725</v>
      </c>
      <c r="I39" s="53">
        <f>IF(I38&lt;220000,"",VLOOKUP(I38,'[1]220'!$A$2:$M$79,13))</f>
        <v>41725</v>
      </c>
      <c r="J39" s="53">
        <f>IF(J38&lt;220000,"",VLOOKUP(J38,'[1]220'!$A$2:$M$79,13))</f>
        <v>41728</v>
      </c>
      <c r="K39" s="53">
        <f>IF(K38&lt;220000,"",VLOOKUP(K38,'[1]220'!$A$2:$M$79,13))</f>
        <v>41731</v>
      </c>
      <c r="L39" s="53" t="str">
        <f>IF(L38&lt;220000,"",VLOOKUP(L38,'[1]220'!$A$2:$M$79,13))</f>
        <v/>
      </c>
      <c r="M39" s="53" t="str">
        <f>IF(M38&lt;220000,"",VLOOKUP(M38,'[1]220'!$A$2:$M$79,13))</f>
        <v/>
      </c>
      <c r="N39" s="53" t="str">
        <f>IF(N38&lt;220000,"",VLOOKUP(N38,'[1]220'!$A$2:$M$79,13))</f>
        <v/>
      </c>
      <c r="O39" s="53">
        <f>IF(O38&lt;220000,"",VLOOKUP(O38,'[1]220'!$A$2:$M$79,13))</f>
        <v>41700</v>
      </c>
      <c r="P39" s="53">
        <f>IF(P38&lt;220000,"",VLOOKUP(P38,'[1]220'!$A$2:$M$79,13))</f>
        <v>41737</v>
      </c>
      <c r="Q39" s="53" t="str">
        <f>IF(Q38&lt;220000,"",VLOOKUP(Q38,'[1]220'!$A$2:$M$79,13))</f>
        <v/>
      </c>
      <c r="R39" s="53">
        <f>IF(R38&lt;220000,"",VLOOKUP(R38,'[1]220'!$A$2:$M$79,13))</f>
        <v>41739</v>
      </c>
      <c r="S39" s="53" t="str">
        <f>IF(S38&lt;220000,"",VLOOKUP(S38,'[1]220'!$A$2:$M$79,13))</f>
        <v/>
      </c>
      <c r="T39" s="53" t="str">
        <f>IF(T38&lt;220000,"",VLOOKUP(T38,'[1]220'!$A$2:$M$79,13))</f>
        <v/>
      </c>
      <c r="U39" s="53" t="str">
        <f>IF(U38&lt;220000,"",VLOOKUP(U38,'[1]220'!$A$2:$M$79,13))</f>
        <v/>
      </c>
      <c r="V39" s="53">
        <f>IF(V38&lt;220000,"",VLOOKUP(V38,'[1]220'!$A$2:$M$79,13))</f>
        <v>41741</v>
      </c>
      <c r="W39" s="53" t="str">
        <f>IF(W38&lt;220000,"",VLOOKUP(W38,'[1]220'!$A$2:$M$79,13))</f>
        <v/>
      </c>
      <c r="X39" s="53">
        <f>IF(X38&lt;220000,"",VLOOKUP(X38,'[1]220'!$A$2:$M$79,13))</f>
        <v>41715</v>
      </c>
      <c r="Y39" s="53">
        <f>IF(Y38&lt;220000,"",VLOOKUP(Y38,'[1]220'!$A$2:$M$79,13))</f>
        <v>41746</v>
      </c>
      <c r="Z39" s="53">
        <f>IF(Z38&lt;220000,"",VLOOKUP(Z38,'[1]220'!$A$2:$M$79,13))</f>
        <v>41747</v>
      </c>
      <c r="AA39" s="53" t="str">
        <f>IF(AA38&lt;220000,"",VLOOKUP(AA38,'[1]220'!$A$2:$M$79,13))</f>
        <v/>
      </c>
      <c r="AB39" s="53" t="str">
        <f>IF(AB38&lt;220000,"",VLOOKUP(AB38,'[1]220'!$A$2:$M$79,13))</f>
        <v/>
      </c>
      <c r="AC39" s="53" t="str">
        <f>IF(AC38&lt;220000,"",VLOOKUP(AC38,'[1]220'!$A$2:$M$79,13))</f>
        <v/>
      </c>
      <c r="AD39" s="53" t="str">
        <f>IF(AD38&lt;220000,"",VLOOKUP(AD38,'[1]220'!$A$2:$M$79,13))</f>
        <v/>
      </c>
      <c r="AE39" s="53">
        <f>IF(AE38&lt;220000,"",VLOOKUP(AE38,'[1]220'!$A$2:$M$79,13))</f>
        <v>41751</v>
      </c>
      <c r="AF39" s="53">
        <f>IF(AF38&lt;220000,"",VLOOKUP(AF38,'[1]220'!$A$2:$M$79,13))</f>
        <v>41752</v>
      </c>
      <c r="AG39" s="53">
        <f>IF(AG38&lt;220000,"",VLOOKUP(AG38,'[1]220'!$A$2:$M$79,13))</f>
        <v>41724</v>
      </c>
      <c r="AH39" s="53">
        <f>IF(AH38&lt;220000,"",VLOOKUP(AH38,'[1]220'!$A$2:$M$79,13))</f>
        <v>41724</v>
      </c>
      <c r="AI39" s="53">
        <f>IF(AI38&lt;220000,"",VLOOKUP(AI38,'[1]220'!$A$2:$M$79,13))</f>
        <v>41725</v>
      </c>
      <c r="AJ39" s="53">
        <f>IF(AJ38&lt;220000,"",VLOOKUP(AJ38,'[1]220'!$A$2:$M$79,13))</f>
        <v>41726</v>
      </c>
      <c r="AK39" s="53" t="str">
        <f>IF(AK38&lt;220000,"",VLOOKUP(AK38,'[1]220'!$A$2:$M$79,13))</f>
        <v/>
      </c>
      <c r="AL39" s="53">
        <f>IF(AL38&lt;220000,"",VLOOKUP(AL38,'[1]220'!$A$2:$M$79,13))</f>
        <v>41728</v>
      </c>
      <c r="AM39" s="53">
        <f>IF(AM38&lt;220000,"",VLOOKUP(AM38,'[1]220'!$A$2:$M$79,13))</f>
        <v>41730</v>
      </c>
      <c r="AN39" s="53">
        <f>IF(AN38&lt;220000,"",VLOOKUP(AN38,'[1]220'!$A$2:$M$79,13))</f>
        <v>41731</v>
      </c>
      <c r="AO39" s="53">
        <f>IF(AO38&lt;220000,"",VLOOKUP(AO38,'[1]220'!$A$2:$M$79,13))</f>
        <v>41733</v>
      </c>
      <c r="AP39" s="57">
        <f>IF(AP38&lt;220000,"",VLOOKUP(AP38,'[1]220'!$A$2:$M$79,13))</f>
        <v>41763</v>
      </c>
    </row>
    <row r="40" spans="1:44" s="58" customFormat="1" x14ac:dyDescent="0.2">
      <c r="A40" s="51" t="str">
        <f ca="1">IF(A38&lt;220000,"",IF(VLOOKUP(A38,'[1]220'!$A$2:$M$79,12)&lt;TODAY(),"",VLOOKUP(A38,'[1]220'!$A$2:$M$79,12)))</f>
        <v/>
      </c>
      <c r="B40" s="97" t="str">
        <f ca="1">IF(B38&lt;220000,"",IF(VLOOKUP(B38,'[1]220'!$A$2:$M$79,12)&lt;TODAY(),"",VLOOKUP(B38,'[1]220'!$A$2:$M$79,12)))</f>
        <v/>
      </c>
      <c r="C40" s="52" t="str">
        <f ca="1">IF(C38&lt;220000,"",IF(VLOOKUP(C38,'[1]220'!$A$2:$M$79,12)&lt;TODAY(),"",VLOOKUP(C38,'[1]220'!$A$2:$M$79,12)))</f>
        <v/>
      </c>
      <c r="D40" s="57" t="str">
        <f ca="1">IF(D38&lt;220000,"",IF(VLOOKUP(D38,'[1]220'!$A$2:$M$79,12)&lt;TODAY(),"",VLOOKUP(D38,'[1]220'!$A$2:$M$79,12)))</f>
        <v>A2S</v>
      </c>
      <c r="E40" s="53" t="str">
        <f ca="1">IF(E38&lt;220000,"",IF(VLOOKUP(E38,'[1]220'!$A$2:$M$79,12)&lt;TODAY(),"",VLOOKUP(E38,'[1]220'!$A$2:$M$79,12)))</f>
        <v>A1S</v>
      </c>
      <c r="F40" s="53" t="str">
        <f ca="1">IF(F38&lt;220000,"",IF(VLOOKUP(F38,'[1]220'!$A$2:$M$79,12)&lt;TODAY(),"",VLOOKUP(F38,'[1]220'!$A$2:$M$79,12)))</f>
        <v>A3S</v>
      </c>
      <c r="G40" s="53" t="str">
        <f ca="1">IF(G38&lt;220000,"",IF(VLOOKUP(G38,'[1]220'!$A$2:$M$79,12)&lt;TODAY(),"",VLOOKUP(G38,'[1]220'!$A$2:$M$79,12)))</f>
        <v>A1S</v>
      </c>
      <c r="H40" s="53" t="str">
        <f ca="1">IF(H38&lt;220000,"",IF(VLOOKUP(H38,'[1]220'!$A$2:$M$79,12)&lt;TODAY(),"",VLOOKUP(H38,'[1]220'!$A$2:$M$79,12)))</f>
        <v>A3S</v>
      </c>
      <c r="I40" s="53" t="str">
        <f ca="1">IF(I38&lt;220000,"",IF(VLOOKUP(I38,'[1]220'!$A$2:$M$79,12)&lt;TODAY(),"",VLOOKUP(I38,'[1]220'!$A$2:$M$79,12)))</f>
        <v>A4S</v>
      </c>
      <c r="J40" s="53" t="str">
        <f ca="1">IF(J38&lt;220000,"",IF(VLOOKUP(J38,'[1]220'!$A$2:$M$79,12)&lt;TODAY(),"",VLOOKUP(J38,'[1]220'!$A$2:$M$79,12)))</f>
        <v>A4S</v>
      </c>
      <c r="K40" s="53" t="str">
        <f ca="1">IF(K38&lt;220000,"",IF(VLOOKUP(K38,'[1]220'!$A$2:$M$79,12)&lt;TODAY(),"",VLOOKUP(K38,'[1]220'!$A$2:$M$79,12)))</f>
        <v>A4S</v>
      </c>
      <c r="L40" s="53" t="str">
        <f ca="1">IF(L38&lt;220000,"",IF(VLOOKUP(L38,'[1]220'!$A$2:$M$79,12)&lt;TODAY(),"",VLOOKUP(L38,'[1]220'!$A$2:$M$79,12)))</f>
        <v/>
      </c>
      <c r="M40" s="53" t="str">
        <f ca="1">IF(M38&lt;220000,"",IF(VLOOKUP(M38,'[1]220'!$A$2:$M$79,12)&lt;TODAY(),"",VLOOKUP(M38,'[1]220'!$A$2:$M$79,12)))</f>
        <v/>
      </c>
      <c r="N40" s="53" t="str">
        <f ca="1">IF(N38&lt;220000,"",IF(VLOOKUP(N38,'[1]220'!$A$2:$M$79,12)&lt;TODAY(),"",VLOOKUP(N38,'[1]220'!$A$2:$M$79,12)))</f>
        <v/>
      </c>
      <c r="O40" s="53" t="str">
        <f ca="1">IF(O38&lt;220000,"",IF(VLOOKUP(O38,'[1]220'!$A$2:$M$79,12)&lt;TODAY(),"",VLOOKUP(O38,'[1]220'!$A$2:$M$79,12)))</f>
        <v>A2S</v>
      </c>
      <c r="P40" s="53" t="str">
        <f ca="1">IF(P38&lt;220000,"",IF(VLOOKUP(P38,'[1]220'!$A$2:$M$79,12)&lt;TODAY(),"",VLOOKUP(P38,'[1]220'!$A$2:$M$79,12)))</f>
        <v>A4S</v>
      </c>
      <c r="Q40" s="53" t="str">
        <f ca="1">IF(Q38&lt;220000,"",IF(VLOOKUP(Q38,'[1]220'!$A$2:$M$79,12)&lt;TODAY(),"",VLOOKUP(Q38,'[1]220'!$A$2:$M$79,12)))</f>
        <v/>
      </c>
      <c r="R40" s="53" t="str">
        <f ca="1">IF(R38&lt;220000,"",IF(VLOOKUP(R38,'[1]220'!$A$2:$M$79,12)&lt;TODAY(),"",VLOOKUP(R38,'[1]220'!$A$2:$M$79,12)))</f>
        <v>A1S</v>
      </c>
      <c r="S40" s="53" t="str">
        <f ca="1">IF(S38&lt;220000,"",IF(VLOOKUP(S38,'[1]220'!$A$2:$M$79,12)&lt;TODAY(),"",VLOOKUP(S38,'[1]220'!$A$2:$M$79,12)))</f>
        <v/>
      </c>
      <c r="T40" s="53" t="str">
        <f ca="1">IF(T38&lt;220000,"",IF(VLOOKUP(T38,'[1]220'!$A$2:$M$79,12)&lt;TODAY(),"",VLOOKUP(T38,'[1]220'!$A$2:$M$79,12)))</f>
        <v/>
      </c>
      <c r="U40" s="53" t="str">
        <f ca="1">IF(U38&lt;220000,"",IF(VLOOKUP(U38,'[1]220'!$A$2:$M$79,12)&lt;TODAY(),"",VLOOKUP(U38,'[1]220'!$A$2:$M$79,12)))</f>
        <v/>
      </c>
      <c r="V40" s="53" t="str">
        <f ca="1">IF(V38&lt;220000,"",IF(VLOOKUP(V38,'[1]220'!$A$2:$M$79,12)&lt;TODAY(),"",VLOOKUP(V38,'[1]220'!$A$2:$M$79,12)))</f>
        <v>A3S</v>
      </c>
      <c r="W40" s="53" t="str">
        <f ca="1">IF(W38&lt;220000,"",IF(VLOOKUP(W38,'[1]220'!$A$2:$M$79,12)&lt;TODAY(),"",VLOOKUP(W38,'[1]220'!$A$2:$M$79,12)))</f>
        <v/>
      </c>
      <c r="X40" s="53" t="str">
        <f ca="1">IF(X38&lt;220000,"",IF(VLOOKUP(X38,'[1]220'!$A$2:$M$79,12)&lt;TODAY(),"",VLOOKUP(X38,'[1]220'!$A$2:$M$79,12)))</f>
        <v>A1S</v>
      </c>
      <c r="Y40" s="53" t="str">
        <f ca="1">IF(Y38&lt;220000,"",IF(VLOOKUP(Y38,'[1]220'!$A$2:$M$79,12)&lt;TODAY(),"",VLOOKUP(Y38,'[1]220'!$A$2:$M$79,12)))</f>
        <v>A4S</v>
      </c>
      <c r="Z40" s="53" t="str">
        <f ca="1">IF(Z38&lt;220000,"",IF(VLOOKUP(Z38,'[1]220'!$A$2:$M$79,12)&lt;TODAY(),"",VLOOKUP(Z38,'[1]220'!$A$2:$M$79,12)))</f>
        <v>A4S</v>
      </c>
      <c r="AA40" s="53" t="str">
        <f ca="1">IF(AA38&lt;220000,"",IF(VLOOKUP(AA38,'[1]220'!$A$2:$M$79,12)&lt;TODAY(),"",VLOOKUP(AA38,'[1]220'!$A$2:$M$79,12)))</f>
        <v/>
      </c>
      <c r="AB40" s="53" t="str">
        <f ca="1">IF(AB38&lt;220000,"",IF(VLOOKUP(AB38,'[1]220'!$A$2:$M$79,12)&lt;TODAY(),"",VLOOKUP(AB38,'[1]220'!$A$2:$M$79,12)))</f>
        <v/>
      </c>
      <c r="AC40" s="53" t="str">
        <f ca="1">IF(AC38&lt;220000,"",IF(VLOOKUP(AC38,'[1]220'!$A$2:$M$79,12)&lt;TODAY(),"",VLOOKUP(AC38,'[1]220'!$A$2:$M$79,12)))</f>
        <v/>
      </c>
      <c r="AD40" s="53" t="str">
        <f ca="1">IF(AD38&lt;220000,"",IF(VLOOKUP(AD38,'[1]220'!$A$2:$M$79,12)&lt;TODAY(),"",VLOOKUP(AD38,'[1]220'!$A$2:$M$79,12)))</f>
        <v/>
      </c>
      <c r="AE40" s="53" t="str">
        <f ca="1">IF(AE38&lt;220000,"",IF(VLOOKUP(AE38,'[1]220'!$A$2:$M$79,12)&lt;TODAY(),"",VLOOKUP(AE38,'[1]220'!$A$2:$M$79,12)))</f>
        <v>S8</v>
      </c>
      <c r="AF40" s="53" t="str">
        <f ca="1">IF(AF38&lt;220000,"",IF(VLOOKUP(AF38,'[1]220'!$A$2:$M$79,12)&lt;TODAY(),"",VLOOKUP(AF38,'[1]220'!$A$2:$M$79,12)))</f>
        <v>A3S</v>
      </c>
      <c r="AG40" s="53" t="str">
        <f ca="1">IF(AG38&lt;220000,"",IF(VLOOKUP(AG38,'[1]220'!$A$2:$M$79,12)&lt;TODAY(),"",VLOOKUP(AG38,'[1]220'!$A$2:$M$79,12)))</f>
        <v>A1S</v>
      </c>
      <c r="AH40" s="53" t="str">
        <f ca="1">IF(AH38&lt;220000,"",IF(VLOOKUP(AH38,'[1]220'!$A$2:$M$79,12)&lt;TODAY(),"",VLOOKUP(AH38,'[1]220'!$A$2:$M$79,12)))</f>
        <v>B1/A2S</v>
      </c>
      <c r="AI40" s="53" t="str">
        <f ca="1">IF(AI38&lt;220000,"",IF(VLOOKUP(AI38,'[1]220'!$A$2:$M$79,12)&lt;TODAY(),"",VLOOKUP(AI38,'[1]220'!$A$2:$M$79,12)))</f>
        <v>A4S</v>
      </c>
      <c r="AJ40" s="53" t="str">
        <f ca="1">IF(AJ38&lt;220000,"",IF(VLOOKUP(AJ38,'[1]220'!$A$2:$M$79,12)&lt;TODAY(),"",VLOOKUP(AJ38,'[1]220'!$A$2:$M$79,12)))</f>
        <v>A2S</v>
      </c>
      <c r="AK40" s="53" t="str">
        <f ca="1">IF(AK38&lt;220000,"",IF(VLOOKUP(AK38,'[1]220'!$A$2:$M$79,12)&lt;TODAY(),"",VLOOKUP(AK38,'[1]220'!$A$2:$M$79,12)))</f>
        <v/>
      </c>
      <c r="AL40" s="53" t="str">
        <f ca="1">IF(AL38&lt;220000,"",IF(VLOOKUP(AL38,'[1]220'!$A$2:$M$79,12)&lt;TODAY(),"",VLOOKUP(AL38,'[1]220'!$A$2:$M$79,12)))</f>
        <v>A3S</v>
      </c>
      <c r="AM40" s="53" t="str">
        <f ca="1">IF(AM38&lt;220000,"",IF(VLOOKUP(AM38,'[1]220'!$A$2:$M$79,12)&lt;TODAY(),"",VLOOKUP(AM38,'[1]220'!$A$2:$M$79,12)))</f>
        <v>B2/A4S</v>
      </c>
      <c r="AN40" s="53" t="str">
        <f ca="1">IF(AN38&lt;220000,"",IF(VLOOKUP(AN38,'[1]220'!$A$2:$M$79,12)&lt;TODAY(),"",VLOOKUP(AN38,'[1]220'!$A$2:$M$79,12)))</f>
        <v>B2/A4S</v>
      </c>
      <c r="AO40" s="53" t="str">
        <f ca="1">IF(AO38&lt;220000,"",IF(VLOOKUP(AO38,'[1]220'!$A$2:$M$79,12)&lt;TODAY(),"",VLOOKUP(AO38,'[1]220'!$A$2:$M$79,12)))</f>
        <v>A2S</v>
      </c>
      <c r="AP40" s="57" t="str">
        <f ca="1">IF(AP38&lt;220000,"",IF(VLOOKUP(AP38,'[1]220'!$A$2:$M$79,12)&lt;TODAY(),"",VLOOKUP(AP38,'[1]220'!$A$2:$M$79,12)))</f>
        <v>S1</v>
      </c>
    </row>
    <row r="41" spans="1:44" s="58" customFormat="1" x14ac:dyDescent="0.2">
      <c r="A41" s="51"/>
      <c r="B41" s="98"/>
      <c r="C41" s="52"/>
      <c r="D41" s="57"/>
      <c r="E41" s="99">
        <f>IF(ISBLANK(E38),"",E$3-VLOOKUP(E38,'[1]220'!$R$1:$V$65536,5,FALSE))</f>
        <v>34</v>
      </c>
      <c r="F41" s="99">
        <f>IF(ISBLANK(F38),"",F$3-VLOOKUP(F38,'[1]220'!$R$1:$V$65536,5,FALSE))</f>
        <v>27</v>
      </c>
      <c r="G41" s="99">
        <f>IF(ISBLANK(G38),"",G$3-VLOOKUP(G38,'[1]220'!$R$1:$V$65536,5,FALSE))</f>
        <v>32</v>
      </c>
      <c r="H41" s="99">
        <f>IF(ISBLANK(H38),"",H$3-VLOOKUP(H38,'[1]220'!$R$1:$V$65536,5,FALSE))</f>
        <v>34</v>
      </c>
      <c r="I41" s="99">
        <f>IF(ISBLANK(I38),"",I$3-VLOOKUP(I38,'[1]220'!$R$1:$V$65536,5,FALSE))</f>
        <v>27</v>
      </c>
      <c r="J41" s="99">
        <f>IF(ISBLANK(J38),"",J$3-VLOOKUP(J38,'[1]220'!$R$1:$V$65536,5,FALSE))</f>
        <v>32</v>
      </c>
      <c r="K41" s="99">
        <f>IF(ISBLANK(K38),"",K$3-VLOOKUP(K38,'[1]220'!$R$1:$V$65536,5,FALSE))</f>
        <v>30</v>
      </c>
      <c r="L41" s="99" t="str">
        <f>IF(ISBLANK(L38),"",L$3-VLOOKUP(L38,'[1]220'!$R$1:$V$65536,5,FALSE))</f>
        <v/>
      </c>
      <c r="M41" s="99" t="str">
        <f>IF(ISBLANK(M38),"",M$3-VLOOKUP(M38,'[1]220'!$R$1:$V$65536,5,FALSE))</f>
        <v/>
      </c>
      <c r="N41" s="99" t="str">
        <f>IF(ISBLANK(N38),"",N$3-VLOOKUP(N38,'[1]220'!$R$1:$V$65536,5,FALSE))</f>
        <v/>
      </c>
      <c r="O41" s="99">
        <f>IF(ISBLANK(O38),"",O$3-VLOOKUP(O38,'[1]220'!$R$1:$V$65536,5,FALSE))</f>
        <v>38</v>
      </c>
      <c r="P41" s="99">
        <f>IF(ISBLANK(P38),"",P$3-VLOOKUP(P38,'[1]220'!$R$1:$V$65536,5,FALSE))</f>
        <v>28</v>
      </c>
      <c r="Q41" s="99" t="str">
        <f>IF(ISBLANK(Q38),"",Q$3-VLOOKUP(Q38,'[1]220'!$R$1:$V$65536,5,FALSE))</f>
        <v/>
      </c>
      <c r="R41" s="99">
        <f>IF(ISBLANK(R38),"",R$3-VLOOKUP(R38,'[1]220'!$R$1:$V$65536,5,FALSE))</f>
        <v>29</v>
      </c>
      <c r="S41" s="99" t="str">
        <f>IF(ISBLANK(S38),"",S$3-VLOOKUP(S38,'[1]220'!$R$1:$V$65536,5,FALSE))</f>
        <v/>
      </c>
      <c r="T41" s="99" t="str">
        <f>IF(ISBLANK(T38),"",T$3-VLOOKUP(T38,'[1]220'!$R$1:$V$65536,5,FALSE))</f>
        <v/>
      </c>
      <c r="U41" s="99" t="str">
        <f>IF(ISBLANK(U38),"",U$3-VLOOKUP(U38,'[1]220'!$R$1:$V$65536,5,FALSE))</f>
        <v/>
      </c>
      <c r="V41" s="99">
        <f>IF(ISBLANK(V38),"",V$3-VLOOKUP(V38,'[1]220'!$R$1:$V$65536,5,FALSE))</f>
        <v>30</v>
      </c>
      <c r="W41" s="99" t="str">
        <f>IF(ISBLANK(W38),"",W$3-VLOOKUP(W38,'[1]220'!$R$1:$V$65536,5,FALSE))</f>
        <v/>
      </c>
      <c r="X41" s="99">
        <f>IF(ISBLANK(X38),"",X$3-VLOOKUP(X38,'[1]220'!$R$1:$V$65536,5,FALSE))</f>
        <v>53</v>
      </c>
      <c r="Y41" s="99">
        <f>IF(ISBLANK(Y38),"",Y$3-VLOOKUP(Y38,'[1]220'!$R$1:$V$65536,5,FALSE))</f>
        <v>28</v>
      </c>
      <c r="Z41" s="99">
        <f>IF(ISBLANK(Z38),"",Z$3-VLOOKUP(Z38,'[1]220'!$R$1:$V$65536,5,FALSE))</f>
        <v>29</v>
      </c>
      <c r="AA41" s="99" t="str">
        <f>IF(ISBLANK(AA38),"",AA$3-VLOOKUP(AA38,'[1]220'!$R$1:$V$65536,5,FALSE))</f>
        <v/>
      </c>
      <c r="AB41" s="99" t="str">
        <f>IF(ISBLANK(AB38),"",AB$3-VLOOKUP(AB38,'[1]220'!$R$1:$V$65536,5,FALSE))</f>
        <v/>
      </c>
      <c r="AC41" s="99" t="str">
        <f>IF(ISBLANK(AC38),"",AC$3-VLOOKUP(AC38,'[1]220'!$R$1:$V$65536,5,FALSE))</f>
        <v/>
      </c>
      <c r="AD41" s="99" t="str">
        <f>IF(ISBLANK(AD38),"",AD$3-VLOOKUP(AD38,'[1]220'!$R$1:$V$65536,5,FALSE))</f>
        <v/>
      </c>
      <c r="AE41" s="99">
        <f>IF(ISBLANK(AE38),"",AE$3-VLOOKUP(AE38,'[1]220'!$R$1:$V$65536,5,FALSE))</f>
        <v>48</v>
      </c>
      <c r="AF41" s="99">
        <f>IF(ISBLANK(AF38),"",AF$3-VLOOKUP(AF38,'[1]220'!$R$1:$V$65536,5,FALSE))</f>
        <v>30</v>
      </c>
      <c r="AG41" s="99">
        <f>IF(ISBLANK(AG38),"",AG$3-VLOOKUP(AG38,'[1]220'!$R$1:$V$65536,5,FALSE))</f>
        <v>58</v>
      </c>
      <c r="AH41" s="99">
        <f>IF(ISBLANK(AH38),"",AH$3-VLOOKUP(AH38,'[1]220'!$R$1:$V$65536,5,FALSE))</f>
        <v>54</v>
      </c>
      <c r="AI41" s="99">
        <f>IF(ISBLANK(AI38),"",AI$3-VLOOKUP(AI38,'[1]220'!$R$1:$V$65536,5,FALSE))</f>
        <v>53</v>
      </c>
      <c r="AJ41" s="99">
        <f>IF(ISBLANK(AJ38),"",AJ$3-VLOOKUP(AJ38,'[1]220'!$R$1:$V$65536,5,FALSE))</f>
        <v>60</v>
      </c>
      <c r="AK41" s="99" t="str">
        <f>IF(ISBLANK(AK38),"",AK$3-VLOOKUP(AK38,'[1]220'!$R$1:$V$65536,5,FALSE))</f>
        <v/>
      </c>
      <c r="AL41" s="99">
        <f>IF(ISBLANK(AL38),"",AL$3-VLOOKUP(AL38,'[1]220'!$R$1:$V$65536,5,FALSE))</f>
        <v>61</v>
      </c>
      <c r="AM41" s="99">
        <f>IF(ISBLANK(AM38),"",AM$3-VLOOKUP(AM38,'[1]220'!$R$1:$V$65536,5,FALSE))</f>
        <v>55</v>
      </c>
      <c r="AN41" s="99">
        <f>IF(ISBLANK(AN38),"",AN$3-VLOOKUP(AN38,'[1]220'!$R$1:$V$65536,5,FALSE))</f>
        <v>55</v>
      </c>
      <c r="AO41" s="99">
        <f>IF(ISBLANK(AO38),"",AO$3-VLOOKUP(AO38,'[1]220'!$R$1:$V$65536,5,FALSE))</f>
        <v>58</v>
      </c>
      <c r="AP41" s="63">
        <f>IF(ISBLANK(AP38),"",AP$3-VLOOKUP(AP38,'[1]220'!$R$1:$V$65536,5,FALSE))</f>
        <v>45</v>
      </c>
    </row>
    <row r="42" spans="1:44" ht="13.5" thickBot="1" x14ac:dyDescent="0.25">
      <c r="A42" s="86"/>
      <c r="B42" s="49"/>
      <c r="C42" s="100"/>
      <c r="D42" s="104"/>
      <c r="E42" s="101">
        <f>IF(E41="",0,E41-VLOOKUP(E38,'[1]Night Shift Update 2'!$A$1:$C$65536,3,FALSE))</f>
        <v>34</v>
      </c>
      <c r="F42" s="101">
        <f>IF(F41="",0,F41-VLOOKUP(F38,'[1]Night Shift Update 2'!$A$1:$C$65536,3,FALSE))</f>
        <v>25</v>
      </c>
      <c r="G42" s="101">
        <f>IF(G41="",0,G41-VLOOKUP(G38,'[1]Night Shift Update 2'!$A$1:$C$65536,3,FALSE))</f>
        <v>31</v>
      </c>
      <c r="H42" s="101">
        <f>IF(H41="",0,H41-VLOOKUP(H38,'[1]Night Shift Update 2'!$A$1:$C$65536,3,FALSE))</f>
        <v>31</v>
      </c>
      <c r="I42" s="101">
        <f>IF(I41="",0,I41-VLOOKUP(I38,'[1]Night Shift Update 2'!$A$1:$C$65536,3,FALSE))</f>
        <v>26</v>
      </c>
      <c r="J42" s="101">
        <f>IF(J41="",0,J41-VLOOKUP(J38,'[1]Night Shift Update 2'!$A$1:$C$65536,3,FALSE))</f>
        <v>31</v>
      </c>
      <c r="K42" s="101">
        <f>IF(K41="",0,K41-VLOOKUP(K38,'[1]Night Shift Update 2'!$A$1:$C$65536,3,FALSE))</f>
        <v>28</v>
      </c>
      <c r="L42" s="101">
        <f>IF(L41="",0,L41-VLOOKUP(L38,'[1]Night Shift Update 2'!$A$1:$C$65536,3,FALSE))</f>
        <v>0</v>
      </c>
      <c r="M42" s="101">
        <f>IF(M41="",0,M41-VLOOKUP(M38,'[1]Night Shift Update 2'!$A$1:$C$65536,3,FALSE))</f>
        <v>0</v>
      </c>
      <c r="N42" s="101">
        <f>IF(N41="",0,N41-VLOOKUP(N38,'[1]Night Shift Update 2'!$A$1:$C$65536,3,FALSE))</f>
        <v>0</v>
      </c>
      <c r="O42" s="101">
        <f>IF(O41="",0,O41-VLOOKUP(O38,'[1]Night Shift Update 2'!$A$1:$C$65536,3,FALSE))</f>
        <v>22</v>
      </c>
      <c r="P42" s="101">
        <f>IF(P41="",0,P41-VLOOKUP(P38,'[1]Night Shift Update 2'!$A$1:$C$65536,3,FALSE))</f>
        <v>26</v>
      </c>
      <c r="Q42" s="101">
        <f>IF(Q41="",0,Q41-VLOOKUP(Q38,'[1]Night Shift Update 2'!$A$1:$C$65536,3,FALSE))</f>
        <v>0</v>
      </c>
      <c r="R42" s="101">
        <f>IF(R41="",0,R41-VLOOKUP(R38,'[1]Night Shift Update 2'!$A$1:$C$65536,3,FALSE))</f>
        <v>29</v>
      </c>
      <c r="S42" s="101">
        <f>IF(S41="",0,S41-VLOOKUP(S38,'[1]Night Shift Update 2'!$A$1:$C$65536,3,FALSE))</f>
        <v>0</v>
      </c>
      <c r="T42" s="101">
        <f>IF(T41="",0,T41-VLOOKUP(T38,'[1]Night Shift Update 2'!$A$1:$C$65536,3,FALSE))</f>
        <v>0</v>
      </c>
      <c r="U42" s="101">
        <f>IF(U41="",0,U41-VLOOKUP(U38,'[1]Night Shift Update 2'!$A$1:$C$65536,3,FALSE))</f>
        <v>0</v>
      </c>
      <c r="V42" s="101">
        <f>IF(V41="",0,V41-VLOOKUP(V38,'[1]Night Shift Update 2'!$A$1:$C$65536,3,FALSE))</f>
        <v>30</v>
      </c>
      <c r="W42" s="101">
        <f>IF(W41="",0,W41-VLOOKUP(W38,'[1]Night Shift Update 2'!$A$1:$C$65536,3,FALSE))</f>
        <v>0</v>
      </c>
      <c r="X42" s="101">
        <f>IF(X41="",0,X41-VLOOKUP(X38,'[1]Night Shift Update 2'!$A$1:$C$65536,3,FALSE))</f>
        <v>53</v>
      </c>
      <c r="Y42" s="101">
        <f>IF(Y41="",0,Y41-VLOOKUP(Y38,'[1]Night Shift Update 2'!$A$1:$C$65536,3,FALSE))</f>
        <v>25</v>
      </c>
      <c r="Z42" s="101">
        <f>IF(Z41="",0,Z41-VLOOKUP(Z38,'[1]Night Shift Update 2'!$A$1:$C$65536,3,FALSE))</f>
        <v>29</v>
      </c>
      <c r="AA42" s="101">
        <f>IF(AA41="",0,AA41-VLOOKUP(AA38,'[1]Night Shift Update 2'!$A$1:$C$65536,3,FALSE))</f>
        <v>0</v>
      </c>
      <c r="AB42" s="101">
        <f>IF(AB41="",0,AB41-VLOOKUP(AB38,'[1]Night Shift Update 2'!$A$1:$C$65536,3,FALSE))</f>
        <v>0</v>
      </c>
      <c r="AC42" s="101">
        <f>IF(AC41="",0,AC41-VLOOKUP(AC38,'[1]Night Shift Update 2'!$A$1:$C$65536,3,FALSE))</f>
        <v>0</v>
      </c>
      <c r="AD42" s="101">
        <f>IF(AD41="",0,AD41-VLOOKUP(AD38,'[1]Night Shift Update 2'!$A$1:$C$65536,3,FALSE))</f>
        <v>0</v>
      </c>
      <c r="AE42" s="101">
        <f>IF(AE41="",0,AE41-VLOOKUP(AE38,'[1]Night Shift Update 2'!$A$1:$C$65536,3,FALSE))</f>
        <v>45</v>
      </c>
      <c r="AF42" s="101">
        <f>IF(AF41="",0,AF41-VLOOKUP(AF38,'[1]Night Shift Update 2'!$A$1:$C$65536,3,FALSE))</f>
        <v>30</v>
      </c>
      <c r="AG42" s="101">
        <f>IF(AG41="",0,AG41-VLOOKUP(AG38,'[1]Night Shift Update 2'!$A$1:$C$65536,3,FALSE))</f>
        <v>57</v>
      </c>
      <c r="AH42" s="101">
        <f>IF(AH41="",0,AH41-VLOOKUP(AH38,'[1]Night Shift Update 2'!$A$1:$C$65536,3,FALSE))</f>
        <v>43</v>
      </c>
      <c r="AI42" s="101">
        <f>IF(AI41="",0,AI41-VLOOKUP(AI38,'[1]Night Shift Update 2'!$A$1:$C$65536,3,FALSE))</f>
        <v>52</v>
      </c>
      <c r="AJ42" s="101">
        <f>IF(AJ41="",0,AJ41-VLOOKUP(AJ38,'[1]Night Shift Update 2'!$A$1:$C$65536,3,FALSE))</f>
        <v>60</v>
      </c>
      <c r="AK42" s="101">
        <f>IF(AK41="",0,AK41-VLOOKUP(AK38,'[1]Night Shift Update 2'!$A$1:$C$65536,3,FALSE))</f>
        <v>0</v>
      </c>
      <c r="AL42" s="101">
        <f>IF(AL41="",0,AL41-VLOOKUP(AL38,'[1]Night Shift Update 2'!$A$1:$C$65536,3,FALSE))</f>
        <v>59</v>
      </c>
      <c r="AM42" s="101">
        <f>IF(AM41="",0,AM41-VLOOKUP(AM38,'[1]Night Shift Update 2'!$A$1:$C$65536,3,FALSE))</f>
        <v>54</v>
      </c>
      <c r="AN42" s="101">
        <f>IF(AN41="",0,AN41-VLOOKUP(AN38,'[1]Night Shift Update 2'!$A$1:$C$65536,3,FALSE))</f>
        <v>50</v>
      </c>
      <c r="AO42" s="101">
        <f>IF(AO41="",0,AO41-VLOOKUP(AO38,'[1]Night Shift Update 2'!$A$1:$C$65536,3,FALSE))</f>
        <v>57</v>
      </c>
      <c r="AP42" s="102">
        <f>IF(AP41="",0,AP41-VLOOKUP(AP38,'[1]Night Shift Update 2'!$A$1:$C$65536,3,FALSE))</f>
        <v>45</v>
      </c>
    </row>
    <row r="43" spans="1:44" ht="13.5" thickTop="1" x14ac:dyDescent="0.2">
      <c r="A43" s="32"/>
      <c r="B43" s="34"/>
      <c r="C43" s="34"/>
      <c r="D43" s="35">
        <v>220005</v>
      </c>
      <c r="E43" s="37"/>
      <c r="F43" s="37">
        <v>220031</v>
      </c>
      <c r="G43" s="37"/>
      <c r="H43" s="37"/>
      <c r="I43" s="37"/>
      <c r="J43" s="37"/>
      <c r="K43" s="37"/>
      <c r="L43" s="37"/>
      <c r="M43" s="37"/>
      <c r="N43" s="37"/>
      <c r="O43" s="37"/>
      <c r="P43" s="37">
        <v>221141</v>
      </c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73"/>
      <c r="AH43" s="37"/>
      <c r="AI43" s="37"/>
      <c r="AJ43" s="38"/>
      <c r="AK43" s="34"/>
      <c r="AL43" s="73"/>
      <c r="AM43" s="36"/>
      <c r="AN43" s="36"/>
      <c r="AO43" s="39"/>
      <c r="AP43" s="42"/>
    </row>
    <row r="44" spans="1:44" x14ac:dyDescent="0.2">
      <c r="A44" s="94" t="str">
        <f>IF(A43&lt;220000,"",VLOOKUP(A43,'[1]220'!$A$2:$M$79,13))</f>
        <v/>
      </c>
      <c r="B44" s="95" t="str">
        <f>IF(B43&lt;220000,"",VLOOKUP(B43,'[1]220'!$A$2:$M$79,13))</f>
        <v/>
      </c>
      <c r="C44" s="95" t="str">
        <f>IF(C43&lt;220000,"",VLOOKUP(C43,'[1]220'!$A$2:$M$79,13))</f>
        <v/>
      </c>
      <c r="D44" s="96">
        <f>IF(D43&lt;220000,"",VLOOKUP(D43,'[1]220'!$A$2:$M$79,13))</f>
        <v>41724</v>
      </c>
      <c r="E44" s="53"/>
      <c r="F44" s="53">
        <f>IF(F43&lt;220000,"",VLOOKUP(F43,'[1]220'!$A$2:$M$79,13))</f>
        <v>41725</v>
      </c>
      <c r="G44" s="53" t="str">
        <f>IF(G43&lt;220000,"",VLOOKUP(G43,'[1]220'!$A$2:$M$79,13))</f>
        <v/>
      </c>
      <c r="H44" s="53" t="str">
        <f>IF(H43&lt;220000,"",VLOOKUP(H43,'[1]220'!$A$2:$M$79,13))</f>
        <v/>
      </c>
      <c r="I44" s="53" t="str">
        <f>IF(I43&lt;220000,"",VLOOKUP(I43,'[1]220'!$A$2:$M$79,13))</f>
        <v/>
      </c>
      <c r="J44" s="53" t="str">
        <f>IF(J43&lt;220000,"",VLOOKUP(J43,'[1]220'!$A$2:$M$79,13))</f>
        <v/>
      </c>
      <c r="K44" s="53" t="str">
        <f>IF(K43&lt;220000,"",VLOOKUP(K43,'[1]220'!$A$2:$M$79,13))</f>
        <v/>
      </c>
      <c r="L44" s="53" t="str">
        <f>IF(L43&lt;220000,"",VLOOKUP(L43,'[1]220'!$A$2:$M$79,13))</f>
        <v/>
      </c>
      <c r="M44" s="53" t="str">
        <f>IF(M43&lt;220000,"",VLOOKUP(M43,'[1]220'!$A$2:$M$79,13))</f>
        <v/>
      </c>
      <c r="N44" s="53" t="str">
        <f>IF(N43&lt;220000,"",VLOOKUP(N43,'[1]220'!$A$2:$M$79,13))</f>
        <v/>
      </c>
      <c r="O44" s="53" t="str">
        <f>IF(O43&lt;220000,"",VLOOKUP(O43,'[1]220'!$A$2:$M$79,13))</f>
        <v/>
      </c>
      <c r="P44" s="53">
        <f>IF(P43&lt;220000,"",VLOOKUP(P43,'[1]220'!$A$2:$M$79,13))</f>
        <v>41735</v>
      </c>
      <c r="Q44" s="53" t="str">
        <f>IF(Q43&lt;220000,"",VLOOKUP(Q43,'[1]220'!$A$2:$M$79,13))</f>
        <v/>
      </c>
      <c r="R44" s="53" t="str">
        <f>IF(R43&lt;220000,"",VLOOKUP(R43,'[1]220'!$A$2:$M$79,13))</f>
        <v/>
      </c>
      <c r="S44" s="53" t="str">
        <f>IF(S43&lt;220000,"",VLOOKUP(S43,'[1]220'!$A$2:$M$79,13))</f>
        <v/>
      </c>
      <c r="T44" s="53" t="str">
        <f>IF(T43&lt;220000,"",VLOOKUP(T43,'[1]220'!$A$2:$M$79,13))</f>
        <v/>
      </c>
      <c r="U44" s="53" t="str">
        <f>IF(U43&lt;220000,"",VLOOKUP(U43,'[1]220'!$A$2:$M$79,13))</f>
        <v/>
      </c>
      <c r="V44" s="53" t="str">
        <f>IF(V43&lt;220000,"",VLOOKUP(V43,'[1]220'!$A$2:$M$79,13))</f>
        <v/>
      </c>
      <c r="W44" s="53" t="str">
        <f>IF(W43&lt;220000,"",VLOOKUP(W43,'[1]220'!$A$2:$M$79,13))</f>
        <v/>
      </c>
      <c r="X44" s="53" t="str">
        <f>IF(X43&lt;220000,"",VLOOKUP(X43,'[1]220'!$A$2:$M$79,13))</f>
        <v/>
      </c>
      <c r="Y44" s="53" t="str">
        <f>IF(Y43&lt;220000,"",VLOOKUP(Y43,'[1]220'!$A$2:$M$79,13))</f>
        <v/>
      </c>
      <c r="Z44" s="53" t="str">
        <f>IF(Z43&lt;220000,"",VLOOKUP(Z43,'[1]220'!$A$2:$M$79,13))</f>
        <v/>
      </c>
      <c r="AA44" s="53" t="str">
        <f>IF(AA43&lt;220000,"",VLOOKUP(AA43,'[1]220'!$A$2:$M$79,13))</f>
        <v/>
      </c>
      <c r="AB44" s="53" t="str">
        <f>IF(AB43&lt;220000,"",VLOOKUP(AB43,'[1]220'!$A$2:$M$79,13))</f>
        <v/>
      </c>
      <c r="AC44" s="53" t="str">
        <f>IF(AC43&lt;220000,"",VLOOKUP(AC43,'[1]220'!$A$2:$M$79,13))</f>
        <v/>
      </c>
      <c r="AD44" s="53" t="str">
        <f>IF(AD43&lt;220000,"",VLOOKUP(AD43,'[1]220'!$A$2:$M$79,13))</f>
        <v/>
      </c>
      <c r="AE44" s="53" t="str">
        <f>IF(AE43&lt;220000,"",VLOOKUP(AE43,'[1]220'!$A$2:$M$79,13))</f>
        <v/>
      </c>
      <c r="AF44" s="53" t="str">
        <f>IF(AF43&lt;220000,"",VLOOKUP(AF43,'[1]220'!$A$2:$M$79,13))</f>
        <v/>
      </c>
      <c r="AG44" s="53" t="str">
        <f>IF(AG43&lt;220000,"",VLOOKUP(AG43,'[1]220'!$A$2:$M$79,13))</f>
        <v/>
      </c>
      <c r="AH44" s="53" t="str">
        <f>IF(AH43&lt;220000,"",VLOOKUP(AH43,'[1]220'!$A$2:$M$79,13))</f>
        <v/>
      </c>
      <c r="AI44" s="53" t="str">
        <f>IF(AI43&lt;220000,"",VLOOKUP(AI43,'[1]220'!$A$2:$M$79,13))</f>
        <v/>
      </c>
      <c r="AJ44" s="53" t="str">
        <f>IF(AJ43&lt;220000,"",VLOOKUP(AJ43,'[1]220'!$A$2:$M$79,13))</f>
        <v/>
      </c>
      <c r="AK44" s="53" t="str">
        <f>IF(AK43&lt;220000,"",VLOOKUP(AK43,'[1]220'!$A$2:$M$79,13))</f>
        <v/>
      </c>
      <c r="AL44" s="53" t="str">
        <f>IF(AL43&lt;220000,"",VLOOKUP(AL43,'[1]220'!$A$2:$M$79,13))</f>
        <v/>
      </c>
      <c r="AM44" s="53" t="str">
        <f>IF(AM43&lt;220000,"",VLOOKUP(AM43,'[1]220'!$A$2:$M$79,13))</f>
        <v/>
      </c>
      <c r="AN44" s="53" t="str">
        <f>IF(AN43&lt;220000,"",VLOOKUP(AN43,'[1]220'!$A$2:$M$79,13))</f>
        <v/>
      </c>
      <c r="AO44" s="53" t="str">
        <f>IF(AO43&lt;220000,"",VLOOKUP(AO43,'[1]220'!$A$2:$M$79,13))</f>
        <v/>
      </c>
      <c r="AP44" s="57" t="str">
        <f>IF(AP43&lt;220000,"",VLOOKUP(AP43,'[1]220'!$A$2:$M$79,13))</f>
        <v/>
      </c>
    </row>
    <row r="45" spans="1:44" s="58" customFormat="1" x14ac:dyDescent="0.2">
      <c r="A45" s="87" t="str">
        <f ca="1">IF(A43&lt;220000,"",IF(VLOOKUP(A43,'[1]220'!$A$2:$M$79,12)&lt;TODAY(),"",VLOOKUP(A43,'[1]220'!$A$2:$M$79,12)))</f>
        <v/>
      </c>
      <c r="B45" s="97" t="str">
        <f ca="1">IF(B43&lt;220000,"",IF(VLOOKUP(B43,'[1]220'!$A$2:$M$79,12)&lt;TODAY(),"",VLOOKUP(B43,'[1]220'!$A$2:$M$79,12)))</f>
        <v/>
      </c>
      <c r="C45" s="97" t="str">
        <f ca="1">IF(C43&lt;220000,"",IF(VLOOKUP(C43,'[1]220'!$A$2:$M$79,12)&lt;TODAY(),"",VLOOKUP(C43,'[1]220'!$A$2:$M$79,12)))</f>
        <v/>
      </c>
      <c r="D45" s="57" t="str">
        <f ca="1">IF(D43&lt;220000,"",IF(VLOOKUP(D43,'[1]220'!$A$2:$M$79,12)&lt;TODAY(),"",VLOOKUP(D43,'[1]220'!$A$2:$M$79,12)))</f>
        <v>A4S</v>
      </c>
      <c r="E45" s="53" t="str">
        <f ca="1">IF(E43&lt;220000,"",IF(VLOOKUP(E43,'[1]220'!$A$2:$M$79,12)&lt;TODAY(),"",VLOOKUP(E43,'[1]220'!$A$2:$M$79,12)))</f>
        <v/>
      </c>
      <c r="F45" s="52" t="str">
        <f ca="1">IF(F43&lt;220000,"",IF(VLOOKUP(F43,'[1]220'!$A$2:$M$79,12)&lt;TODAY(),"",VLOOKUP(F43,'[1]220'!$A$2:$M$79,12)))</f>
        <v>A3S</v>
      </c>
      <c r="G45" s="52" t="str">
        <f ca="1">IF(G43&lt;220000,"",IF(VLOOKUP(G43,'[1]220'!$A$2:$M$79,12)&lt;TODAY(),"",VLOOKUP(G43,'[1]220'!$A$2:$M$79,12)))</f>
        <v/>
      </c>
      <c r="H45" s="52" t="str">
        <f ca="1">IF(H43&lt;220000,"",IF(VLOOKUP(H43,'[1]220'!$A$2:$M$79,12)&lt;TODAY(),"",VLOOKUP(H43,'[1]220'!$A$2:$M$79,12)))</f>
        <v/>
      </c>
      <c r="I45" s="52" t="str">
        <f ca="1">IF(I43&lt;220000,"",IF(VLOOKUP(I43,'[1]220'!$A$2:$M$79,12)&lt;TODAY(),"",VLOOKUP(I43,'[1]220'!$A$2:$M$79,12)))</f>
        <v/>
      </c>
      <c r="J45" s="52" t="str">
        <f ca="1">IF(J43&lt;220000,"",IF(VLOOKUP(J43,'[1]220'!$A$2:$M$79,12)&lt;TODAY(),"",VLOOKUP(J43,'[1]220'!$A$2:$M$79,12)))</f>
        <v/>
      </c>
      <c r="K45" s="52" t="str">
        <f ca="1">IF(K43&lt;220000,"",IF(VLOOKUP(K43,'[1]220'!$A$2:$M$79,12)&lt;TODAY(),"",VLOOKUP(K43,'[1]220'!$A$2:$M$79,12)))</f>
        <v/>
      </c>
      <c r="L45" s="52" t="str">
        <f ca="1">IF(L43&lt;220000,"",IF(VLOOKUP(L43,'[1]220'!$A$2:$M$79,12)&lt;TODAY(),"",VLOOKUP(L43,'[1]220'!$A$2:$M$79,12)))</f>
        <v/>
      </c>
      <c r="M45" s="52" t="str">
        <f ca="1">IF(M43&lt;220000,"",IF(VLOOKUP(M43,'[1]220'!$A$2:$M$79,12)&lt;TODAY(),"",VLOOKUP(M43,'[1]220'!$A$2:$M$79,12)))</f>
        <v/>
      </c>
      <c r="N45" s="52" t="str">
        <f ca="1">IF(N43&lt;220000,"",IF(VLOOKUP(N43,'[1]220'!$A$2:$M$79,12)&lt;TODAY(),"",VLOOKUP(N43,'[1]220'!$A$2:$M$79,12)))</f>
        <v/>
      </c>
      <c r="O45" s="52" t="str">
        <f ca="1">IF(O43&lt;220000,"",IF(VLOOKUP(O43,'[1]220'!$A$2:$M$79,12)&lt;TODAY(),"",VLOOKUP(O43,'[1]220'!$A$2:$M$79,12)))</f>
        <v/>
      </c>
      <c r="P45" s="52" t="str">
        <f ca="1">IF(P43&lt;220000,"",IF(VLOOKUP(P43,'[1]220'!$A$2:$M$79,12)&lt;TODAY(),"",VLOOKUP(P43,'[1]220'!$A$2:$M$79,12)))</f>
        <v>A3S</v>
      </c>
      <c r="Q45" s="52" t="str">
        <f ca="1">IF(Q43&lt;220000,"",IF(VLOOKUP(Q43,'[1]220'!$A$2:$M$79,12)&lt;TODAY(),"",VLOOKUP(Q43,'[1]220'!$A$2:$M$79,12)))</f>
        <v/>
      </c>
      <c r="R45" s="52" t="str">
        <f ca="1">IF(R43&lt;220000,"",IF(VLOOKUP(R43,'[1]220'!$A$2:$M$79,12)&lt;TODAY(),"",VLOOKUP(R43,'[1]220'!$A$2:$M$79,12)))</f>
        <v/>
      </c>
      <c r="S45" s="52" t="str">
        <f ca="1">IF(S43&lt;220000,"",IF(VLOOKUP(S43,'[1]220'!$A$2:$M$79,12)&lt;TODAY(),"",VLOOKUP(S43,'[1]220'!$A$2:$M$79,12)))</f>
        <v/>
      </c>
      <c r="T45" s="52" t="str">
        <f ca="1">IF(T43&lt;220000,"",IF(VLOOKUP(T43,'[1]220'!$A$2:$M$79,12)&lt;TODAY(),"",VLOOKUP(T43,'[1]220'!$A$2:$M$79,12)))</f>
        <v/>
      </c>
      <c r="U45" s="52" t="str">
        <f ca="1">IF(U43&lt;220000,"",IF(VLOOKUP(U43,'[1]220'!$A$2:$M$79,12)&lt;TODAY(),"",VLOOKUP(U43,'[1]220'!$A$2:$M$79,12)))</f>
        <v/>
      </c>
      <c r="V45" s="52" t="str">
        <f ca="1">IF(V43&lt;220000,"",IF(VLOOKUP(V43,'[1]220'!$A$2:$M$79,12)&lt;TODAY(),"",VLOOKUP(V43,'[1]220'!$A$2:$M$79,12)))</f>
        <v/>
      </c>
      <c r="W45" s="52" t="str">
        <f ca="1">IF(W43&lt;220000,"",IF(VLOOKUP(W43,'[1]220'!$A$2:$M$79,12)&lt;TODAY(),"",VLOOKUP(W43,'[1]220'!$A$2:$M$79,12)))</f>
        <v/>
      </c>
      <c r="X45" s="52" t="str">
        <f ca="1">IF(X43&lt;220000,"",IF(VLOOKUP(X43,'[1]220'!$A$2:$M$79,12)&lt;TODAY(),"",VLOOKUP(X43,'[1]220'!$A$2:$M$79,12)))</f>
        <v/>
      </c>
      <c r="Y45" s="52" t="str">
        <f ca="1">IF(Y43&lt;220000,"",IF(VLOOKUP(Y43,'[1]220'!$A$2:$M$79,12)&lt;TODAY(),"",VLOOKUP(Y43,'[1]220'!$A$2:$M$79,12)))</f>
        <v/>
      </c>
      <c r="Z45" s="52" t="str">
        <f ca="1">IF(Z43&lt;220000,"",IF(VLOOKUP(Z43,'[1]220'!$A$2:$M$79,12)&lt;TODAY(),"",VLOOKUP(Z43,'[1]220'!$A$2:$M$79,12)))</f>
        <v/>
      </c>
      <c r="AA45" s="52" t="str">
        <f ca="1">IF(AA43&lt;220000,"",IF(VLOOKUP(AA43,'[1]220'!$A$2:$M$79,12)&lt;TODAY(),"",VLOOKUP(AA43,'[1]220'!$A$2:$M$79,12)))</f>
        <v/>
      </c>
      <c r="AB45" s="52" t="str">
        <f ca="1">IF(AB43&lt;220000,"",IF(VLOOKUP(AB43,'[1]220'!$A$2:$M$79,12)&lt;TODAY(),"",VLOOKUP(AB43,'[1]220'!$A$2:$M$79,12)))</f>
        <v/>
      </c>
      <c r="AC45" s="52" t="str">
        <f ca="1">IF(AC43&lt;220000,"",IF(VLOOKUP(AC43,'[1]220'!$A$2:$M$79,12)&lt;TODAY(),"",VLOOKUP(AC43,'[1]220'!$A$2:$M$79,12)))</f>
        <v/>
      </c>
      <c r="AD45" s="52" t="str">
        <f ca="1">IF(AD43&lt;220000,"",IF(VLOOKUP(AD43,'[1]220'!$A$2:$M$79,12)&lt;TODAY(),"",VLOOKUP(AD43,'[1]220'!$A$2:$M$79,12)))</f>
        <v/>
      </c>
      <c r="AE45" s="52" t="str">
        <f ca="1">IF(AE43&lt;220000,"",IF(VLOOKUP(AE43,'[1]220'!$A$2:$M$79,12)&lt;TODAY(),"",VLOOKUP(AE43,'[1]220'!$A$2:$M$79,12)))</f>
        <v/>
      </c>
      <c r="AF45" s="52" t="str">
        <f ca="1">IF(AF43&lt;220000,"",IF(VLOOKUP(AF43,'[1]220'!$A$2:$M$79,12)&lt;TODAY(),"",VLOOKUP(AF43,'[1]220'!$A$2:$M$79,12)))</f>
        <v/>
      </c>
      <c r="AG45" s="52" t="str">
        <f ca="1">IF(AG43&lt;220000,"",IF(VLOOKUP(AG43,'[1]220'!$A$2:$M$79,12)&lt;TODAY(),"",VLOOKUP(AG43,'[1]220'!$A$2:$M$79,12)))</f>
        <v/>
      </c>
      <c r="AH45" s="52" t="str">
        <f ca="1">IF(AH43&lt;220000,"",IF(VLOOKUP(AH43,'[1]220'!$A$2:$M$79,12)&lt;TODAY(),"",VLOOKUP(AH43,'[1]220'!$A$2:$M$79,12)))</f>
        <v/>
      </c>
      <c r="AI45" s="52" t="str">
        <f ca="1">IF(AI43&lt;220000,"",IF(VLOOKUP(AI43,'[1]220'!$A$2:$M$79,12)&lt;TODAY(),"",VLOOKUP(AI43,'[1]220'!$A$2:$M$79,12)))</f>
        <v/>
      </c>
      <c r="AJ45" s="52" t="str">
        <f ca="1">IF(AJ43&lt;220000,"",IF(VLOOKUP(AJ43,'[1]220'!$A$2:$M$79,12)&lt;TODAY(),"",VLOOKUP(AJ43,'[1]220'!$A$2:$M$79,12)))</f>
        <v/>
      </c>
      <c r="AK45" s="52" t="str">
        <f ca="1">IF(AK43&lt;220000,"",IF(VLOOKUP(AK43,'[1]220'!$A$2:$M$79,12)&lt;TODAY(),"",VLOOKUP(AK43,'[1]220'!$A$2:$M$79,12)))</f>
        <v/>
      </c>
      <c r="AL45" s="52" t="str">
        <f ca="1">IF(AL43&lt;220000,"",IF(VLOOKUP(AL43,'[1]220'!$A$2:$M$79,12)&lt;TODAY(),"",VLOOKUP(AL43,'[1]220'!$A$2:$M$79,12)))</f>
        <v/>
      </c>
      <c r="AM45" s="52" t="str">
        <f ca="1">IF(AM43&lt;220000,"",IF(VLOOKUP(AM43,'[1]220'!$A$2:$M$79,12)&lt;TODAY(),"",VLOOKUP(AM43,'[1]220'!$A$2:$M$79,12)))</f>
        <v/>
      </c>
      <c r="AN45" s="52" t="str">
        <f ca="1">IF(AN43&lt;220000,"",IF(VLOOKUP(AN43,'[1]220'!$A$2:$M$79,12)&lt;TODAY(),"",VLOOKUP(AN43,'[1]220'!$A$2:$M$79,12)))</f>
        <v/>
      </c>
      <c r="AO45" s="52" t="str">
        <f ca="1">IF(AO43&lt;220000,"",IF(VLOOKUP(AO43,'[1]220'!$A$2:$M$79,12)&lt;TODAY(),"",VLOOKUP(AO43,'[1]220'!$A$2:$M$79,12)))</f>
        <v/>
      </c>
      <c r="AP45" s="57" t="str">
        <f ca="1">IF(AP43&lt;220000,"",IF(VLOOKUP(AP43,'[1]220'!$A$2:$M$79,12)&lt;TODAY(),"",VLOOKUP(AP43,'[1]220'!$A$2:$M$79,12)))</f>
        <v/>
      </c>
    </row>
    <row r="46" spans="1:44" s="58" customFormat="1" x14ac:dyDescent="0.2">
      <c r="A46" s="87"/>
      <c r="B46" s="97"/>
      <c r="C46" s="97"/>
      <c r="D46" s="57"/>
      <c r="E46" s="59" t="str">
        <f>IF(ISBLANK(E43),"",E$3-VLOOKUP(E43,'[1]220'!$R$1:$V$65536,5,FALSE))</f>
        <v/>
      </c>
      <c r="F46" s="60">
        <f>IF(ISBLANK(F43),"",F$3-VLOOKUP(F43,'[1]220'!$R$1:$V$65536,5,FALSE))</f>
        <v>32</v>
      </c>
      <c r="G46" s="60" t="str">
        <f>IF(ISBLANK(G43),"",G$3-VLOOKUP(G43,'[1]220'!$R$1:$V$65536,5,FALSE))</f>
        <v/>
      </c>
      <c r="H46" s="60" t="str">
        <f>IF(ISBLANK(H43),"",H$3-VLOOKUP(H43,'[1]220'!$R$1:$V$65536,5,FALSE))</f>
        <v/>
      </c>
      <c r="I46" s="60" t="str">
        <f>IF(ISBLANK(I43),"",I$3-VLOOKUP(I43,'[1]220'!$R$1:$V$65536,5,FALSE))</f>
        <v/>
      </c>
      <c r="J46" s="60" t="str">
        <f>IF(ISBLANK(J43),"",J$3-VLOOKUP(J43,'[1]220'!$R$1:$V$65536,5,FALSE))</f>
        <v/>
      </c>
      <c r="K46" s="60" t="str">
        <f>IF(ISBLANK(K43),"",K$3-VLOOKUP(K43,'[1]220'!$R$1:$V$65536,5,FALSE))</f>
        <v/>
      </c>
      <c r="L46" s="60" t="str">
        <f>IF(ISBLANK(L43),"",L$3-VLOOKUP(L43,'[1]220'!$R$1:$V$65536,5,FALSE))</f>
        <v/>
      </c>
      <c r="M46" s="60" t="str">
        <f>IF(ISBLANK(M43),"",M$3-VLOOKUP(M43,'[1]220'!$R$1:$V$65536,5,FALSE))</f>
        <v/>
      </c>
      <c r="N46" s="60" t="str">
        <f>IF(ISBLANK(N43),"",N$3-VLOOKUP(N43,'[1]220'!$R$1:$V$65536,5,FALSE))</f>
        <v/>
      </c>
      <c r="O46" s="60" t="str">
        <f>IF(ISBLANK(O43),"",O$3-VLOOKUP(O43,'[1]220'!$R$1:$V$65536,5,FALSE))</f>
        <v/>
      </c>
      <c r="P46" s="60">
        <f>IF(ISBLANK(P43),"",P$3-VLOOKUP(P43,'[1]220'!$R$1:$V$65536,5,FALSE))</f>
        <v>32</v>
      </c>
      <c r="Q46" s="60" t="str">
        <f>IF(ISBLANK(Q43),"",Q$3-VLOOKUP(Q43,'[1]220'!$R$1:$V$65536,5,FALSE))</f>
        <v/>
      </c>
      <c r="R46" s="60" t="str">
        <f>IF(ISBLANK(R43),"",R$3-VLOOKUP(R43,'[1]220'!$R$1:$V$65536,5,FALSE))</f>
        <v/>
      </c>
      <c r="S46" s="60" t="str">
        <f>IF(ISBLANK(S43),"",S$3-VLOOKUP(S43,'[1]220'!$R$1:$V$65536,5,FALSE))</f>
        <v/>
      </c>
      <c r="T46" s="60" t="str">
        <f>IF(ISBLANK(T43),"",T$3-VLOOKUP(T43,'[1]220'!$R$1:$V$65536,5,FALSE))</f>
        <v/>
      </c>
      <c r="U46" s="60" t="str">
        <f>IF(ISBLANK(U43),"",U$3-VLOOKUP(U43,'[1]220'!$R$1:$V$65536,5,FALSE))</f>
        <v/>
      </c>
      <c r="V46" s="60" t="str">
        <f>IF(ISBLANK(V43),"",V$3-VLOOKUP(V43,'[1]220'!$R$1:$V$65536,5,FALSE))</f>
        <v/>
      </c>
      <c r="W46" s="60" t="str">
        <f>IF(ISBLANK(W43),"",W$3-VLOOKUP(W43,'[1]220'!$R$1:$V$65536,5,FALSE))</f>
        <v/>
      </c>
      <c r="X46" s="60" t="str">
        <f>IF(ISBLANK(X43),"",X$3-VLOOKUP(X43,'[1]220'!$R$1:$V$65536,5,FALSE))</f>
        <v/>
      </c>
      <c r="Y46" s="60" t="str">
        <f>IF(ISBLANK(Y43),"",Y$3-VLOOKUP(Y43,'[1]220'!$R$1:$V$65536,5,FALSE))</f>
        <v/>
      </c>
      <c r="Z46" s="60" t="str">
        <f>IF(ISBLANK(Z43),"",Z$3-VLOOKUP(Z43,'[1]220'!$R$1:$V$65536,5,FALSE))</f>
        <v/>
      </c>
      <c r="AA46" s="60" t="str">
        <f>IF(ISBLANK(AA43),"",AA$3-VLOOKUP(AA43,'[1]220'!$R$1:$V$65536,5,FALSE))</f>
        <v/>
      </c>
      <c r="AB46" s="60" t="str">
        <f>IF(ISBLANK(AB43),"",AB$3-VLOOKUP(AB43,'[1]220'!$R$1:$V$65536,5,FALSE))</f>
        <v/>
      </c>
      <c r="AC46" s="60" t="str">
        <f>IF(ISBLANK(AC43),"",AC$3-VLOOKUP(AC43,'[1]220'!$R$1:$V$65536,5,FALSE))</f>
        <v/>
      </c>
      <c r="AD46" s="60" t="str">
        <f>IF(ISBLANK(AD43),"",AD$3-VLOOKUP(AD43,'[1]220'!$R$1:$V$65536,5,FALSE))</f>
        <v/>
      </c>
      <c r="AE46" s="60" t="str">
        <f>IF(ISBLANK(AE43),"",AE$3-VLOOKUP(AE43,'[1]220'!$R$1:$V$65536,5,FALSE))</f>
        <v/>
      </c>
      <c r="AF46" s="60" t="str">
        <f>IF(ISBLANK(AF43),"",AF$3-VLOOKUP(AF43,'[1]220'!$R$1:$V$65536,5,FALSE))</f>
        <v/>
      </c>
      <c r="AG46" s="60" t="str">
        <f>IF(ISBLANK(AG43),"",AG$3-VLOOKUP(AG43,'[1]220'!$R$1:$V$65536,5,FALSE))</f>
        <v/>
      </c>
      <c r="AH46" s="60" t="str">
        <f>IF(ISBLANK(AH43),"",AH$3-VLOOKUP(AH43,'[1]220'!$R$1:$V$65536,5,FALSE))</f>
        <v/>
      </c>
      <c r="AI46" s="60" t="str">
        <f>IF(ISBLANK(AI43),"",AI$3-VLOOKUP(AI43,'[1]220'!$R$1:$V$65536,5,FALSE))</f>
        <v/>
      </c>
      <c r="AJ46" s="60" t="str">
        <f>IF(ISBLANK(AJ43),"",AJ$3-VLOOKUP(AJ43,'[1]220'!$R$1:$V$65536,5,FALSE))</f>
        <v/>
      </c>
      <c r="AK46" s="60" t="str">
        <f>IF(ISBLANK(AK43),"",AK$3-VLOOKUP(AK43,'[1]220'!$R$1:$V$65536,5,FALSE))</f>
        <v/>
      </c>
      <c r="AL46" s="60" t="str">
        <f>IF(ISBLANK(AL43),"",AL$3-VLOOKUP(AL43,'[1]220'!$R$1:$V$65536,5,FALSE))</f>
        <v/>
      </c>
      <c r="AM46" s="60" t="str">
        <f>IF(ISBLANK(AM43),"",AM$3-VLOOKUP(AM43,'[1]220'!$R$1:$V$65536,5,FALSE))</f>
        <v/>
      </c>
      <c r="AN46" s="60" t="str">
        <f>IF(ISBLANK(AN43),"",AN$3-VLOOKUP(AN43,'[1]220'!$R$1:$V$65536,5,FALSE))</f>
        <v/>
      </c>
      <c r="AO46" s="60" t="str">
        <f>IF(ISBLANK(AO43),"",AO$3-VLOOKUP(AO43,'[1]220'!$R$1:$V$65536,5,FALSE))</f>
        <v/>
      </c>
      <c r="AP46" s="63" t="str">
        <f>IF(ISBLANK(AP43),"",AP$3-VLOOKUP(AP43,'[1]220'!$R$1:$V$65536,5,FALSE))</f>
        <v/>
      </c>
    </row>
    <row r="47" spans="1:44" ht="13.5" thickBot="1" x14ac:dyDescent="0.25">
      <c r="A47" s="105"/>
      <c r="B47" s="106"/>
      <c r="C47" s="106"/>
      <c r="D47" s="104"/>
      <c r="E47" s="107">
        <f>IF(E46="",0,E46-VLOOKUP(E43,'[1]Night Shift Update 2'!$A$1:$C$65536,3,FALSE))</f>
        <v>0</v>
      </c>
      <c r="F47" s="69">
        <f>IF(F46="",0,F46-VLOOKUP(F43,'[1]Night Shift Update 2'!$A$1:$C$65536,3,FALSE))</f>
        <v>29</v>
      </c>
      <c r="G47" s="69">
        <f>IF(G46="",0,G46-VLOOKUP(G43,'[1]Night Shift Update 2'!$A$1:$C$65536,3,FALSE))</f>
        <v>0</v>
      </c>
      <c r="H47" s="69">
        <f>IF(H46="",0,H46-VLOOKUP(H43,'[1]Night Shift Update 2'!$A$1:$C$65536,3,FALSE))</f>
        <v>0</v>
      </c>
      <c r="I47" s="69">
        <f>IF(I46="",0,I46-VLOOKUP(I43,'[1]Night Shift Update 2'!$A$1:$C$65536,3,FALSE))</f>
        <v>0</v>
      </c>
      <c r="J47" s="69">
        <f>IF(J46="",0,J46-VLOOKUP(J43,'[1]Night Shift Update 2'!$A$1:$C$65536,3,FALSE))</f>
        <v>0</v>
      </c>
      <c r="K47" s="69">
        <f>IF(K46="",0,K46-VLOOKUP(K43,'[1]Night Shift Update 2'!$A$1:$C$65536,3,FALSE))</f>
        <v>0</v>
      </c>
      <c r="L47" s="69">
        <f>IF(L46="",0,L46-VLOOKUP(L43,'[1]Night Shift Update 2'!$A$1:$C$65536,3,FALSE))</f>
        <v>0</v>
      </c>
      <c r="M47" s="69">
        <f>IF(M46="",0,M46-VLOOKUP(M43,'[1]Night Shift Update 2'!$A$1:$C$65536,3,FALSE))</f>
        <v>0</v>
      </c>
      <c r="N47" s="69">
        <f>IF(N46="",0,N46-VLOOKUP(N43,'[1]Night Shift Update 2'!$A$1:$C$65536,3,FALSE))</f>
        <v>0</v>
      </c>
      <c r="O47" s="69">
        <f>IF(O46="",0,O46-VLOOKUP(O43,'[1]Night Shift Update 2'!$A$1:$C$65536,3,FALSE))</f>
        <v>0</v>
      </c>
      <c r="P47" s="69">
        <f>IF(P46="",0,P46-VLOOKUP(P43,'[1]Night Shift Update 2'!$A$1:$C$65536,3,FALSE))</f>
        <v>30</v>
      </c>
      <c r="Q47" s="69">
        <f>IF(Q46="",0,Q46-VLOOKUP(Q43,'[1]Night Shift Update 2'!$A$1:$C$65536,3,FALSE))</f>
        <v>0</v>
      </c>
      <c r="R47" s="69">
        <f>IF(R46="",0,R46-VLOOKUP(R43,'[1]Night Shift Update 2'!$A$1:$C$65536,3,FALSE))</f>
        <v>0</v>
      </c>
      <c r="S47" s="69">
        <f>IF(S46="",0,S46-VLOOKUP(S43,'[1]Night Shift Update 2'!$A$1:$C$65536,3,FALSE))</f>
        <v>0</v>
      </c>
      <c r="T47" s="69">
        <f>IF(T46="",0,T46-VLOOKUP(T43,'[1]Night Shift Update 2'!$A$1:$C$65536,3,FALSE))</f>
        <v>0</v>
      </c>
      <c r="U47" s="69">
        <f>IF(U46="",0,U46-VLOOKUP(U43,'[1]Night Shift Update 2'!$A$1:$C$65536,3,FALSE))</f>
        <v>0</v>
      </c>
      <c r="V47" s="69">
        <f>IF(V46="",0,V46-VLOOKUP(V43,'[1]Night Shift Update 2'!$A$1:$C$65536,3,FALSE))</f>
        <v>0</v>
      </c>
      <c r="W47" s="69">
        <f>IF(W46="",0,W46-VLOOKUP(W43,'[1]Night Shift Update 2'!$A$1:$C$65536,3,FALSE))</f>
        <v>0</v>
      </c>
      <c r="X47" s="69">
        <f>IF(X46="",0,X46-VLOOKUP(X43,'[1]Night Shift Update 2'!$A$1:$C$65536,3,FALSE))</f>
        <v>0</v>
      </c>
      <c r="Y47" s="69">
        <f>IF(Y46="",0,Y46-VLOOKUP(Y43,'[1]Night Shift Update 2'!$A$1:$C$65536,3,FALSE))</f>
        <v>0</v>
      </c>
      <c r="Z47" s="69">
        <f>IF(Z46="",0,Z46-VLOOKUP(Z43,'[1]Night Shift Update 2'!$A$1:$C$65536,3,FALSE))</f>
        <v>0</v>
      </c>
      <c r="AA47" s="69">
        <f>IF(AA46="",0,AA46-VLOOKUP(AA43,'[1]Night Shift Update 2'!$A$1:$C$65536,3,FALSE))</f>
        <v>0</v>
      </c>
      <c r="AB47" s="69">
        <f>IF(AB46="",0,AB46-VLOOKUP(AB43,'[1]Night Shift Update 2'!$A$1:$C$65536,3,FALSE))</f>
        <v>0</v>
      </c>
      <c r="AC47" s="69">
        <f>IF(AC46="",0,AC46-VLOOKUP(AC43,'[1]Night Shift Update 2'!$A$1:$C$65536,3,FALSE))</f>
        <v>0</v>
      </c>
      <c r="AD47" s="69">
        <f>IF(AD46="",0,AD46-VLOOKUP(AD43,'[1]Night Shift Update 2'!$A$1:$C$65536,3,FALSE))</f>
        <v>0</v>
      </c>
      <c r="AE47" s="69">
        <f>IF(AE46="",0,AE46-VLOOKUP(AE43,'[1]Night Shift Update 2'!$A$1:$C$65536,3,FALSE))</f>
        <v>0</v>
      </c>
      <c r="AF47" s="69">
        <f>IF(AF46="",0,AF46-VLOOKUP(AF43,'[1]Night Shift Update 2'!$A$1:$C$65536,3,FALSE))</f>
        <v>0</v>
      </c>
      <c r="AG47" s="69">
        <f>IF(AG46="",0,AG46-VLOOKUP(AG43,'[1]Night Shift Update 2'!$A$1:$C$65536,3,FALSE))</f>
        <v>0</v>
      </c>
      <c r="AH47" s="69">
        <f>IF(AH46="",0,AH46-VLOOKUP(AH43,'[1]Night Shift Update 2'!$A$1:$C$65536,3,FALSE))</f>
        <v>0</v>
      </c>
      <c r="AI47" s="69">
        <f>IF(AI46="",0,AI46-VLOOKUP(AI43,'[1]Night Shift Update 2'!$A$1:$C$65536,3,FALSE))</f>
        <v>0</v>
      </c>
      <c r="AJ47" s="69">
        <f>IF(AJ46="",0,AJ46-VLOOKUP(AJ43,'[1]Night Shift Update 2'!$A$1:$C$65536,3,FALSE))</f>
        <v>0</v>
      </c>
      <c r="AK47" s="69">
        <f>IF(AK46="",0,AK46-VLOOKUP(AK43,'[1]Night Shift Update 2'!$A$1:$C$65536,3,FALSE))</f>
        <v>0</v>
      </c>
      <c r="AL47" s="69">
        <f>IF(AL46="",0,AL46-VLOOKUP(AL43,'[1]Night Shift Update 2'!$A$1:$C$65536,3,FALSE))</f>
        <v>0</v>
      </c>
      <c r="AM47" s="69">
        <f>IF(AM46="",0,AM46-VLOOKUP(AM43,'[1]Night Shift Update 2'!$A$1:$C$65536,3,FALSE))</f>
        <v>0</v>
      </c>
      <c r="AN47" s="69"/>
      <c r="AO47" s="69">
        <f>IF(AO46="",0,AO46-VLOOKUP(AO43,'[1]Night Shift Update 2'!$A$1:$C$65536,3,FALSE))</f>
        <v>0</v>
      </c>
      <c r="AP47" s="70">
        <f>IF(AP46="",0,AP46-VLOOKUP(AP43,'[1]Night Shift Update 2'!$A$1:$C$65536,3,FALSE))</f>
        <v>0</v>
      </c>
      <c r="AQ47" s="43"/>
    </row>
    <row r="48" spans="1:44" ht="60.75" customHeight="1" thickTop="1" thickBot="1" x14ac:dyDescent="0.25">
      <c r="A48" s="108" t="s">
        <v>11</v>
      </c>
      <c r="B48" s="109"/>
      <c r="C48" s="110"/>
      <c r="D48" s="111" t="s">
        <v>12</v>
      </c>
      <c r="E48" s="112" t="s">
        <v>13</v>
      </c>
      <c r="F48" s="113"/>
      <c r="G48" s="114"/>
      <c r="H48" s="115"/>
      <c r="I48" s="113" t="s">
        <v>14</v>
      </c>
      <c r="J48" s="116" t="s">
        <v>15</v>
      </c>
      <c r="K48" s="117" t="s">
        <v>16</v>
      </c>
      <c r="L48" s="118" t="s">
        <v>17</v>
      </c>
      <c r="M48" s="113"/>
      <c r="N48" s="113" t="s">
        <v>18</v>
      </c>
      <c r="O48" s="113"/>
      <c r="P48" s="113" t="s">
        <v>19</v>
      </c>
      <c r="Q48" s="113" t="s">
        <v>20</v>
      </c>
      <c r="R48" s="113" t="s">
        <v>21</v>
      </c>
      <c r="S48" s="113" t="s">
        <v>22</v>
      </c>
      <c r="T48" s="113"/>
      <c r="U48" s="113" t="s">
        <v>23</v>
      </c>
      <c r="V48" s="113"/>
      <c r="W48" s="113" t="s">
        <v>24</v>
      </c>
      <c r="X48" s="113" t="s">
        <v>25</v>
      </c>
      <c r="Y48" s="113" t="s">
        <v>26</v>
      </c>
      <c r="Z48" s="113" t="s">
        <v>27</v>
      </c>
      <c r="AA48" s="119"/>
      <c r="AB48" s="113" t="s">
        <v>28</v>
      </c>
      <c r="AC48" s="113"/>
      <c r="AD48" s="113" t="s">
        <v>29</v>
      </c>
      <c r="AE48" s="113" t="s">
        <v>30</v>
      </c>
      <c r="AF48" s="113" t="s">
        <v>31</v>
      </c>
      <c r="AG48" s="120" t="s">
        <v>32</v>
      </c>
      <c r="AH48" s="113"/>
      <c r="AI48" s="113"/>
      <c r="AJ48" s="113"/>
      <c r="AK48" s="113" t="s">
        <v>33</v>
      </c>
      <c r="AL48" s="113" t="s">
        <v>34</v>
      </c>
      <c r="AM48" s="114" t="s">
        <v>13</v>
      </c>
      <c r="AN48" s="114" t="s">
        <v>12</v>
      </c>
      <c r="AO48" s="114"/>
      <c r="AP48" s="121"/>
      <c r="AQ48" s="122"/>
      <c r="AR48" s="31"/>
    </row>
    <row r="49" spans="1:45" ht="68.25" customHeight="1" thickBot="1" x14ac:dyDescent="0.25">
      <c r="A49" s="123" t="s">
        <v>35</v>
      </c>
      <c r="B49" s="124"/>
      <c r="C49" s="125"/>
      <c r="D49" s="126" t="s">
        <v>36</v>
      </c>
      <c r="E49" s="127" t="s">
        <v>37</v>
      </c>
      <c r="F49" s="116" t="s">
        <v>38</v>
      </c>
      <c r="G49" s="113" t="s">
        <v>39</v>
      </c>
      <c r="H49" s="113" t="s">
        <v>40</v>
      </c>
      <c r="I49" s="113"/>
      <c r="J49" s="128"/>
      <c r="K49" s="128"/>
      <c r="L49" s="118"/>
      <c r="N49" s="116"/>
      <c r="O49" s="116"/>
      <c r="P49" s="116"/>
      <c r="Q49" s="116"/>
      <c r="R49" s="130"/>
      <c r="S49" s="118"/>
      <c r="U49" s="116"/>
      <c r="V49" s="116"/>
      <c r="W49" s="116"/>
      <c r="X49" s="116"/>
      <c r="Y49" s="116"/>
      <c r="Z49" s="131"/>
      <c r="AA49" s="131"/>
      <c r="AB49" s="131"/>
      <c r="AC49" s="131"/>
      <c r="AD49" s="116"/>
      <c r="AE49" s="116"/>
      <c r="AF49" s="131"/>
      <c r="AG49" s="116"/>
      <c r="AH49" s="131"/>
      <c r="AI49" s="131"/>
      <c r="AJ49" s="116"/>
      <c r="AK49" s="116"/>
      <c r="AL49" s="132"/>
      <c r="AM49" s="132"/>
      <c r="AN49" s="116"/>
      <c r="AO49" s="132"/>
      <c r="AP49" s="132"/>
      <c r="AQ49" s="43"/>
    </row>
    <row r="50" spans="1:45" ht="63" customHeight="1" thickBot="1" x14ac:dyDescent="0.25">
      <c r="A50" s="123" t="s">
        <v>41</v>
      </c>
      <c r="B50" s="124"/>
      <c r="C50" s="125"/>
      <c r="D50" s="126" t="s">
        <v>42</v>
      </c>
      <c r="E50" s="127" t="s">
        <v>43</v>
      </c>
      <c r="F50" s="130" t="s">
        <v>44</v>
      </c>
      <c r="G50" s="128" t="s">
        <v>45</v>
      </c>
      <c r="H50" s="113"/>
      <c r="I50" s="113" t="s">
        <v>46</v>
      </c>
      <c r="J50" s="128"/>
      <c r="K50" s="128"/>
      <c r="L50" s="116"/>
      <c r="M50" s="116"/>
      <c r="N50" s="113"/>
      <c r="O50" s="116"/>
      <c r="P50" s="116"/>
      <c r="Q50" s="116"/>
      <c r="R50" s="116"/>
      <c r="S50" s="116"/>
      <c r="T50" s="131"/>
      <c r="U50" s="113"/>
      <c r="V50" s="121"/>
      <c r="W50" s="121"/>
      <c r="X50" s="116"/>
      <c r="Y50" s="131"/>
      <c r="Z50" s="113"/>
      <c r="AA50" s="113"/>
      <c r="AB50" s="113"/>
      <c r="AC50" s="113"/>
      <c r="AD50" s="113"/>
      <c r="AE50" s="113"/>
      <c r="AF50" s="133"/>
      <c r="AG50" s="116"/>
      <c r="AH50" s="121"/>
      <c r="AI50" s="121"/>
      <c r="AJ50" s="121"/>
      <c r="AK50" s="121"/>
      <c r="AL50" s="132"/>
      <c r="AM50" s="132"/>
      <c r="AN50" s="132"/>
      <c r="AO50" s="132"/>
      <c r="AP50" s="132"/>
      <c r="AQ50" s="134"/>
      <c r="AR50" s="135"/>
      <c r="AS50" s="135"/>
    </row>
    <row r="51" spans="1:45" ht="60.75" customHeight="1" thickBot="1" x14ac:dyDescent="0.25">
      <c r="A51" s="123" t="s">
        <v>47</v>
      </c>
      <c r="B51" s="124"/>
      <c r="C51" s="125"/>
      <c r="D51" s="126" t="s">
        <v>48</v>
      </c>
      <c r="E51" s="127" t="s">
        <v>49</v>
      </c>
      <c r="F51" s="128"/>
      <c r="G51" s="128"/>
      <c r="H51" s="130"/>
      <c r="I51" s="128"/>
      <c r="J51" s="113"/>
      <c r="K51" s="136"/>
      <c r="L51" s="128"/>
      <c r="M51" s="113"/>
      <c r="N51" s="113"/>
      <c r="O51" s="136"/>
      <c r="P51" s="113"/>
      <c r="Q51" s="137"/>
      <c r="R51" s="113"/>
      <c r="S51" s="138"/>
      <c r="T51" s="139"/>
      <c r="U51" s="139"/>
      <c r="V51" s="121"/>
      <c r="W51" s="121"/>
      <c r="X51" s="137"/>
      <c r="Y51" s="139"/>
      <c r="Z51" s="139"/>
      <c r="AA51" s="137"/>
      <c r="AB51" s="137"/>
      <c r="AC51" s="137"/>
      <c r="AD51" s="113"/>
      <c r="AE51" s="113"/>
      <c r="AF51" s="133"/>
      <c r="AG51" s="116"/>
      <c r="AH51" s="140"/>
      <c r="AI51" s="141"/>
      <c r="AJ51" s="142"/>
      <c r="AK51" s="142"/>
      <c r="AL51" s="142"/>
      <c r="AM51" s="113"/>
      <c r="AN51" s="113"/>
      <c r="AO51" s="113"/>
      <c r="AP51" s="143"/>
    </row>
    <row r="52" spans="1:45" s="135" customFormat="1" ht="60.75" customHeight="1" thickBot="1" x14ac:dyDescent="0.25">
      <c r="A52" s="144" t="s">
        <v>50</v>
      </c>
      <c r="B52" s="145"/>
      <c r="C52" s="146"/>
      <c r="D52" s="147" t="s">
        <v>51</v>
      </c>
      <c r="E52" s="148" t="s">
        <v>52</v>
      </c>
      <c r="F52" s="149"/>
      <c r="G52" s="149"/>
      <c r="H52" s="149"/>
      <c r="I52" s="149"/>
      <c r="J52" s="150"/>
      <c r="K52" s="151"/>
      <c r="L52" s="151"/>
      <c r="M52" s="151"/>
      <c r="N52" s="151"/>
      <c r="O52" s="151"/>
      <c r="P52" s="151"/>
      <c r="Q52" s="151"/>
      <c r="R52" s="152"/>
      <c r="S52" s="152"/>
      <c r="T52" s="152"/>
      <c r="U52" s="152"/>
      <c r="V52" s="153"/>
      <c r="W52" s="153"/>
      <c r="X52" s="153"/>
      <c r="Y52" s="152"/>
      <c r="Z52" s="152"/>
      <c r="AA52" s="152"/>
      <c r="AB52" s="152"/>
      <c r="AC52" s="152"/>
      <c r="AD52" s="152"/>
      <c r="AE52" s="152"/>
      <c r="AF52" s="153"/>
      <c r="AG52" s="152"/>
      <c r="AH52" s="152"/>
      <c r="AI52" s="152"/>
      <c r="AJ52" s="152"/>
      <c r="AK52" s="152"/>
      <c r="AL52" s="152"/>
      <c r="AM52" s="152"/>
      <c r="AN52" s="152"/>
      <c r="AO52" s="137"/>
      <c r="AP52" s="137"/>
      <c r="AQ52" s="134"/>
      <c r="AR52" s="154"/>
    </row>
    <row r="53" spans="1:45" ht="13.5" thickTop="1" x14ac:dyDescent="0.2">
      <c r="A53" s="8"/>
      <c r="B53" s="8"/>
      <c r="C53" s="8"/>
      <c r="D53" s="155"/>
      <c r="E53" s="156"/>
      <c r="F53" s="156"/>
      <c r="G53" s="156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O53" s="40"/>
      <c r="AP53" s="40"/>
    </row>
    <row r="54" spans="1:45" x14ac:dyDescent="0.2">
      <c r="A54" s="157"/>
      <c r="B54" s="158"/>
      <c r="C54" s="8"/>
      <c r="D54" s="8"/>
      <c r="E54" s="8"/>
      <c r="F54" s="159"/>
      <c r="G54" s="8"/>
      <c r="H54" s="8"/>
      <c r="I54" s="8"/>
      <c r="J54" s="8"/>
      <c r="K54" s="8"/>
      <c r="L54" s="8"/>
      <c r="U54" s="41"/>
      <c r="V54" s="8"/>
      <c r="W54" s="8"/>
      <c r="X54" s="8"/>
      <c r="Y54" s="8"/>
      <c r="Z54" s="8"/>
      <c r="AA54" s="8"/>
    </row>
    <row r="55" spans="1:45" x14ac:dyDescent="0.2">
      <c r="A55" s="157"/>
      <c r="B55" s="8"/>
      <c r="C55" s="8"/>
      <c r="D55" s="8"/>
      <c r="E55" s="156"/>
      <c r="F55" s="156"/>
      <c r="G55" s="159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45" x14ac:dyDescent="0.2">
      <c r="A56" s="157"/>
      <c r="B56" s="158"/>
      <c r="C56" s="8"/>
      <c r="D56" s="8"/>
      <c r="E56" s="156"/>
      <c r="F56" s="156"/>
      <c r="G56" s="156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45" x14ac:dyDescent="0.2">
      <c r="A57" s="157"/>
      <c r="B57" s="8"/>
      <c r="C57" s="58"/>
      <c r="D57" s="58"/>
      <c r="E57" s="156"/>
      <c r="F57" s="156"/>
      <c r="G57" s="156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45" x14ac:dyDescent="0.2">
      <c r="A58" s="160"/>
      <c r="B58" s="158"/>
      <c r="C58" s="8"/>
      <c r="D58" s="58"/>
      <c r="E58" s="156"/>
      <c r="F58" s="161"/>
      <c r="G58" s="156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45" x14ac:dyDescent="0.2">
      <c r="A59" s="157"/>
      <c r="B59" s="8"/>
      <c r="C59" s="158"/>
      <c r="D59" s="58">
        <f>D58-D57</f>
        <v>0</v>
      </c>
      <c r="E59" s="156"/>
      <c r="F59" s="156"/>
      <c r="G59" s="162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45" x14ac:dyDescent="0.2">
      <c r="A60" s="157"/>
      <c r="B60" s="8"/>
      <c r="C60" s="158"/>
      <c r="D60" s="8"/>
      <c r="E60" s="156"/>
      <c r="F60" s="163"/>
      <c r="G60" s="156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45" x14ac:dyDescent="0.2">
      <c r="A61" s="157"/>
      <c r="B61" s="8"/>
      <c r="C61" s="8"/>
      <c r="D61" s="8"/>
      <c r="E61" s="156"/>
      <c r="F61" s="164"/>
      <c r="G61" s="162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45" x14ac:dyDescent="0.2">
      <c r="C62" s="8"/>
      <c r="D62" s="165" t="s">
        <v>53</v>
      </c>
      <c r="E62" s="166"/>
      <c r="F62" s="163"/>
      <c r="G62" s="156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45" x14ac:dyDescent="0.2">
      <c r="D63" s="167" t="s">
        <v>47</v>
      </c>
      <c r="E63" s="168">
        <f>E5</f>
        <v>221135</v>
      </c>
      <c r="F63" s="169">
        <f t="shared" ref="F63:AP63" si="7">F5</f>
        <v>221125</v>
      </c>
      <c r="G63" s="169">
        <f t="shared" si="7"/>
        <v>221104</v>
      </c>
      <c r="H63" s="169">
        <f t="shared" si="7"/>
        <v>221118</v>
      </c>
      <c r="I63" s="169">
        <f t="shared" si="7"/>
        <v>0</v>
      </c>
      <c r="J63" s="169">
        <f t="shared" si="7"/>
        <v>0</v>
      </c>
      <c r="K63" s="169">
        <f t="shared" si="7"/>
        <v>221129</v>
      </c>
      <c r="L63" s="169">
        <f t="shared" si="7"/>
        <v>221128</v>
      </c>
      <c r="M63" s="169">
        <f t="shared" si="7"/>
        <v>221111</v>
      </c>
      <c r="N63" s="169">
        <f t="shared" si="7"/>
        <v>221108</v>
      </c>
      <c r="O63" s="169">
        <f t="shared" si="7"/>
        <v>221103</v>
      </c>
      <c r="P63" s="169">
        <f t="shared" si="7"/>
        <v>220021</v>
      </c>
      <c r="Q63" s="169">
        <f t="shared" si="7"/>
        <v>221115</v>
      </c>
      <c r="R63" s="169">
        <f t="shared" si="7"/>
        <v>220019</v>
      </c>
      <c r="S63" s="169">
        <f t="shared" si="7"/>
        <v>220033</v>
      </c>
      <c r="T63" s="169">
        <f t="shared" si="7"/>
        <v>220004</v>
      </c>
      <c r="U63" s="169">
        <f t="shared" si="7"/>
        <v>221105</v>
      </c>
      <c r="V63" s="169">
        <f t="shared" si="7"/>
        <v>221101</v>
      </c>
      <c r="W63" s="169">
        <f t="shared" si="7"/>
        <v>220020</v>
      </c>
      <c r="X63" s="169">
        <f t="shared" si="7"/>
        <v>220005</v>
      </c>
      <c r="Y63" s="169">
        <f t="shared" si="7"/>
        <v>220008</v>
      </c>
      <c r="Z63" s="169">
        <f t="shared" si="7"/>
        <v>220015</v>
      </c>
      <c r="AA63" s="169">
        <f t="shared" si="7"/>
        <v>221106</v>
      </c>
      <c r="AB63" s="169">
        <f t="shared" si="7"/>
        <v>221116</v>
      </c>
      <c r="AC63" s="169">
        <f t="shared" si="7"/>
        <v>221143</v>
      </c>
      <c r="AD63" s="169">
        <f t="shared" si="7"/>
        <v>220003</v>
      </c>
      <c r="AE63" s="169">
        <f t="shared" si="7"/>
        <v>221134</v>
      </c>
      <c r="AF63" s="169">
        <f t="shared" si="7"/>
        <v>220013</v>
      </c>
      <c r="AG63" s="169">
        <f t="shared" si="7"/>
        <v>220028</v>
      </c>
      <c r="AH63" s="169">
        <f t="shared" si="7"/>
        <v>221104</v>
      </c>
      <c r="AI63" s="169">
        <f t="shared" si="7"/>
        <v>221142</v>
      </c>
      <c r="AJ63" s="169">
        <f t="shared" si="7"/>
        <v>221118</v>
      </c>
      <c r="AK63" s="169">
        <f t="shared" si="7"/>
        <v>221139</v>
      </c>
      <c r="AL63" s="169">
        <f t="shared" si="7"/>
        <v>220032</v>
      </c>
      <c r="AM63" s="169">
        <f t="shared" si="7"/>
        <v>221120</v>
      </c>
      <c r="AN63" s="169">
        <f t="shared" si="7"/>
        <v>221117</v>
      </c>
      <c r="AO63" s="169">
        <f t="shared" si="7"/>
        <v>220012</v>
      </c>
      <c r="AP63" s="170">
        <f t="shared" si="7"/>
        <v>221109</v>
      </c>
    </row>
    <row r="64" spans="1:45" x14ac:dyDescent="0.2">
      <c r="D64" s="171" t="s">
        <v>50</v>
      </c>
      <c r="E64" s="49">
        <f>E12</f>
        <v>221131</v>
      </c>
      <c r="F64" s="172">
        <f t="shared" ref="F64:AP64" si="8">F12</f>
        <v>220012</v>
      </c>
      <c r="G64" s="172">
        <f t="shared" si="8"/>
        <v>221102</v>
      </c>
      <c r="H64" s="172">
        <f t="shared" si="8"/>
        <v>220002</v>
      </c>
      <c r="I64" s="172">
        <f t="shared" si="8"/>
        <v>0</v>
      </c>
      <c r="J64" s="172">
        <f t="shared" si="8"/>
        <v>0</v>
      </c>
      <c r="K64" s="172">
        <f t="shared" si="8"/>
        <v>0</v>
      </c>
      <c r="L64" s="172">
        <f t="shared" si="8"/>
        <v>0</v>
      </c>
      <c r="M64" s="172">
        <f t="shared" si="8"/>
        <v>221133</v>
      </c>
      <c r="N64" s="172">
        <f t="shared" si="8"/>
        <v>220013</v>
      </c>
      <c r="O64" s="172">
        <f t="shared" si="8"/>
        <v>221127</v>
      </c>
      <c r="P64" s="172">
        <f t="shared" si="8"/>
        <v>220001</v>
      </c>
      <c r="Q64" s="172">
        <f t="shared" si="8"/>
        <v>220014</v>
      </c>
      <c r="R64" s="172">
        <f t="shared" si="8"/>
        <v>220025</v>
      </c>
      <c r="S64" s="172">
        <f t="shared" si="8"/>
        <v>221121</v>
      </c>
      <c r="T64" s="172">
        <f t="shared" si="8"/>
        <v>221107</v>
      </c>
      <c r="U64" s="172">
        <f t="shared" si="8"/>
        <v>221112</v>
      </c>
      <c r="V64" s="172">
        <f t="shared" si="8"/>
        <v>220026</v>
      </c>
      <c r="W64" s="172">
        <f t="shared" si="8"/>
        <v>220011</v>
      </c>
      <c r="X64" s="172">
        <f t="shared" si="8"/>
        <v>0</v>
      </c>
      <c r="Y64" s="172">
        <f t="shared" si="8"/>
        <v>221117</v>
      </c>
      <c r="Z64" s="172">
        <f t="shared" si="8"/>
        <v>220018</v>
      </c>
      <c r="AA64" s="172">
        <f t="shared" si="8"/>
        <v>221127</v>
      </c>
      <c r="AB64" s="172">
        <f t="shared" si="8"/>
        <v>221113</v>
      </c>
      <c r="AC64" s="172">
        <f t="shared" si="8"/>
        <v>221144</v>
      </c>
      <c r="AD64" s="172">
        <f t="shared" si="8"/>
        <v>221132</v>
      </c>
      <c r="AE64" s="172">
        <f t="shared" si="8"/>
        <v>221136</v>
      </c>
      <c r="AF64" s="172">
        <f t="shared" si="8"/>
        <v>220006</v>
      </c>
      <c r="AG64" s="172">
        <f t="shared" si="8"/>
        <v>221137</v>
      </c>
      <c r="AH64" s="172">
        <f t="shared" si="8"/>
        <v>220014</v>
      </c>
      <c r="AI64" s="172">
        <f t="shared" si="8"/>
        <v>0</v>
      </c>
      <c r="AJ64" s="172">
        <f t="shared" si="8"/>
        <v>221130</v>
      </c>
      <c r="AK64" s="172">
        <f t="shared" si="8"/>
        <v>220016</v>
      </c>
      <c r="AL64" s="172">
        <f t="shared" si="8"/>
        <v>221131</v>
      </c>
      <c r="AM64" s="172">
        <f t="shared" si="8"/>
        <v>220034</v>
      </c>
      <c r="AN64" s="172">
        <f t="shared" si="8"/>
        <v>0</v>
      </c>
      <c r="AO64" s="172">
        <f t="shared" si="8"/>
        <v>0</v>
      </c>
      <c r="AP64" s="47">
        <f t="shared" si="8"/>
        <v>221111</v>
      </c>
    </row>
    <row r="65" spans="3:42" x14ac:dyDescent="0.2">
      <c r="D65" s="173" t="s">
        <v>54</v>
      </c>
      <c r="E65" s="174">
        <f t="shared" ref="E65:AP65" si="9">E19</f>
        <v>220022</v>
      </c>
      <c r="F65" s="175">
        <f t="shared" si="9"/>
        <v>0</v>
      </c>
      <c r="G65" s="175">
        <f t="shared" si="9"/>
        <v>0</v>
      </c>
      <c r="H65" s="175">
        <f t="shared" si="9"/>
        <v>220030</v>
      </c>
      <c r="I65" s="175">
        <f t="shared" si="9"/>
        <v>220009</v>
      </c>
      <c r="J65" s="175">
        <f t="shared" si="9"/>
        <v>221138</v>
      </c>
      <c r="K65" s="175">
        <f t="shared" si="9"/>
        <v>220007</v>
      </c>
      <c r="L65" s="175">
        <f t="shared" si="9"/>
        <v>220017</v>
      </c>
      <c r="M65" s="175">
        <f t="shared" si="9"/>
        <v>221134</v>
      </c>
      <c r="N65" s="175">
        <f t="shared" si="9"/>
        <v>0</v>
      </c>
      <c r="O65" s="175">
        <f t="shared" si="9"/>
        <v>0</v>
      </c>
      <c r="P65" s="175">
        <f t="shared" si="9"/>
        <v>0</v>
      </c>
      <c r="Q65" s="175">
        <f t="shared" si="9"/>
        <v>0</v>
      </c>
      <c r="R65" s="175">
        <f t="shared" si="9"/>
        <v>0</v>
      </c>
      <c r="S65" s="175">
        <f t="shared" si="9"/>
        <v>0</v>
      </c>
      <c r="T65" s="175">
        <f t="shared" si="9"/>
        <v>0</v>
      </c>
      <c r="U65" s="175">
        <f t="shared" si="9"/>
        <v>0</v>
      </c>
      <c r="V65" s="175">
        <f t="shared" si="9"/>
        <v>0</v>
      </c>
      <c r="W65" s="175">
        <f t="shared" si="9"/>
        <v>0</v>
      </c>
      <c r="X65" s="175">
        <f t="shared" si="9"/>
        <v>0</v>
      </c>
      <c r="Y65" s="175">
        <f t="shared" si="9"/>
        <v>0</v>
      </c>
      <c r="Z65" s="175">
        <f t="shared" si="9"/>
        <v>0</v>
      </c>
      <c r="AA65" s="175">
        <f t="shared" si="9"/>
        <v>0</v>
      </c>
      <c r="AB65" s="175">
        <f t="shared" si="9"/>
        <v>0</v>
      </c>
      <c r="AC65" s="175">
        <f t="shared" si="9"/>
        <v>0</v>
      </c>
      <c r="AD65" s="175">
        <f t="shared" si="9"/>
        <v>0</v>
      </c>
      <c r="AE65" s="175">
        <f t="shared" si="9"/>
        <v>0</v>
      </c>
      <c r="AF65" s="175">
        <f t="shared" si="9"/>
        <v>0</v>
      </c>
      <c r="AG65" s="175">
        <f t="shared" si="9"/>
        <v>0</v>
      </c>
      <c r="AH65" s="175">
        <f t="shared" si="9"/>
        <v>0</v>
      </c>
      <c r="AI65" s="175">
        <f t="shared" si="9"/>
        <v>0</v>
      </c>
      <c r="AJ65" s="175">
        <f t="shared" si="9"/>
        <v>0</v>
      </c>
      <c r="AK65" s="175">
        <f t="shared" si="9"/>
        <v>0</v>
      </c>
      <c r="AL65" s="175">
        <f t="shared" si="9"/>
        <v>0</v>
      </c>
      <c r="AM65" s="175">
        <f t="shared" si="9"/>
        <v>0</v>
      </c>
      <c r="AN65" s="175">
        <f t="shared" si="9"/>
        <v>0</v>
      </c>
      <c r="AO65" s="175">
        <f t="shared" si="9"/>
        <v>0</v>
      </c>
      <c r="AP65" s="176">
        <f t="shared" si="9"/>
        <v>0</v>
      </c>
    </row>
    <row r="66" spans="3:42" x14ac:dyDescent="0.2">
      <c r="D66" s="113" t="s">
        <v>55</v>
      </c>
      <c r="E66" s="177">
        <f>E26</f>
        <v>0</v>
      </c>
      <c r="F66" s="178">
        <f t="shared" ref="F66:AP66" si="10">F26</f>
        <v>0</v>
      </c>
      <c r="G66" s="178">
        <f t="shared" si="10"/>
        <v>0</v>
      </c>
      <c r="H66" s="178">
        <f t="shared" si="10"/>
        <v>0</v>
      </c>
      <c r="I66" s="178">
        <f t="shared" si="10"/>
        <v>221142</v>
      </c>
      <c r="J66" s="178">
        <f t="shared" si="10"/>
        <v>0</v>
      </c>
      <c r="K66" s="178">
        <f t="shared" si="10"/>
        <v>0</v>
      </c>
      <c r="L66" s="178">
        <f t="shared" si="10"/>
        <v>0</v>
      </c>
      <c r="M66" s="178">
        <f t="shared" si="10"/>
        <v>221134</v>
      </c>
      <c r="N66" s="178">
        <f t="shared" si="10"/>
        <v>221109</v>
      </c>
      <c r="O66" s="178">
        <f t="shared" si="10"/>
        <v>0</v>
      </c>
      <c r="P66" s="178">
        <f t="shared" si="10"/>
        <v>221122</v>
      </c>
      <c r="Q66" s="178">
        <f t="shared" si="10"/>
        <v>221120</v>
      </c>
      <c r="R66" s="178">
        <f t="shared" si="10"/>
        <v>221124</v>
      </c>
      <c r="S66" s="178">
        <f t="shared" si="10"/>
        <v>221139</v>
      </c>
      <c r="T66" s="178">
        <f t="shared" si="10"/>
        <v>221123</v>
      </c>
      <c r="U66" s="178">
        <f t="shared" si="10"/>
        <v>220009</v>
      </c>
      <c r="V66" s="178">
        <f t="shared" si="10"/>
        <v>221110</v>
      </c>
      <c r="W66" s="178">
        <f t="shared" si="10"/>
        <v>0</v>
      </c>
      <c r="X66" s="178">
        <f t="shared" si="10"/>
        <v>221126</v>
      </c>
      <c r="Y66" s="178">
        <f t="shared" si="10"/>
        <v>0</v>
      </c>
      <c r="Z66" s="178">
        <f t="shared" si="10"/>
        <v>220027</v>
      </c>
      <c r="AA66" s="178">
        <f t="shared" si="10"/>
        <v>0</v>
      </c>
      <c r="AB66" s="178">
        <f t="shared" si="10"/>
        <v>221114</v>
      </c>
      <c r="AC66" s="178">
        <f t="shared" si="10"/>
        <v>0</v>
      </c>
      <c r="AD66" s="178">
        <f t="shared" si="10"/>
        <v>220031</v>
      </c>
      <c r="AE66" s="178">
        <f t="shared" si="10"/>
        <v>0</v>
      </c>
      <c r="AF66" s="178">
        <f t="shared" si="10"/>
        <v>221119</v>
      </c>
      <c r="AG66" s="178">
        <f t="shared" si="10"/>
        <v>0</v>
      </c>
      <c r="AH66" s="178">
        <f t="shared" si="10"/>
        <v>220010</v>
      </c>
      <c r="AI66" s="178">
        <f t="shared" si="10"/>
        <v>0</v>
      </c>
      <c r="AJ66" s="178">
        <f t="shared" si="10"/>
        <v>221102</v>
      </c>
      <c r="AK66" s="178">
        <f t="shared" si="10"/>
        <v>221140</v>
      </c>
      <c r="AL66" s="178">
        <f t="shared" si="10"/>
        <v>0</v>
      </c>
      <c r="AM66" s="178">
        <f t="shared" si="10"/>
        <v>220029</v>
      </c>
      <c r="AN66" s="178">
        <f t="shared" si="10"/>
        <v>221141</v>
      </c>
      <c r="AO66" s="178">
        <f t="shared" si="10"/>
        <v>0</v>
      </c>
      <c r="AP66" s="179">
        <f t="shared" si="10"/>
        <v>221103</v>
      </c>
    </row>
    <row r="67" spans="3:42" x14ac:dyDescent="0.2">
      <c r="D67" s="139" t="s">
        <v>56</v>
      </c>
      <c r="E67" s="168">
        <f t="shared" ref="E67:AP67" si="11">E33</f>
        <v>221102</v>
      </c>
      <c r="F67" s="169">
        <f t="shared" si="11"/>
        <v>220021</v>
      </c>
      <c r="G67" s="169">
        <f t="shared" si="11"/>
        <v>221142</v>
      </c>
      <c r="H67" s="169">
        <f t="shared" si="11"/>
        <v>221119</v>
      </c>
      <c r="I67" s="169">
        <f t="shared" si="11"/>
        <v>220026</v>
      </c>
      <c r="J67" s="169">
        <f t="shared" si="11"/>
        <v>220009</v>
      </c>
      <c r="K67" s="169">
        <f t="shared" si="11"/>
        <v>221140</v>
      </c>
      <c r="L67" s="169">
        <f t="shared" si="11"/>
        <v>220029</v>
      </c>
      <c r="M67" s="169">
        <f t="shared" si="11"/>
        <v>220020</v>
      </c>
      <c r="N67" s="169">
        <f t="shared" si="11"/>
        <v>221132</v>
      </c>
      <c r="O67" s="169">
        <f t="shared" si="11"/>
        <v>220013</v>
      </c>
      <c r="P67" s="169">
        <f t="shared" si="11"/>
        <v>220015</v>
      </c>
      <c r="Q67" s="169">
        <f t="shared" si="11"/>
        <v>220014</v>
      </c>
      <c r="R67" s="169">
        <f t="shared" si="11"/>
        <v>220032</v>
      </c>
      <c r="S67" s="169">
        <f>S33</f>
        <v>221130</v>
      </c>
      <c r="T67" s="169">
        <f>T33</f>
        <v>220012</v>
      </c>
      <c r="U67" s="169">
        <f>U33</f>
        <v>220006</v>
      </c>
      <c r="V67" s="169">
        <f>V33</f>
        <v>220017</v>
      </c>
      <c r="W67" s="169">
        <f>W33</f>
        <v>221134</v>
      </c>
      <c r="X67" s="169">
        <f t="shared" si="11"/>
        <v>221131</v>
      </c>
      <c r="Y67" s="169">
        <f t="shared" si="11"/>
        <v>220001</v>
      </c>
      <c r="Z67" s="169">
        <f t="shared" si="11"/>
        <v>220023</v>
      </c>
      <c r="AA67" s="169">
        <f t="shared" si="11"/>
        <v>221135</v>
      </c>
      <c r="AB67" s="169">
        <f t="shared" si="11"/>
        <v>221125</v>
      </c>
      <c r="AC67" s="169">
        <f t="shared" si="11"/>
        <v>220034</v>
      </c>
      <c r="AD67" s="169">
        <f t="shared" si="11"/>
        <v>221115</v>
      </c>
      <c r="AE67" s="169">
        <f t="shared" si="11"/>
        <v>220019</v>
      </c>
      <c r="AF67" s="169">
        <f t="shared" si="11"/>
        <v>221139</v>
      </c>
      <c r="AG67" s="169">
        <f t="shared" si="11"/>
        <v>221121</v>
      </c>
      <c r="AH67" s="169">
        <f t="shared" si="11"/>
        <v>220005</v>
      </c>
      <c r="AI67" s="169">
        <f t="shared" si="11"/>
        <v>220004</v>
      </c>
      <c r="AJ67" s="169">
        <f t="shared" si="11"/>
        <v>221133</v>
      </c>
      <c r="AK67" s="169">
        <f t="shared" si="11"/>
        <v>220008</v>
      </c>
      <c r="AL67" s="169">
        <f t="shared" si="11"/>
        <v>220033</v>
      </c>
      <c r="AM67" s="169">
        <f t="shared" si="11"/>
        <v>221127</v>
      </c>
      <c r="AN67" s="169">
        <f t="shared" si="11"/>
        <v>220011</v>
      </c>
      <c r="AO67" s="169">
        <f t="shared" si="11"/>
        <v>220003</v>
      </c>
      <c r="AP67" s="170">
        <f t="shared" si="11"/>
        <v>220013</v>
      </c>
    </row>
    <row r="68" spans="3:42" x14ac:dyDescent="0.2">
      <c r="D68" s="180" t="s">
        <v>57</v>
      </c>
      <c r="E68" s="49">
        <f>E38</f>
        <v>220030</v>
      </c>
      <c r="F68" s="172">
        <f t="shared" ref="F68:AP68" si="12">F38</f>
        <v>220010</v>
      </c>
      <c r="G68" s="172">
        <f>G38</f>
        <v>220022</v>
      </c>
      <c r="H68" s="172">
        <f>H38</f>
        <v>220031</v>
      </c>
      <c r="I68" s="172">
        <f t="shared" si="12"/>
        <v>220018</v>
      </c>
      <c r="J68" s="172">
        <f t="shared" si="12"/>
        <v>220033</v>
      </c>
      <c r="K68" s="172">
        <f t="shared" si="12"/>
        <v>220003</v>
      </c>
      <c r="L68" s="172">
        <f t="shared" si="12"/>
        <v>0</v>
      </c>
      <c r="M68" s="172">
        <f t="shared" si="12"/>
        <v>0</v>
      </c>
      <c r="N68" s="172">
        <f t="shared" si="12"/>
        <v>0</v>
      </c>
      <c r="O68" s="172">
        <f t="shared" si="12"/>
        <v>221127</v>
      </c>
      <c r="P68" s="172">
        <f t="shared" si="12"/>
        <v>220016</v>
      </c>
      <c r="Q68" s="172">
        <f t="shared" si="12"/>
        <v>0</v>
      </c>
      <c r="R68" s="172">
        <f t="shared" si="12"/>
        <v>220002</v>
      </c>
      <c r="S68" s="172">
        <f t="shared" si="12"/>
        <v>0</v>
      </c>
      <c r="T68" s="172">
        <f t="shared" si="12"/>
        <v>0</v>
      </c>
      <c r="U68" s="172">
        <f t="shared" si="12"/>
        <v>0</v>
      </c>
      <c r="V68" s="172">
        <f t="shared" si="12"/>
        <v>221138</v>
      </c>
      <c r="W68" s="172">
        <f t="shared" si="12"/>
        <v>0</v>
      </c>
      <c r="X68" s="172">
        <f t="shared" si="12"/>
        <v>220030</v>
      </c>
      <c r="Y68" s="172">
        <f t="shared" si="12"/>
        <v>221129</v>
      </c>
      <c r="Z68" s="172">
        <f t="shared" si="12"/>
        <v>221128</v>
      </c>
      <c r="AA68" s="172">
        <f t="shared" si="12"/>
        <v>0</v>
      </c>
      <c r="AB68" s="172">
        <f t="shared" si="12"/>
        <v>0</v>
      </c>
      <c r="AC68" s="172">
        <f t="shared" si="12"/>
        <v>0</v>
      </c>
      <c r="AD68" s="172">
        <f t="shared" si="12"/>
        <v>0</v>
      </c>
      <c r="AE68" s="172">
        <f t="shared" si="12"/>
        <v>220025</v>
      </c>
      <c r="AF68" s="172">
        <f t="shared" si="12"/>
        <v>220007</v>
      </c>
      <c r="AG68" s="172">
        <f t="shared" si="12"/>
        <v>220022</v>
      </c>
      <c r="AH68" s="172">
        <f t="shared" si="12"/>
        <v>221120</v>
      </c>
      <c r="AI68" s="172">
        <f t="shared" si="12"/>
        <v>220018</v>
      </c>
      <c r="AJ68" s="172">
        <f t="shared" si="12"/>
        <v>220021</v>
      </c>
      <c r="AK68" s="172">
        <f t="shared" si="12"/>
        <v>0</v>
      </c>
      <c r="AL68" s="172">
        <f t="shared" si="12"/>
        <v>220026</v>
      </c>
      <c r="AM68" s="172">
        <f t="shared" si="12"/>
        <v>220009</v>
      </c>
      <c r="AN68" s="172">
        <f t="shared" si="12"/>
        <v>220024</v>
      </c>
      <c r="AO68" s="172">
        <f t="shared" si="12"/>
        <v>220020</v>
      </c>
      <c r="AP68" s="47">
        <f t="shared" si="12"/>
        <v>221136</v>
      </c>
    </row>
    <row r="69" spans="3:42" ht="13.5" thickBot="1" x14ac:dyDescent="0.25">
      <c r="D69" s="180" t="s">
        <v>58</v>
      </c>
      <c r="E69" s="49">
        <f>E43</f>
        <v>0</v>
      </c>
      <c r="F69" s="172">
        <f t="shared" ref="F69:AP69" si="13">F43</f>
        <v>220031</v>
      </c>
      <c r="G69" s="172">
        <f t="shared" si="13"/>
        <v>0</v>
      </c>
      <c r="H69" s="172">
        <f t="shared" si="13"/>
        <v>0</v>
      </c>
      <c r="I69" s="172">
        <f t="shared" si="13"/>
        <v>0</v>
      </c>
      <c r="J69" s="172">
        <f t="shared" si="13"/>
        <v>0</v>
      </c>
      <c r="K69" s="172">
        <f t="shared" si="13"/>
        <v>0</v>
      </c>
      <c r="L69" s="172">
        <f t="shared" si="13"/>
        <v>0</v>
      </c>
      <c r="M69" s="172">
        <f t="shared" si="13"/>
        <v>0</v>
      </c>
      <c r="N69" s="172">
        <f t="shared" si="13"/>
        <v>0</v>
      </c>
      <c r="O69" s="172">
        <f t="shared" si="13"/>
        <v>0</v>
      </c>
      <c r="P69" s="172">
        <f t="shared" si="13"/>
        <v>221141</v>
      </c>
      <c r="Q69" s="172">
        <f t="shared" si="13"/>
        <v>0</v>
      </c>
      <c r="R69" s="172">
        <f t="shared" si="13"/>
        <v>0</v>
      </c>
      <c r="S69" s="172">
        <f t="shared" si="13"/>
        <v>0</v>
      </c>
      <c r="T69" s="172">
        <f t="shared" si="13"/>
        <v>0</v>
      </c>
      <c r="U69" s="172">
        <f t="shared" si="13"/>
        <v>0</v>
      </c>
      <c r="V69" s="172">
        <f t="shared" si="13"/>
        <v>0</v>
      </c>
      <c r="W69" s="172">
        <f t="shared" si="13"/>
        <v>0</v>
      </c>
      <c r="X69" s="172">
        <f t="shared" si="13"/>
        <v>0</v>
      </c>
      <c r="Y69" s="172">
        <f t="shared" si="13"/>
        <v>0</v>
      </c>
      <c r="Z69" s="172">
        <f t="shared" si="13"/>
        <v>0</v>
      </c>
      <c r="AA69" s="172">
        <f t="shared" si="13"/>
        <v>0</v>
      </c>
      <c r="AB69" s="172">
        <f t="shared" si="13"/>
        <v>0</v>
      </c>
      <c r="AC69" s="172">
        <f t="shared" si="13"/>
        <v>0</v>
      </c>
      <c r="AD69" s="172">
        <f t="shared" si="13"/>
        <v>0</v>
      </c>
      <c r="AE69" s="172">
        <f t="shared" si="13"/>
        <v>0</v>
      </c>
      <c r="AF69" s="172">
        <f t="shared" si="13"/>
        <v>0</v>
      </c>
      <c r="AG69" s="172">
        <f t="shared" si="13"/>
        <v>0</v>
      </c>
      <c r="AH69" s="172">
        <f t="shared" si="13"/>
        <v>0</v>
      </c>
      <c r="AI69" s="172">
        <f t="shared" si="13"/>
        <v>0</v>
      </c>
      <c r="AJ69" s="172">
        <f t="shared" si="13"/>
        <v>0</v>
      </c>
      <c r="AK69" s="172">
        <f t="shared" si="13"/>
        <v>0</v>
      </c>
      <c r="AL69" s="172">
        <f t="shared" si="13"/>
        <v>0</v>
      </c>
      <c r="AM69" s="172">
        <f t="shared" si="13"/>
        <v>0</v>
      </c>
      <c r="AN69" s="172">
        <f t="shared" si="13"/>
        <v>0</v>
      </c>
      <c r="AO69" s="172">
        <f t="shared" si="13"/>
        <v>0</v>
      </c>
      <c r="AP69" s="47">
        <f t="shared" si="13"/>
        <v>0</v>
      </c>
    </row>
    <row r="70" spans="3:42" ht="13.5" thickBot="1" x14ac:dyDescent="0.25">
      <c r="D70" s="181" t="s">
        <v>59</v>
      </c>
      <c r="E70" s="182">
        <f>COUNTIF(E63:E65,"&gt;0")</f>
        <v>3</v>
      </c>
      <c r="F70" s="182">
        <f t="shared" ref="F70:AP70" si="14">COUNTIF(F63:F65,"&gt;0")</f>
        <v>2</v>
      </c>
      <c r="G70" s="182">
        <f t="shared" si="14"/>
        <v>2</v>
      </c>
      <c r="H70" s="182">
        <f t="shared" si="14"/>
        <v>3</v>
      </c>
      <c r="I70" s="182">
        <f t="shared" si="14"/>
        <v>1</v>
      </c>
      <c r="J70" s="182">
        <f t="shared" si="14"/>
        <v>1</v>
      </c>
      <c r="K70" s="182">
        <f t="shared" si="14"/>
        <v>2</v>
      </c>
      <c r="L70" s="182">
        <f t="shared" si="14"/>
        <v>2</v>
      </c>
      <c r="M70" s="182">
        <f t="shared" si="14"/>
        <v>3</v>
      </c>
      <c r="N70" s="182">
        <f t="shared" si="14"/>
        <v>2</v>
      </c>
      <c r="O70" s="182">
        <f t="shared" si="14"/>
        <v>2</v>
      </c>
      <c r="P70" s="182">
        <f t="shared" si="14"/>
        <v>2</v>
      </c>
      <c r="Q70" s="182">
        <f t="shared" si="14"/>
        <v>2</v>
      </c>
      <c r="R70" s="182">
        <f t="shared" si="14"/>
        <v>2</v>
      </c>
      <c r="S70" s="182">
        <f t="shared" si="14"/>
        <v>2</v>
      </c>
      <c r="T70" s="182">
        <f t="shared" si="14"/>
        <v>2</v>
      </c>
      <c r="U70" s="182">
        <f t="shared" si="14"/>
        <v>2</v>
      </c>
      <c r="V70" s="182">
        <f t="shared" si="14"/>
        <v>2</v>
      </c>
      <c r="W70" s="182">
        <f t="shared" si="14"/>
        <v>2</v>
      </c>
      <c r="X70" s="182">
        <f t="shared" si="14"/>
        <v>1</v>
      </c>
      <c r="Y70" s="182">
        <f t="shared" si="14"/>
        <v>2</v>
      </c>
      <c r="Z70" s="182">
        <f t="shared" si="14"/>
        <v>2</v>
      </c>
      <c r="AA70" s="182">
        <f t="shared" si="14"/>
        <v>2</v>
      </c>
      <c r="AB70" s="182">
        <f t="shared" si="14"/>
        <v>2</v>
      </c>
      <c r="AC70" s="182">
        <f t="shared" si="14"/>
        <v>2</v>
      </c>
      <c r="AD70" s="182">
        <f t="shared" si="14"/>
        <v>2</v>
      </c>
      <c r="AE70" s="182">
        <f t="shared" si="14"/>
        <v>2</v>
      </c>
      <c r="AF70" s="182">
        <f t="shared" si="14"/>
        <v>2</v>
      </c>
      <c r="AG70" s="182">
        <f t="shared" si="14"/>
        <v>2</v>
      </c>
      <c r="AH70" s="182">
        <f t="shared" si="14"/>
        <v>2</v>
      </c>
      <c r="AI70" s="182">
        <f t="shared" si="14"/>
        <v>1</v>
      </c>
      <c r="AJ70" s="182">
        <f t="shared" si="14"/>
        <v>2</v>
      </c>
      <c r="AK70" s="182">
        <f t="shared" si="14"/>
        <v>2</v>
      </c>
      <c r="AL70" s="182">
        <f t="shared" si="14"/>
        <v>2</v>
      </c>
      <c r="AM70" s="182">
        <f t="shared" si="14"/>
        <v>2</v>
      </c>
      <c r="AN70" s="182">
        <f t="shared" si="14"/>
        <v>1</v>
      </c>
      <c r="AO70" s="182">
        <f t="shared" si="14"/>
        <v>1</v>
      </c>
      <c r="AP70" s="183">
        <f t="shared" si="14"/>
        <v>2</v>
      </c>
    </row>
    <row r="71" spans="3:42" ht="25.5" x14ac:dyDescent="0.2">
      <c r="D71" s="184" t="s">
        <v>60</v>
      </c>
      <c r="E71" s="172">
        <f>COUNTIF(E66:E69,"&gt;0")</f>
        <v>2</v>
      </c>
      <c r="F71" s="172">
        <f t="shared" ref="F71:AP71" si="15">COUNTIF(F66:F69,"&gt;0")</f>
        <v>3</v>
      </c>
      <c r="G71" s="172">
        <f t="shared" si="15"/>
        <v>2</v>
      </c>
      <c r="H71" s="172">
        <f t="shared" si="15"/>
        <v>2</v>
      </c>
      <c r="I71" s="172">
        <f t="shared" si="15"/>
        <v>3</v>
      </c>
      <c r="J71" s="172">
        <f t="shared" si="15"/>
        <v>2</v>
      </c>
      <c r="K71" s="172">
        <f t="shared" si="15"/>
        <v>2</v>
      </c>
      <c r="L71" s="172">
        <f t="shared" si="15"/>
        <v>1</v>
      </c>
      <c r="M71" s="172">
        <f t="shared" si="15"/>
        <v>2</v>
      </c>
      <c r="N71" s="172">
        <f t="shared" si="15"/>
        <v>2</v>
      </c>
      <c r="O71" s="172">
        <f t="shared" si="15"/>
        <v>2</v>
      </c>
      <c r="P71" s="172">
        <f t="shared" si="15"/>
        <v>4</v>
      </c>
      <c r="Q71" s="172">
        <f t="shared" si="15"/>
        <v>2</v>
      </c>
      <c r="R71" s="172">
        <f t="shared" si="15"/>
        <v>3</v>
      </c>
      <c r="S71" s="172">
        <f t="shared" si="15"/>
        <v>2</v>
      </c>
      <c r="T71" s="172">
        <f t="shared" si="15"/>
        <v>2</v>
      </c>
      <c r="U71" s="172">
        <f t="shared" si="15"/>
        <v>2</v>
      </c>
      <c r="V71" s="172">
        <f t="shared" si="15"/>
        <v>3</v>
      </c>
      <c r="W71" s="172">
        <f t="shared" si="15"/>
        <v>1</v>
      </c>
      <c r="X71" s="172">
        <f t="shared" si="15"/>
        <v>3</v>
      </c>
      <c r="Y71" s="172">
        <f t="shared" si="15"/>
        <v>2</v>
      </c>
      <c r="Z71" s="172">
        <f t="shared" si="15"/>
        <v>3</v>
      </c>
      <c r="AA71" s="172">
        <f t="shared" si="15"/>
        <v>1</v>
      </c>
      <c r="AB71" s="172">
        <f t="shared" si="15"/>
        <v>2</v>
      </c>
      <c r="AC71" s="172">
        <f t="shared" si="15"/>
        <v>1</v>
      </c>
      <c r="AD71" s="172">
        <f t="shared" si="15"/>
        <v>2</v>
      </c>
      <c r="AE71" s="172">
        <f t="shared" si="15"/>
        <v>2</v>
      </c>
      <c r="AF71" s="172">
        <f t="shared" si="15"/>
        <v>3</v>
      </c>
      <c r="AG71" s="172">
        <f t="shared" si="15"/>
        <v>2</v>
      </c>
      <c r="AH71" s="172">
        <f t="shared" si="15"/>
        <v>3</v>
      </c>
      <c r="AI71" s="172">
        <f t="shared" si="15"/>
        <v>2</v>
      </c>
      <c r="AJ71" s="172">
        <f t="shared" si="15"/>
        <v>3</v>
      </c>
      <c r="AK71" s="172">
        <f t="shared" si="15"/>
        <v>2</v>
      </c>
      <c r="AL71" s="172">
        <f t="shared" si="15"/>
        <v>2</v>
      </c>
      <c r="AM71" s="172">
        <f t="shared" si="15"/>
        <v>3</v>
      </c>
      <c r="AN71" s="172">
        <f t="shared" si="15"/>
        <v>3</v>
      </c>
      <c r="AO71" s="172">
        <f t="shared" si="15"/>
        <v>2</v>
      </c>
      <c r="AP71" s="47">
        <f t="shared" si="15"/>
        <v>3</v>
      </c>
    </row>
    <row r="72" spans="3:42" ht="13.5" thickBot="1" x14ac:dyDescent="0.25">
      <c r="D72" s="184" t="s">
        <v>61</v>
      </c>
      <c r="E72" s="185">
        <f t="shared" ref="E72:AH72" si="16">COUNTIF(E63:E65,"&gt;221100")-COUNTIF(E63:E65,"&gt;221118")+COUNTIF(E63:E65,"&gt;221141")</f>
        <v>0</v>
      </c>
      <c r="F72" s="185">
        <f t="shared" si="16"/>
        <v>0</v>
      </c>
      <c r="G72" s="185">
        <f t="shared" si="16"/>
        <v>2</v>
      </c>
      <c r="H72" s="185">
        <f t="shared" si="16"/>
        <v>1</v>
      </c>
      <c r="I72" s="185">
        <f t="shared" si="16"/>
        <v>0</v>
      </c>
      <c r="J72" s="185">
        <f t="shared" si="16"/>
        <v>0</v>
      </c>
      <c r="K72" s="185">
        <f t="shared" si="16"/>
        <v>0</v>
      </c>
      <c r="L72" s="185">
        <f t="shared" si="16"/>
        <v>0</v>
      </c>
      <c r="M72" s="185">
        <f t="shared" si="16"/>
        <v>1</v>
      </c>
      <c r="N72" s="185">
        <f t="shared" si="16"/>
        <v>1</v>
      </c>
      <c r="O72" s="185">
        <f t="shared" si="16"/>
        <v>1</v>
      </c>
      <c r="P72" s="185">
        <f t="shared" si="16"/>
        <v>0</v>
      </c>
      <c r="Q72" s="185">
        <f t="shared" si="16"/>
        <v>1</v>
      </c>
      <c r="R72" s="185">
        <f t="shared" si="16"/>
        <v>0</v>
      </c>
      <c r="S72" s="185">
        <f t="shared" si="16"/>
        <v>0</v>
      </c>
      <c r="T72" s="185">
        <f t="shared" si="16"/>
        <v>1</v>
      </c>
      <c r="U72" s="185">
        <f t="shared" si="16"/>
        <v>2</v>
      </c>
      <c r="V72" s="185">
        <f t="shared" si="16"/>
        <v>1</v>
      </c>
      <c r="W72" s="185">
        <f t="shared" si="16"/>
        <v>0</v>
      </c>
      <c r="X72" s="185">
        <f t="shared" si="16"/>
        <v>0</v>
      </c>
      <c r="Y72" s="185">
        <f t="shared" si="16"/>
        <v>1</v>
      </c>
      <c r="Z72" s="185">
        <f t="shared" si="16"/>
        <v>0</v>
      </c>
      <c r="AA72" s="185">
        <f t="shared" si="16"/>
        <v>1</v>
      </c>
      <c r="AB72" s="185">
        <f t="shared" si="16"/>
        <v>2</v>
      </c>
      <c r="AC72" s="185">
        <f t="shared" si="16"/>
        <v>2</v>
      </c>
      <c r="AD72" s="185">
        <f t="shared" si="16"/>
        <v>0</v>
      </c>
      <c r="AE72" s="185">
        <f t="shared" si="16"/>
        <v>0</v>
      </c>
      <c r="AF72" s="185">
        <f t="shared" si="16"/>
        <v>0</v>
      </c>
      <c r="AG72" s="185">
        <f t="shared" si="16"/>
        <v>0</v>
      </c>
      <c r="AH72" s="185">
        <f t="shared" si="16"/>
        <v>1</v>
      </c>
      <c r="AI72" s="185">
        <f>COUNTIF(AI63:AI65,"&gt;221100")-COUNTIF(AI63:AI65,"&gt;221118")+COUNTIF(AI63:AI65,"&gt;221141")</f>
        <v>1</v>
      </c>
      <c r="AJ72" s="185">
        <f t="shared" ref="AJ72:AP72" si="17">COUNTIF(AJ63:AJ65,"&gt;221100")-COUNTIF(AJ63:AJ65,"&gt;221118")+COUNTIF(AJ63:AJ65,"&gt;221141")</f>
        <v>1</v>
      </c>
      <c r="AK72" s="185">
        <f t="shared" si="17"/>
        <v>0</v>
      </c>
      <c r="AL72" s="185">
        <f t="shared" si="17"/>
        <v>0</v>
      </c>
      <c r="AM72" s="185">
        <f t="shared" si="17"/>
        <v>0</v>
      </c>
      <c r="AN72" s="185">
        <f t="shared" si="17"/>
        <v>1</v>
      </c>
      <c r="AO72" s="185">
        <f t="shared" si="17"/>
        <v>0</v>
      </c>
      <c r="AP72" s="186">
        <f t="shared" si="17"/>
        <v>2</v>
      </c>
    </row>
    <row r="73" spans="3:42" ht="13.5" thickBot="1" x14ac:dyDescent="0.25">
      <c r="D73" s="181" t="s">
        <v>62</v>
      </c>
      <c r="E73" s="182">
        <f>SUM(E71:E72)</f>
        <v>2</v>
      </c>
      <c r="F73" s="182">
        <f t="shared" ref="F73:AP73" si="18">SUM(F71:F72)</f>
        <v>3</v>
      </c>
      <c r="G73" s="182">
        <f t="shared" si="18"/>
        <v>4</v>
      </c>
      <c r="H73" s="182">
        <f t="shared" si="18"/>
        <v>3</v>
      </c>
      <c r="I73" s="182">
        <f t="shared" si="18"/>
        <v>3</v>
      </c>
      <c r="J73" s="182">
        <f t="shared" si="18"/>
        <v>2</v>
      </c>
      <c r="K73" s="182">
        <f t="shared" si="18"/>
        <v>2</v>
      </c>
      <c r="L73" s="182">
        <f t="shared" si="18"/>
        <v>1</v>
      </c>
      <c r="M73" s="182">
        <f t="shared" si="18"/>
        <v>3</v>
      </c>
      <c r="N73" s="182">
        <f t="shared" si="18"/>
        <v>3</v>
      </c>
      <c r="O73" s="182">
        <f t="shared" si="18"/>
        <v>3</v>
      </c>
      <c r="P73" s="182">
        <f t="shared" si="18"/>
        <v>4</v>
      </c>
      <c r="Q73" s="182">
        <f t="shared" si="18"/>
        <v>3</v>
      </c>
      <c r="R73" s="182">
        <f t="shared" si="18"/>
        <v>3</v>
      </c>
      <c r="S73" s="182">
        <f t="shared" si="18"/>
        <v>2</v>
      </c>
      <c r="T73" s="182">
        <f t="shared" si="18"/>
        <v>3</v>
      </c>
      <c r="U73" s="182">
        <f t="shared" si="18"/>
        <v>4</v>
      </c>
      <c r="V73" s="182">
        <f t="shared" si="18"/>
        <v>4</v>
      </c>
      <c r="W73" s="182">
        <f t="shared" si="18"/>
        <v>1</v>
      </c>
      <c r="X73" s="182">
        <f t="shared" si="18"/>
        <v>3</v>
      </c>
      <c r="Y73" s="182">
        <f t="shared" si="18"/>
        <v>3</v>
      </c>
      <c r="Z73" s="182">
        <f t="shared" si="18"/>
        <v>3</v>
      </c>
      <c r="AA73" s="182">
        <f t="shared" si="18"/>
        <v>2</v>
      </c>
      <c r="AB73" s="182">
        <f t="shared" si="18"/>
        <v>4</v>
      </c>
      <c r="AC73" s="182">
        <f t="shared" si="18"/>
        <v>3</v>
      </c>
      <c r="AD73" s="182">
        <f t="shared" si="18"/>
        <v>2</v>
      </c>
      <c r="AE73" s="182">
        <f t="shared" si="18"/>
        <v>2</v>
      </c>
      <c r="AF73" s="182">
        <f t="shared" si="18"/>
        <v>3</v>
      </c>
      <c r="AG73" s="182">
        <f t="shared" si="18"/>
        <v>2</v>
      </c>
      <c r="AH73" s="182">
        <f t="shared" si="18"/>
        <v>4</v>
      </c>
      <c r="AI73" s="182">
        <f t="shared" si="18"/>
        <v>3</v>
      </c>
      <c r="AJ73" s="182">
        <f t="shared" si="18"/>
        <v>4</v>
      </c>
      <c r="AK73" s="182">
        <f t="shared" si="18"/>
        <v>2</v>
      </c>
      <c r="AL73" s="182">
        <f t="shared" si="18"/>
        <v>2</v>
      </c>
      <c r="AM73" s="182">
        <f t="shared" si="18"/>
        <v>3</v>
      </c>
      <c r="AN73" s="182">
        <f t="shared" si="18"/>
        <v>4</v>
      </c>
      <c r="AO73" s="182">
        <f t="shared" si="18"/>
        <v>2</v>
      </c>
      <c r="AP73" s="183">
        <f t="shared" si="18"/>
        <v>5</v>
      </c>
    </row>
    <row r="74" spans="3:42" x14ac:dyDescent="0.2">
      <c r="D74" s="8"/>
    </row>
    <row r="75" spans="3:42" x14ac:dyDescent="0.2">
      <c r="D75" s="8"/>
    </row>
    <row r="77" spans="3:42" x14ac:dyDescent="0.2">
      <c r="D77" s="187" t="s">
        <v>63</v>
      </c>
    </row>
    <row r="78" spans="3:42" ht="14.1" customHeight="1" x14ac:dyDescent="0.2">
      <c r="C78" s="188" t="s">
        <v>47</v>
      </c>
      <c r="D78" s="189" t="s">
        <v>64</v>
      </c>
      <c r="E78" s="190">
        <f>E63</f>
        <v>221135</v>
      </c>
      <c r="F78" s="190">
        <f t="shared" ref="F78:AP78" si="19">F63</f>
        <v>221125</v>
      </c>
      <c r="G78" s="190">
        <f t="shared" si="19"/>
        <v>221104</v>
      </c>
      <c r="H78" s="190">
        <f t="shared" si="19"/>
        <v>221118</v>
      </c>
      <c r="I78" s="190">
        <f t="shared" si="19"/>
        <v>0</v>
      </c>
      <c r="J78" s="190">
        <f t="shared" si="19"/>
        <v>0</v>
      </c>
      <c r="K78" s="190">
        <f t="shared" si="19"/>
        <v>221129</v>
      </c>
      <c r="L78" s="190">
        <f t="shared" si="19"/>
        <v>221128</v>
      </c>
      <c r="M78" s="190">
        <f t="shared" si="19"/>
        <v>221111</v>
      </c>
      <c r="N78" s="190">
        <f t="shared" si="19"/>
        <v>221108</v>
      </c>
      <c r="O78" s="190">
        <f t="shared" si="19"/>
        <v>221103</v>
      </c>
      <c r="P78" s="190">
        <f t="shared" si="19"/>
        <v>220021</v>
      </c>
      <c r="Q78" s="190">
        <f t="shared" si="19"/>
        <v>221115</v>
      </c>
      <c r="R78" s="190">
        <f t="shared" si="19"/>
        <v>220019</v>
      </c>
      <c r="S78" s="190">
        <f t="shared" si="19"/>
        <v>220033</v>
      </c>
      <c r="T78" s="190">
        <f t="shared" si="19"/>
        <v>220004</v>
      </c>
      <c r="U78" s="190">
        <f t="shared" si="19"/>
        <v>221105</v>
      </c>
      <c r="V78" s="190">
        <f t="shared" si="19"/>
        <v>221101</v>
      </c>
      <c r="W78" s="190">
        <f t="shared" si="19"/>
        <v>220020</v>
      </c>
      <c r="X78" s="190">
        <f t="shared" si="19"/>
        <v>220005</v>
      </c>
      <c r="Y78" s="190">
        <f t="shared" si="19"/>
        <v>220008</v>
      </c>
      <c r="Z78" s="190">
        <f t="shared" si="19"/>
        <v>220015</v>
      </c>
      <c r="AA78" s="190">
        <f t="shared" si="19"/>
        <v>221106</v>
      </c>
      <c r="AB78" s="190">
        <f t="shared" si="19"/>
        <v>221116</v>
      </c>
      <c r="AC78" s="190">
        <f t="shared" si="19"/>
        <v>221143</v>
      </c>
      <c r="AD78" s="190">
        <f t="shared" si="19"/>
        <v>220003</v>
      </c>
      <c r="AE78" s="190">
        <f t="shared" si="19"/>
        <v>221134</v>
      </c>
      <c r="AF78" s="190">
        <f t="shared" si="19"/>
        <v>220013</v>
      </c>
      <c r="AG78" s="190">
        <f t="shared" si="19"/>
        <v>220028</v>
      </c>
      <c r="AH78" s="190">
        <f t="shared" si="19"/>
        <v>221104</v>
      </c>
      <c r="AI78" s="190">
        <f t="shared" si="19"/>
        <v>221142</v>
      </c>
      <c r="AJ78" s="190">
        <f t="shared" si="19"/>
        <v>221118</v>
      </c>
      <c r="AK78" s="190">
        <f t="shared" si="19"/>
        <v>221139</v>
      </c>
      <c r="AL78" s="190">
        <f t="shared" si="19"/>
        <v>220032</v>
      </c>
      <c r="AM78" s="190">
        <f t="shared" si="19"/>
        <v>221120</v>
      </c>
      <c r="AN78" s="190">
        <f t="shared" si="19"/>
        <v>221117</v>
      </c>
      <c r="AO78" s="190">
        <f t="shared" si="19"/>
        <v>220012</v>
      </c>
      <c r="AP78" s="191">
        <f t="shared" si="19"/>
        <v>221109</v>
      </c>
    </row>
    <row r="79" spans="3:42" ht="14.1" customHeight="1" x14ac:dyDescent="0.2">
      <c r="C79" s="184"/>
      <c r="D79" s="159" t="s">
        <v>65</v>
      </c>
      <c r="E79" s="192">
        <f>IF(E78&lt;220000,"",VLOOKUP(E78,'[1]220'!$A$2:$P$79,16))</f>
        <v>41688</v>
      </c>
      <c r="F79" s="192">
        <f>IF(F78&lt;220000,"",VLOOKUP(F78,'[1]220'!$A$2:$P$79,16))</f>
        <v>41715</v>
      </c>
      <c r="G79" s="192">
        <f>IF(G78&lt;220000,"",VLOOKUP(G78,'[1]220'!$A$2:$P$79,16))</f>
        <v>41706</v>
      </c>
      <c r="H79" s="192">
        <f>IF(H78&lt;220000,"",VLOOKUP(H78,'[1]220'!$A$2:$P$79,16))</f>
        <v>41713</v>
      </c>
      <c r="I79" s="192" t="str">
        <f>IF(I78&lt;220000,"",VLOOKUP(I78,'[1]220'!$A$2:$P$79,16))</f>
        <v/>
      </c>
      <c r="J79" s="192" t="str">
        <f>IF(J78&lt;220000,"",VLOOKUP(J78,'[1]220'!$A$2:$P$79,16))</f>
        <v/>
      </c>
      <c r="K79" s="192">
        <f>IF(K78&lt;220000,"",VLOOKUP(K78,'[1]220'!$A$2:$P$79,16))</f>
        <v>41718</v>
      </c>
      <c r="L79" s="192">
        <f>IF(L78&lt;220000,"",VLOOKUP(L78,'[1]220'!$A$2:$P$79,16))</f>
        <v>41701</v>
      </c>
      <c r="M79" s="192">
        <f>IF(M78&lt;220000,"",VLOOKUP(M78,'[1]220'!$A$2:$P$79,16))</f>
        <v>41716</v>
      </c>
      <c r="N79" s="192">
        <f>IF(N78&lt;220000,"",VLOOKUP(N78,'[1]220'!$A$2:$P$79,16))</f>
        <v>41715</v>
      </c>
      <c r="O79" s="192">
        <f>IF(O78&lt;220000,"",VLOOKUP(O78,'[1]220'!$A$2:$P$79,16))</f>
        <v>41706</v>
      </c>
      <c r="P79" s="192">
        <f>IF(P78&lt;220000,"",VLOOKUP(P78,'[1]220'!$A$2:$P$79,16))</f>
        <v>41704</v>
      </c>
      <c r="Q79" s="192">
        <f>IF(Q78&lt;220000,"",VLOOKUP(Q78,'[1]220'!$A$2:$P$79,16))</f>
        <v>41720</v>
      </c>
      <c r="R79" s="192">
        <f>IF(R78&lt;220000,"",VLOOKUP(R78,'[1]220'!$A$2:$P$79,16))</f>
        <v>41703</v>
      </c>
      <c r="S79" s="192">
        <f>IF(S78&lt;220000,"",VLOOKUP(S78,'[1]220'!$A$2:$P$79,16))</f>
        <v>41710</v>
      </c>
      <c r="T79" s="192">
        <f>IF(T78&lt;220000,"",VLOOKUP(T78,'[1]220'!$A$2:$P$79,16))</f>
        <v>41706</v>
      </c>
      <c r="U79" s="192">
        <f>IF(U78&lt;220000,"",VLOOKUP(U78,'[1]220'!$A$2:$P$79,16))</f>
        <v>41714</v>
      </c>
      <c r="V79" s="192">
        <f>IF(V78&lt;220000,"",VLOOKUP(V78,'[1]220'!$A$2:$P$79,16))</f>
        <v>41719</v>
      </c>
      <c r="W79" s="192">
        <f>IF(W78&lt;220000,"",VLOOKUP(W78,'[1]220'!$A$2:$P$79,16))</f>
        <v>41722</v>
      </c>
      <c r="X79" s="192">
        <f>IF(X78&lt;220000,"",VLOOKUP(X78,'[1]220'!$A$2:$P$79,16))</f>
        <v>41725</v>
      </c>
      <c r="Y79" s="192">
        <f>IF(Y78&lt;220000,"",VLOOKUP(Y78,'[1]220'!$A$2:$P$79,16))</f>
        <v>41723</v>
      </c>
      <c r="Z79" s="192">
        <f>IF(Z78&lt;220000,"",VLOOKUP(Z78,'[1]220'!$A$2:$P$79,16))</f>
        <v>41711</v>
      </c>
      <c r="AA79" s="192">
        <f>IF(AA78&lt;220000,"",VLOOKUP(AA78,'[1]220'!$A$2:$P$79,16))</f>
        <v>41721</v>
      </c>
      <c r="AB79" s="192">
        <f>IF(AB78&lt;220000,"",VLOOKUP(AB78,'[1]220'!$A$2:$P$79,16))</f>
        <v>41723</v>
      </c>
      <c r="AC79" s="192">
        <f>IF(AC78&lt;220000,"",VLOOKUP(AC78,'[1]220'!$A$2:$P$79,16))</f>
        <v>41721</v>
      </c>
      <c r="AD79" s="192">
        <f>IF(AD78&lt;220000,"",VLOOKUP(AD78,'[1]220'!$A$2:$P$79,16))</f>
        <v>41717</v>
      </c>
      <c r="AE79" s="192">
        <f>IF(AE78&lt;220000,"",VLOOKUP(AE78,'[1]220'!$A$2:$P$79,16))</f>
        <v>41724</v>
      </c>
      <c r="AF79" s="192">
        <f>IF(AF78&lt;220000,"",VLOOKUP(AF78,'[1]220'!$A$2:$P$79,16))</f>
        <v>41712</v>
      </c>
      <c r="AG79" s="192">
        <f>IF(AG78&lt;220000,"",VLOOKUP(AG78,'[1]220'!$A$2:$P$79,16))</f>
        <v>41719</v>
      </c>
      <c r="AH79" s="192">
        <f>IF(AH78&lt;220000,"",VLOOKUP(AH78,'[1]220'!$A$2:$P$79,16))</f>
        <v>41706</v>
      </c>
      <c r="AI79" s="192">
        <f>IF(AI78&lt;220000,"",VLOOKUP(AI78,'[1]220'!$A$2:$P$79,16))</f>
        <v>41705</v>
      </c>
      <c r="AJ79" s="192">
        <f>IF(AJ78&lt;220000,"",VLOOKUP(AJ78,'[1]220'!$A$2:$P$79,16))</f>
        <v>41713</v>
      </c>
      <c r="AK79" s="192">
        <f>IF(AK78&lt;220000,"",VLOOKUP(AK78,'[1]220'!$A$2:$P$79,16))</f>
        <v>41713</v>
      </c>
      <c r="AL79" s="192">
        <f>IF(AL78&lt;220000,"",VLOOKUP(AL78,'[1]220'!$A$2:$P$79,16))</f>
        <v>41695</v>
      </c>
      <c r="AM79" s="192">
        <f>IF(AM78&lt;220000,"",VLOOKUP(AM78,'[1]220'!$A$2:$P$79,16))</f>
        <v>41704</v>
      </c>
      <c r="AN79" s="192">
        <f>IF(AN78&lt;220000,"",VLOOKUP(AN78,'[1]220'!$A$2:$P$79,16))</f>
        <v>41723</v>
      </c>
      <c r="AO79" s="192">
        <f>IF(AO78&lt;220000,"",VLOOKUP(AO78,'[1]220'!$A$2:$P$79,16))</f>
        <v>41724</v>
      </c>
      <c r="AP79" s="193">
        <f>IF(AP78&lt;220000,"",VLOOKUP(AP78,'[1]220'!$A$2:$P$79,16))</f>
        <v>41711</v>
      </c>
    </row>
    <row r="80" spans="3:42" ht="14.1" customHeight="1" x14ac:dyDescent="0.2">
      <c r="C80" s="194"/>
      <c r="D80" s="195" t="s">
        <v>66</v>
      </c>
      <c r="E80" s="195">
        <f>IF(E78=0," ",E3-E79+1)</f>
        <v>38</v>
      </c>
      <c r="F80" s="195">
        <f>IF(F78=0," ",F3-F79+1)</f>
        <v>12</v>
      </c>
      <c r="G80" s="195">
        <f t="shared" ref="G80:AP80" si="20">IF(G78=0," ",G3-G79+1)</f>
        <v>22</v>
      </c>
      <c r="H80" s="195">
        <f t="shared" si="20"/>
        <v>16</v>
      </c>
      <c r="I80" s="195" t="str">
        <f t="shared" si="20"/>
        <v xml:space="preserve"> </v>
      </c>
      <c r="J80" s="195" t="str">
        <f t="shared" si="20"/>
        <v xml:space="preserve"> </v>
      </c>
      <c r="K80" s="195">
        <f t="shared" si="20"/>
        <v>14</v>
      </c>
      <c r="L80" s="195">
        <f t="shared" si="20"/>
        <v>32</v>
      </c>
      <c r="M80" s="195">
        <f t="shared" si="20"/>
        <v>18</v>
      </c>
      <c r="N80" s="195">
        <f t="shared" si="20"/>
        <v>20</v>
      </c>
      <c r="O80" s="195">
        <f t="shared" si="20"/>
        <v>30</v>
      </c>
      <c r="P80" s="195">
        <f t="shared" si="20"/>
        <v>33</v>
      </c>
      <c r="Q80" s="195">
        <f t="shared" si="20"/>
        <v>18</v>
      </c>
      <c r="R80" s="195">
        <f t="shared" si="20"/>
        <v>36</v>
      </c>
      <c r="S80" s="195">
        <f t="shared" si="20"/>
        <v>30</v>
      </c>
      <c r="T80" s="195">
        <f t="shared" si="20"/>
        <v>35</v>
      </c>
      <c r="U80" s="195">
        <f t="shared" si="20"/>
        <v>28</v>
      </c>
      <c r="V80" s="195">
        <f t="shared" si="20"/>
        <v>24</v>
      </c>
      <c r="W80" s="195">
        <f t="shared" si="20"/>
        <v>22</v>
      </c>
      <c r="X80" s="195">
        <f t="shared" si="20"/>
        <v>20</v>
      </c>
      <c r="Y80" s="195">
        <f t="shared" si="20"/>
        <v>23</v>
      </c>
      <c r="Z80" s="195">
        <f t="shared" si="20"/>
        <v>36</v>
      </c>
      <c r="AA80" s="195">
        <f t="shared" si="20"/>
        <v>27</v>
      </c>
      <c r="AB80" s="195">
        <f t="shared" si="20"/>
        <v>26</v>
      </c>
      <c r="AC80" s="195">
        <f t="shared" si="20"/>
        <v>29</v>
      </c>
      <c r="AD80" s="195">
        <f t="shared" si="20"/>
        <v>34</v>
      </c>
      <c r="AE80" s="195">
        <f t="shared" si="20"/>
        <v>28</v>
      </c>
      <c r="AF80" s="195">
        <f t="shared" si="20"/>
        <v>41</v>
      </c>
      <c r="AG80" s="195">
        <f t="shared" si="20"/>
        <v>35</v>
      </c>
      <c r="AH80" s="195">
        <f t="shared" si="20"/>
        <v>49</v>
      </c>
      <c r="AI80" s="195">
        <f t="shared" si="20"/>
        <v>51</v>
      </c>
      <c r="AJ80" s="195">
        <f t="shared" si="20"/>
        <v>44</v>
      </c>
      <c r="AK80" s="195">
        <f t="shared" si="20"/>
        <v>45</v>
      </c>
      <c r="AL80" s="195">
        <f t="shared" si="20"/>
        <v>64</v>
      </c>
      <c r="AM80" s="195">
        <f t="shared" si="20"/>
        <v>56</v>
      </c>
      <c r="AN80" s="195">
        <f t="shared" si="20"/>
        <v>38</v>
      </c>
      <c r="AO80" s="195">
        <f t="shared" si="20"/>
        <v>38</v>
      </c>
      <c r="AP80" s="196">
        <f t="shared" si="20"/>
        <v>52</v>
      </c>
    </row>
    <row r="81" spans="3:42" ht="14.1" customHeight="1" x14ac:dyDescent="0.2">
      <c r="C81" s="188" t="s">
        <v>50</v>
      </c>
      <c r="D81" s="189" t="s">
        <v>64</v>
      </c>
      <c r="E81" s="190">
        <f>E64</f>
        <v>221131</v>
      </c>
      <c r="F81" s="190">
        <f t="shared" ref="F81:AP81" si="21">F64</f>
        <v>220012</v>
      </c>
      <c r="G81" s="190">
        <f t="shared" si="21"/>
        <v>221102</v>
      </c>
      <c r="H81" s="190">
        <f t="shared" si="21"/>
        <v>220002</v>
      </c>
      <c r="I81" s="190">
        <f t="shared" si="21"/>
        <v>0</v>
      </c>
      <c r="J81" s="190">
        <f t="shared" si="21"/>
        <v>0</v>
      </c>
      <c r="K81" s="190">
        <f t="shared" si="21"/>
        <v>0</v>
      </c>
      <c r="L81" s="190">
        <f t="shared" si="21"/>
        <v>0</v>
      </c>
      <c r="M81" s="190">
        <f t="shared" si="21"/>
        <v>221133</v>
      </c>
      <c r="N81" s="190">
        <f t="shared" si="21"/>
        <v>220013</v>
      </c>
      <c r="O81" s="190">
        <f t="shared" si="21"/>
        <v>221127</v>
      </c>
      <c r="P81" s="190">
        <f t="shared" si="21"/>
        <v>220001</v>
      </c>
      <c r="Q81" s="190">
        <f t="shared" si="21"/>
        <v>220014</v>
      </c>
      <c r="R81" s="190">
        <f t="shared" si="21"/>
        <v>220025</v>
      </c>
      <c r="S81" s="190">
        <f t="shared" si="21"/>
        <v>221121</v>
      </c>
      <c r="T81" s="190">
        <f t="shared" si="21"/>
        <v>221107</v>
      </c>
      <c r="U81" s="190">
        <f t="shared" si="21"/>
        <v>221112</v>
      </c>
      <c r="V81" s="190">
        <f t="shared" si="21"/>
        <v>220026</v>
      </c>
      <c r="W81" s="190">
        <f t="shared" si="21"/>
        <v>220011</v>
      </c>
      <c r="X81" s="190">
        <f t="shared" si="21"/>
        <v>0</v>
      </c>
      <c r="Y81" s="190">
        <f t="shared" si="21"/>
        <v>221117</v>
      </c>
      <c r="Z81" s="190">
        <f t="shared" si="21"/>
        <v>220018</v>
      </c>
      <c r="AA81" s="190">
        <f t="shared" si="21"/>
        <v>221127</v>
      </c>
      <c r="AB81" s="190">
        <f t="shared" si="21"/>
        <v>221113</v>
      </c>
      <c r="AC81" s="190">
        <f t="shared" si="21"/>
        <v>221144</v>
      </c>
      <c r="AD81" s="190">
        <f t="shared" si="21"/>
        <v>221132</v>
      </c>
      <c r="AE81" s="190">
        <f t="shared" si="21"/>
        <v>221136</v>
      </c>
      <c r="AF81" s="190">
        <f t="shared" si="21"/>
        <v>220006</v>
      </c>
      <c r="AG81" s="190">
        <f t="shared" si="21"/>
        <v>221137</v>
      </c>
      <c r="AH81" s="190">
        <f t="shared" si="21"/>
        <v>220014</v>
      </c>
      <c r="AI81" s="190">
        <f t="shared" si="21"/>
        <v>0</v>
      </c>
      <c r="AJ81" s="190">
        <f t="shared" si="21"/>
        <v>221130</v>
      </c>
      <c r="AK81" s="190">
        <f t="shared" si="21"/>
        <v>220016</v>
      </c>
      <c r="AL81" s="190">
        <f t="shared" si="21"/>
        <v>221131</v>
      </c>
      <c r="AM81" s="190">
        <f t="shared" si="21"/>
        <v>220034</v>
      </c>
      <c r="AN81" s="190">
        <f t="shared" si="21"/>
        <v>0</v>
      </c>
      <c r="AO81" s="190">
        <f t="shared" si="21"/>
        <v>0</v>
      </c>
      <c r="AP81" s="191">
        <f t="shared" si="21"/>
        <v>221111</v>
      </c>
    </row>
    <row r="82" spans="3:42" ht="14.1" customHeight="1" x14ac:dyDescent="0.2">
      <c r="C82" s="184"/>
      <c r="D82" s="159" t="s">
        <v>65</v>
      </c>
      <c r="E82" s="192">
        <f>IF(E81&lt;220000,"",VLOOKUP(E81,'[1]220'!$A$2:$P$79,16))</f>
        <v>41710</v>
      </c>
      <c r="F82" s="192">
        <f>IF(F81&lt;220000,"",VLOOKUP(F81,'[1]220'!$A$2:$P$79,16))</f>
        <v>41724</v>
      </c>
      <c r="G82" s="192">
        <f>IF(G81&lt;220000,"",VLOOKUP(G81,'[1]220'!$A$2:$P$79,16))</f>
        <v>41716</v>
      </c>
      <c r="H82" s="192">
        <f>IF(H81&lt;220000,"",VLOOKUP(H81,'[1]220'!$A$2:$P$79,16))</f>
        <v>41722</v>
      </c>
      <c r="I82" s="192" t="str">
        <f>IF(I81&lt;220000,"",VLOOKUP(I81,'[1]220'!$A$2:$P$79,16))</f>
        <v/>
      </c>
      <c r="J82" s="192" t="str">
        <f>IF(J81&lt;220000,"",VLOOKUP(J81,'[1]220'!$A$2:$P$79,16))</f>
        <v/>
      </c>
      <c r="K82" s="192" t="str">
        <f>IF(K81&lt;220000,"",VLOOKUP(K81,'[1]220'!$A$2:$P$79,16))</f>
        <v/>
      </c>
      <c r="L82" s="192" t="str">
        <f>IF(L81&lt;220000,"",VLOOKUP(L81,'[1]220'!$A$2:$P$79,16))</f>
        <v/>
      </c>
      <c r="M82" s="192">
        <f>IF(M81&lt;220000,"",VLOOKUP(M81,'[1]220'!$A$2:$P$79,16))</f>
        <v>41706</v>
      </c>
      <c r="N82" s="192">
        <f>IF(N81&lt;220000,"",VLOOKUP(N81,'[1]220'!$A$2:$P$79,16))</f>
        <v>41712</v>
      </c>
      <c r="O82" s="192">
        <f>IF(O81&lt;220000,"",VLOOKUP(O81,'[1]220'!$A$2:$P$79,16))</f>
        <v>41718</v>
      </c>
      <c r="P82" s="192">
        <f>IF(P81&lt;220000,"",VLOOKUP(P81,'[1]220'!$A$2:$P$79,16))</f>
        <v>41702</v>
      </c>
      <c r="Q82" s="192">
        <f>IF(Q81&lt;220000,"",VLOOKUP(Q81,'[1]220'!$A$2:$P$79,16))</f>
        <v>41704</v>
      </c>
      <c r="R82" s="192">
        <f>IF(R81&lt;220000,"",VLOOKUP(R81,'[1]220'!$A$2:$P$79,16))</f>
        <v>41706</v>
      </c>
      <c r="S82" s="192">
        <f>IF(S81&lt;220000,"",VLOOKUP(S81,'[1]220'!$A$2:$P$79,16))</f>
        <v>41704</v>
      </c>
      <c r="T82" s="192">
        <f>IF(T81&lt;220000,"",VLOOKUP(T81,'[1]220'!$A$2:$P$79,16))</f>
        <v>41721</v>
      </c>
      <c r="U82" s="192">
        <f>IF(U81&lt;220000,"",VLOOKUP(U81,'[1]220'!$A$2:$P$79,16))</f>
        <v>41715</v>
      </c>
      <c r="V82" s="192">
        <f>IF(V81&lt;220000,"",VLOOKUP(V81,'[1]220'!$A$2:$P$79,16))</f>
        <v>41708</v>
      </c>
      <c r="W82" s="192">
        <f>IF(W81&lt;220000,"",VLOOKUP(W81,'[1]220'!$A$2:$P$79,16))</f>
        <v>41715</v>
      </c>
      <c r="X82" s="192" t="str">
        <f>IF(X81&lt;220000,"",VLOOKUP(X81,'[1]220'!$A$2:$P$79,16))</f>
        <v/>
      </c>
      <c r="Y82" s="192">
        <f>IF(Y81&lt;220000,"",VLOOKUP(Y81,'[1]220'!$A$2:$P$79,16))</f>
        <v>41723</v>
      </c>
      <c r="Z82" s="192">
        <f>IF(Z81&lt;220000,"",VLOOKUP(Z81,'[1]220'!$A$2:$P$79,16))</f>
        <v>41713</v>
      </c>
      <c r="AA82" s="192">
        <f>IF(AA81&lt;220000,"",VLOOKUP(AA81,'[1]220'!$A$2:$P$79,16))</f>
        <v>41718</v>
      </c>
      <c r="AB82" s="192">
        <f>IF(AB81&lt;220000,"",VLOOKUP(AB81,'[1]220'!$A$2:$P$79,16))</f>
        <v>41720</v>
      </c>
      <c r="AC82" s="192">
        <f>IF(AC81&lt;220000,"",VLOOKUP(AC81,'[1]220'!$A$2:$P$79,16))</f>
        <v>41415</v>
      </c>
      <c r="AD82" s="192">
        <f>IF(AD81&lt;220000,"",VLOOKUP(AD81,'[1]220'!$A$2:$P$79,16))</f>
        <v>41717</v>
      </c>
      <c r="AE82" s="192">
        <f>IF(AE81&lt;220000,"",VLOOKUP(AE81,'[1]220'!$A$2:$P$79,16))</f>
        <v>41718</v>
      </c>
      <c r="AF82" s="192">
        <f>IF(AF81&lt;220000,"",VLOOKUP(AF81,'[1]220'!$A$2:$P$79,16))</f>
        <v>41718</v>
      </c>
      <c r="AG82" s="192">
        <f>IF(AG81&lt;220000,"",VLOOKUP(AG81,'[1]220'!$A$2:$P$79,16))</f>
        <v>41719</v>
      </c>
      <c r="AH82" s="192">
        <f>IF(AH81&lt;220000,"",VLOOKUP(AH81,'[1]220'!$A$2:$P$79,16))</f>
        <v>41704</v>
      </c>
      <c r="AI82" s="192" t="str">
        <f>IF(AI81&lt;220000,"",VLOOKUP(AI81,'[1]220'!$A$2:$P$79,16))</f>
        <v/>
      </c>
      <c r="AJ82" s="192">
        <f>IF(AJ81&lt;220000,"",VLOOKUP(AJ81,'[1]220'!$A$2:$P$79,16))</f>
        <v>41719</v>
      </c>
      <c r="AK82" s="192">
        <f>IF(AK81&lt;220000,"",VLOOKUP(AK81,'[1]220'!$A$2:$P$79,16))</f>
        <v>41723</v>
      </c>
      <c r="AL82" s="192">
        <f>IF(AL81&lt;220000,"",VLOOKUP(AL81,'[1]220'!$A$2:$P$79,16))</f>
        <v>41710</v>
      </c>
      <c r="AM82" s="192">
        <f>IF(AM81&lt;220000,"",VLOOKUP(AM81,'[1]220'!$A$2:$P$79,16))</f>
        <v>41724</v>
      </c>
      <c r="AN82" s="192" t="str">
        <f>IF(AN81&lt;220000,"",VLOOKUP(AN81,'[1]220'!$A$2:$P$79,16))</f>
        <v/>
      </c>
      <c r="AO82" s="192" t="str">
        <f>IF(AO81&lt;220000,"",VLOOKUP(AO81,'[1]220'!$A$2:$P$79,16))</f>
        <v/>
      </c>
      <c r="AP82" s="193">
        <f>IF(AP81&lt;220000,"",VLOOKUP(AP81,'[1]220'!$A$2:$P$79,16))</f>
        <v>41716</v>
      </c>
    </row>
    <row r="83" spans="3:42" ht="14.1" customHeight="1" x14ac:dyDescent="0.2">
      <c r="C83" s="194"/>
      <c r="D83" s="195" t="s">
        <v>66</v>
      </c>
      <c r="E83" s="195">
        <f>IF(E81=0," ",E3-E82+1)</f>
        <v>16</v>
      </c>
      <c r="F83" s="195">
        <f t="shared" ref="F83:AP83" si="22">IF(F81=0," ",F3-F82+1)</f>
        <v>3</v>
      </c>
      <c r="G83" s="195">
        <f t="shared" si="22"/>
        <v>12</v>
      </c>
      <c r="H83" s="195">
        <f t="shared" si="22"/>
        <v>7</v>
      </c>
      <c r="I83" s="195" t="str">
        <f t="shared" si="22"/>
        <v xml:space="preserve"> </v>
      </c>
      <c r="J83" s="195" t="str">
        <f t="shared" si="22"/>
        <v xml:space="preserve"> </v>
      </c>
      <c r="K83" s="195" t="str">
        <f t="shared" si="22"/>
        <v xml:space="preserve"> </v>
      </c>
      <c r="L83" s="195" t="str">
        <f t="shared" si="22"/>
        <v xml:space="preserve"> </v>
      </c>
      <c r="M83" s="195">
        <f t="shared" si="22"/>
        <v>28</v>
      </c>
      <c r="N83" s="195">
        <f t="shared" si="22"/>
        <v>23</v>
      </c>
      <c r="O83" s="195">
        <f t="shared" si="22"/>
        <v>18</v>
      </c>
      <c r="P83" s="195">
        <f t="shared" si="22"/>
        <v>35</v>
      </c>
      <c r="Q83" s="195">
        <f t="shared" si="22"/>
        <v>34</v>
      </c>
      <c r="R83" s="195">
        <f t="shared" si="22"/>
        <v>33</v>
      </c>
      <c r="S83" s="195">
        <f t="shared" si="22"/>
        <v>36</v>
      </c>
      <c r="T83" s="195">
        <f t="shared" si="22"/>
        <v>20</v>
      </c>
      <c r="U83" s="195">
        <f t="shared" si="22"/>
        <v>27</v>
      </c>
      <c r="V83" s="195">
        <f t="shared" si="22"/>
        <v>35</v>
      </c>
      <c r="W83" s="195">
        <f t="shared" si="22"/>
        <v>29</v>
      </c>
      <c r="X83" s="195" t="str">
        <f t="shared" si="22"/>
        <v xml:space="preserve"> </v>
      </c>
      <c r="Y83" s="195">
        <f t="shared" si="22"/>
        <v>23</v>
      </c>
      <c r="Z83" s="195">
        <f t="shared" si="22"/>
        <v>34</v>
      </c>
      <c r="AA83" s="195">
        <f t="shared" si="22"/>
        <v>30</v>
      </c>
      <c r="AB83" s="195">
        <f t="shared" si="22"/>
        <v>29</v>
      </c>
      <c r="AC83" s="195">
        <f t="shared" si="22"/>
        <v>335</v>
      </c>
      <c r="AD83" s="195">
        <f t="shared" si="22"/>
        <v>34</v>
      </c>
      <c r="AE83" s="195">
        <f t="shared" si="22"/>
        <v>34</v>
      </c>
      <c r="AF83" s="195">
        <f t="shared" si="22"/>
        <v>35</v>
      </c>
      <c r="AG83" s="195">
        <f t="shared" si="22"/>
        <v>35</v>
      </c>
      <c r="AH83" s="195">
        <f t="shared" si="22"/>
        <v>51</v>
      </c>
      <c r="AI83" s="195" t="str">
        <f t="shared" si="22"/>
        <v xml:space="preserve"> </v>
      </c>
      <c r="AJ83" s="195">
        <f t="shared" si="22"/>
        <v>38</v>
      </c>
      <c r="AK83" s="195">
        <f t="shared" si="22"/>
        <v>35</v>
      </c>
      <c r="AL83" s="195">
        <f t="shared" si="22"/>
        <v>49</v>
      </c>
      <c r="AM83" s="195">
        <f t="shared" si="22"/>
        <v>36</v>
      </c>
      <c r="AN83" s="195" t="str">
        <f t="shared" si="22"/>
        <v xml:space="preserve"> </v>
      </c>
      <c r="AO83" s="195" t="str">
        <f t="shared" si="22"/>
        <v xml:space="preserve"> </v>
      </c>
      <c r="AP83" s="196">
        <f t="shared" si="22"/>
        <v>47</v>
      </c>
    </row>
    <row r="84" spans="3:42" ht="14.1" customHeight="1" x14ac:dyDescent="0.2">
      <c r="C84" s="188" t="s">
        <v>54</v>
      </c>
      <c r="D84" s="189" t="s">
        <v>64</v>
      </c>
      <c r="E84" s="190">
        <f>E65</f>
        <v>220022</v>
      </c>
      <c r="F84" s="190">
        <f t="shared" ref="F84:AP84" si="23">F65</f>
        <v>0</v>
      </c>
      <c r="G84" s="190">
        <f t="shared" si="23"/>
        <v>0</v>
      </c>
      <c r="H84" s="190">
        <f t="shared" si="23"/>
        <v>220030</v>
      </c>
      <c r="I84" s="190">
        <f t="shared" si="23"/>
        <v>220009</v>
      </c>
      <c r="J84" s="190">
        <f t="shared" si="23"/>
        <v>221138</v>
      </c>
      <c r="K84" s="190">
        <f t="shared" si="23"/>
        <v>220007</v>
      </c>
      <c r="L84" s="190">
        <f t="shared" si="23"/>
        <v>220017</v>
      </c>
      <c r="M84" s="190">
        <f t="shared" si="23"/>
        <v>221134</v>
      </c>
      <c r="N84" s="190">
        <f t="shared" si="23"/>
        <v>0</v>
      </c>
      <c r="O84" s="190">
        <f t="shared" si="23"/>
        <v>0</v>
      </c>
      <c r="P84" s="190">
        <f t="shared" si="23"/>
        <v>0</v>
      </c>
      <c r="Q84" s="190">
        <f t="shared" si="23"/>
        <v>0</v>
      </c>
      <c r="R84" s="190">
        <f t="shared" si="23"/>
        <v>0</v>
      </c>
      <c r="S84" s="190">
        <f t="shared" si="23"/>
        <v>0</v>
      </c>
      <c r="T84" s="190">
        <f t="shared" si="23"/>
        <v>0</v>
      </c>
      <c r="U84" s="190">
        <f t="shared" si="23"/>
        <v>0</v>
      </c>
      <c r="V84" s="190">
        <f t="shared" si="23"/>
        <v>0</v>
      </c>
      <c r="W84" s="190">
        <f t="shared" si="23"/>
        <v>0</v>
      </c>
      <c r="X84" s="190">
        <f t="shared" si="23"/>
        <v>0</v>
      </c>
      <c r="Y84" s="190">
        <f t="shared" si="23"/>
        <v>0</v>
      </c>
      <c r="Z84" s="190">
        <f t="shared" si="23"/>
        <v>0</v>
      </c>
      <c r="AA84" s="190">
        <f t="shared" si="23"/>
        <v>0</v>
      </c>
      <c r="AB84" s="190">
        <f t="shared" si="23"/>
        <v>0</v>
      </c>
      <c r="AC84" s="190">
        <f t="shared" si="23"/>
        <v>0</v>
      </c>
      <c r="AD84" s="190">
        <f t="shared" si="23"/>
        <v>0</v>
      </c>
      <c r="AE84" s="190">
        <f t="shared" si="23"/>
        <v>0</v>
      </c>
      <c r="AF84" s="190">
        <f t="shared" si="23"/>
        <v>0</v>
      </c>
      <c r="AG84" s="190">
        <f t="shared" si="23"/>
        <v>0</v>
      </c>
      <c r="AH84" s="190">
        <f t="shared" si="23"/>
        <v>0</v>
      </c>
      <c r="AI84" s="190">
        <f t="shared" si="23"/>
        <v>0</v>
      </c>
      <c r="AJ84" s="190">
        <f t="shared" si="23"/>
        <v>0</v>
      </c>
      <c r="AK84" s="190">
        <f t="shared" si="23"/>
        <v>0</v>
      </c>
      <c r="AL84" s="190">
        <f t="shared" si="23"/>
        <v>0</v>
      </c>
      <c r="AM84" s="190">
        <f t="shared" si="23"/>
        <v>0</v>
      </c>
      <c r="AN84" s="190">
        <f t="shared" si="23"/>
        <v>0</v>
      </c>
      <c r="AO84" s="190">
        <f t="shared" si="23"/>
        <v>0</v>
      </c>
      <c r="AP84" s="191">
        <f t="shared" si="23"/>
        <v>0</v>
      </c>
    </row>
    <row r="85" spans="3:42" ht="14.1" customHeight="1" x14ac:dyDescent="0.2">
      <c r="C85" s="184"/>
      <c r="D85" s="159" t="s">
        <v>65</v>
      </c>
      <c r="E85" s="192">
        <f>IF(E84&lt;220000,"",VLOOKUP(E84,'[1]220'!$A$2:$P$79,16))</f>
        <v>41697</v>
      </c>
      <c r="F85" s="192" t="str">
        <f>IF(F84&lt;220000,"",VLOOKUP(F84,'[1]220'!$A$2:$P$79,16))</f>
        <v/>
      </c>
      <c r="G85" s="192" t="str">
        <f>IF(G84&lt;220000,"",VLOOKUP(G84,'[1]220'!$A$2:$P$79,16))</f>
        <v/>
      </c>
      <c r="H85" s="192">
        <f>IF(H84&lt;220000,"",VLOOKUP(H84,'[1]220'!$A$2:$P$79,16))</f>
        <v>41703</v>
      </c>
      <c r="I85" s="192">
        <f>IF(I84&lt;220000,"",VLOOKUP(I84,'[1]220'!$A$2:$P$79,16))</f>
        <v>41710</v>
      </c>
      <c r="J85" s="192">
        <f>IF(J84&lt;220000,"",VLOOKUP(J84,'[1]220'!$A$2:$P$79,16))</f>
        <v>41719</v>
      </c>
      <c r="K85" s="192">
        <f>IF(K84&lt;220000,"",VLOOKUP(K84,'[1]220'!$A$2:$P$79,16))</f>
        <v>41711</v>
      </c>
      <c r="L85" s="192">
        <f>IF(L84&lt;220000,"",VLOOKUP(L84,'[1]220'!$A$2:$P$79,16))</f>
        <v>41709</v>
      </c>
      <c r="M85" s="192">
        <f>IF(M84&lt;220000,"",VLOOKUP(M84,'[1]220'!$A$2:$P$79,16))</f>
        <v>41724</v>
      </c>
      <c r="N85" s="192" t="str">
        <f>IF(N84&lt;220000,"",VLOOKUP(N84,'[1]220'!$A$2:$P$79,16))</f>
        <v/>
      </c>
      <c r="O85" s="192" t="str">
        <f>IF(O84&lt;220000,"",VLOOKUP(O84,'[1]220'!$A$2:$P$79,16))</f>
        <v/>
      </c>
      <c r="P85" s="192" t="str">
        <f>IF(P84&lt;220000,"",VLOOKUP(P84,'[1]220'!$A$2:$P$79,16))</f>
        <v/>
      </c>
      <c r="Q85" s="192" t="str">
        <f>IF(Q84&lt;220000,"",VLOOKUP(Q84,'[1]220'!$A$2:$P$79,16))</f>
        <v/>
      </c>
      <c r="R85" s="192" t="str">
        <f>IF(R84&lt;220000,"",VLOOKUP(R84,'[1]220'!$A$2:$P$79,16))</f>
        <v/>
      </c>
      <c r="S85" s="192" t="str">
        <f>IF(S84&lt;220000,"",VLOOKUP(S84,'[1]220'!$A$2:$P$79,16))</f>
        <v/>
      </c>
      <c r="T85" s="192" t="str">
        <f>IF(T84&lt;220000,"",VLOOKUP(T84,'[1]220'!$A$2:$P$79,16))</f>
        <v/>
      </c>
      <c r="U85" s="192" t="str">
        <f>IF(U84&lt;220000,"",VLOOKUP(U84,'[1]220'!$A$2:$P$79,16))</f>
        <v/>
      </c>
      <c r="V85" s="192" t="str">
        <f>IF(V84&lt;220000,"",VLOOKUP(V84,'[1]220'!$A$2:$P$79,16))</f>
        <v/>
      </c>
      <c r="W85" s="192" t="str">
        <f>IF(W84&lt;220000,"",VLOOKUP(W84,'[1]220'!$A$2:$P$79,16))</f>
        <v/>
      </c>
      <c r="X85" s="192" t="str">
        <f>IF(X84&lt;220000,"",VLOOKUP(X84,'[1]220'!$A$2:$P$79,16))</f>
        <v/>
      </c>
      <c r="Y85" s="192" t="str">
        <f>IF(Y84&lt;220000,"",VLOOKUP(Y84,'[1]220'!$A$2:$P$79,16))</f>
        <v/>
      </c>
      <c r="Z85" s="192" t="str">
        <f>IF(Z84&lt;220000,"",VLOOKUP(Z84,'[1]220'!$A$2:$P$79,16))</f>
        <v/>
      </c>
      <c r="AA85" s="192" t="str">
        <f>IF(AA84&lt;220000,"",VLOOKUP(AA84,'[1]220'!$A$2:$P$79,16))</f>
        <v/>
      </c>
      <c r="AB85" s="192" t="str">
        <f>IF(AB84&lt;220000,"",VLOOKUP(AB84,'[1]220'!$A$2:$P$79,16))</f>
        <v/>
      </c>
      <c r="AC85" s="192" t="str">
        <f>IF(AC84&lt;220000,"",VLOOKUP(AC84,'[1]220'!$A$2:$P$79,16))</f>
        <v/>
      </c>
      <c r="AD85" s="192" t="str">
        <f>IF(AD84&lt;220000,"",VLOOKUP(AD84,'[1]220'!$A$2:$P$79,16))</f>
        <v/>
      </c>
      <c r="AE85" s="192" t="str">
        <f>IF(AE84&lt;220000,"",VLOOKUP(AE84,'[1]220'!$A$2:$P$79,16))</f>
        <v/>
      </c>
      <c r="AF85" s="192" t="str">
        <f>IF(AF84&lt;220000,"",VLOOKUP(AF84,'[1]220'!$A$2:$P$79,16))</f>
        <v/>
      </c>
      <c r="AG85" s="192" t="str">
        <f>IF(AG84&lt;220000,"",VLOOKUP(AG84,'[1]220'!$A$2:$P$79,16))</f>
        <v/>
      </c>
      <c r="AH85" s="192" t="str">
        <f>IF(AH84&lt;220000,"",VLOOKUP(AH84,'[1]220'!$A$2:$P$79,16))</f>
        <v/>
      </c>
      <c r="AI85" s="192" t="str">
        <f>IF(AI84&lt;220000,"",VLOOKUP(AI84,'[1]220'!$A$2:$P$79,16))</f>
        <v/>
      </c>
      <c r="AJ85" s="192" t="str">
        <f>IF(AJ84&lt;220000,"",VLOOKUP(AJ84,'[1]220'!$A$2:$P$79,16))</f>
        <v/>
      </c>
      <c r="AK85" s="192" t="str">
        <f>IF(AK84&lt;220000,"",VLOOKUP(AK84,'[1]220'!$A$2:$P$79,16))</f>
        <v/>
      </c>
      <c r="AL85" s="192" t="str">
        <f>IF(AL84&lt;220000,"",VLOOKUP(AL84,'[1]220'!$A$2:$P$79,16))</f>
        <v/>
      </c>
      <c r="AM85" s="192" t="str">
        <f>IF(AM84&lt;220000,"",VLOOKUP(AM84,'[1]220'!$A$2:$P$79,16))</f>
        <v/>
      </c>
      <c r="AN85" s="192" t="str">
        <f>IF(AN84&lt;220000,"",VLOOKUP(AN84,'[1]220'!$A$2:$P$79,16))</f>
        <v/>
      </c>
      <c r="AO85" s="192" t="str">
        <f>IF(AO84&lt;220000,"",VLOOKUP(AO84,'[1]220'!$A$2:$P$79,16))</f>
        <v/>
      </c>
      <c r="AP85" s="193" t="str">
        <f>IF(AP84&lt;220000,"",VLOOKUP(AP84,'[1]220'!$A$2:$P$79,16))</f>
        <v/>
      </c>
    </row>
    <row r="86" spans="3:42" ht="14.1" customHeight="1" x14ac:dyDescent="0.2">
      <c r="C86" s="194"/>
      <c r="D86" s="195" t="s">
        <v>66</v>
      </c>
      <c r="E86" s="195">
        <f>IF(E84=0," ",E3-E85+1)</f>
        <v>29</v>
      </c>
      <c r="F86" s="195" t="str">
        <f t="shared" ref="F86:AP86" si="24">IF(F84=0," ",F3-F85+1)</f>
        <v xml:space="preserve"> </v>
      </c>
      <c r="G86" s="195" t="str">
        <f t="shared" si="24"/>
        <v xml:space="preserve"> </v>
      </c>
      <c r="H86" s="195">
        <f t="shared" si="24"/>
        <v>26</v>
      </c>
      <c r="I86" s="195">
        <f t="shared" si="24"/>
        <v>20</v>
      </c>
      <c r="J86" s="195">
        <f t="shared" si="24"/>
        <v>12</v>
      </c>
      <c r="K86" s="195">
        <f t="shared" si="24"/>
        <v>21</v>
      </c>
      <c r="L86" s="195">
        <f t="shared" si="24"/>
        <v>24</v>
      </c>
      <c r="M86" s="195">
        <f t="shared" si="24"/>
        <v>10</v>
      </c>
      <c r="N86" s="195" t="str">
        <f t="shared" si="24"/>
        <v xml:space="preserve"> </v>
      </c>
      <c r="O86" s="195" t="str">
        <f t="shared" si="24"/>
        <v xml:space="preserve"> </v>
      </c>
      <c r="P86" s="195" t="str">
        <f t="shared" si="24"/>
        <v xml:space="preserve"> </v>
      </c>
      <c r="Q86" s="195" t="str">
        <f t="shared" si="24"/>
        <v xml:space="preserve"> </v>
      </c>
      <c r="R86" s="195" t="str">
        <f t="shared" si="24"/>
        <v xml:space="preserve"> </v>
      </c>
      <c r="S86" s="195" t="str">
        <f t="shared" si="24"/>
        <v xml:space="preserve"> </v>
      </c>
      <c r="T86" s="195" t="str">
        <f t="shared" si="24"/>
        <v xml:space="preserve"> </v>
      </c>
      <c r="U86" s="195" t="str">
        <f t="shared" si="24"/>
        <v xml:space="preserve"> </v>
      </c>
      <c r="V86" s="195" t="str">
        <f t="shared" si="24"/>
        <v xml:space="preserve"> </v>
      </c>
      <c r="W86" s="195" t="str">
        <f t="shared" si="24"/>
        <v xml:space="preserve"> </v>
      </c>
      <c r="X86" s="195" t="str">
        <f t="shared" si="24"/>
        <v xml:space="preserve"> </v>
      </c>
      <c r="Y86" s="195" t="str">
        <f t="shared" si="24"/>
        <v xml:space="preserve"> </v>
      </c>
      <c r="Z86" s="195" t="str">
        <f t="shared" si="24"/>
        <v xml:space="preserve"> </v>
      </c>
      <c r="AA86" s="195" t="str">
        <f t="shared" si="24"/>
        <v xml:space="preserve"> </v>
      </c>
      <c r="AB86" s="195" t="str">
        <f t="shared" si="24"/>
        <v xml:space="preserve"> </v>
      </c>
      <c r="AC86" s="195" t="str">
        <f t="shared" si="24"/>
        <v xml:space="preserve"> </v>
      </c>
      <c r="AD86" s="195" t="str">
        <f t="shared" si="24"/>
        <v xml:space="preserve"> </v>
      </c>
      <c r="AE86" s="195" t="str">
        <f t="shared" si="24"/>
        <v xml:space="preserve"> </v>
      </c>
      <c r="AF86" s="195" t="str">
        <f t="shared" si="24"/>
        <v xml:space="preserve"> </v>
      </c>
      <c r="AG86" s="195" t="str">
        <f t="shared" si="24"/>
        <v xml:space="preserve"> </v>
      </c>
      <c r="AH86" s="195" t="str">
        <f t="shared" si="24"/>
        <v xml:space="preserve"> </v>
      </c>
      <c r="AI86" s="195" t="str">
        <f t="shared" si="24"/>
        <v xml:space="preserve"> </v>
      </c>
      <c r="AJ86" s="195" t="str">
        <f t="shared" si="24"/>
        <v xml:space="preserve"> </v>
      </c>
      <c r="AK86" s="195" t="str">
        <f t="shared" si="24"/>
        <v xml:space="preserve"> </v>
      </c>
      <c r="AL86" s="195" t="str">
        <f t="shared" si="24"/>
        <v xml:space="preserve"> </v>
      </c>
      <c r="AM86" s="195" t="str">
        <f t="shared" si="24"/>
        <v xml:space="preserve"> </v>
      </c>
      <c r="AN86" s="195" t="str">
        <f t="shared" si="24"/>
        <v xml:space="preserve"> </v>
      </c>
      <c r="AO86" s="195" t="str">
        <f t="shared" si="24"/>
        <v xml:space="preserve"> </v>
      </c>
      <c r="AP86" s="196" t="str">
        <f t="shared" si="24"/>
        <v xml:space="preserve"> </v>
      </c>
    </row>
    <row r="87" spans="3:42" ht="14.1" customHeight="1" x14ac:dyDescent="0.2">
      <c r="C87" s="188" t="s">
        <v>55</v>
      </c>
      <c r="D87" s="189" t="s">
        <v>64</v>
      </c>
      <c r="E87" s="190">
        <f>E66</f>
        <v>0</v>
      </c>
      <c r="F87" s="190">
        <f t="shared" ref="F87:AP87" si="25">F66</f>
        <v>0</v>
      </c>
      <c r="G87" s="190">
        <f t="shared" si="25"/>
        <v>0</v>
      </c>
      <c r="H87" s="190">
        <f t="shared" si="25"/>
        <v>0</v>
      </c>
      <c r="I87" s="190">
        <f t="shared" si="25"/>
        <v>221142</v>
      </c>
      <c r="J87" s="190">
        <f t="shared" si="25"/>
        <v>0</v>
      </c>
      <c r="K87" s="190">
        <f t="shared" si="25"/>
        <v>0</v>
      </c>
      <c r="L87" s="190">
        <f t="shared" si="25"/>
        <v>0</v>
      </c>
      <c r="M87" s="190">
        <f t="shared" si="25"/>
        <v>221134</v>
      </c>
      <c r="N87" s="190">
        <f t="shared" si="25"/>
        <v>221109</v>
      </c>
      <c r="O87" s="190">
        <f t="shared" si="25"/>
        <v>0</v>
      </c>
      <c r="P87" s="190">
        <f t="shared" si="25"/>
        <v>221122</v>
      </c>
      <c r="Q87" s="190">
        <f t="shared" si="25"/>
        <v>221120</v>
      </c>
      <c r="R87" s="190">
        <f t="shared" si="25"/>
        <v>221124</v>
      </c>
      <c r="S87" s="190">
        <f t="shared" si="25"/>
        <v>221139</v>
      </c>
      <c r="T87" s="190">
        <f t="shared" si="25"/>
        <v>221123</v>
      </c>
      <c r="U87" s="190">
        <f t="shared" si="25"/>
        <v>220009</v>
      </c>
      <c r="V87" s="190">
        <f t="shared" si="25"/>
        <v>221110</v>
      </c>
      <c r="W87" s="190">
        <f t="shared" si="25"/>
        <v>0</v>
      </c>
      <c r="X87" s="190">
        <f t="shared" si="25"/>
        <v>221126</v>
      </c>
      <c r="Y87" s="190">
        <f t="shared" si="25"/>
        <v>0</v>
      </c>
      <c r="Z87" s="190">
        <f t="shared" si="25"/>
        <v>220027</v>
      </c>
      <c r="AA87" s="190">
        <f t="shared" si="25"/>
        <v>0</v>
      </c>
      <c r="AB87" s="190">
        <f t="shared" si="25"/>
        <v>221114</v>
      </c>
      <c r="AC87" s="190">
        <f t="shared" si="25"/>
        <v>0</v>
      </c>
      <c r="AD87" s="190">
        <f t="shared" si="25"/>
        <v>220031</v>
      </c>
      <c r="AE87" s="190">
        <f t="shared" si="25"/>
        <v>0</v>
      </c>
      <c r="AF87" s="190">
        <f t="shared" si="25"/>
        <v>221119</v>
      </c>
      <c r="AG87" s="190">
        <f t="shared" si="25"/>
        <v>0</v>
      </c>
      <c r="AH87" s="190">
        <f t="shared" si="25"/>
        <v>220010</v>
      </c>
      <c r="AI87" s="190">
        <f t="shared" si="25"/>
        <v>0</v>
      </c>
      <c r="AJ87" s="190">
        <f t="shared" si="25"/>
        <v>221102</v>
      </c>
      <c r="AK87" s="190">
        <f t="shared" si="25"/>
        <v>221140</v>
      </c>
      <c r="AL87" s="190">
        <f t="shared" si="25"/>
        <v>0</v>
      </c>
      <c r="AM87" s="190">
        <f t="shared" si="25"/>
        <v>220029</v>
      </c>
      <c r="AN87" s="190">
        <f t="shared" si="25"/>
        <v>221141</v>
      </c>
      <c r="AO87" s="190">
        <f t="shared" si="25"/>
        <v>0</v>
      </c>
      <c r="AP87" s="191">
        <f t="shared" si="25"/>
        <v>221103</v>
      </c>
    </row>
    <row r="88" spans="3:42" ht="14.1" customHeight="1" x14ac:dyDescent="0.2">
      <c r="C88" s="184"/>
      <c r="D88" s="159" t="s">
        <v>65</v>
      </c>
      <c r="E88" s="192" t="str">
        <f>IF(E87&lt;220000,"",VLOOKUP(E87,'[1]220'!$A$2:$P$79,16))</f>
        <v/>
      </c>
      <c r="F88" s="192" t="str">
        <f>IF(F87&lt;220000,"",VLOOKUP(F87,'[1]220'!$A$2:$P$79,16))</f>
        <v/>
      </c>
      <c r="G88" s="192" t="str">
        <f>IF(G87&lt;220000,"",VLOOKUP(G87,'[1]220'!$A$2:$P$79,16))</f>
        <v/>
      </c>
      <c r="H88" s="192" t="str">
        <f>IF(H87&lt;220000,"",VLOOKUP(H87,'[1]220'!$A$2:$P$79,16))</f>
        <v/>
      </c>
      <c r="I88" s="192">
        <f>IF(I87&lt;220000,"",VLOOKUP(I87,'[1]220'!$A$2:$P$79,16))</f>
        <v>41705</v>
      </c>
      <c r="J88" s="192" t="str">
        <f>IF(J87&lt;220000,"",VLOOKUP(J87,'[1]220'!$A$2:$P$79,16))</f>
        <v/>
      </c>
      <c r="K88" s="192" t="str">
        <f>IF(K87&lt;220000,"",VLOOKUP(K87,'[1]220'!$A$2:$P$79,16))</f>
        <v/>
      </c>
      <c r="L88" s="192" t="str">
        <f>IF(L87&lt;220000,"",VLOOKUP(L87,'[1]220'!$A$2:$P$79,16))</f>
        <v/>
      </c>
      <c r="M88" s="192">
        <f>IF(M87&lt;220000,"",VLOOKUP(M87,'[1]220'!$A$2:$P$79,16))</f>
        <v>41724</v>
      </c>
      <c r="N88" s="192">
        <f>IF(N87&lt;220000,"",VLOOKUP(N87,'[1]220'!$A$2:$P$79,16))</f>
        <v>41711</v>
      </c>
      <c r="O88" s="192" t="str">
        <f>IF(O87&lt;220000,"",VLOOKUP(O87,'[1]220'!$A$2:$P$79,16))</f>
        <v/>
      </c>
      <c r="P88" s="192">
        <f>IF(P87&lt;220000,"",VLOOKUP(P87,'[1]220'!$A$2:$P$79,16))</f>
        <v>41723</v>
      </c>
      <c r="Q88" s="192">
        <f>IF(Q87&lt;220000,"",VLOOKUP(Q87,'[1]220'!$A$2:$P$79,16))</f>
        <v>41704</v>
      </c>
      <c r="R88" s="192">
        <f>IF(R87&lt;220000,"",VLOOKUP(R87,'[1]220'!$A$2:$P$79,16))</f>
        <v>41717</v>
      </c>
      <c r="S88" s="192">
        <f>IF(S87&lt;220000,"",VLOOKUP(S87,'[1]220'!$A$2:$P$79,16))</f>
        <v>41713</v>
      </c>
      <c r="T88" s="192">
        <f>IF(T87&lt;220000,"",VLOOKUP(T87,'[1]220'!$A$2:$P$79,16))</f>
        <v>41708</v>
      </c>
      <c r="U88" s="192">
        <f>IF(U87&lt;220000,"",VLOOKUP(U87,'[1]220'!$A$2:$P$79,16))</f>
        <v>41710</v>
      </c>
      <c r="V88" s="192">
        <f>IF(V87&lt;220000,"",VLOOKUP(V87,'[1]220'!$A$2:$P$79,16))</f>
        <v>41716</v>
      </c>
      <c r="W88" s="192" t="str">
        <f>IF(W87&lt;220000,"",VLOOKUP(W87,'[1]220'!$A$2:$P$79,16))</f>
        <v/>
      </c>
      <c r="X88" s="192">
        <f>IF(X87&lt;220000,"",VLOOKUP(X87,'[1]220'!$A$2:$P$79,16))</f>
        <v>41712</v>
      </c>
      <c r="Y88" s="192" t="str">
        <f>IF(Y87&lt;220000,"",VLOOKUP(Y87,'[1]220'!$A$2:$P$79,16))</f>
        <v/>
      </c>
      <c r="Z88" s="192">
        <f>IF(Z87&lt;220000,"",VLOOKUP(Z87,'[1]220'!$A$2:$P$79,16))</f>
        <v>41709</v>
      </c>
      <c r="AA88" s="192" t="str">
        <f>IF(AA87&lt;220000,"",VLOOKUP(AA87,'[1]220'!$A$2:$P$79,16))</f>
        <v/>
      </c>
      <c r="AB88" s="192">
        <f>IF(AB87&lt;220000,"",VLOOKUP(AB87,'[1]220'!$A$2:$P$79,16))</f>
        <v>41720</v>
      </c>
      <c r="AC88" s="192" t="str">
        <f>IF(AC87&lt;220000,"",VLOOKUP(AC87,'[1]220'!$A$2:$P$79,16))</f>
        <v/>
      </c>
      <c r="AD88" s="192">
        <f>IF(AD87&lt;220000,"",VLOOKUP(AD87,'[1]220'!$A$2:$P$79,16))</f>
        <v>41713</v>
      </c>
      <c r="AE88" s="192" t="str">
        <f>IF(AE87&lt;220000,"",VLOOKUP(AE87,'[1]220'!$A$2:$P$79,16))</f>
        <v/>
      </c>
      <c r="AF88" s="192">
        <f>IF(AF87&lt;220000,"",VLOOKUP(AF87,'[1]220'!$A$2:$P$79,16))</f>
        <v>41719</v>
      </c>
      <c r="AG88" s="192" t="str">
        <f>IF(AG87&lt;220000,"",VLOOKUP(AG87,'[1]220'!$A$2:$P$79,16))</f>
        <v/>
      </c>
      <c r="AH88" s="192">
        <f>IF(AH87&lt;220000,"",VLOOKUP(AH87,'[1]220'!$A$2:$P$79,16))</f>
        <v>41718</v>
      </c>
      <c r="AI88" s="192" t="str">
        <f>IF(AI87&lt;220000,"",VLOOKUP(AI87,'[1]220'!$A$2:$P$79,16))</f>
        <v/>
      </c>
      <c r="AJ88" s="192">
        <f>IF(AJ87&lt;220000,"",VLOOKUP(AJ87,'[1]220'!$A$2:$P$79,16))</f>
        <v>41716</v>
      </c>
      <c r="AK88" s="192">
        <f>IF(AK87&lt;220000,"",VLOOKUP(AK87,'[1]220'!$A$2:$P$79,16))</f>
        <v>41722</v>
      </c>
      <c r="AL88" s="192" t="str">
        <f>IF(AL87&lt;220000,"",VLOOKUP(AL87,'[1]220'!$A$2:$P$79,16))</f>
        <v/>
      </c>
      <c r="AM88" s="192">
        <f>IF(AM87&lt;220000,"",VLOOKUP(AM87,'[1]220'!$A$2:$P$79,16))</f>
        <v>41723</v>
      </c>
      <c r="AN88" s="192">
        <f>IF(AN87&lt;220000,"",VLOOKUP(AN87,'[1]220'!$A$2:$P$79,16))</f>
        <v>41708</v>
      </c>
      <c r="AO88" s="192" t="str">
        <f>IF(AO87&lt;220000,"",VLOOKUP(AO87,'[1]220'!$A$2:$P$79,16))</f>
        <v/>
      </c>
      <c r="AP88" s="193">
        <f>IF(AP87&lt;220000,"",VLOOKUP(AP87,'[1]220'!$A$2:$P$79,16))</f>
        <v>41706</v>
      </c>
    </row>
    <row r="89" spans="3:42" ht="14.1" customHeight="1" x14ac:dyDescent="0.2">
      <c r="C89" s="194"/>
      <c r="D89" s="195" t="s">
        <v>66</v>
      </c>
      <c r="E89" s="195" t="str">
        <f>IF(E87=0," ",E3-E88+1)</f>
        <v xml:space="preserve"> </v>
      </c>
      <c r="F89" s="195" t="str">
        <f t="shared" ref="F89:AP89" si="26">IF(F87=0," ",F3-F88+1)</f>
        <v xml:space="preserve"> </v>
      </c>
      <c r="G89" s="195" t="str">
        <f t="shared" si="26"/>
        <v xml:space="preserve"> </v>
      </c>
      <c r="H89" s="195" t="str">
        <f t="shared" si="26"/>
        <v xml:space="preserve"> </v>
      </c>
      <c r="I89" s="195">
        <f t="shared" si="26"/>
        <v>25</v>
      </c>
      <c r="J89" s="195" t="str">
        <f t="shared" si="26"/>
        <v xml:space="preserve"> </v>
      </c>
      <c r="K89" s="195" t="str">
        <f t="shared" si="26"/>
        <v xml:space="preserve"> </v>
      </c>
      <c r="L89" s="195" t="str">
        <f t="shared" si="26"/>
        <v xml:space="preserve"> </v>
      </c>
      <c r="M89" s="195">
        <f t="shared" si="26"/>
        <v>10</v>
      </c>
      <c r="N89" s="195">
        <f t="shared" si="26"/>
        <v>24</v>
      </c>
      <c r="O89" s="195" t="str">
        <f t="shared" si="26"/>
        <v xml:space="preserve"> </v>
      </c>
      <c r="P89" s="195">
        <f t="shared" si="26"/>
        <v>14</v>
      </c>
      <c r="Q89" s="195">
        <f t="shared" si="26"/>
        <v>34</v>
      </c>
      <c r="R89" s="195">
        <f t="shared" si="26"/>
        <v>22</v>
      </c>
      <c r="S89" s="195">
        <f t="shared" si="26"/>
        <v>27</v>
      </c>
      <c r="T89" s="195">
        <f t="shared" si="26"/>
        <v>33</v>
      </c>
      <c r="U89" s="195">
        <f t="shared" si="26"/>
        <v>32</v>
      </c>
      <c r="V89" s="195">
        <f t="shared" si="26"/>
        <v>27</v>
      </c>
      <c r="W89" s="195" t="str">
        <f t="shared" si="26"/>
        <v xml:space="preserve"> </v>
      </c>
      <c r="X89" s="195">
        <f t="shared" si="26"/>
        <v>33</v>
      </c>
      <c r="Y89" s="195" t="str">
        <f t="shared" si="26"/>
        <v xml:space="preserve"> </v>
      </c>
      <c r="Z89" s="195">
        <f t="shared" si="26"/>
        <v>38</v>
      </c>
      <c r="AA89" s="195" t="str">
        <f t="shared" si="26"/>
        <v xml:space="preserve"> </v>
      </c>
      <c r="AB89" s="195">
        <f t="shared" si="26"/>
        <v>29</v>
      </c>
      <c r="AC89" s="195" t="str">
        <f t="shared" si="26"/>
        <v xml:space="preserve"> </v>
      </c>
      <c r="AD89" s="195">
        <f t="shared" si="26"/>
        <v>38</v>
      </c>
      <c r="AE89" s="195" t="str">
        <f t="shared" si="26"/>
        <v xml:space="preserve"> </v>
      </c>
      <c r="AF89" s="195">
        <f t="shared" si="26"/>
        <v>34</v>
      </c>
      <c r="AG89" s="195" t="str">
        <f t="shared" si="26"/>
        <v xml:space="preserve"> </v>
      </c>
      <c r="AH89" s="195">
        <f t="shared" si="26"/>
        <v>37</v>
      </c>
      <c r="AI89" s="195" t="str">
        <f t="shared" si="26"/>
        <v xml:space="preserve"> </v>
      </c>
      <c r="AJ89" s="195">
        <f t="shared" si="26"/>
        <v>41</v>
      </c>
      <c r="AK89" s="195">
        <f t="shared" si="26"/>
        <v>36</v>
      </c>
      <c r="AL89" s="195" t="str">
        <f t="shared" si="26"/>
        <v xml:space="preserve"> </v>
      </c>
      <c r="AM89" s="195">
        <f t="shared" si="26"/>
        <v>37</v>
      </c>
      <c r="AN89" s="195">
        <f t="shared" si="26"/>
        <v>53</v>
      </c>
      <c r="AO89" s="195" t="str">
        <f t="shared" si="26"/>
        <v xml:space="preserve"> </v>
      </c>
      <c r="AP89" s="196">
        <f t="shared" si="26"/>
        <v>57</v>
      </c>
    </row>
    <row r="90" spans="3:42" ht="14.1" customHeight="1" x14ac:dyDescent="0.2">
      <c r="C90" s="188" t="s">
        <v>67</v>
      </c>
      <c r="D90" s="189" t="s">
        <v>64</v>
      </c>
      <c r="E90" s="190">
        <f>E67</f>
        <v>221102</v>
      </c>
      <c r="F90" s="190">
        <f t="shared" ref="F90:AP90" si="27">F67</f>
        <v>220021</v>
      </c>
      <c r="G90" s="190">
        <f t="shared" si="27"/>
        <v>221142</v>
      </c>
      <c r="H90" s="190">
        <f t="shared" si="27"/>
        <v>221119</v>
      </c>
      <c r="I90" s="190">
        <f t="shared" si="27"/>
        <v>220026</v>
      </c>
      <c r="J90" s="190">
        <f t="shared" si="27"/>
        <v>220009</v>
      </c>
      <c r="K90" s="190">
        <f t="shared" si="27"/>
        <v>221140</v>
      </c>
      <c r="L90" s="190">
        <f t="shared" si="27"/>
        <v>220029</v>
      </c>
      <c r="M90" s="190">
        <f t="shared" si="27"/>
        <v>220020</v>
      </c>
      <c r="N90" s="190">
        <f t="shared" si="27"/>
        <v>221132</v>
      </c>
      <c r="O90" s="190">
        <f t="shared" si="27"/>
        <v>220013</v>
      </c>
      <c r="P90" s="190">
        <f t="shared" si="27"/>
        <v>220015</v>
      </c>
      <c r="Q90" s="190">
        <f t="shared" si="27"/>
        <v>220014</v>
      </c>
      <c r="R90" s="190">
        <f t="shared" si="27"/>
        <v>220032</v>
      </c>
      <c r="S90" s="190">
        <f t="shared" si="27"/>
        <v>221130</v>
      </c>
      <c r="T90" s="190">
        <f t="shared" si="27"/>
        <v>220012</v>
      </c>
      <c r="U90" s="190">
        <f t="shared" si="27"/>
        <v>220006</v>
      </c>
      <c r="V90" s="190">
        <f t="shared" si="27"/>
        <v>220017</v>
      </c>
      <c r="W90" s="190">
        <f t="shared" si="27"/>
        <v>221134</v>
      </c>
      <c r="X90" s="190">
        <f t="shared" si="27"/>
        <v>221131</v>
      </c>
      <c r="Y90" s="190">
        <f t="shared" si="27"/>
        <v>220001</v>
      </c>
      <c r="Z90" s="190">
        <f t="shared" si="27"/>
        <v>220023</v>
      </c>
      <c r="AA90" s="190">
        <f t="shared" si="27"/>
        <v>221135</v>
      </c>
      <c r="AB90" s="190">
        <f t="shared" si="27"/>
        <v>221125</v>
      </c>
      <c r="AC90" s="190">
        <f t="shared" si="27"/>
        <v>220034</v>
      </c>
      <c r="AD90" s="190">
        <f t="shared" si="27"/>
        <v>221115</v>
      </c>
      <c r="AE90" s="190">
        <f t="shared" si="27"/>
        <v>220019</v>
      </c>
      <c r="AF90" s="190">
        <f t="shared" si="27"/>
        <v>221139</v>
      </c>
      <c r="AG90" s="190">
        <f t="shared" si="27"/>
        <v>221121</v>
      </c>
      <c r="AH90" s="190">
        <f t="shared" si="27"/>
        <v>220005</v>
      </c>
      <c r="AI90" s="190">
        <f t="shared" si="27"/>
        <v>220004</v>
      </c>
      <c r="AJ90" s="190">
        <f t="shared" si="27"/>
        <v>221133</v>
      </c>
      <c r="AK90" s="190">
        <f t="shared" si="27"/>
        <v>220008</v>
      </c>
      <c r="AL90" s="190">
        <f t="shared" si="27"/>
        <v>220033</v>
      </c>
      <c r="AM90" s="190">
        <f t="shared" si="27"/>
        <v>221127</v>
      </c>
      <c r="AN90" s="190">
        <f t="shared" si="27"/>
        <v>220011</v>
      </c>
      <c r="AO90" s="190">
        <f t="shared" si="27"/>
        <v>220003</v>
      </c>
      <c r="AP90" s="191">
        <f t="shared" si="27"/>
        <v>220013</v>
      </c>
    </row>
    <row r="91" spans="3:42" ht="14.1" customHeight="1" x14ac:dyDescent="0.2">
      <c r="C91" s="184"/>
      <c r="D91" s="159" t="s">
        <v>65</v>
      </c>
      <c r="E91" s="192">
        <f>IF(E90&lt;220000,"",VLOOKUP(E90,'[1]220'!$A$2:$P$79,16))</f>
        <v>41716</v>
      </c>
      <c r="F91" s="192">
        <f>IF(F90&lt;220000,"",VLOOKUP(F90,'[1]220'!$A$2:$P$79,16))</f>
        <v>41704</v>
      </c>
      <c r="G91" s="192">
        <f>IF(G90&lt;220000,"",VLOOKUP(G90,'[1]220'!$A$2:$P$79,16))</f>
        <v>41705</v>
      </c>
      <c r="H91" s="192">
        <f>IF(H90&lt;220000,"",VLOOKUP(H90,'[1]220'!$A$2:$P$79,16))</f>
        <v>41719</v>
      </c>
      <c r="I91" s="192">
        <f>IF(I90&lt;220000,"",VLOOKUP(I90,'[1]220'!$A$2:$P$79,16))</f>
        <v>41708</v>
      </c>
      <c r="J91" s="192">
        <f>IF(J90&lt;220000,"",VLOOKUP(J90,'[1]220'!$A$2:$P$79,16))</f>
        <v>41710</v>
      </c>
      <c r="K91" s="192">
        <f>IF(K90&lt;220000,"",VLOOKUP(K90,'[1]220'!$A$2:$P$79,16))</f>
        <v>41722</v>
      </c>
      <c r="L91" s="192">
        <f>IF(L90&lt;220000,"",VLOOKUP(L90,'[1]220'!$A$2:$P$79,16))</f>
        <v>41723</v>
      </c>
      <c r="M91" s="192">
        <f>IF(M90&lt;220000,"",VLOOKUP(M90,'[1]220'!$A$2:$P$79,16))</f>
        <v>41722</v>
      </c>
      <c r="N91" s="192">
        <f>IF(N90&lt;220000,"",VLOOKUP(N90,'[1]220'!$A$2:$P$79,16))</f>
        <v>41717</v>
      </c>
      <c r="O91" s="192">
        <f>IF(O90&lt;220000,"",VLOOKUP(O90,'[1]220'!$A$2:$P$79,16))</f>
        <v>41712</v>
      </c>
      <c r="P91" s="192">
        <f>IF(P90&lt;220000,"",VLOOKUP(P90,'[1]220'!$A$2:$P$79,16))</f>
        <v>41711</v>
      </c>
      <c r="Q91" s="192">
        <f>IF(Q90&lt;220000,"",VLOOKUP(Q90,'[1]220'!$A$2:$P$79,16))</f>
        <v>41704</v>
      </c>
      <c r="R91" s="192">
        <f>IF(R90&lt;220000,"",VLOOKUP(R90,'[1]220'!$A$2:$P$79,16))</f>
        <v>41695</v>
      </c>
      <c r="S91" s="192">
        <f>IF(S90&lt;220000,"",VLOOKUP(S90,'[1]220'!$A$2:$P$79,16))</f>
        <v>41719</v>
      </c>
      <c r="T91" s="192">
        <f>IF(T90&lt;220000,"",VLOOKUP(T90,'[1]220'!$A$2:$P$79,16))</f>
        <v>41724</v>
      </c>
      <c r="U91" s="192">
        <f>IF(U90&lt;220000,"",VLOOKUP(U90,'[1]220'!$A$2:$P$79,16))</f>
        <v>41718</v>
      </c>
      <c r="V91" s="192">
        <f>IF(V90&lt;220000,"",VLOOKUP(V90,'[1]220'!$A$2:$P$79,16))</f>
        <v>41709</v>
      </c>
      <c r="W91" s="192">
        <f>IF(W90&lt;220000,"",VLOOKUP(W90,'[1]220'!$A$2:$P$79,16))</f>
        <v>41724</v>
      </c>
      <c r="X91" s="192">
        <f>IF(X90&lt;220000,"",VLOOKUP(X90,'[1]220'!$A$2:$P$79,16))</f>
        <v>41710</v>
      </c>
      <c r="Y91" s="192">
        <f>IF(Y90&lt;220000,"",VLOOKUP(Y90,'[1]220'!$A$2:$P$79,16))</f>
        <v>41702</v>
      </c>
      <c r="Z91" s="192">
        <f>IF(Z90&lt;220000,"",VLOOKUP(Z90,'[1]220'!$A$2:$P$79,16))</f>
        <v>41723</v>
      </c>
      <c r="AA91" s="192">
        <f>IF(AA90&lt;220000,"",VLOOKUP(AA90,'[1]220'!$A$2:$P$79,16))</f>
        <v>41688</v>
      </c>
      <c r="AB91" s="192">
        <f>IF(AB90&lt;220000,"",VLOOKUP(AB90,'[1]220'!$A$2:$P$79,16))</f>
        <v>41715</v>
      </c>
      <c r="AC91" s="192">
        <f>IF(AC90&lt;220000,"",VLOOKUP(AC90,'[1]220'!$A$2:$P$79,16))</f>
        <v>41724</v>
      </c>
      <c r="AD91" s="192">
        <f>IF(AD90&lt;220000,"",VLOOKUP(AD90,'[1]220'!$A$2:$P$79,16))</f>
        <v>41720</v>
      </c>
      <c r="AE91" s="192">
        <f>IF(AE90&lt;220000,"",VLOOKUP(AE90,'[1]220'!$A$2:$P$79,16))</f>
        <v>41703</v>
      </c>
      <c r="AF91" s="192">
        <f>IF(AF90&lt;220000,"",VLOOKUP(AF90,'[1]220'!$A$2:$P$79,16))</f>
        <v>41713</v>
      </c>
      <c r="AG91" s="192">
        <f>IF(AG90&lt;220000,"",VLOOKUP(AG90,'[1]220'!$A$2:$P$79,16))</f>
        <v>41704</v>
      </c>
      <c r="AH91" s="192">
        <f>IF(AH90&lt;220000,"",VLOOKUP(AH90,'[1]220'!$A$2:$P$79,16))</f>
        <v>41725</v>
      </c>
      <c r="AI91" s="192">
        <f>IF(AI90&lt;220000,"",VLOOKUP(AI90,'[1]220'!$A$2:$P$79,16))</f>
        <v>41706</v>
      </c>
      <c r="AJ91" s="192">
        <f>IF(AJ90&lt;220000,"",VLOOKUP(AJ90,'[1]220'!$A$2:$P$79,16))</f>
        <v>41706</v>
      </c>
      <c r="AK91" s="192">
        <f>IF(AK90&lt;220000,"",VLOOKUP(AK90,'[1]220'!$A$2:$P$79,16))</f>
        <v>41723</v>
      </c>
      <c r="AL91" s="192">
        <f>IF(AL90&lt;220000,"",VLOOKUP(AL90,'[1]220'!$A$2:$P$79,16))</f>
        <v>41710</v>
      </c>
      <c r="AM91" s="192">
        <f>IF(AM90&lt;220000,"",VLOOKUP(AM90,'[1]220'!$A$2:$P$79,16))</f>
        <v>41718</v>
      </c>
      <c r="AN91" s="192">
        <f>IF(AN90&lt;220000,"",VLOOKUP(AN90,'[1]220'!$A$2:$P$79,16))</f>
        <v>41715</v>
      </c>
      <c r="AO91" s="192">
        <f>IF(AO90&lt;220000,"",VLOOKUP(AO90,'[1]220'!$A$2:$P$79,16))</f>
        <v>41717</v>
      </c>
      <c r="AP91" s="193">
        <f>IF(AP90&lt;220000,"",VLOOKUP(AP90,'[1]220'!$A$2:$P$79,16))</f>
        <v>41712</v>
      </c>
    </row>
    <row r="92" spans="3:42" ht="14.1" customHeight="1" x14ac:dyDescent="0.2">
      <c r="C92" s="194"/>
      <c r="D92" s="195" t="s">
        <v>66</v>
      </c>
      <c r="E92" s="195">
        <f>IF(E90=0," ",E3-E91+1)</f>
        <v>10</v>
      </c>
      <c r="F92" s="195">
        <f t="shared" ref="F92:AP92" si="28">IF(F90=0," ",F3-F91+1)</f>
        <v>23</v>
      </c>
      <c r="G92" s="195">
        <f t="shared" si="28"/>
        <v>23</v>
      </c>
      <c r="H92" s="195">
        <f t="shared" si="28"/>
        <v>10</v>
      </c>
      <c r="I92" s="195">
        <f t="shared" si="28"/>
        <v>22</v>
      </c>
      <c r="J92" s="195">
        <f t="shared" si="28"/>
        <v>21</v>
      </c>
      <c r="K92" s="195">
        <f t="shared" si="28"/>
        <v>10</v>
      </c>
      <c r="L92" s="195">
        <f t="shared" si="28"/>
        <v>10</v>
      </c>
      <c r="M92" s="195">
        <f t="shared" si="28"/>
        <v>12</v>
      </c>
      <c r="N92" s="195">
        <f t="shared" si="28"/>
        <v>18</v>
      </c>
      <c r="O92" s="195">
        <f t="shared" si="28"/>
        <v>24</v>
      </c>
      <c r="P92" s="195">
        <f t="shared" si="28"/>
        <v>26</v>
      </c>
      <c r="Q92" s="195">
        <f t="shared" si="28"/>
        <v>34</v>
      </c>
      <c r="R92" s="195">
        <f t="shared" si="28"/>
        <v>44</v>
      </c>
      <c r="S92" s="195">
        <f t="shared" si="28"/>
        <v>21</v>
      </c>
      <c r="T92" s="195">
        <f t="shared" si="28"/>
        <v>17</v>
      </c>
      <c r="U92" s="195">
        <f t="shared" si="28"/>
        <v>24</v>
      </c>
      <c r="V92" s="195">
        <f t="shared" si="28"/>
        <v>34</v>
      </c>
      <c r="W92" s="195">
        <f t="shared" si="28"/>
        <v>20</v>
      </c>
      <c r="X92" s="195">
        <f t="shared" si="28"/>
        <v>35</v>
      </c>
      <c r="Y92" s="195">
        <f t="shared" si="28"/>
        <v>44</v>
      </c>
      <c r="Z92" s="195">
        <f t="shared" si="28"/>
        <v>24</v>
      </c>
      <c r="AA92" s="195">
        <f t="shared" si="28"/>
        <v>60</v>
      </c>
      <c r="AB92" s="195">
        <f t="shared" si="28"/>
        <v>34</v>
      </c>
      <c r="AC92" s="195">
        <f t="shared" si="28"/>
        <v>26</v>
      </c>
      <c r="AD92" s="195">
        <f t="shared" si="28"/>
        <v>31</v>
      </c>
      <c r="AE92" s="195">
        <f t="shared" si="28"/>
        <v>49</v>
      </c>
      <c r="AF92" s="195">
        <f t="shared" si="28"/>
        <v>40</v>
      </c>
      <c r="AG92" s="195">
        <f t="shared" si="28"/>
        <v>50</v>
      </c>
      <c r="AH92" s="195">
        <f t="shared" si="28"/>
        <v>30</v>
      </c>
      <c r="AI92" s="195">
        <f t="shared" si="28"/>
        <v>50</v>
      </c>
      <c r="AJ92" s="195">
        <f t="shared" si="28"/>
        <v>51</v>
      </c>
      <c r="AK92" s="195">
        <f t="shared" si="28"/>
        <v>35</v>
      </c>
      <c r="AL92" s="195">
        <f t="shared" si="28"/>
        <v>49</v>
      </c>
      <c r="AM92" s="195">
        <f t="shared" si="28"/>
        <v>42</v>
      </c>
      <c r="AN92" s="195">
        <f t="shared" si="28"/>
        <v>46</v>
      </c>
      <c r="AO92" s="195">
        <f t="shared" si="28"/>
        <v>45</v>
      </c>
      <c r="AP92" s="196">
        <f t="shared" si="28"/>
        <v>51</v>
      </c>
    </row>
    <row r="93" spans="3:42" ht="14.1" customHeight="1" x14ac:dyDescent="0.2">
      <c r="C93" s="188" t="s">
        <v>57</v>
      </c>
      <c r="D93" s="189" t="s">
        <v>64</v>
      </c>
      <c r="E93" s="190">
        <f>E68</f>
        <v>220030</v>
      </c>
      <c r="F93" s="190">
        <f t="shared" ref="F93:AP93" si="29">F68</f>
        <v>220010</v>
      </c>
      <c r="G93" s="190">
        <f t="shared" si="29"/>
        <v>220022</v>
      </c>
      <c r="H93" s="190">
        <f t="shared" si="29"/>
        <v>220031</v>
      </c>
      <c r="I93" s="190">
        <f t="shared" si="29"/>
        <v>220018</v>
      </c>
      <c r="J93" s="190">
        <f t="shared" si="29"/>
        <v>220033</v>
      </c>
      <c r="K93" s="190">
        <f t="shared" si="29"/>
        <v>220003</v>
      </c>
      <c r="L93" s="190">
        <f t="shared" si="29"/>
        <v>0</v>
      </c>
      <c r="M93" s="190">
        <f t="shared" si="29"/>
        <v>0</v>
      </c>
      <c r="N93" s="190">
        <f t="shared" si="29"/>
        <v>0</v>
      </c>
      <c r="O93" s="190">
        <f t="shared" si="29"/>
        <v>221127</v>
      </c>
      <c r="P93" s="190">
        <f t="shared" si="29"/>
        <v>220016</v>
      </c>
      <c r="Q93" s="190">
        <f t="shared" si="29"/>
        <v>0</v>
      </c>
      <c r="R93" s="190">
        <f t="shared" si="29"/>
        <v>220002</v>
      </c>
      <c r="S93" s="190">
        <f t="shared" si="29"/>
        <v>0</v>
      </c>
      <c r="T93" s="190">
        <f t="shared" si="29"/>
        <v>0</v>
      </c>
      <c r="U93" s="190">
        <f t="shared" si="29"/>
        <v>0</v>
      </c>
      <c r="V93" s="190">
        <f t="shared" si="29"/>
        <v>221138</v>
      </c>
      <c r="W93" s="190">
        <f t="shared" si="29"/>
        <v>0</v>
      </c>
      <c r="X93" s="190">
        <f t="shared" si="29"/>
        <v>220030</v>
      </c>
      <c r="Y93" s="190">
        <f t="shared" si="29"/>
        <v>221129</v>
      </c>
      <c r="Z93" s="190">
        <f t="shared" si="29"/>
        <v>221128</v>
      </c>
      <c r="AA93" s="190">
        <f t="shared" si="29"/>
        <v>0</v>
      </c>
      <c r="AB93" s="190">
        <f t="shared" si="29"/>
        <v>0</v>
      </c>
      <c r="AC93" s="190">
        <f t="shared" si="29"/>
        <v>0</v>
      </c>
      <c r="AD93" s="190">
        <f t="shared" si="29"/>
        <v>0</v>
      </c>
      <c r="AE93" s="190">
        <f t="shared" si="29"/>
        <v>220025</v>
      </c>
      <c r="AF93" s="190">
        <f t="shared" si="29"/>
        <v>220007</v>
      </c>
      <c r="AG93" s="190">
        <f t="shared" si="29"/>
        <v>220022</v>
      </c>
      <c r="AH93" s="190">
        <f t="shared" si="29"/>
        <v>221120</v>
      </c>
      <c r="AI93" s="190">
        <f t="shared" si="29"/>
        <v>220018</v>
      </c>
      <c r="AJ93" s="190">
        <f t="shared" si="29"/>
        <v>220021</v>
      </c>
      <c r="AK93" s="190">
        <f t="shared" si="29"/>
        <v>0</v>
      </c>
      <c r="AL93" s="190">
        <f t="shared" si="29"/>
        <v>220026</v>
      </c>
      <c r="AM93" s="190">
        <f t="shared" si="29"/>
        <v>220009</v>
      </c>
      <c r="AN93" s="190">
        <f t="shared" si="29"/>
        <v>220024</v>
      </c>
      <c r="AO93" s="190">
        <f t="shared" si="29"/>
        <v>220020</v>
      </c>
      <c r="AP93" s="191">
        <f t="shared" si="29"/>
        <v>221136</v>
      </c>
    </row>
    <row r="94" spans="3:42" ht="14.1" customHeight="1" x14ac:dyDescent="0.2">
      <c r="C94" s="184"/>
      <c r="D94" s="159" t="s">
        <v>65</v>
      </c>
      <c r="E94" s="192">
        <f>IF(E93&lt;220000,"",VLOOKUP(E93,'[1]220'!$A$2:$P$79,16))</f>
        <v>41703</v>
      </c>
      <c r="F94" s="192">
        <f>IF(F93&lt;220000,"",VLOOKUP(F93,'[1]220'!$A$2:$P$79,16))</f>
        <v>41718</v>
      </c>
      <c r="G94" s="192">
        <f>IF(G93&lt;220000,"",VLOOKUP(G93,'[1]220'!$A$2:$P$79,16))</f>
        <v>41697</v>
      </c>
      <c r="H94" s="192">
        <f>IF(H93&lt;220000,"",VLOOKUP(H93,'[1]220'!$A$2:$P$79,16))</f>
        <v>41713</v>
      </c>
      <c r="I94" s="192">
        <f>IF(I93&lt;220000,"",VLOOKUP(I93,'[1]220'!$A$2:$P$79,16))</f>
        <v>41713</v>
      </c>
      <c r="J94" s="192">
        <f>IF(J93&lt;220000,"",VLOOKUP(J93,'[1]220'!$A$2:$P$79,16))</f>
        <v>41710</v>
      </c>
      <c r="K94" s="192">
        <f>IF(K93&lt;220000,"",VLOOKUP(K93,'[1]220'!$A$2:$P$79,16))</f>
        <v>41717</v>
      </c>
      <c r="L94" s="192" t="str">
        <f>IF(L93&lt;220000,"",VLOOKUP(L93,'[1]220'!$A$2:$P$79,16))</f>
        <v/>
      </c>
      <c r="M94" s="192" t="str">
        <f>IF(M93&lt;220000,"",VLOOKUP(M93,'[1]220'!$A$2:$P$79,16))</f>
        <v/>
      </c>
      <c r="N94" s="192" t="str">
        <f>IF(N93&lt;220000,"",VLOOKUP(N93,'[1]220'!$A$2:$P$79,16))</f>
        <v/>
      </c>
      <c r="O94" s="192">
        <f>IF(O93&lt;220000,"",VLOOKUP(O93,'[1]220'!$A$2:$P$79,16))</f>
        <v>41718</v>
      </c>
      <c r="P94" s="192">
        <f>IF(P93&lt;220000,"",VLOOKUP(P93,'[1]220'!$A$2:$P$79,16))</f>
        <v>41723</v>
      </c>
      <c r="Q94" s="192" t="str">
        <f>IF(Q93&lt;220000,"",VLOOKUP(Q93,'[1]220'!$A$2:$P$79,16))</f>
        <v/>
      </c>
      <c r="R94" s="192">
        <f>IF(R93&lt;220000,"",VLOOKUP(R93,'[1]220'!$A$2:$P$79,16))</f>
        <v>41722</v>
      </c>
      <c r="S94" s="192" t="str">
        <f>IF(S93&lt;220000,"",VLOOKUP(S93,'[1]220'!$A$2:$P$79,16))</f>
        <v/>
      </c>
      <c r="T94" s="192" t="str">
        <f>IF(T93&lt;220000,"",VLOOKUP(T93,'[1]220'!$A$2:$P$79,16))</f>
        <v/>
      </c>
      <c r="U94" s="192" t="str">
        <f>IF(U93&lt;220000,"",VLOOKUP(U93,'[1]220'!$A$2:$P$79,16))</f>
        <v/>
      </c>
      <c r="V94" s="192">
        <f>IF(V93&lt;220000,"",VLOOKUP(V93,'[1]220'!$A$2:$P$79,16))</f>
        <v>41719</v>
      </c>
      <c r="W94" s="192" t="str">
        <f>IF(W93&lt;220000,"",VLOOKUP(W93,'[1]220'!$A$2:$P$79,16))</f>
        <v/>
      </c>
      <c r="X94" s="192">
        <f>IF(X93&lt;220000,"",VLOOKUP(X93,'[1]220'!$A$2:$P$79,16))</f>
        <v>41703</v>
      </c>
      <c r="Y94" s="192">
        <f>IF(Y93&lt;220000,"",VLOOKUP(Y93,'[1]220'!$A$2:$P$79,16))</f>
        <v>41718</v>
      </c>
      <c r="Z94" s="192">
        <f>IF(Z93&lt;220000,"",VLOOKUP(Z93,'[1]220'!$A$2:$P$79,16))</f>
        <v>41701</v>
      </c>
      <c r="AA94" s="192" t="str">
        <f>IF(AA93&lt;220000,"",VLOOKUP(AA93,'[1]220'!$A$2:$P$79,16))</f>
        <v/>
      </c>
      <c r="AB94" s="192" t="str">
        <f>IF(AB93&lt;220000,"",VLOOKUP(AB93,'[1]220'!$A$2:$P$79,16))</f>
        <v/>
      </c>
      <c r="AC94" s="192" t="str">
        <f>IF(AC93&lt;220000,"",VLOOKUP(AC93,'[1]220'!$A$2:$P$79,16))</f>
        <v/>
      </c>
      <c r="AD94" s="192" t="str">
        <f>IF(AD93&lt;220000,"",VLOOKUP(AD93,'[1]220'!$A$2:$P$79,16))</f>
        <v/>
      </c>
      <c r="AE94" s="192">
        <f>IF(AE93&lt;220000,"",VLOOKUP(AE93,'[1]220'!$A$2:$P$79,16))</f>
        <v>41706</v>
      </c>
      <c r="AF94" s="192">
        <f>IF(AF93&lt;220000,"",VLOOKUP(AF93,'[1]220'!$A$2:$P$79,16))</f>
        <v>41711</v>
      </c>
      <c r="AG94" s="192">
        <f>IF(AG93&lt;220000,"",VLOOKUP(AG93,'[1]220'!$A$2:$P$79,16))</f>
        <v>41697</v>
      </c>
      <c r="AH94" s="192">
        <f>IF(AH93&lt;220000,"",VLOOKUP(AH93,'[1]220'!$A$2:$P$79,16))</f>
        <v>41704</v>
      </c>
      <c r="AI94" s="192">
        <f>IF(AI93&lt;220000,"",VLOOKUP(AI93,'[1]220'!$A$2:$P$79,16))</f>
        <v>41713</v>
      </c>
      <c r="AJ94" s="192">
        <f>IF(AJ93&lt;220000,"",VLOOKUP(AJ93,'[1]220'!$A$2:$P$79,16))</f>
        <v>41704</v>
      </c>
      <c r="AK94" s="192" t="str">
        <f>IF(AK93&lt;220000,"",VLOOKUP(AK93,'[1]220'!$A$2:$P$79,16))</f>
        <v/>
      </c>
      <c r="AL94" s="192">
        <f>IF(AL93&lt;220000,"",VLOOKUP(AL93,'[1]220'!$A$2:$P$79,16))</f>
        <v>41708</v>
      </c>
      <c r="AM94" s="192">
        <f>IF(AM93&lt;220000,"",VLOOKUP(AM93,'[1]220'!$A$2:$P$79,16))</f>
        <v>41710</v>
      </c>
      <c r="AN94" s="192">
        <f>IF(AN93&lt;220000,"",VLOOKUP(AN93,'[1]220'!$A$2:$P$79,16))</f>
        <v>41723</v>
      </c>
      <c r="AO94" s="192">
        <f>IF(AO93&lt;220000,"",VLOOKUP(AO93,'[1]220'!$A$2:$P$79,16))</f>
        <v>41722</v>
      </c>
      <c r="AP94" s="193">
        <f>IF(AP93&lt;220000,"",VLOOKUP(AP93,'[1]220'!$A$2:$P$79,16))</f>
        <v>41718</v>
      </c>
    </row>
    <row r="95" spans="3:42" ht="14.1" customHeight="1" x14ac:dyDescent="0.2">
      <c r="C95" s="194"/>
      <c r="D95" s="195" t="s">
        <v>66</v>
      </c>
      <c r="E95" s="195">
        <f>IF(E93=0," ",E3-E94+1)</f>
        <v>23</v>
      </c>
      <c r="F95" s="195">
        <f t="shared" ref="F95:AP95" si="30">IF(F93=0," ",F3-F94+1)</f>
        <v>9</v>
      </c>
      <c r="G95" s="195">
        <f t="shared" si="30"/>
        <v>31</v>
      </c>
      <c r="H95" s="195">
        <f t="shared" si="30"/>
        <v>16</v>
      </c>
      <c r="I95" s="195">
        <f t="shared" si="30"/>
        <v>17</v>
      </c>
      <c r="J95" s="195">
        <f t="shared" si="30"/>
        <v>21</v>
      </c>
      <c r="K95" s="195">
        <f t="shared" si="30"/>
        <v>15</v>
      </c>
      <c r="L95" s="195" t="str">
        <f t="shared" si="30"/>
        <v xml:space="preserve"> </v>
      </c>
      <c r="M95" s="195" t="str">
        <f t="shared" si="30"/>
        <v xml:space="preserve"> </v>
      </c>
      <c r="N95" s="195" t="str">
        <f t="shared" si="30"/>
        <v xml:space="preserve"> </v>
      </c>
      <c r="O95" s="195">
        <f t="shared" si="30"/>
        <v>18</v>
      </c>
      <c r="P95" s="195">
        <f t="shared" si="30"/>
        <v>14</v>
      </c>
      <c r="Q95" s="195" t="str">
        <f t="shared" si="30"/>
        <v xml:space="preserve"> </v>
      </c>
      <c r="R95" s="195">
        <f t="shared" si="30"/>
        <v>17</v>
      </c>
      <c r="S95" s="195" t="str">
        <f t="shared" si="30"/>
        <v xml:space="preserve"> </v>
      </c>
      <c r="T95" s="195" t="str">
        <f t="shared" si="30"/>
        <v xml:space="preserve"> </v>
      </c>
      <c r="U95" s="195" t="str">
        <f t="shared" si="30"/>
        <v xml:space="preserve"> </v>
      </c>
      <c r="V95" s="195">
        <f t="shared" si="30"/>
        <v>24</v>
      </c>
      <c r="W95" s="195" t="str">
        <f t="shared" si="30"/>
        <v xml:space="preserve"> </v>
      </c>
      <c r="X95" s="195">
        <f t="shared" si="30"/>
        <v>42</v>
      </c>
      <c r="Y95" s="195">
        <f t="shared" si="30"/>
        <v>28</v>
      </c>
      <c r="Z95" s="195">
        <f t="shared" si="30"/>
        <v>46</v>
      </c>
      <c r="AA95" s="195" t="str">
        <f t="shared" si="30"/>
        <v xml:space="preserve"> </v>
      </c>
      <c r="AB95" s="195" t="str">
        <f t="shared" si="30"/>
        <v xml:space="preserve"> </v>
      </c>
      <c r="AC95" s="195" t="str">
        <f t="shared" si="30"/>
        <v xml:space="preserve"> </v>
      </c>
      <c r="AD95" s="195" t="str">
        <f t="shared" si="30"/>
        <v xml:space="preserve"> </v>
      </c>
      <c r="AE95" s="195">
        <f t="shared" si="30"/>
        <v>46</v>
      </c>
      <c r="AF95" s="195">
        <f t="shared" si="30"/>
        <v>42</v>
      </c>
      <c r="AG95" s="195">
        <f t="shared" si="30"/>
        <v>57</v>
      </c>
      <c r="AH95" s="195">
        <f t="shared" si="30"/>
        <v>51</v>
      </c>
      <c r="AI95" s="195">
        <f t="shared" si="30"/>
        <v>43</v>
      </c>
      <c r="AJ95" s="195">
        <f t="shared" si="30"/>
        <v>53</v>
      </c>
      <c r="AK95" s="195" t="str">
        <f t="shared" si="30"/>
        <v xml:space="preserve"> </v>
      </c>
      <c r="AL95" s="195">
        <f t="shared" si="30"/>
        <v>51</v>
      </c>
      <c r="AM95" s="195">
        <f t="shared" si="30"/>
        <v>50</v>
      </c>
      <c r="AN95" s="195">
        <f t="shared" si="30"/>
        <v>38</v>
      </c>
      <c r="AO95" s="195">
        <f t="shared" si="30"/>
        <v>40</v>
      </c>
      <c r="AP95" s="196">
        <f t="shared" si="30"/>
        <v>45</v>
      </c>
    </row>
    <row r="96" spans="3:42" ht="14.1" customHeight="1" x14ac:dyDescent="0.2">
      <c r="C96" s="188" t="s">
        <v>58</v>
      </c>
      <c r="D96" s="189" t="s">
        <v>64</v>
      </c>
      <c r="E96" s="190">
        <f>E69</f>
        <v>0</v>
      </c>
      <c r="F96" s="190">
        <f t="shared" ref="F96:AP96" si="31">F69</f>
        <v>220031</v>
      </c>
      <c r="G96" s="190">
        <f t="shared" si="31"/>
        <v>0</v>
      </c>
      <c r="H96" s="190">
        <f t="shared" si="31"/>
        <v>0</v>
      </c>
      <c r="I96" s="190">
        <f t="shared" si="31"/>
        <v>0</v>
      </c>
      <c r="J96" s="190">
        <f t="shared" si="31"/>
        <v>0</v>
      </c>
      <c r="K96" s="190">
        <f t="shared" si="31"/>
        <v>0</v>
      </c>
      <c r="L96" s="190">
        <f t="shared" si="31"/>
        <v>0</v>
      </c>
      <c r="M96" s="190">
        <f t="shared" si="31"/>
        <v>0</v>
      </c>
      <c r="N96" s="190">
        <f t="shared" si="31"/>
        <v>0</v>
      </c>
      <c r="O96" s="190">
        <f t="shared" si="31"/>
        <v>0</v>
      </c>
      <c r="P96" s="190">
        <f t="shared" si="31"/>
        <v>221141</v>
      </c>
      <c r="Q96" s="190">
        <f t="shared" si="31"/>
        <v>0</v>
      </c>
      <c r="R96" s="190">
        <f t="shared" si="31"/>
        <v>0</v>
      </c>
      <c r="S96" s="190">
        <f t="shared" si="31"/>
        <v>0</v>
      </c>
      <c r="T96" s="190">
        <f t="shared" si="31"/>
        <v>0</v>
      </c>
      <c r="U96" s="190">
        <f t="shared" si="31"/>
        <v>0</v>
      </c>
      <c r="V96" s="190">
        <f t="shared" si="31"/>
        <v>0</v>
      </c>
      <c r="W96" s="190">
        <f t="shared" si="31"/>
        <v>0</v>
      </c>
      <c r="X96" s="190">
        <f t="shared" si="31"/>
        <v>0</v>
      </c>
      <c r="Y96" s="190">
        <f t="shared" si="31"/>
        <v>0</v>
      </c>
      <c r="Z96" s="190">
        <f t="shared" si="31"/>
        <v>0</v>
      </c>
      <c r="AA96" s="190">
        <f t="shared" si="31"/>
        <v>0</v>
      </c>
      <c r="AB96" s="190">
        <f t="shared" si="31"/>
        <v>0</v>
      </c>
      <c r="AC96" s="190">
        <f t="shared" si="31"/>
        <v>0</v>
      </c>
      <c r="AD96" s="190">
        <f t="shared" si="31"/>
        <v>0</v>
      </c>
      <c r="AE96" s="190">
        <f t="shared" si="31"/>
        <v>0</v>
      </c>
      <c r="AF96" s="190">
        <f t="shared" si="31"/>
        <v>0</v>
      </c>
      <c r="AG96" s="190">
        <f t="shared" si="31"/>
        <v>0</v>
      </c>
      <c r="AH96" s="190">
        <f t="shared" si="31"/>
        <v>0</v>
      </c>
      <c r="AI96" s="190">
        <f t="shared" si="31"/>
        <v>0</v>
      </c>
      <c r="AJ96" s="190">
        <f t="shared" si="31"/>
        <v>0</v>
      </c>
      <c r="AK96" s="190">
        <f t="shared" si="31"/>
        <v>0</v>
      </c>
      <c r="AL96" s="190">
        <f t="shared" si="31"/>
        <v>0</v>
      </c>
      <c r="AM96" s="190">
        <f t="shared" si="31"/>
        <v>0</v>
      </c>
      <c r="AN96" s="190">
        <f t="shared" si="31"/>
        <v>0</v>
      </c>
      <c r="AO96" s="190">
        <f t="shared" si="31"/>
        <v>0</v>
      </c>
      <c r="AP96" s="191">
        <f t="shared" si="31"/>
        <v>0</v>
      </c>
    </row>
    <row r="97" spans="3:42" ht="14.1" customHeight="1" x14ac:dyDescent="0.2">
      <c r="C97" s="184"/>
      <c r="D97" s="159" t="s">
        <v>65</v>
      </c>
      <c r="E97" s="192" t="str">
        <f>IF(E96&lt;220000,"",VLOOKUP(E96,'[1]220'!$A$2:$P$79,16))</f>
        <v/>
      </c>
      <c r="F97" s="192">
        <f>IF(F96&lt;220000,"",VLOOKUP(F96,'[1]220'!$A$2:$P$79,16))</f>
        <v>41713</v>
      </c>
      <c r="G97" s="192" t="str">
        <f>IF(G96&lt;220000,"",VLOOKUP(G96,'[1]220'!$A$2:$P$79,16))</f>
        <v/>
      </c>
      <c r="H97" s="192" t="str">
        <f>IF(H96&lt;220000,"",VLOOKUP(H96,'[1]220'!$A$2:$P$79,16))</f>
        <v/>
      </c>
      <c r="I97" s="192" t="str">
        <f>IF(I96&lt;220000,"",VLOOKUP(I96,'[1]220'!$A$2:$P$79,16))</f>
        <v/>
      </c>
      <c r="J97" s="192" t="str">
        <f>IF(J96&lt;220000,"",VLOOKUP(J96,'[1]220'!$A$2:$P$79,16))</f>
        <v/>
      </c>
      <c r="K97" s="192" t="str">
        <f>IF(K96&lt;220000,"",VLOOKUP(K96,'[1]220'!$A$2:$P$79,16))</f>
        <v/>
      </c>
      <c r="L97" s="192" t="str">
        <f>IF(L96&lt;220000,"",VLOOKUP(L96,'[1]220'!$A$2:$P$79,16))</f>
        <v/>
      </c>
      <c r="M97" s="192" t="str">
        <f>IF(M96&lt;220000,"",VLOOKUP(M96,'[1]220'!$A$2:$P$79,16))</f>
        <v/>
      </c>
      <c r="N97" s="192" t="str">
        <f>IF(N96&lt;220000,"",VLOOKUP(N96,'[1]220'!$A$2:$P$79,16))</f>
        <v/>
      </c>
      <c r="O97" s="192" t="str">
        <f>IF(O96&lt;220000,"",VLOOKUP(O96,'[1]220'!$A$2:$P$79,16))</f>
        <v/>
      </c>
      <c r="P97" s="192">
        <f>IF(P96&lt;220000,"",VLOOKUP(P96,'[1]220'!$A$2:$P$79,16))</f>
        <v>41708</v>
      </c>
      <c r="Q97" s="192" t="str">
        <f>IF(Q96&lt;220000,"",VLOOKUP(Q96,'[1]220'!$A$2:$P$79,16))</f>
        <v/>
      </c>
      <c r="R97" s="192" t="str">
        <f>IF(R96&lt;220000,"",VLOOKUP(R96,'[1]220'!$A$2:$P$79,16))</f>
        <v/>
      </c>
      <c r="S97" s="192" t="str">
        <f>IF(S96&lt;220000,"",VLOOKUP(S96,'[1]220'!$A$2:$P$79,16))</f>
        <v/>
      </c>
      <c r="T97" s="192" t="str">
        <f>IF(T96&lt;220000,"",VLOOKUP(T96,'[1]220'!$A$2:$P$79,16))</f>
        <v/>
      </c>
      <c r="U97" s="192" t="str">
        <f>IF(U96&lt;220000,"",VLOOKUP(U96,'[1]220'!$A$2:$P$79,16))</f>
        <v/>
      </c>
      <c r="V97" s="192" t="str">
        <f>IF(V96&lt;220000,"",VLOOKUP(V96,'[1]220'!$A$2:$P$79,16))</f>
        <v/>
      </c>
      <c r="W97" s="192" t="str">
        <f>IF(W96&lt;220000,"",VLOOKUP(W96,'[1]220'!$A$2:$P$79,16))</f>
        <v/>
      </c>
      <c r="X97" s="192" t="str">
        <f>IF(X96&lt;220000,"",VLOOKUP(X96,'[1]220'!$A$2:$P$79,16))</f>
        <v/>
      </c>
      <c r="Y97" s="192" t="str">
        <f>IF(Y96&lt;220000,"",VLOOKUP(Y96,'[1]220'!$A$2:$P$79,16))</f>
        <v/>
      </c>
      <c r="Z97" s="192" t="str">
        <f>IF(Z96&lt;220000,"",VLOOKUP(Z96,'[1]220'!$A$2:$P$79,16))</f>
        <v/>
      </c>
      <c r="AA97" s="192" t="str">
        <f>IF(AA96&lt;220000,"",VLOOKUP(AA96,'[1]220'!$A$2:$P$79,16))</f>
        <v/>
      </c>
      <c r="AB97" s="192" t="str">
        <f>IF(AB96&lt;220000,"",VLOOKUP(AB96,'[1]220'!$A$2:$P$79,16))</f>
        <v/>
      </c>
      <c r="AC97" s="192" t="str">
        <f>IF(AC96&lt;220000,"",VLOOKUP(AC96,'[1]220'!$A$2:$P$79,16))</f>
        <v/>
      </c>
      <c r="AD97" s="192" t="str">
        <f>IF(AD96&lt;220000,"",VLOOKUP(AD96,'[1]220'!$A$2:$P$79,16))</f>
        <v/>
      </c>
      <c r="AE97" s="192" t="str">
        <f>IF(AE96&lt;220000,"",VLOOKUP(AE96,'[1]220'!$A$2:$P$79,16))</f>
        <v/>
      </c>
      <c r="AF97" s="192" t="str">
        <f>IF(AF96&lt;220000,"",VLOOKUP(AF96,'[1]220'!$A$2:$P$79,16))</f>
        <v/>
      </c>
      <c r="AG97" s="192" t="str">
        <f>IF(AG96&lt;220000,"",VLOOKUP(AG96,'[1]220'!$A$2:$P$79,16))</f>
        <v/>
      </c>
      <c r="AH97" s="192" t="str">
        <f>IF(AH96&lt;220000,"",VLOOKUP(AH96,'[1]220'!$A$2:$P$79,16))</f>
        <v/>
      </c>
      <c r="AI97" s="192" t="str">
        <f>IF(AI96&lt;220000,"",VLOOKUP(AI96,'[1]220'!$A$2:$P$79,16))</f>
        <v/>
      </c>
      <c r="AJ97" s="192" t="str">
        <f>IF(AJ96&lt;220000,"",VLOOKUP(AJ96,'[1]220'!$A$2:$P$79,16))</f>
        <v/>
      </c>
      <c r="AK97" s="192" t="str">
        <f>IF(AK96&lt;220000,"",VLOOKUP(AK96,'[1]220'!$A$2:$P$79,16))</f>
        <v/>
      </c>
      <c r="AL97" s="192" t="str">
        <f>IF(AL96&lt;220000,"",VLOOKUP(AL96,'[1]220'!$A$2:$P$79,16))</f>
        <v/>
      </c>
      <c r="AM97" s="192" t="str">
        <f>IF(AM96&lt;220000,"",VLOOKUP(AM96,'[1]220'!$A$2:$P$79,16))</f>
        <v/>
      </c>
      <c r="AN97" s="192" t="str">
        <f>IF(AN96&lt;220000,"",VLOOKUP(AN96,'[1]220'!$A$2:$P$79,16))</f>
        <v/>
      </c>
      <c r="AO97" s="192" t="str">
        <f>IF(AO96&lt;220000,"",VLOOKUP(AO96,'[1]220'!$A$2:$P$79,16))</f>
        <v/>
      </c>
      <c r="AP97" s="193" t="str">
        <f>IF(AP96&lt;220000,"",VLOOKUP(AP96,'[1]220'!$A$2:$P$79,16))</f>
        <v/>
      </c>
    </row>
    <row r="98" spans="3:42" ht="14.1" customHeight="1" x14ac:dyDescent="0.2">
      <c r="C98" s="194"/>
      <c r="D98" s="195" t="s">
        <v>66</v>
      </c>
      <c r="E98" s="195" t="str">
        <f>IF(E96=0," ",E3-E97+1)</f>
        <v xml:space="preserve"> </v>
      </c>
      <c r="F98" s="195">
        <f t="shared" ref="F98:AP98" si="32">IF(F96=0," ",F3-F97+1)</f>
        <v>14</v>
      </c>
      <c r="G98" s="195" t="str">
        <f t="shared" si="32"/>
        <v xml:space="preserve"> </v>
      </c>
      <c r="H98" s="195" t="str">
        <f t="shared" si="32"/>
        <v xml:space="preserve"> </v>
      </c>
      <c r="I98" s="195" t="str">
        <f t="shared" si="32"/>
        <v xml:space="preserve"> </v>
      </c>
      <c r="J98" s="195" t="str">
        <f t="shared" si="32"/>
        <v xml:space="preserve"> </v>
      </c>
      <c r="K98" s="195" t="str">
        <f t="shared" si="32"/>
        <v xml:space="preserve"> </v>
      </c>
      <c r="L98" s="195" t="str">
        <f t="shared" si="32"/>
        <v xml:space="preserve"> </v>
      </c>
      <c r="M98" s="195" t="str">
        <f t="shared" si="32"/>
        <v xml:space="preserve"> </v>
      </c>
      <c r="N98" s="195" t="str">
        <f t="shared" si="32"/>
        <v xml:space="preserve"> </v>
      </c>
      <c r="O98" s="195" t="str">
        <f t="shared" si="32"/>
        <v xml:space="preserve"> </v>
      </c>
      <c r="P98" s="195">
        <f t="shared" si="32"/>
        <v>29</v>
      </c>
      <c r="Q98" s="195" t="str">
        <f t="shared" si="32"/>
        <v xml:space="preserve"> </v>
      </c>
      <c r="R98" s="195" t="str">
        <f t="shared" si="32"/>
        <v xml:space="preserve"> </v>
      </c>
      <c r="S98" s="195" t="str">
        <f t="shared" si="32"/>
        <v xml:space="preserve"> </v>
      </c>
      <c r="T98" s="195" t="str">
        <f t="shared" si="32"/>
        <v xml:space="preserve"> </v>
      </c>
      <c r="U98" s="195" t="str">
        <f t="shared" si="32"/>
        <v xml:space="preserve"> </v>
      </c>
      <c r="V98" s="195" t="str">
        <f t="shared" si="32"/>
        <v xml:space="preserve"> </v>
      </c>
      <c r="W98" s="195" t="str">
        <f t="shared" si="32"/>
        <v xml:space="preserve"> </v>
      </c>
      <c r="X98" s="195" t="str">
        <f t="shared" si="32"/>
        <v xml:space="preserve"> </v>
      </c>
      <c r="Y98" s="195" t="str">
        <f t="shared" si="32"/>
        <v xml:space="preserve"> </v>
      </c>
      <c r="Z98" s="195" t="str">
        <f t="shared" si="32"/>
        <v xml:space="preserve"> </v>
      </c>
      <c r="AA98" s="195" t="str">
        <f t="shared" si="32"/>
        <v xml:space="preserve"> </v>
      </c>
      <c r="AB98" s="195" t="str">
        <f t="shared" si="32"/>
        <v xml:space="preserve"> </v>
      </c>
      <c r="AC98" s="195" t="str">
        <f t="shared" si="32"/>
        <v xml:space="preserve"> </v>
      </c>
      <c r="AD98" s="195" t="str">
        <f t="shared" si="32"/>
        <v xml:space="preserve"> </v>
      </c>
      <c r="AE98" s="195" t="str">
        <f t="shared" si="32"/>
        <v xml:space="preserve"> </v>
      </c>
      <c r="AF98" s="195" t="str">
        <f t="shared" si="32"/>
        <v xml:space="preserve"> </v>
      </c>
      <c r="AG98" s="195" t="str">
        <f t="shared" si="32"/>
        <v xml:space="preserve"> </v>
      </c>
      <c r="AH98" s="195" t="str">
        <f t="shared" si="32"/>
        <v xml:space="preserve"> </v>
      </c>
      <c r="AI98" s="195" t="str">
        <f t="shared" si="32"/>
        <v xml:space="preserve"> </v>
      </c>
      <c r="AJ98" s="195" t="str">
        <f t="shared" si="32"/>
        <v xml:space="preserve"> </v>
      </c>
      <c r="AK98" s="195" t="str">
        <f t="shared" si="32"/>
        <v xml:space="preserve"> </v>
      </c>
      <c r="AL98" s="195" t="str">
        <f t="shared" si="32"/>
        <v xml:space="preserve"> </v>
      </c>
      <c r="AM98" s="195" t="str">
        <f t="shared" si="32"/>
        <v xml:space="preserve"> </v>
      </c>
      <c r="AN98" s="195" t="str">
        <f t="shared" si="32"/>
        <v xml:space="preserve"> </v>
      </c>
      <c r="AO98" s="195" t="str">
        <f t="shared" si="32"/>
        <v xml:space="preserve"> </v>
      </c>
      <c r="AP98" s="196" t="str">
        <f t="shared" si="32"/>
        <v xml:space="preserve"> </v>
      </c>
    </row>
  </sheetData>
  <sheetCalcPr fullCalcOnLoad="1"/>
  <mergeCells count="12">
    <mergeCell ref="A32:D32"/>
    <mergeCell ref="A48:C48"/>
    <mergeCell ref="A49:C49"/>
    <mergeCell ref="A50:C50"/>
    <mergeCell ref="A51:C51"/>
    <mergeCell ref="A52:C52"/>
    <mergeCell ref="C1:D1"/>
    <mergeCell ref="C3:D3"/>
    <mergeCell ref="A4:D4"/>
    <mergeCell ref="A11:D11"/>
    <mergeCell ref="A18:D18"/>
    <mergeCell ref="A25:D25"/>
  </mergeCells>
  <conditionalFormatting sqref="A8:D8 A15:D15 A22:D22 A29:D29">
    <cfRule type="cellIs" dxfId="11" priority="10" stopIfTrue="1" operator="lessThan">
      <formula>1200</formula>
    </cfRule>
  </conditionalFormatting>
  <conditionalFormatting sqref="E63:AP65 A19:AP19 A43:AP43 AA49:AI49 U49 A38:AP38 AL49:AO49 A26:AP26 A5:AP5 A12:AP12 A33:AP33">
    <cfRule type="cellIs" dxfId="10" priority="11" stopIfTrue="1" operator="between">
      <formula>221101</formula>
      <formula>221118</formula>
    </cfRule>
    <cfRule type="cellIs" dxfId="9" priority="12" stopIfTrue="1" operator="between">
      <formula>221142</formula>
      <formula>221144</formula>
    </cfRule>
    <cfRule type="cellIs" dxfId="8" priority="13" stopIfTrue="1" operator="between">
      <formula>220001</formula>
      <formula>221144</formula>
    </cfRule>
  </conditionalFormatting>
  <conditionalFormatting sqref="T25:AP25">
    <cfRule type="cellIs" dxfId="7" priority="14" stopIfTrue="1" operator="greaterThan">
      <formula>""""""""</formula>
    </cfRule>
  </conditionalFormatting>
  <conditionalFormatting sqref="E70:AP70">
    <cfRule type="cellIs" dxfId="6" priority="8" stopIfTrue="1" operator="greaterThan">
      <formula>2</formula>
    </cfRule>
  </conditionalFormatting>
  <conditionalFormatting sqref="E73:AP73">
    <cfRule type="cellIs" dxfId="5" priority="6" stopIfTrue="1" operator="greaterThan">
      <formula>3</formula>
    </cfRule>
  </conditionalFormatting>
  <conditionalFormatting sqref="E66:AP66">
    <cfRule type="cellIs" dxfId="4" priority="4" stopIfTrue="1" operator="between">
      <formula>221101</formula>
      <formula>221118</formula>
    </cfRule>
    <cfRule type="cellIs" dxfId="3" priority="5" stopIfTrue="1" operator="between">
      <formula>221142</formula>
      <formula>221144</formula>
    </cfRule>
  </conditionalFormatting>
  <conditionalFormatting sqref="E70">
    <cfRule type="colorScale" priority="9">
      <colorScale>
        <cfvo type="num" val="&quot;&gt;2&quot;"/>
        <cfvo type="max"/>
        <color rgb="FFFF7128"/>
        <color rgb="FFFFEF9C"/>
      </colorScale>
    </cfRule>
  </conditionalFormatting>
  <conditionalFormatting sqref="E73">
    <cfRule type="colorScale" priority="7">
      <colorScale>
        <cfvo type="num" val="&quot;&gt;2&quot;"/>
        <cfvo type="max"/>
        <color rgb="FFFF7128"/>
        <color rgb="FFFFEF9C"/>
      </colorScale>
    </cfRule>
  </conditionalFormatting>
  <conditionalFormatting sqref="E80:AP80 E83:AP83 E86:AP86 E89:AP89 E92:AP92 E95:AP95 E98:AP98">
    <cfRule type="cellIs" dxfId="2" priority="3" stopIfTrue="1" operator="greaterThan">
      <formula>20</formula>
    </cfRule>
  </conditionalFormatting>
  <conditionalFormatting sqref="E10:AP10 E17:AP17 E24:AP24 E31:AP31">
    <cfRule type="cellIs" dxfId="1" priority="1" stopIfTrue="1" operator="greaterThan">
      <formula>35</formula>
    </cfRule>
    <cfRule type="cellIs" dxfId="0" priority="2" stopIfTrue="1" operator="greaterThan">
      <formula>32</formula>
    </cfRule>
  </conditionalFormatting>
  <pageMargins left="0" right="0.19685039370078741" top="0.47244094488188981" bottom="0" header="0.23622047244094491" footer="0.31496062992125984"/>
  <pageSetup paperSize="8" scale="48" orientation="landscape" r:id="rId1"/>
  <headerFooter alignWithMargins="0">
    <oddHeader>&amp;LPage &amp;P of &amp;N   Printed at &amp;T&amp;C&amp;"Arial,Bold"&amp;22VIRGIN TRAINS CLASS 220/221 EXAM PLAN&amp;R&amp;"Arial,Bold"&amp;12&amp;D</oddHeader>
    <oddFooter>&amp;CFile Path: &amp;Z &amp;F
 Sheet Name: &amp;A</oddFooter>
  </headerFooter>
  <colBreaks count="1" manualBreakCount="1">
    <brk id="22" max="5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Plan</vt:lpstr>
      <vt:lpstr>All</vt:lpstr>
      <vt:lpstr>Plan!Print_Area</vt:lpstr>
      <vt:lpstr>Plan!Print_Titles</vt:lpstr>
    </vt:vector>
  </TitlesOfParts>
  <Company>Bombardier Transportation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 Gall</dc:creator>
  <cp:lastModifiedBy>Martyn Gall</cp:lastModifiedBy>
  <dcterms:created xsi:type="dcterms:W3CDTF">2014-03-27T13:28:36Z</dcterms:created>
  <dcterms:modified xsi:type="dcterms:W3CDTF">2014-03-27T13:29:07Z</dcterms:modified>
</cp:coreProperties>
</file>