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Duoc\Calidad de software\CS_TE2_Envio\"/>
    </mc:Choice>
  </mc:AlternateContent>
  <xr:revisionPtr revIDLastSave="0" documentId="13_ncr:1_{88226FFE-6E07-4B5B-B297-B949A7E9A74A}" xr6:coauthVersionLast="47" xr6:coauthVersionMax="47" xr10:uidLastSave="{00000000-0000-0000-0000-000000000000}"/>
  <bookViews>
    <workbookView xWindow="-120" yWindow="-120" windowWidth="20730" windowHeight="11160" tabRatio="791" xr2:uid="{00000000-000D-0000-FFFF-FFFF00000000}"/>
  </bookViews>
  <sheets>
    <sheet name="Resumen" sheetId="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8" l="1"/>
  <c r="C15" i="8" s="1"/>
  <c r="C26" i="8"/>
  <c r="C30" i="8" s="1"/>
  <c r="C32" i="8" l="1"/>
  <c r="C35" i="8" s="1"/>
  <c r="C38" i="8" l="1"/>
  <c r="C3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rameshn</author>
    <author>tucan</author>
  </authors>
  <commentList>
    <comment ref="D19" authorId="0" shapeId="0" xr:uid="{00000000-0006-0000-0000-000001000000}">
      <text>
        <r>
          <rPr>
            <b/>
            <sz val="8"/>
            <color indexed="81"/>
            <rFont val="Tahoma"/>
            <family val="2"/>
          </rPr>
          <t xml:space="preserve">Lider Proyecto:
</t>
        </r>
        <r>
          <rPr>
            <sz val="8"/>
            <color indexed="81"/>
            <rFont val="Tahoma"/>
            <family val="2"/>
          </rPr>
          <t>Proporcione sus comentarios como:
1. Cómo se pueden anticipar los casos de prueba, los esfuerzos de configuración de datos si los hay, las complejidades de los casos de prueba en números
2. Esté preparado para la matriz de trazabilidad de requisitos que habla de escenarios de prueba con complejidades como se muestra en la hoja de trabajo de detalles de Estimación de muestra
Por ejemplo:
Total de casos de prueba previstos:
Total Casos de prueba simples;
Total Casos de prueba medios:
Total de casos de prueba importantes:
Total Casos de prueba complejos:
Toital Casos de prueba excepcionales:</t>
        </r>
      </text>
    </comment>
    <comment ref="C25" authorId="1" shapeId="0" xr:uid="{3AAE251F-6494-43C5-A11D-D902BD1BFF26}">
      <text>
        <r>
          <rPr>
            <b/>
            <sz val="9"/>
            <color indexed="81"/>
            <rFont val="Tahoma"/>
            <charset val="1"/>
          </rPr>
          <t>tucan:</t>
        </r>
        <r>
          <rPr>
            <sz val="9"/>
            <color indexed="81"/>
            <rFont val="Tahoma"/>
            <charset val="1"/>
          </rPr>
          <t xml:space="preserve">
Sume las horas diarias de los recursos humanos y multipliquela por la cantidad de dias.
Anote alli el resultado 
HH totales x NroDias</t>
        </r>
      </text>
    </comment>
  </commentList>
</comments>
</file>

<file path=xl/sharedStrings.xml><?xml version="1.0" encoding="utf-8"?>
<sst xmlns="http://schemas.openxmlformats.org/spreadsheetml/2006/main" count="45" uniqueCount="45">
  <si>
    <t>Calculo Esfuerzo QA</t>
  </si>
  <si>
    <t>Actividades QA</t>
  </si>
  <si>
    <t>Horas Hombre</t>
  </si>
  <si>
    <t>Observaciones</t>
  </si>
  <si>
    <t>Fase Diseño Casos de Uso</t>
  </si>
  <si>
    <t>Familiarizar al equipo con la aplicación y dar orientacion</t>
  </si>
  <si>
    <t>Analisis de Requisitos</t>
  </si>
  <si>
    <t>Preparar ambiente de pruebas</t>
  </si>
  <si>
    <t>Testing específico</t>
  </si>
  <si>
    <t>Funcional</t>
  </si>
  <si>
    <t>Formulación de casos de pruebas incluye revisiones y actualizaciones</t>
  </si>
  <si>
    <t>Generación de informes de conducción/coordinación y estado</t>
  </si>
  <si>
    <t>Total Esfuerzo de Diseño</t>
  </si>
  <si>
    <t>Ejecución</t>
  </si>
  <si>
    <t>Ejecución Test (Ciclo 1)</t>
  </si>
  <si>
    <t>Registro de Defectos (Ciclo 1)</t>
  </si>
  <si>
    <t>Ejecución Test (Ciclo 2)</t>
  </si>
  <si>
    <t>Revisión final de defectos para cumplir con los criterios de salida</t>
  </si>
  <si>
    <t>Diseño Estrategia/Plan de Test</t>
  </si>
  <si>
    <t>Registro de Defectos (Ciclo 2)</t>
  </si>
  <si>
    <t>Sub Total Esfuerzo Ejecución</t>
  </si>
  <si>
    <t>Esfuerzo de conducción/coordinación</t>
  </si>
  <si>
    <t>Total Esfuerzo Ejecución</t>
  </si>
  <si>
    <t>UAT - Test de Aceptación Usuario</t>
  </si>
  <si>
    <t>UAT - Soporte al Test de Aceptación de Usuario</t>
  </si>
  <si>
    <t>Interactuar y dar soporte a usarios finales</t>
  </si>
  <si>
    <t>Factor de Contingencia 25%</t>
  </si>
  <si>
    <t>Para prevenir definición incompleta/modificación del alcance, se asume 25% en base a recomendaciones de calidad (TCOE)</t>
  </si>
  <si>
    <t>Soporte Post Implementación</t>
  </si>
  <si>
    <t>Capacitar equipo que dará Soporte</t>
  </si>
  <si>
    <t>Total Esfuerzo (horas)</t>
  </si>
  <si>
    <t>Total Esfuerzo (dias)</t>
  </si>
  <si>
    <t>Otros parametros</t>
  </si>
  <si>
    <t>Aplicar solución temporal en defectos que impidan la ejecución de otras pruebas, pero volver a aplicar test una vez resueltos los primeros antes de la implementación</t>
  </si>
  <si>
    <t>Cualquier defecto que impida avanzar con las pruebas se debe atender en forma inmediata, se debe mostrar el defecto al equipo de desarrollo</t>
  </si>
  <si>
    <t>Aplicar una prueba de humo a la vista de lo que informe el control de calidad para garantizar que no hayan errores críticos debido a cambios en el código</t>
  </si>
  <si>
    <t>A veces, el equipo de desarrollo puede necesitar un equipo de control de calidad para simular el error, ya que es posible que no surja en elA veces, el equipo de desarrollo puede necesitar un equipo de control de calidad para simular el error, ya que es posible que no surja en el entorno de desarrollo, lo que requiere un esfuerzo adicional.</t>
  </si>
  <si>
    <t>Ejecución Test (Ciclo 3)</t>
  </si>
  <si>
    <t>Registro de Defectos (Ciclo 3)</t>
  </si>
  <si>
    <t xml:space="preserve">Asuma 4 dias aproximadamente para la detección de defectos por tres recursos. Considere 3 testers y jornada de trabajo de 8 horas. Esto para corregir aquellos defectos que pudieran estar pendientes en base al criterio de salida y por la estabilidad del producto. </t>
  </si>
  <si>
    <t>Aplique un estándar de 12%</t>
  </si>
  <si>
    <t xml:space="preserve">Tiempo que dedica el usuario a probar/aprobar el sistema </t>
  </si>
  <si>
    <t>Tiempo en horas que dedicara a atender situaciones una vez puesto en operación el sistema</t>
  </si>
  <si>
    <t>Tiempo dedicado a preparar a los desarrolladores para que conozcan el sistema y puedan dar soporte</t>
  </si>
  <si>
    <t>Se asume jornada de 8 horas de productividad diaria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</si>
</sst>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name val="Arial"/>
      <family val="2"/>
    </font>
    <font>
      <sz val="10"/>
      <name val="Arial"/>
      <family val="2"/>
    </font>
    <font>
      <sz val="10"/>
      <name val="Arial"/>
      <family val="2"/>
    </font>
    <font>
      <b/>
      <sz val="16"/>
      <color indexed="12"/>
      <name val="Arial"/>
      <family val="2"/>
    </font>
    <font>
      <sz val="16"/>
      <color indexed="12"/>
      <name val="Arial"/>
      <family val="2"/>
    </font>
    <font>
      <b/>
      <sz val="14"/>
      <name val="Arial"/>
      <family val="2"/>
    </font>
    <font>
      <sz val="10"/>
      <color indexed="12"/>
      <name val="Arial"/>
      <family val="2"/>
    </font>
    <font>
      <b/>
      <sz val="10"/>
      <color indexed="12"/>
      <name val="Arial"/>
      <family val="2"/>
    </font>
    <font>
      <b/>
      <sz val="8"/>
      <color indexed="81"/>
      <name val="Tahoma"/>
      <family val="2"/>
    </font>
    <font>
      <sz val="8"/>
      <color indexed="81"/>
      <name val="Tahoma"/>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70">
    <xf numFmtId="0" fontId="0" fillId="0" borderId="0" xfId="0"/>
    <xf numFmtId="0" fontId="6" fillId="0" borderId="0" xfId="1" applyFont="1" applyAlignment="1">
      <alignment wrapText="1"/>
    </xf>
    <xf numFmtId="0" fontId="3" fillId="0" borderId="0" xfId="1"/>
    <xf numFmtId="0" fontId="7" fillId="0" borderId="0" xfId="1" applyFont="1" applyAlignment="1">
      <alignment vertical="top" wrapText="1"/>
    </xf>
    <xf numFmtId="0" fontId="3" fillId="0" borderId="0" xfId="1" applyAlignment="1">
      <alignment horizontal="center"/>
    </xf>
    <xf numFmtId="0" fontId="3" fillId="0" borderId="0" xfId="1" applyAlignment="1">
      <alignment wrapText="1"/>
    </xf>
    <xf numFmtId="0" fontId="1" fillId="0" borderId="0" xfId="1" applyFont="1"/>
    <xf numFmtId="0" fontId="3" fillId="0" borderId="0" xfId="1" applyAlignment="1">
      <alignment vertical="top" wrapText="1"/>
    </xf>
    <xf numFmtId="0" fontId="2" fillId="0" borderId="0" xfId="1" applyFont="1" applyAlignment="1">
      <alignment wrapText="1"/>
    </xf>
    <xf numFmtId="0" fontId="1" fillId="0" borderId="0" xfId="1" applyFont="1" applyAlignment="1">
      <alignment vertical="top" wrapText="1"/>
    </xf>
    <xf numFmtId="0" fontId="2" fillId="0" borderId="0" xfId="1" applyFont="1" applyAlignment="1">
      <alignment vertical="top" wrapText="1"/>
    </xf>
    <xf numFmtId="0" fontId="1" fillId="0" borderId="0" xfId="1" applyFont="1" applyAlignment="1">
      <alignment horizontal="center"/>
    </xf>
    <xf numFmtId="0" fontId="3" fillId="0" borderId="0" xfId="1" applyAlignment="1">
      <alignment horizontal="center" wrapText="1"/>
    </xf>
    <xf numFmtId="0" fontId="1" fillId="0" borderId="0" xfId="1" applyFont="1" applyAlignment="1">
      <alignment wrapText="1"/>
    </xf>
    <xf numFmtId="0" fontId="2" fillId="0" borderId="0" xfId="1" applyFont="1" applyAlignment="1">
      <alignment horizontal="center"/>
    </xf>
    <xf numFmtId="0" fontId="2" fillId="0" borderId="0" xfId="1" applyFont="1"/>
    <xf numFmtId="0" fontId="6" fillId="0" borderId="0" xfId="1" applyFont="1" applyAlignment="1">
      <alignment vertical="top" wrapText="1"/>
    </xf>
    <xf numFmtId="0" fontId="6" fillId="0" borderId="0" xfId="1" applyFont="1" applyAlignment="1">
      <alignment horizontal="center"/>
    </xf>
    <xf numFmtId="0" fontId="6" fillId="0" borderId="0" xfId="1" applyFont="1"/>
    <xf numFmtId="0" fontId="3" fillId="0" borderId="8" xfId="1" applyBorder="1" applyAlignment="1">
      <alignment vertical="top" wrapText="1"/>
    </xf>
    <xf numFmtId="0" fontId="3" fillId="0" borderId="9" xfId="1" applyBorder="1" applyAlignment="1">
      <alignment vertical="top" wrapText="1"/>
    </xf>
    <xf numFmtId="0" fontId="1" fillId="5" borderId="3" xfId="1" applyFont="1" applyFill="1" applyBorder="1" applyAlignment="1">
      <alignment vertical="top" wrapText="1"/>
    </xf>
    <xf numFmtId="1" fontId="1" fillId="5" borderId="3" xfId="1" applyNumberFormat="1" applyFont="1" applyFill="1" applyBorder="1" applyAlignment="1">
      <alignment horizontal="center" wrapText="1"/>
    </xf>
    <xf numFmtId="0" fontId="1" fillId="0" borderId="3" xfId="1" applyFont="1" applyBorder="1"/>
    <xf numFmtId="0" fontId="8" fillId="0" borderId="3" xfId="1" applyFont="1" applyBorder="1" applyAlignment="1">
      <alignment vertical="top" wrapText="1"/>
    </xf>
    <xf numFmtId="0" fontId="8" fillId="0" borderId="3" xfId="1" applyFont="1" applyBorder="1" applyAlignment="1">
      <alignment horizontal="center"/>
    </xf>
    <xf numFmtId="0" fontId="8" fillId="0" borderId="3" xfId="1" applyFont="1" applyBorder="1" applyAlignment="1">
      <alignment wrapText="1"/>
    </xf>
    <xf numFmtId="0" fontId="3" fillId="0" borderId="3" xfId="1" applyBorder="1"/>
    <xf numFmtId="0" fontId="3" fillId="0" borderId="3" xfId="1" applyBorder="1" applyAlignment="1">
      <alignment vertical="top" wrapText="1"/>
    </xf>
    <xf numFmtId="0" fontId="3" fillId="0" borderId="3" xfId="1" applyBorder="1" applyAlignment="1">
      <alignment horizontal="center"/>
    </xf>
    <xf numFmtId="0" fontId="3" fillId="0" borderId="3" xfId="1" applyBorder="1" applyAlignment="1">
      <alignment wrapText="1"/>
    </xf>
    <xf numFmtId="1" fontId="3" fillId="0" borderId="3" xfId="1" applyNumberFormat="1" applyBorder="1" applyAlignment="1">
      <alignment horizontal="center"/>
    </xf>
    <xf numFmtId="0" fontId="2" fillId="0" borderId="3" xfId="1" applyFont="1" applyBorder="1" applyAlignment="1">
      <alignment vertical="top" wrapText="1"/>
    </xf>
    <xf numFmtId="0" fontId="2" fillId="0" borderId="3" xfId="1" applyFont="1" applyBorder="1"/>
    <xf numFmtId="0" fontId="1" fillId="0" borderId="3" xfId="1" applyFont="1" applyBorder="1" applyAlignment="1">
      <alignment vertical="top" wrapText="1"/>
    </xf>
    <xf numFmtId="1" fontId="1" fillId="0" borderId="3" xfId="1" applyNumberFormat="1" applyFont="1" applyBorder="1" applyAlignment="1">
      <alignment horizontal="center"/>
    </xf>
    <xf numFmtId="0" fontId="2" fillId="0" borderId="3" xfId="1" applyFont="1" applyBorder="1" applyAlignment="1">
      <alignment wrapText="1"/>
    </xf>
    <xf numFmtId="0" fontId="1" fillId="0" borderId="3" xfId="1" applyFont="1" applyBorder="1" applyAlignment="1">
      <alignment horizontal="center"/>
    </xf>
    <xf numFmtId="0" fontId="2" fillId="4" borderId="3" xfId="1" applyFont="1" applyFill="1" applyBorder="1" applyAlignment="1">
      <alignment vertical="top" wrapText="1"/>
    </xf>
    <xf numFmtId="0" fontId="8" fillId="6" borderId="3" xfId="1" applyFont="1" applyFill="1" applyBorder="1" applyAlignment="1">
      <alignment vertical="top" wrapText="1"/>
    </xf>
    <xf numFmtId="0" fontId="2" fillId="6" borderId="3" xfId="1" applyFont="1" applyFill="1" applyBorder="1" applyAlignment="1">
      <alignment wrapText="1"/>
    </xf>
    <xf numFmtId="0" fontId="2" fillId="4" borderId="3" xfId="1" applyFont="1" applyFill="1" applyBorder="1"/>
    <xf numFmtId="0" fontId="1" fillId="6" borderId="3" xfId="1" applyFont="1" applyFill="1" applyBorder="1" applyAlignment="1">
      <alignment vertical="top" wrapText="1"/>
    </xf>
    <xf numFmtId="0" fontId="1" fillId="4" borderId="3" xfId="1" applyFont="1" applyFill="1" applyBorder="1" applyAlignment="1">
      <alignment wrapText="1"/>
    </xf>
    <xf numFmtId="1" fontId="3" fillId="7" borderId="3" xfId="1" applyNumberFormat="1" applyFill="1" applyBorder="1" applyAlignment="1">
      <alignment horizontal="center"/>
    </xf>
    <xf numFmtId="1" fontId="3" fillId="5" borderId="3" xfId="1" applyNumberFormat="1" applyFill="1" applyBorder="1" applyAlignment="1">
      <alignment horizontal="center"/>
    </xf>
    <xf numFmtId="1" fontId="2" fillId="5" borderId="3" xfId="1" applyNumberFormat="1" applyFont="1" applyFill="1" applyBorder="1" applyAlignment="1">
      <alignment horizontal="center"/>
    </xf>
    <xf numFmtId="1" fontId="8" fillId="5" borderId="3" xfId="1" applyNumberFormat="1" applyFont="1" applyFill="1" applyBorder="1" applyAlignment="1">
      <alignment horizontal="center" vertical="top" wrapText="1"/>
    </xf>
    <xf numFmtId="1" fontId="1" fillId="5" borderId="3" xfId="1" applyNumberFormat="1" applyFont="1" applyFill="1" applyBorder="1" applyAlignment="1">
      <alignment horizontal="center"/>
    </xf>
    <xf numFmtId="1" fontId="8" fillId="7" borderId="3" xfId="1" applyNumberFormat="1" applyFont="1" applyFill="1" applyBorder="1" applyAlignment="1">
      <alignment horizontal="center" vertical="top" wrapText="1"/>
    </xf>
    <xf numFmtId="1" fontId="8" fillId="5" borderId="3" xfId="1" applyNumberFormat="1" applyFont="1" applyFill="1" applyBorder="1" applyAlignment="1">
      <alignment horizontal="center"/>
    </xf>
    <xf numFmtId="1" fontId="1" fillId="7" borderId="3" xfId="1" applyNumberFormat="1" applyFont="1" applyFill="1" applyBorder="1" applyAlignment="1">
      <alignment horizontal="center"/>
    </xf>
    <xf numFmtId="0" fontId="3" fillId="0" borderId="10" xfId="1" applyBorder="1" applyAlignment="1">
      <alignment horizontal="center" vertical="center" wrapText="1"/>
    </xf>
    <xf numFmtId="0" fontId="1" fillId="6" borderId="3" xfId="1" applyFont="1" applyFill="1" applyBorder="1" applyAlignment="1">
      <alignment vertical="justify"/>
    </xf>
    <xf numFmtId="0" fontId="2" fillId="0" borderId="4" xfId="1" applyFont="1" applyBorder="1" applyAlignment="1">
      <alignment vertical="top" wrapText="1"/>
    </xf>
    <xf numFmtId="0" fontId="3" fillId="0" borderId="6" xfId="1" applyBorder="1" applyAlignment="1">
      <alignment vertical="top" wrapText="1"/>
    </xf>
    <xf numFmtId="0" fontId="3" fillId="0" borderId="6" xfId="1" applyBorder="1" applyAlignment="1">
      <alignment horizontal="center" vertical="top" wrapText="1"/>
    </xf>
    <xf numFmtId="0" fontId="3" fillId="0" borderId="8" xfId="1" applyBorder="1" applyAlignment="1">
      <alignment vertical="top" wrapText="1"/>
    </xf>
    <xf numFmtId="0" fontId="3" fillId="0" borderId="9" xfId="1" applyBorder="1" applyAlignment="1">
      <alignment vertical="top" wrapText="1"/>
    </xf>
    <xf numFmtId="0" fontId="4" fillId="2" borderId="5" xfId="1" applyFont="1" applyFill="1" applyBorder="1" applyAlignment="1">
      <alignment horizontal="center"/>
    </xf>
    <xf numFmtId="0" fontId="5" fillId="2" borderId="2" xfId="1" applyFont="1" applyFill="1" applyBorder="1" applyAlignment="1">
      <alignment horizontal="center"/>
    </xf>
    <xf numFmtId="0" fontId="5" fillId="0" borderId="1" xfId="1" applyFont="1" applyBorder="1" applyAlignment="1">
      <alignment horizontal="center"/>
    </xf>
    <xf numFmtId="0" fontId="8" fillId="3" borderId="4" xfId="1" applyFont="1" applyFill="1" applyBorder="1" applyAlignment="1">
      <alignment vertical="top" wrapText="1"/>
    </xf>
    <xf numFmtId="0" fontId="7" fillId="3" borderId="6" xfId="1" applyFont="1" applyFill="1" applyBorder="1" applyAlignment="1">
      <alignment vertical="top" wrapText="1"/>
    </xf>
    <xf numFmtId="0" fontId="3" fillId="0" borderId="6" xfId="1" applyBorder="1"/>
    <xf numFmtId="0" fontId="3" fillId="0" borderId="7" xfId="1" applyBorder="1"/>
    <xf numFmtId="0" fontId="3" fillId="0" borderId="4" xfId="1" applyBorder="1" applyAlignment="1">
      <alignment vertical="top" wrapText="1"/>
    </xf>
    <xf numFmtId="0" fontId="2" fillId="0" borderId="11" xfId="1" applyFont="1" applyBorder="1" applyAlignment="1">
      <alignment horizontal="center" vertical="center" wrapText="1"/>
    </xf>
    <xf numFmtId="0" fontId="2" fillId="0" borderId="10" xfId="1" applyFont="1" applyBorder="1" applyAlignment="1">
      <alignment horizontal="center" vertical="center" wrapText="1"/>
    </xf>
    <xf numFmtId="0" fontId="3" fillId="0" borderId="10" xfId="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topLeftCell="A21" workbookViewId="0">
      <selection activeCell="C21" sqref="C21"/>
    </sheetView>
  </sheetViews>
  <sheetFormatPr baseColWidth="10" defaultColWidth="9.140625" defaultRowHeight="12.75" x14ac:dyDescent="0.2"/>
  <cols>
    <col min="1" max="1" width="14.28515625" style="2" customWidth="1"/>
    <col min="2" max="2" width="36.28515625" style="7" customWidth="1"/>
    <col min="3" max="3" width="16.140625" style="4" bestFit="1" customWidth="1"/>
    <col min="4" max="4" width="68" style="2" customWidth="1"/>
    <col min="5" max="5" width="19.28515625" style="5" customWidth="1"/>
    <col min="6" max="6" width="8.7109375" style="2" customWidth="1"/>
    <col min="7" max="7" width="9.140625" style="2" hidden="1" customWidth="1"/>
    <col min="8" max="255" width="9.140625" style="2"/>
    <col min="256" max="256" width="12" style="2" customWidth="1"/>
    <col min="257" max="257" width="36.28515625" style="2" customWidth="1"/>
    <col min="258" max="258" width="10" style="2" customWidth="1"/>
    <col min="259" max="259" width="10.5703125" style="2" bestFit="1" customWidth="1"/>
    <col min="260" max="260" width="37.42578125" style="2" customWidth="1"/>
    <col min="261" max="261" width="19.28515625" style="2" customWidth="1"/>
    <col min="262" max="511" width="9.140625" style="2"/>
    <col min="512" max="512" width="12" style="2" customWidth="1"/>
    <col min="513" max="513" width="36.28515625" style="2" customWidth="1"/>
    <col min="514" max="514" width="10" style="2" customWidth="1"/>
    <col min="515" max="515" width="10.5703125" style="2" bestFit="1" customWidth="1"/>
    <col min="516" max="516" width="37.42578125" style="2" customWidth="1"/>
    <col min="517" max="517" width="19.28515625" style="2" customWidth="1"/>
    <col min="518" max="767" width="9.140625" style="2"/>
    <col min="768" max="768" width="12" style="2" customWidth="1"/>
    <col min="769" max="769" width="36.28515625" style="2" customWidth="1"/>
    <col min="770" max="770" width="10" style="2" customWidth="1"/>
    <col min="771" max="771" width="10.5703125" style="2" bestFit="1" customWidth="1"/>
    <col min="772" max="772" width="37.42578125" style="2" customWidth="1"/>
    <col min="773" max="773" width="19.28515625" style="2" customWidth="1"/>
    <col min="774" max="1023" width="9.140625" style="2"/>
    <col min="1024" max="1024" width="12" style="2" customWidth="1"/>
    <col min="1025" max="1025" width="36.28515625" style="2" customWidth="1"/>
    <col min="1026" max="1026" width="10" style="2" customWidth="1"/>
    <col min="1027" max="1027" width="10.5703125" style="2" bestFit="1" customWidth="1"/>
    <col min="1028" max="1028" width="37.42578125" style="2" customWidth="1"/>
    <col min="1029" max="1029" width="19.28515625" style="2" customWidth="1"/>
    <col min="1030" max="1279" width="9.140625" style="2"/>
    <col min="1280" max="1280" width="12" style="2" customWidth="1"/>
    <col min="1281" max="1281" width="36.28515625" style="2" customWidth="1"/>
    <col min="1282" max="1282" width="10" style="2" customWidth="1"/>
    <col min="1283" max="1283" width="10.5703125" style="2" bestFit="1" customWidth="1"/>
    <col min="1284" max="1284" width="37.42578125" style="2" customWidth="1"/>
    <col min="1285" max="1285" width="19.28515625" style="2" customWidth="1"/>
    <col min="1286" max="1535" width="9.140625" style="2"/>
    <col min="1536" max="1536" width="12" style="2" customWidth="1"/>
    <col min="1537" max="1537" width="36.28515625" style="2" customWidth="1"/>
    <col min="1538" max="1538" width="10" style="2" customWidth="1"/>
    <col min="1539" max="1539" width="10.5703125" style="2" bestFit="1" customWidth="1"/>
    <col min="1540" max="1540" width="37.42578125" style="2" customWidth="1"/>
    <col min="1541" max="1541" width="19.28515625" style="2" customWidth="1"/>
    <col min="1542" max="1791" width="9.140625" style="2"/>
    <col min="1792" max="1792" width="12" style="2" customWidth="1"/>
    <col min="1793" max="1793" width="36.28515625" style="2" customWidth="1"/>
    <col min="1794" max="1794" width="10" style="2" customWidth="1"/>
    <col min="1795" max="1795" width="10.5703125" style="2" bestFit="1" customWidth="1"/>
    <col min="1796" max="1796" width="37.42578125" style="2" customWidth="1"/>
    <col min="1797" max="1797" width="19.28515625" style="2" customWidth="1"/>
    <col min="1798" max="2047" width="9.140625" style="2"/>
    <col min="2048" max="2048" width="12" style="2" customWidth="1"/>
    <col min="2049" max="2049" width="36.28515625" style="2" customWidth="1"/>
    <col min="2050" max="2050" width="10" style="2" customWidth="1"/>
    <col min="2051" max="2051" width="10.5703125" style="2" bestFit="1" customWidth="1"/>
    <col min="2052" max="2052" width="37.42578125" style="2" customWidth="1"/>
    <col min="2053" max="2053" width="19.28515625" style="2" customWidth="1"/>
    <col min="2054" max="2303" width="9.140625" style="2"/>
    <col min="2304" max="2304" width="12" style="2" customWidth="1"/>
    <col min="2305" max="2305" width="36.28515625" style="2" customWidth="1"/>
    <col min="2306" max="2306" width="10" style="2" customWidth="1"/>
    <col min="2307" max="2307" width="10.5703125" style="2" bestFit="1" customWidth="1"/>
    <col min="2308" max="2308" width="37.42578125" style="2" customWidth="1"/>
    <col min="2309" max="2309" width="19.28515625" style="2" customWidth="1"/>
    <col min="2310" max="2559" width="9.140625" style="2"/>
    <col min="2560" max="2560" width="12" style="2" customWidth="1"/>
    <col min="2561" max="2561" width="36.28515625" style="2" customWidth="1"/>
    <col min="2562" max="2562" width="10" style="2" customWidth="1"/>
    <col min="2563" max="2563" width="10.5703125" style="2" bestFit="1" customWidth="1"/>
    <col min="2564" max="2564" width="37.42578125" style="2" customWidth="1"/>
    <col min="2565" max="2565" width="19.28515625" style="2" customWidth="1"/>
    <col min="2566" max="2815" width="9.140625" style="2"/>
    <col min="2816" max="2816" width="12" style="2" customWidth="1"/>
    <col min="2817" max="2817" width="36.28515625" style="2" customWidth="1"/>
    <col min="2818" max="2818" width="10" style="2" customWidth="1"/>
    <col min="2819" max="2819" width="10.5703125" style="2" bestFit="1" customWidth="1"/>
    <col min="2820" max="2820" width="37.42578125" style="2" customWidth="1"/>
    <col min="2821" max="2821" width="19.28515625" style="2" customWidth="1"/>
    <col min="2822" max="3071" width="9.140625" style="2"/>
    <col min="3072" max="3072" width="12" style="2" customWidth="1"/>
    <col min="3073" max="3073" width="36.28515625" style="2" customWidth="1"/>
    <col min="3074" max="3074" width="10" style="2" customWidth="1"/>
    <col min="3075" max="3075" width="10.5703125" style="2" bestFit="1" customWidth="1"/>
    <col min="3076" max="3076" width="37.42578125" style="2" customWidth="1"/>
    <col min="3077" max="3077" width="19.28515625" style="2" customWidth="1"/>
    <col min="3078" max="3327" width="9.140625" style="2"/>
    <col min="3328" max="3328" width="12" style="2" customWidth="1"/>
    <col min="3329" max="3329" width="36.28515625" style="2" customWidth="1"/>
    <col min="3330" max="3330" width="10" style="2" customWidth="1"/>
    <col min="3331" max="3331" width="10.5703125" style="2" bestFit="1" customWidth="1"/>
    <col min="3332" max="3332" width="37.42578125" style="2" customWidth="1"/>
    <col min="3333" max="3333" width="19.28515625" style="2" customWidth="1"/>
    <col min="3334" max="3583" width="9.140625" style="2"/>
    <col min="3584" max="3584" width="12" style="2" customWidth="1"/>
    <col min="3585" max="3585" width="36.28515625" style="2" customWidth="1"/>
    <col min="3586" max="3586" width="10" style="2" customWidth="1"/>
    <col min="3587" max="3587" width="10.5703125" style="2" bestFit="1" customWidth="1"/>
    <col min="3588" max="3588" width="37.42578125" style="2" customWidth="1"/>
    <col min="3589" max="3589" width="19.28515625" style="2" customWidth="1"/>
    <col min="3590" max="3839" width="9.140625" style="2"/>
    <col min="3840" max="3840" width="12" style="2" customWidth="1"/>
    <col min="3841" max="3841" width="36.28515625" style="2" customWidth="1"/>
    <col min="3842" max="3842" width="10" style="2" customWidth="1"/>
    <col min="3843" max="3843" width="10.5703125" style="2" bestFit="1" customWidth="1"/>
    <col min="3844" max="3844" width="37.42578125" style="2" customWidth="1"/>
    <col min="3845" max="3845" width="19.28515625" style="2" customWidth="1"/>
    <col min="3846" max="4095" width="9.140625" style="2"/>
    <col min="4096" max="4096" width="12" style="2" customWidth="1"/>
    <col min="4097" max="4097" width="36.28515625" style="2" customWidth="1"/>
    <col min="4098" max="4098" width="10" style="2" customWidth="1"/>
    <col min="4099" max="4099" width="10.5703125" style="2" bestFit="1" customWidth="1"/>
    <col min="4100" max="4100" width="37.42578125" style="2" customWidth="1"/>
    <col min="4101" max="4101" width="19.28515625" style="2" customWidth="1"/>
    <col min="4102" max="4351" width="9.140625" style="2"/>
    <col min="4352" max="4352" width="12" style="2" customWidth="1"/>
    <col min="4353" max="4353" width="36.28515625" style="2" customWidth="1"/>
    <col min="4354" max="4354" width="10" style="2" customWidth="1"/>
    <col min="4355" max="4355" width="10.5703125" style="2" bestFit="1" customWidth="1"/>
    <col min="4356" max="4356" width="37.42578125" style="2" customWidth="1"/>
    <col min="4357" max="4357" width="19.28515625" style="2" customWidth="1"/>
    <col min="4358" max="4607" width="9.140625" style="2"/>
    <col min="4608" max="4608" width="12" style="2" customWidth="1"/>
    <col min="4609" max="4609" width="36.28515625" style="2" customWidth="1"/>
    <col min="4610" max="4610" width="10" style="2" customWidth="1"/>
    <col min="4611" max="4611" width="10.5703125" style="2" bestFit="1" customWidth="1"/>
    <col min="4612" max="4612" width="37.42578125" style="2" customWidth="1"/>
    <col min="4613" max="4613" width="19.28515625" style="2" customWidth="1"/>
    <col min="4614" max="4863" width="9.140625" style="2"/>
    <col min="4864" max="4864" width="12" style="2" customWidth="1"/>
    <col min="4865" max="4865" width="36.28515625" style="2" customWidth="1"/>
    <col min="4866" max="4866" width="10" style="2" customWidth="1"/>
    <col min="4867" max="4867" width="10.5703125" style="2" bestFit="1" customWidth="1"/>
    <col min="4868" max="4868" width="37.42578125" style="2" customWidth="1"/>
    <col min="4869" max="4869" width="19.28515625" style="2" customWidth="1"/>
    <col min="4870" max="5119" width="9.140625" style="2"/>
    <col min="5120" max="5120" width="12" style="2" customWidth="1"/>
    <col min="5121" max="5121" width="36.28515625" style="2" customWidth="1"/>
    <col min="5122" max="5122" width="10" style="2" customWidth="1"/>
    <col min="5123" max="5123" width="10.5703125" style="2" bestFit="1" customWidth="1"/>
    <col min="5124" max="5124" width="37.42578125" style="2" customWidth="1"/>
    <col min="5125" max="5125" width="19.28515625" style="2" customWidth="1"/>
    <col min="5126" max="5375" width="9.140625" style="2"/>
    <col min="5376" max="5376" width="12" style="2" customWidth="1"/>
    <col min="5377" max="5377" width="36.28515625" style="2" customWidth="1"/>
    <col min="5378" max="5378" width="10" style="2" customWidth="1"/>
    <col min="5379" max="5379" width="10.5703125" style="2" bestFit="1" customWidth="1"/>
    <col min="5380" max="5380" width="37.42578125" style="2" customWidth="1"/>
    <col min="5381" max="5381" width="19.28515625" style="2" customWidth="1"/>
    <col min="5382" max="5631" width="9.140625" style="2"/>
    <col min="5632" max="5632" width="12" style="2" customWidth="1"/>
    <col min="5633" max="5633" width="36.28515625" style="2" customWidth="1"/>
    <col min="5634" max="5634" width="10" style="2" customWidth="1"/>
    <col min="5635" max="5635" width="10.5703125" style="2" bestFit="1" customWidth="1"/>
    <col min="5636" max="5636" width="37.42578125" style="2" customWidth="1"/>
    <col min="5637" max="5637" width="19.28515625" style="2" customWidth="1"/>
    <col min="5638" max="5887" width="9.140625" style="2"/>
    <col min="5888" max="5888" width="12" style="2" customWidth="1"/>
    <col min="5889" max="5889" width="36.28515625" style="2" customWidth="1"/>
    <col min="5890" max="5890" width="10" style="2" customWidth="1"/>
    <col min="5891" max="5891" width="10.5703125" style="2" bestFit="1" customWidth="1"/>
    <col min="5892" max="5892" width="37.42578125" style="2" customWidth="1"/>
    <col min="5893" max="5893" width="19.28515625" style="2" customWidth="1"/>
    <col min="5894" max="6143" width="9.140625" style="2"/>
    <col min="6144" max="6144" width="12" style="2" customWidth="1"/>
    <col min="6145" max="6145" width="36.28515625" style="2" customWidth="1"/>
    <col min="6146" max="6146" width="10" style="2" customWidth="1"/>
    <col min="6147" max="6147" width="10.5703125" style="2" bestFit="1" customWidth="1"/>
    <col min="6148" max="6148" width="37.42578125" style="2" customWidth="1"/>
    <col min="6149" max="6149" width="19.28515625" style="2" customWidth="1"/>
    <col min="6150" max="6399" width="9.140625" style="2"/>
    <col min="6400" max="6400" width="12" style="2" customWidth="1"/>
    <col min="6401" max="6401" width="36.28515625" style="2" customWidth="1"/>
    <col min="6402" max="6402" width="10" style="2" customWidth="1"/>
    <col min="6403" max="6403" width="10.5703125" style="2" bestFit="1" customWidth="1"/>
    <col min="6404" max="6404" width="37.42578125" style="2" customWidth="1"/>
    <col min="6405" max="6405" width="19.28515625" style="2" customWidth="1"/>
    <col min="6406" max="6655" width="9.140625" style="2"/>
    <col min="6656" max="6656" width="12" style="2" customWidth="1"/>
    <col min="6657" max="6657" width="36.28515625" style="2" customWidth="1"/>
    <col min="6658" max="6658" width="10" style="2" customWidth="1"/>
    <col min="6659" max="6659" width="10.5703125" style="2" bestFit="1" customWidth="1"/>
    <col min="6660" max="6660" width="37.42578125" style="2" customWidth="1"/>
    <col min="6661" max="6661" width="19.28515625" style="2" customWidth="1"/>
    <col min="6662" max="6911" width="9.140625" style="2"/>
    <col min="6912" max="6912" width="12" style="2" customWidth="1"/>
    <col min="6913" max="6913" width="36.28515625" style="2" customWidth="1"/>
    <col min="6914" max="6914" width="10" style="2" customWidth="1"/>
    <col min="6915" max="6915" width="10.5703125" style="2" bestFit="1" customWidth="1"/>
    <col min="6916" max="6916" width="37.42578125" style="2" customWidth="1"/>
    <col min="6917" max="6917" width="19.28515625" style="2" customWidth="1"/>
    <col min="6918" max="7167" width="9.140625" style="2"/>
    <col min="7168" max="7168" width="12" style="2" customWidth="1"/>
    <col min="7169" max="7169" width="36.28515625" style="2" customWidth="1"/>
    <col min="7170" max="7170" width="10" style="2" customWidth="1"/>
    <col min="7171" max="7171" width="10.5703125" style="2" bestFit="1" customWidth="1"/>
    <col min="7172" max="7172" width="37.42578125" style="2" customWidth="1"/>
    <col min="7173" max="7173" width="19.28515625" style="2" customWidth="1"/>
    <col min="7174" max="7423" width="9.140625" style="2"/>
    <col min="7424" max="7424" width="12" style="2" customWidth="1"/>
    <col min="7425" max="7425" width="36.28515625" style="2" customWidth="1"/>
    <col min="7426" max="7426" width="10" style="2" customWidth="1"/>
    <col min="7427" max="7427" width="10.5703125" style="2" bestFit="1" customWidth="1"/>
    <col min="7428" max="7428" width="37.42578125" style="2" customWidth="1"/>
    <col min="7429" max="7429" width="19.28515625" style="2" customWidth="1"/>
    <col min="7430" max="7679" width="9.140625" style="2"/>
    <col min="7680" max="7680" width="12" style="2" customWidth="1"/>
    <col min="7681" max="7681" width="36.28515625" style="2" customWidth="1"/>
    <col min="7682" max="7682" width="10" style="2" customWidth="1"/>
    <col min="7683" max="7683" width="10.5703125" style="2" bestFit="1" customWidth="1"/>
    <col min="7684" max="7684" width="37.42578125" style="2" customWidth="1"/>
    <col min="7685" max="7685" width="19.28515625" style="2" customWidth="1"/>
    <col min="7686" max="7935" width="9.140625" style="2"/>
    <col min="7936" max="7936" width="12" style="2" customWidth="1"/>
    <col min="7937" max="7937" width="36.28515625" style="2" customWidth="1"/>
    <col min="7938" max="7938" width="10" style="2" customWidth="1"/>
    <col min="7939" max="7939" width="10.5703125" style="2" bestFit="1" customWidth="1"/>
    <col min="7940" max="7940" width="37.42578125" style="2" customWidth="1"/>
    <col min="7941" max="7941" width="19.28515625" style="2" customWidth="1"/>
    <col min="7942" max="8191" width="9.140625" style="2"/>
    <col min="8192" max="8192" width="12" style="2" customWidth="1"/>
    <col min="8193" max="8193" width="36.28515625" style="2" customWidth="1"/>
    <col min="8194" max="8194" width="10" style="2" customWidth="1"/>
    <col min="8195" max="8195" width="10.5703125" style="2" bestFit="1" customWidth="1"/>
    <col min="8196" max="8196" width="37.42578125" style="2" customWidth="1"/>
    <col min="8197" max="8197" width="19.28515625" style="2" customWidth="1"/>
    <col min="8198" max="8447" width="9.140625" style="2"/>
    <col min="8448" max="8448" width="12" style="2" customWidth="1"/>
    <col min="8449" max="8449" width="36.28515625" style="2" customWidth="1"/>
    <col min="8450" max="8450" width="10" style="2" customWidth="1"/>
    <col min="8451" max="8451" width="10.5703125" style="2" bestFit="1" customWidth="1"/>
    <col min="8452" max="8452" width="37.42578125" style="2" customWidth="1"/>
    <col min="8453" max="8453" width="19.28515625" style="2" customWidth="1"/>
    <col min="8454" max="8703" width="9.140625" style="2"/>
    <col min="8704" max="8704" width="12" style="2" customWidth="1"/>
    <col min="8705" max="8705" width="36.28515625" style="2" customWidth="1"/>
    <col min="8706" max="8706" width="10" style="2" customWidth="1"/>
    <col min="8707" max="8707" width="10.5703125" style="2" bestFit="1" customWidth="1"/>
    <col min="8708" max="8708" width="37.42578125" style="2" customWidth="1"/>
    <col min="8709" max="8709" width="19.28515625" style="2" customWidth="1"/>
    <col min="8710" max="8959" width="9.140625" style="2"/>
    <col min="8960" max="8960" width="12" style="2" customWidth="1"/>
    <col min="8961" max="8961" width="36.28515625" style="2" customWidth="1"/>
    <col min="8962" max="8962" width="10" style="2" customWidth="1"/>
    <col min="8963" max="8963" width="10.5703125" style="2" bestFit="1" customWidth="1"/>
    <col min="8964" max="8964" width="37.42578125" style="2" customWidth="1"/>
    <col min="8965" max="8965" width="19.28515625" style="2" customWidth="1"/>
    <col min="8966" max="9215" width="9.140625" style="2"/>
    <col min="9216" max="9216" width="12" style="2" customWidth="1"/>
    <col min="9217" max="9217" width="36.28515625" style="2" customWidth="1"/>
    <col min="9218" max="9218" width="10" style="2" customWidth="1"/>
    <col min="9219" max="9219" width="10.5703125" style="2" bestFit="1" customWidth="1"/>
    <col min="9220" max="9220" width="37.42578125" style="2" customWidth="1"/>
    <col min="9221" max="9221" width="19.28515625" style="2" customWidth="1"/>
    <col min="9222" max="9471" width="9.140625" style="2"/>
    <col min="9472" max="9472" width="12" style="2" customWidth="1"/>
    <col min="9473" max="9473" width="36.28515625" style="2" customWidth="1"/>
    <col min="9474" max="9474" width="10" style="2" customWidth="1"/>
    <col min="9475" max="9475" width="10.5703125" style="2" bestFit="1" customWidth="1"/>
    <col min="9476" max="9476" width="37.42578125" style="2" customWidth="1"/>
    <col min="9477" max="9477" width="19.28515625" style="2" customWidth="1"/>
    <col min="9478" max="9727" width="9.140625" style="2"/>
    <col min="9728" max="9728" width="12" style="2" customWidth="1"/>
    <col min="9729" max="9729" width="36.28515625" style="2" customWidth="1"/>
    <col min="9730" max="9730" width="10" style="2" customWidth="1"/>
    <col min="9731" max="9731" width="10.5703125" style="2" bestFit="1" customWidth="1"/>
    <col min="9732" max="9732" width="37.42578125" style="2" customWidth="1"/>
    <col min="9733" max="9733" width="19.28515625" style="2" customWidth="1"/>
    <col min="9734" max="9983" width="9.140625" style="2"/>
    <col min="9984" max="9984" width="12" style="2" customWidth="1"/>
    <col min="9985" max="9985" width="36.28515625" style="2" customWidth="1"/>
    <col min="9986" max="9986" width="10" style="2" customWidth="1"/>
    <col min="9987" max="9987" width="10.5703125" style="2" bestFit="1" customWidth="1"/>
    <col min="9988" max="9988" width="37.42578125" style="2" customWidth="1"/>
    <col min="9989" max="9989" width="19.28515625" style="2" customWidth="1"/>
    <col min="9990" max="10239" width="9.140625" style="2"/>
    <col min="10240" max="10240" width="12" style="2" customWidth="1"/>
    <col min="10241" max="10241" width="36.28515625" style="2" customWidth="1"/>
    <col min="10242" max="10242" width="10" style="2" customWidth="1"/>
    <col min="10243" max="10243" width="10.5703125" style="2" bestFit="1" customWidth="1"/>
    <col min="10244" max="10244" width="37.42578125" style="2" customWidth="1"/>
    <col min="10245" max="10245" width="19.28515625" style="2" customWidth="1"/>
    <col min="10246" max="10495" width="9.140625" style="2"/>
    <col min="10496" max="10496" width="12" style="2" customWidth="1"/>
    <col min="10497" max="10497" width="36.28515625" style="2" customWidth="1"/>
    <col min="10498" max="10498" width="10" style="2" customWidth="1"/>
    <col min="10499" max="10499" width="10.5703125" style="2" bestFit="1" customWidth="1"/>
    <col min="10500" max="10500" width="37.42578125" style="2" customWidth="1"/>
    <col min="10501" max="10501" width="19.28515625" style="2" customWidth="1"/>
    <col min="10502" max="10751" width="9.140625" style="2"/>
    <col min="10752" max="10752" width="12" style="2" customWidth="1"/>
    <col min="10753" max="10753" width="36.28515625" style="2" customWidth="1"/>
    <col min="10754" max="10754" width="10" style="2" customWidth="1"/>
    <col min="10755" max="10755" width="10.5703125" style="2" bestFit="1" customWidth="1"/>
    <col min="10756" max="10756" width="37.42578125" style="2" customWidth="1"/>
    <col min="10757" max="10757" width="19.28515625" style="2" customWidth="1"/>
    <col min="10758" max="11007" width="9.140625" style="2"/>
    <col min="11008" max="11008" width="12" style="2" customWidth="1"/>
    <col min="11009" max="11009" width="36.28515625" style="2" customWidth="1"/>
    <col min="11010" max="11010" width="10" style="2" customWidth="1"/>
    <col min="11011" max="11011" width="10.5703125" style="2" bestFit="1" customWidth="1"/>
    <col min="11012" max="11012" width="37.42578125" style="2" customWidth="1"/>
    <col min="11013" max="11013" width="19.28515625" style="2" customWidth="1"/>
    <col min="11014" max="11263" width="9.140625" style="2"/>
    <col min="11264" max="11264" width="12" style="2" customWidth="1"/>
    <col min="11265" max="11265" width="36.28515625" style="2" customWidth="1"/>
    <col min="11266" max="11266" width="10" style="2" customWidth="1"/>
    <col min="11267" max="11267" width="10.5703125" style="2" bestFit="1" customWidth="1"/>
    <col min="11268" max="11268" width="37.42578125" style="2" customWidth="1"/>
    <col min="11269" max="11269" width="19.28515625" style="2" customWidth="1"/>
    <col min="11270" max="11519" width="9.140625" style="2"/>
    <col min="11520" max="11520" width="12" style="2" customWidth="1"/>
    <col min="11521" max="11521" width="36.28515625" style="2" customWidth="1"/>
    <col min="11522" max="11522" width="10" style="2" customWidth="1"/>
    <col min="11523" max="11523" width="10.5703125" style="2" bestFit="1" customWidth="1"/>
    <col min="11524" max="11524" width="37.42578125" style="2" customWidth="1"/>
    <col min="11525" max="11525" width="19.28515625" style="2" customWidth="1"/>
    <col min="11526" max="11775" width="9.140625" style="2"/>
    <col min="11776" max="11776" width="12" style="2" customWidth="1"/>
    <col min="11777" max="11777" width="36.28515625" style="2" customWidth="1"/>
    <col min="11778" max="11778" width="10" style="2" customWidth="1"/>
    <col min="11779" max="11779" width="10.5703125" style="2" bestFit="1" customWidth="1"/>
    <col min="11780" max="11780" width="37.42578125" style="2" customWidth="1"/>
    <col min="11781" max="11781" width="19.28515625" style="2" customWidth="1"/>
    <col min="11782" max="12031" width="9.140625" style="2"/>
    <col min="12032" max="12032" width="12" style="2" customWidth="1"/>
    <col min="12033" max="12033" width="36.28515625" style="2" customWidth="1"/>
    <col min="12034" max="12034" width="10" style="2" customWidth="1"/>
    <col min="12035" max="12035" width="10.5703125" style="2" bestFit="1" customWidth="1"/>
    <col min="12036" max="12036" width="37.42578125" style="2" customWidth="1"/>
    <col min="12037" max="12037" width="19.28515625" style="2" customWidth="1"/>
    <col min="12038" max="12287" width="9.140625" style="2"/>
    <col min="12288" max="12288" width="12" style="2" customWidth="1"/>
    <col min="12289" max="12289" width="36.28515625" style="2" customWidth="1"/>
    <col min="12290" max="12290" width="10" style="2" customWidth="1"/>
    <col min="12291" max="12291" width="10.5703125" style="2" bestFit="1" customWidth="1"/>
    <col min="12292" max="12292" width="37.42578125" style="2" customWidth="1"/>
    <col min="12293" max="12293" width="19.28515625" style="2" customWidth="1"/>
    <col min="12294" max="12543" width="9.140625" style="2"/>
    <col min="12544" max="12544" width="12" style="2" customWidth="1"/>
    <col min="12545" max="12545" width="36.28515625" style="2" customWidth="1"/>
    <col min="12546" max="12546" width="10" style="2" customWidth="1"/>
    <col min="12547" max="12547" width="10.5703125" style="2" bestFit="1" customWidth="1"/>
    <col min="12548" max="12548" width="37.42578125" style="2" customWidth="1"/>
    <col min="12549" max="12549" width="19.28515625" style="2" customWidth="1"/>
    <col min="12550" max="12799" width="9.140625" style="2"/>
    <col min="12800" max="12800" width="12" style="2" customWidth="1"/>
    <col min="12801" max="12801" width="36.28515625" style="2" customWidth="1"/>
    <col min="12802" max="12802" width="10" style="2" customWidth="1"/>
    <col min="12803" max="12803" width="10.5703125" style="2" bestFit="1" customWidth="1"/>
    <col min="12804" max="12804" width="37.42578125" style="2" customWidth="1"/>
    <col min="12805" max="12805" width="19.28515625" style="2" customWidth="1"/>
    <col min="12806" max="13055" width="9.140625" style="2"/>
    <col min="13056" max="13056" width="12" style="2" customWidth="1"/>
    <col min="13057" max="13057" width="36.28515625" style="2" customWidth="1"/>
    <col min="13058" max="13058" width="10" style="2" customWidth="1"/>
    <col min="13059" max="13059" width="10.5703125" style="2" bestFit="1" customWidth="1"/>
    <col min="13060" max="13060" width="37.42578125" style="2" customWidth="1"/>
    <col min="13061" max="13061" width="19.28515625" style="2" customWidth="1"/>
    <col min="13062" max="13311" width="9.140625" style="2"/>
    <col min="13312" max="13312" width="12" style="2" customWidth="1"/>
    <col min="13313" max="13313" width="36.28515625" style="2" customWidth="1"/>
    <col min="13314" max="13314" width="10" style="2" customWidth="1"/>
    <col min="13315" max="13315" width="10.5703125" style="2" bestFit="1" customWidth="1"/>
    <col min="13316" max="13316" width="37.42578125" style="2" customWidth="1"/>
    <col min="13317" max="13317" width="19.28515625" style="2" customWidth="1"/>
    <col min="13318" max="13567" width="9.140625" style="2"/>
    <col min="13568" max="13568" width="12" style="2" customWidth="1"/>
    <col min="13569" max="13569" width="36.28515625" style="2" customWidth="1"/>
    <col min="13570" max="13570" width="10" style="2" customWidth="1"/>
    <col min="13571" max="13571" width="10.5703125" style="2" bestFit="1" customWidth="1"/>
    <col min="13572" max="13572" width="37.42578125" style="2" customWidth="1"/>
    <col min="13573" max="13573" width="19.28515625" style="2" customWidth="1"/>
    <col min="13574" max="13823" width="9.140625" style="2"/>
    <col min="13824" max="13824" width="12" style="2" customWidth="1"/>
    <col min="13825" max="13825" width="36.28515625" style="2" customWidth="1"/>
    <col min="13826" max="13826" width="10" style="2" customWidth="1"/>
    <col min="13827" max="13827" width="10.5703125" style="2" bestFit="1" customWidth="1"/>
    <col min="13828" max="13828" width="37.42578125" style="2" customWidth="1"/>
    <col min="13829" max="13829" width="19.28515625" style="2" customWidth="1"/>
    <col min="13830" max="14079" width="9.140625" style="2"/>
    <col min="14080" max="14080" width="12" style="2" customWidth="1"/>
    <col min="14081" max="14081" width="36.28515625" style="2" customWidth="1"/>
    <col min="14082" max="14082" width="10" style="2" customWidth="1"/>
    <col min="14083" max="14083" width="10.5703125" style="2" bestFit="1" customWidth="1"/>
    <col min="14084" max="14084" width="37.42578125" style="2" customWidth="1"/>
    <col min="14085" max="14085" width="19.28515625" style="2" customWidth="1"/>
    <col min="14086" max="14335" width="9.140625" style="2"/>
    <col min="14336" max="14336" width="12" style="2" customWidth="1"/>
    <col min="14337" max="14337" width="36.28515625" style="2" customWidth="1"/>
    <col min="14338" max="14338" width="10" style="2" customWidth="1"/>
    <col min="14339" max="14339" width="10.5703125" style="2" bestFit="1" customWidth="1"/>
    <col min="14340" max="14340" width="37.42578125" style="2" customWidth="1"/>
    <col min="14341" max="14341" width="19.28515625" style="2" customWidth="1"/>
    <col min="14342" max="14591" width="9.140625" style="2"/>
    <col min="14592" max="14592" width="12" style="2" customWidth="1"/>
    <col min="14593" max="14593" width="36.28515625" style="2" customWidth="1"/>
    <col min="14594" max="14594" width="10" style="2" customWidth="1"/>
    <col min="14595" max="14595" width="10.5703125" style="2" bestFit="1" customWidth="1"/>
    <col min="14596" max="14596" width="37.42578125" style="2" customWidth="1"/>
    <col min="14597" max="14597" width="19.28515625" style="2" customWidth="1"/>
    <col min="14598" max="14847" width="9.140625" style="2"/>
    <col min="14848" max="14848" width="12" style="2" customWidth="1"/>
    <col min="14849" max="14849" width="36.28515625" style="2" customWidth="1"/>
    <col min="14850" max="14850" width="10" style="2" customWidth="1"/>
    <col min="14851" max="14851" width="10.5703125" style="2" bestFit="1" customWidth="1"/>
    <col min="14852" max="14852" width="37.42578125" style="2" customWidth="1"/>
    <col min="14853" max="14853" width="19.28515625" style="2" customWidth="1"/>
    <col min="14854" max="15103" width="9.140625" style="2"/>
    <col min="15104" max="15104" width="12" style="2" customWidth="1"/>
    <col min="15105" max="15105" width="36.28515625" style="2" customWidth="1"/>
    <col min="15106" max="15106" width="10" style="2" customWidth="1"/>
    <col min="15107" max="15107" width="10.5703125" style="2" bestFit="1" customWidth="1"/>
    <col min="15108" max="15108" width="37.42578125" style="2" customWidth="1"/>
    <col min="15109" max="15109" width="19.28515625" style="2" customWidth="1"/>
    <col min="15110" max="15359" width="9.140625" style="2"/>
    <col min="15360" max="15360" width="12" style="2" customWidth="1"/>
    <col min="15361" max="15361" width="36.28515625" style="2" customWidth="1"/>
    <col min="15362" max="15362" width="10" style="2" customWidth="1"/>
    <col min="15363" max="15363" width="10.5703125" style="2" bestFit="1" customWidth="1"/>
    <col min="15364" max="15364" width="37.42578125" style="2" customWidth="1"/>
    <col min="15365" max="15365" width="19.28515625" style="2" customWidth="1"/>
    <col min="15366" max="15615" width="9.140625" style="2"/>
    <col min="15616" max="15616" width="12" style="2" customWidth="1"/>
    <col min="15617" max="15617" width="36.28515625" style="2" customWidth="1"/>
    <col min="15618" max="15618" width="10" style="2" customWidth="1"/>
    <col min="15619" max="15619" width="10.5703125" style="2" bestFit="1" customWidth="1"/>
    <col min="15620" max="15620" width="37.42578125" style="2" customWidth="1"/>
    <col min="15621" max="15621" width="19.28515625" style="2" customWidth="1"/>
    <col min="15622" max="15871" width="9.140625" style="2"/>
    <col min="15872" max="15872" width="12" style="2" customWidth="1"/>
    <col min="15873" max="15873" width="36.28515625" style="2" customWidth="1"/>
    <col min="15874" max="15874" width="10" style="2" customWidth="1"/>
    <col min="15875" max="15875" width="10.5703125" style="2" bestFit="1" customWidth="1"/>
    <col min="15876" max="15876" width="37.42578125" style="2" customWidth="1"/>
    <col min="15877" max="15877" width="19.28515625" style="2" customWidth="1"/>
    <col min="15878" max="16127" width="9.140625" style="2"/>
    <col min="16128" max="16128" width="12" style="2" customWidth="1"/>
    <col min="16129" max="16129" width="36.28515625" style="2" customWidth="1"/>
    <col min="16130" max="16130" width="10" style="2" customWidth="1"/>
    <col min="16131" max="16131" width="10.5703125" style="2" bestFit="1" customWidth="1"/>
    <col min="16132" max="16132" width="37.42578125" style="2" customWidth="1"/>
    <col min="16133" max="16133" width="19.28515625" style="2" customWidth="1"/>
    <col min="16134" max="16384" width="9.140625" style="2"/>
  </cols>
  <sheetData>
    <row r="1" spans="1:5" ht="21" thickBot="1" x14ac:dyDescent="0.35">
      <c r="A1" s="59" t="s">
        <v>0</v>
      </c>
      <c r="B1" s="60"/>
      <c r="C1" s="60"/>
      <c r="D1" s="61"/>
      <c r="E1" s="1"/>
    </row>
    <row r="3" spans="1:5" x14ac:dyDescent="0.2">
      <c r="B3" s="3"/>
    </row>
    <row r="4" spans="1:5" x14ac:dyDescent="0.2">
      <c r="A4" s="23"/>
      <c r="B4" s="24" t="s">
        <v>1</v>
      </c>
      <c r="C4" s="25" t="s">
        <v>2</v>
      </c>
      <c r="D4" s="26" t="s">
        <v>3</v>
      </c>
    </row>
    <row r="5" spans="1:5" x14ac:dyDescent="0.2">
      <c r="A5" s="27"/>
      <c r="B5" s="28"/>
      <c r="C5" s="29"/>
      <c r="D5" s="30"/>
    </row>
    <row r="6" spans="1:5" x14ac:dyDescent="0.2">
      <c r="A6" s="27"/>
      <c r="B6" s="24" t="s">
        <v>4</v>
      </c>
      <c r="C6" s="31"/>
      <c r="D6" s="27"/>
    </row>
    <row r="7" spans="1:5" ht="25.5" x14ac:dyDescent="0.2">
      <c r="A7" s="27"/>
      <c r="B7" s="32" t="s">
        <v>5</v>
      </c>
      <c r="C7" s="44">
        <v>16</v>
      </c>
      <c r="D7" s="33"/>
    </row>
    <row r="8" spans="1:5" x14ac:dyDescent="0.2">
      <c r="A8" s="27"/>
      <c r="B8" s="32" t="s">
        <v>6</v>
      </c>
      <c r="C8" s="44">
        <v>8</v>
      </c>
      <c r="D8" s="33"/>
    </row>
    <row r="9" spans="1:5" x14ac:dyDescent="0.2">
      <c r="A9" s="27"/>
      <c r="B9" s="32" t="s">
        <v>18</v>
      </c>
      <c r="C9" s="44">
        <v>8</v>
      </c>
      <c r="D9" s="33"/>
    </row>
    <row r="10" spans="1:5" x14ac:dyDescent="0.2">
      <c r="A10" s="27"/>
      <c r="B10" s="32" t="s">
        <v>7</v>
      </c>
      <c r="C10" s="44">
        <v>16</v>
      </c>
      <c r="D10" s="33"/>
    </row>
    <row r="11" spans="1:5" x14ac:dyDescent="0.2">
      <c r="A11" s="27"/>
      <c r="B11" s="38" t="s">
        <v>8</v>
      </c>
      <c r="C11" s="44">
        <v>16</v>
      </c>
      <c r="D11" s="41"/>
    </row>
    <row r="12" spans="1:5" ht="25.5" x14ac:dyDescent="0.2">
      <c r="A12" s="33" t="s">
        <v>9</v>
      </c>
      <c r="B12" s="38" t="s">
        <v>10</v>
      </c>
      <c r="C12" s="44">
        <v>48</v>
      </c>
      <c r="D12" s="41"/>
    </row>
    <row r="13" spans="1:5" ht="25.5" x14ac:dyDescent="0.2">
      <c r="A13" s="27"/>
      <c r="B13" s="32" t="s">
        <v>11</v>
      </c>
      <c r="C13" s="46">
        <f>SUM(C7:C12)*0.12</f>
        <v>13.44</v>
      </c>
      <c r="D13" s="33"/>
    </row>
    <row r="14" spans="1:5" x14ac:dyDescent="0.2">
      <c r="A14" s="27"/>
      <c r="B14" s="34"/>
      <c r="C14" s="35"/>
      <c r="D14" s="27"/>
    </row>
    <row r="15" spans="1:5" x14ac:dyDescent="0.2">
      <c r="A15" s="27"/>
      <c r="B15" s="24" t="s">
        <v>12</v>
      </c>
      <c r="C15" s="47">
        <f>SUM(C7:C13)</f>
        <v>125.44</v>
      </c>
      <c r="D15" s="27"/>
    </row>
    <row r="16" spans="1:5" x14ac:dyDescent="0.2">
      <c r="A16" s="27"/>
      <c r="B16" s="28"/>
      <c r="C16" s="31"/>
      <c r="D16" s="27"/>
    </row>
    <row r="17" spans="1:4" x14ac:dyDescent="0.2">
      <c r="A17" s="27"/>
      <c r="B17" s="24" t="s">
        <v>13</v>
      </c>
      <c r="C17" s="31"/>
      <c r="D17" s="27"/>
    </row>
    <row r="18" spans="1:4" x14ac:dyDescent="0.2">
      <c r="A18" s="27"/>
      <c r="B18" s="34"/>
      <c r="C18" s="31"/>
      <c r="D18" s="27"/>
    </row>
    <row r="19" spans="1:4" x14ac:dyDescent="0.2">
      <c r="A19" s="27"/>
      <c r="B19" s="32" t="s">
        <v>14</v>
      </c>
      <c r="C19" s="44">
        <v>40</v>
      </c>
      <c r="D19" s="67"/>
    </row>
    <row r="20" spans="1:4" x14ac:dyDescent="0.2">
      <c r="A20" s="27"/>
      <c r="B20" s="32" t="s">
        <v>15</v>
      </c>
      <c r="C20" s="44">
        <v>4</v>
      </c>
      <c r="D20" s="68"/>
    </row>
    <row r="21" spans="1:4" x14ac:dyDescent="0.2">
      <c r="A21" s="27"/>
      <c r="B21" s="32" t="s">
        <v>16</v>
      </c>
      <c r="C21" s="44">
        <v>40</v>
      </c>
      <c r="D21" s="69"/>
    </row>
    <row r="22" spans="1:4" x14ac:dyDescent="0.2">
      <c r="A22" s="27"/>
      <c r="B22" s="32" t="s">
        <v>19</v>
      </c>
      <c r="C22" s="44">
        <v>8</v>
      </c>
      <c r="D22" s="69"/>
    </row>
    <row r="23" spans="1:4" x14ac:dyDescent="0.2">
      <c r="A23" s="27"/>
      <c r="B23" s="32" t="s">
        <v>37</v>
      </c>
      <c r="C23" s="44">
        <v>40</v>
      </c>
      <c r="D23" s="52"/>
    </row>
    <row r="24" spans="1:4" x14ac:dyDescent="0.2">
      <c r="A24" s="27"/>
      <c r="B24" s="32" t="s">
        <v>38</v>
      </c>
      <c r="C24" s="44">
        <v>8</v>
      </c>
      <c r="D24" s="52"/>
    </row>
    <row r="25" spans="1:4" ht="51" x14ac:dyDescent="0.2">
      <c r="A25" s="27"/>
      <c r="B25" s="32" t="s">
        <v>17</v>
      </c>
      <c r="C25" s="45">
        <v>81</v>
      </c>
      <c r="D25" s="36" t="s">
        <v>39</v>
      </c>
    </row>
    <row r="26" spans="1:4" x14ac:dyDescent="0.2">
      <c r="A26" s="27"/>
      <c r="B26" s="34" t="s">
        <v>20</v>
      </c>
      <c r="C26" s="48">
        <f>SUM(C19:C25)</f>
        <v>221</v>
      </c>
      <c r="D26" s="30"/>
    </row>
    <row r="27" spans="1:4" x14ac:dyDescent="0.2">
      <c r="A27" s="27"/>
      <c r="B27" s="34"/>
      <c r="C27" s="35"/>
      <c r="D27" s="30"/>
    </row>
    <row r="28" spans="1:4" x14ac:dyDescent="0.2">
      <c r="A28" s="27"/>
      <c r="B28" s="34"/>
      <c r="C28" s="35"/>
      <c r="D28" s="36"/>
    </row>
    <row r="29" spans="1:4" x14ac:dyDescent="0.2">
      <c r="A29" s="27"/>
      <c r="B29" s="28"/>
      <c r="C29" s="31"/>
      <c r="D29" s="30"/>
    </row>
    <row r="30" spans="1:4" x14ac:dyDescent="0.2">
      <c r="A30" s="27"/>
      <c r="B30" s="34" t="s">
        <v>21</v>
      </c>
      <c r="C30" s="48">
        <f>C26*0.12</f>
        <v>26.52</v>
      </c>
      <c r="D30" s="36" t="s">
        <v>40</v>
      </c>
    </row>
    <row r="31" spans="1:4" x14ac:dyDescent="0.2">
      <c r="A31" s="27"/>
      <c r="B31" s="28"/>
      <c r="C31" s="31"/>
      <c r="D31" s="30"/>
    </row>
    <row r="32" spans="1:4" x14ac:dyDescent="0.2">
      <c r="A32" s="27"/>
      <c r="B32" s="24" t="s">
        <v>22</v>
      </c>
      <c r="C32" s="47">
        <f>SUM(C26,C28,C30)</f>
        <v>247.52</v>
      </c>
      <c r="D32" s="30"/>
    </row>
    <row r="33" spans="1:7" x14ac:dyDescent="0.2">
      <c r="A33" s="27"/>
      <c r="B33" s="39" t="s">
        <v>23</v>
      </c>
      <c r="C33" s="49">
        <v>50</v>
      </c>
      <c r="D33" s="40" t="s">
        <v>41</v>
      </c>
    </row>
    <row r="34" spans="1:7" ht="25.5" x14ac:dyDescent="0.2">
      <c r="A34" s="27"/>
      <c r="B34" s="39" t="s">
        <v>24</v>
      </c>
      <c r="C34" s="49">
        <v>50</v>
      </c>
      <c r="D34" s="40" t="s">
        <v>25</v>
      </c>
    </row>
    <row r="35" spans="1:7" ht="25.5" x14ac:dyDescent="0.2">
      <c r="A35" s="27"/>
      <c r="B35" s="24" t="s">
        <v>26</v>
      </c>
      <c r="C35" s="50">
        <f>SUM(C15,C32)*0.25</f>
        <v>93.240000000000009</v>
      </c>
      <c r="D35" s="36" t="s">
        <v>27</v>
      </c>
    </row>
    <row r="36" spans="1:7" ht="25.5" x14ac:dyDescent="0.2">
      <c r="A36" s="27"/>
      <c r="B36" s="42" t="s">
        <v>28</v>
      </c>
      <c r="C36" s="51">
        <v>160</v>
      </c>
      <c r="D36" s="53" t="s">
        <v>42</v>
      </c>
    </row>
    <row r="37" spans="1:7" ht="25.5" x14ac:dyDescent="0.2">
      <c r="A37" s="27"/>
      <c r="B37" s="42" t="s">
        <v>29</v>
      </c>
      <c r="C37" s="51">
        <v>50</v>
      </c>
      <c r="D37" s="43" t="s">
        <v>43</v>
      </c>
    </row>
    <row r="38" spans="1:7" x14ac:dyDescent="0.2">
      <c r="A38" s="27"/>
      <c r="B38" s="21" t="s">
        <v>30</v>
      </c>
      <c r="C38" s="22">
        <f>SUM(C15,C32,C33,C34,C35,C36,C37)</f>
        <v>776.2</v>
      </c>
      <c r="D38" s="30"/>
    </row>
    <row r="39" spans="1:7" x14ac:dyDescent="0.2">
      <c r="A39" s="27"/>
      <c r="B39" s="21" t="s">
        <v>31</v>
      </c>
      <c r="C39" s="22">
        <f>C38/8</f>
        <v>97.025000000000006</v>
      </c>
      <c r="D39" s="36" t="s">
        <v>44</v>
      </c>
    </row>
    <row r="40" spans="1:7" x14ac:dyDescent="0.2">
      <c r="A40" s="27"/>
      <c r="B40" s="34"/>
      <c r="C40" s="37"/>
      <c r="D40" s="27"/>
    </row>
    <row r="41" spans="1:7" x14ac:dyDescent="0.2">
      <c r="A41" s="62" t="s">
        <v>32</v>
      </c>
      <c r="B41" s="63"/>
      <c r="C41" s="64"/>
      <c r="D41" s="62"/>
      <c r="E41" s="63"/>
      <c r="F41" s="64"/>
      <c r="G41" s="65"/>
    </row>
    <row r="42" spans="1:7" ht="15" customHeight="1" x14ac:dyDescent="0.2">
      <c r="A42" s="66"/>
      <c r="B42" s="55"/>
      <c r="C42" s="56"/>
      <c r="D42" s="57"/>
      <c r="E42" s="58"/>
      <c r="F42" s="58"/>
      <c r="G42" s="58"/>
    </row>
    <row r="43" spans="1:7" ht="25.5" customHeight="1" x14ac:dyDescent="0.2">
      <c r="A43" s="54" t="s">
        <v>33</v>
      </c>
      <c r="B43" s="55"/>
      <c r="C43" s="56"/>
      <c r="D43" s="57"/>
      <c r="E43" s="58"/>
      <c r="F43" s="58"/>
      <c r="G43" s="58"/>
    </row>
    <row r="44" spans="1:7" ht="24.75" customHeight="1" x14ac:dyDescent="0.2">
      <c r="A44" s="54" t="s">
        <v>34</v>
      </c>
      <c r="B44" s="55"/>
      <c r="C44" s="56"/>
      <c r="D44" s="57"/>
      <c r="E44" s="58"/>
      <c r="F44" s="58"/>
      <c r="G44" s="58"/>
    </row>
    <row r="45" spans="1:7" ht="26.25" customHeight="1" x14ac:dyDescent="0.2">
      <c r="A45" s="54" t="s">
        <v>35</v>
      </c>
      <c r="B45" s="55"/>
      <c r="C45" s="56"/>
      <c r="D45" s="57"/>
      <c r="E45" s="58"/>
      <c r="F45" s="58"/>
      <c r="G45" s="58"/>
    </row>
    <row r="46" spans="1:7" ht="27" customHeight="1" x14ac:dyDescent="0.2">
      <c r="A46" s="54" t="s">
        <v>36</v>
      </c>
      <c r="B46" s="55"/>
      <c r="C46" s="56"/>
      <c r="D46" s="19"/>
      <c r="E46" s="20"/>
      <c r="F46" s="20"/>
      <c r="G46" s="20"/>
    </row>
    <row r="47" spans="1:7" x14ac:dyDescent="0.2">
      <c r="A47" s="5"/>
      <c r="C47" s="12"/>
    </row>
    <row r="49" spans="2:5" s="6" customFormat="1" x14ac:dyDescent="0.2">
      <c r="B49" s="9"/>
      <c r="C49" s="11"/>
      <c r="E49" s="13"/>
    </row>
    <row r="52" spans="2:5" s="6" customFormat="1" x14ac:dyDescent="0.2">
      <c r="B52" s="9"/>
      <c r="C52" s="11"/>
      <c r="E52" s="13"/>
    </row>
    <row r="55" spans="2:5" s="15" customFormat="1" x14ac:dyDescent="0.2">
      <c r="B55" s="10"/>
      <c r="C55" s="14"/>
      <c r="E55" s="8"/>
    </row>
    <row r="56" spans="2:5" s="15" customFormat="1" x14ac:dyDescent="0.2">
      <c r="B56" s="10"/>
      <c r="C56" s="14"/>
      <c r="E56" s="8"/>
    </row>
    <row r="57" spans="2:5" s="15" customFormat="1" x14ac:dyDescent="0.2">
      <c r="B57" s="10"/>
      <c r="C57" s="14"/>
      <c r="E57" s="8"/>
    </row>
    <row r="58" spans="2:5" s="6" customFormat="1" x14ac:dyDescent="0.2">
      <c r="B58" s="9"/>
      <c r="C58" s="11"/>
      <c r="E58" s="13"/>
    </row>
    <row r="59" spans="2:5" s="6" customFormat="1" x14ac:dyDescent="0.2">
      <c r="B59" s="9"/>
      <c r="C59" s="11"/>
      <c r="E59" s="13"/>
    </row>
    <row r="60" spans="2:5" s="6" customFormat="1" x14ac:dyDescent="0.2">
      <c r="B60" s="9"/>
      <c r="C60" s="11"/>
      <c r="E60" s="13"/>
    </row>
    <row r="62" spans="2:5" s="18" customFormat="1" ht="18" x14ac:dyDescent="0.25">
      <c r="B62" s="16"/>
      <c r="C62" s="17"/>
      <c r="E62" s="1"/>
    </row>
  </sheetData>
  <mergeCells count="13">
    <mergeCell ref="A44:C44"/>
    <mergeCell ref="D44:G44"/>
    <mergeCell ref="A45:C45"/>
    <mergeCell ref="D45:G45"/>
    <mergeCell ref="A46:C46"/>
    <mergeCell ref="A43:C43"/>
    <mergeCell ref="D43:G43"/>
    <mergeCell ref="A1:D1"/>
    <mergeCell ref="A41:C41"/>
    <mergeCell ref="D41:G41"/>
    <mergeCell ref="A42:C42"/>
    <mergeCell ref="D42:G42"/>
    <mergeCell ref="D19:D22"/>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Resumen</vt:lpstr>
    </vt:vector>
  </TitlesOfParts>
  <Company>CSC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drenganatha2</dc:creator>
  <cp:lastModifiedBy>gabriel soto ibañez</cp:lastModifiedBy>
  <cp:lastPrinted>2012-01-24T10:22:25Z</cp:lastPrinted>
  <dcterms:created xsi:type="dcterms:W3CDTF">2012-01-09T06:13:25Z</dcterms:created>
  <dcterms:modified xsi:type="dcterms:W3CDTF">2022-10-06T20:02:10Z</dcterms:modified>
</cp:coreProperties>
</file>