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/>
  <xr:revisionPtr revIDLastSave="0" documentId="8_{99D676DE-45BB-4191-82B7-435FE74DE7C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REGUNTAS" sheetId="9" r:id="rId1"/>
    <sheet name="BASE_DE_DATOS" sheetId="6" r:id="rId2"/>
    <sheet name="Desarrollo" sheetId="13" r:id="rId3"/>
    <sheet name="ApuntesExamen" sheetId="14" r:id="rId4"/>
  </sheets>
  <definedNames>
    <definedName name="_xlnm._FilterDatabase" localSheetId="1" hidden="1">BASE_DE_DATOS!$A$1:$E$551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13" l="1"/>
  <c r="B44" i="13" l="1"/>
  <c r="C171" i="13"/>
  <c r="C169" i="13"/>
  <c r="C168" i="13"/>
  <c r="G122" i="13"/>
  <c r="C146" i="13" l="1"/>
  <c r="C147" i="13" s="1"/>
  <c r="E96" i="13"/>
  <c r="E63" i="13" l="1"/>
  <c r="C50" i="13"/>
  <c r="B50" i="13"/>
  <c r="C40" i="13"/>
  <c r="C39" i="13"/>
  <c r="C38" i="13"/>
</calcChain>
</file>

<file path=xl/sharedStrings.xml><?xml version="1.0" encoding="utf-8"?>
<sst xmlns="http://schemas.openxmlformats.org/spreadsheetml/2006/main" count="1427" uniqueCount="231">
  <si>
    <t>Valor</t>
  </si>
  <si>
    <t>Interpretación</t>
  </si>
  <si>
    <t>Frecuencia</t>
  </si>
  <si>
    <t>Femenino</t>
  </si>
  <si>
    <t>Masculino</t>
  </si>
  <si>
    <t>GÉNERO</t>
  </si>
  <si>
    <t>COMPAÑÍA</t>
  </si>
  <si>
    <t>ENTEL</t>
  </si>
  <si>
    <t>WOM</t>
  </si>
  <si>
    <t>CLARO</t>
  </si>
  <si>
    <t>MOVISTAR</t>
  </si>
  <si>
    <t>id CLIENTE</t>
  </si>
  <si>
    <t>PAGO_MENSUAL ($)</t>
  </si>
  <si>
    <t>PERMANENCIA EN LA COMPAÑIA (AÑOS)</t>
  </si>
  <si>
    <t>0,0 - 1,5</t>
  </si>
  <si>
    <t>1,5 - 3,0</t>
  </si>
  <si>
    <t>3,0 - 4,5</t>
  </si>
  <si>
    <t>4,5 - 6,0</t>
  </si>
  <si>
    <t>6,0 - 7,5</t>
  </si>
  <si>
    <t>7,5 - 9,0</t>
  </si>
  <si>
    <t>Total general</t>
  </si>
  <si>
    <t>f</t>
  </si>
  <si>
    <t>h%</t>
  </si>
  <si>
    <t>F</t>
  </si>
  <si>
    <t>H%</t>
  </si>
  <si>
    <t>1) ¿Cuál es la muestra obtenida por este estudio?</t>
  </si>
  <si>
    <t>2) ¿Cuál es la población a la que hace referencia la información del estudio?</t>
  </si>
  <si>
    <t>4) Complete la tabla adjunta con la información de la tabla de frecuencias en la hoja de desarrollo:</t>
  </si>
  <si>
    <t>10) Entre las empresas WOM y ENTEL, ¿cuál tiene un pago mensual más disperso? JUSTIFIQUE.</t>
  </si>
  <si>
    <t>PERMANENCIA (años)</t>
  </si>
  <si>
    <t>3) Identifique las variables y clasifíquelas.</t>
  </si>
  <si>
    <t>5) Construya un gráfico apropiado para la variable COMPAÑÍA . Comente los aspectos más relevantes.</t>
  </si>
  <si>
    <r>
      <t>f</t>
    </r>
    <r>
      <rPr>
        <i/>
        <vertAlign val="subscript"/>
        <sz val="11"/>
        <color theme="1"/>
        <rFont val="Verdana"/>
        <family val="2"/>
      </rPr>
      <t>4</t>
    </r>
  </si>
  <si>
    <r>
      <t>h</t>
    </r>
    <r>
      <rPr>
        <i/>
        <vertAlign val="subscript"/>
        <sz val="11"/>
        <color theme="1"/>
        <rFont val="Verdana"/>
        <family val="2"/>
      </rPr>
      <t>6 (%)</t>
    </r>
  </si>
  <si>
    <r>
      <t>H</t>
    </r>
    <r>
      <rPr>
        <i/>
        <vertAlign val="subscript"/>
        <sz val="11"/>
        <color theme="1"/>
        <rFont val="Verdana"/>
        <family val="2"/>
      </rPr>
      <t>5 (%)</t>
    </r>
  </si>
  <si>
    <t xml:space="preserve">6) Calcula las medidas de tendencia central para la variable PAGO_MENSUAL e interprételas. </t>
  </si>
  <si>
    <t>8) ¿Cuánto pagaría como máximo un cliente que está entre el 35% de los clientes que menos pagan?</t>
  </si>
  <si>
    <t>9) Las empresas de telecomunicación desean crear un impuesto para el 16% de las llamadas con mayor pago mensual. ¿Cuál es el rango de tarifas que serían gravadas con este impuesto?</t>
  </si>
  <si>
    <t>117 clientes tienen una permanencia en la empresa entre 4,5 y 6 años</t>
  </si>
  <si>
    <t>4,4% de los clientes tienen una permanencia en la empresa entre 7,5 y 9 años</t>
  </si>
  <si>
    <r>
      <t>F</t>
    </r>
    <r>
      <rPr>
        <i/>
        <vertAlign val="subscript"/>
        <sz val="11"/>
        <color theme="1"/>
        <rFont val="Verdana"/>
        <family val="2"/>
      </rPr>
      <t>3</t>
    </r>
  </si>
  <si>
    <t>237 clientes tienen una permanencia en la empresa entre 0 y 4,5 años</t>
  </si>
  <si>
    <t>95,6% de los clientes tienen una permanencia en la empresa entre 0 y 7,5 años</t>
  </si>
  <si>
    <t>Cuenta de GÉNERO</t>
  </si>
  <si>
    <t>Cuenta de GÉNERO2</t>
  </si>
  <si>
    <t>Valores</t>
  </si>
  <si>
    <t>5)</t>
  </si>
  <si>
    <t>La mayoría de los clientes han preferido la compañía Entel. 
La minoría de los clientes han preferido la compañía Movistar.</t>
  </si>
  <si>
    <t>6)</t>
  </si>
  <si>
    <t>Media</t>
  </si>
  <si>
    <t>Moda</t>
  </si>
  <si>
    <t>Mediana</t>
  </si>
  <si>
    <t>El pago promedio que realizan los clientes es de $21.308</t>
  </si>
  <si>
    <t>El pago más frecuente que realizan los clientes es de $22.564.</t>
  </si>
  <si>
    <t>El 50% de los pagos que han realizado los clientes es menor o igual a $21.324.</t>
  </si>
  <si>
    <t>8)</t>
  </si>
  <si>
    <t>PERCENTIL 35</t>
  </si>
  <si>
    <t>Un cliente que esté en el 35% de los que menos pagan, tendría una tarifa de como máximo $19.898.</t>
  </si>
  <si>
    <t>9)</t>
  </si>
  <si>
    <t>100% - 16%</t>
  </si>
  <si>
    <t>PERCENTIL 84</t>
  </si>
  <si>
    <t>El rango de tarifas que serán gravadas con el impuesto son todas aquellas mayores o iguales a $24.719.</t>
  </si>
  <si>
    <t>10)</t>
  </si>
  <si>
    <t>Promedio de PAGO_MENSUAL ($)</t>
  </si>
  <si>
    <t>Desvest de PAGO_MENSUAL ($)2</t>
  </si>
  <si>
    <t>COEFICIENTE DE VARIACIÓN</t>
  </si>
  <si>
    <t>La compañía que tiene Pagos más dispersos, por un pequeño márgen es ENTEL, ya que su coeficiente de variación (16,84%) es mayor.</t>
  </si>
  <si>
    <t>11)</t>
  </si>
  <si>
    <t>Error típico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</si>
  <si>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</si>
  <si>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</si>
  <si>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</si>
  <si>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</si>
  <si>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</si>
  <si>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</si>
  <si>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</si>
  <si>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</si>
  <si>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</si>
  <si>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CANTIDAD INTERVALOS</t>
  </si>
  <si>
    <t>AMPLITUD INTERVALOS</t>
  </si>
  <si>
    <t>Total</t>
  </si>
  <si>
    <t>10676-12830</t>
  </si>
  <si>
    <t>12831-14985</t>
  </si>
  <si>
    <t>14986-17140</t>
  </si>
  <si>
    <t>17141-19295</t>
  </si>
  <si>
    <t>19296-21450</t>
  </si>
  <si>
    <t>21451-23605</t>
  </si>
  <si>
    <t>23606-25760</t>
  </si>
  <si>
    <t>25761-27915</t>
  </si>
  <si>
    <t>27916-30070</t>
  </si>
  <si>
    <t>30071-32225</t>
  </si>
  <si>
    <t>¿La variable Pago mensual se distribuye normalmente?</t>
  </si>
  <si>
    <t>a) La forma del gráfico es acampanado, y simétrico, lo que indicaría que la variable debería distribuirse Normalmente.</t>
  </si>
  <si>
    <t>b) Los valores de la media, moda y mediana son próximos entre si, lo que indicaría que la variable debería distribuirse Normalmente.</t>
  </si>
  <si>
    <t>c) Como la Curtosis tiene un valor comprendido entre -0,5 y 0,5, indicaría que la variable debería distribuirse Normalmente.</t>
  </si>
  <si>
    <t>c) Como el Coeficiente de asimetría tiene un valor comprendido entre -0,5 y 0,5, indicaría que la variable debería distribuirse Normalmente.</t>
  </si>
  <si>
    <t>Por todo lo anterior, la variable Pago mensual se distribuye de forma Normal.</t>
  </si>
  <si>
    <t>7) Realice observaciones importantes que pueda realizar del siguiente gráfico de histograma (considere la mayor frecuencia, la menor frecuencia, el rango de los datos y la simetría del gráfico).</t>
  </si>
  <si>
    <t xml:space="preserve">11) Construya una tabla bidimencional de distribución de frecuencias relativas utilizando las variables Género y Compañía. </t>
  </si>
  <si>
    <t>b) Si se elige al azar un cliente, ¿cuál es la probabilidad de que tenga por compañía Entel o Movistar?</t>
  </si>
  <si>
    <t>a) Si se elige al azar un cliente, ¿cuál es la probabilidad de que tenga por compañía Movistar y sea hombre?</t>
  </si>
  <si>
    <t>IMPUESTO_ADICIONAL($)</t>
  </si>
  <si>
    <t>13) La variable PAGO_MENSUAL, ¿se distribuye normalmente? Justifique analizando el gráfico correspondiente, las medidas de tendencia central y de forma.</t>
  </si>
  <si>
    <t>Interpretaciones:</t>
  </si>
  <si>
    <t>La mayoría de los clientes pagan entre 19.296 y 23.605 pesos. La minoría de los clientes pagan entre 10.676 y 12.830 pesos. Todos los clientes estudiados pagan entre 10.676 y 32.225 pesos. Como el gráfico es simétrico, existe aproximadamente la misma cantidad de tarifas menores y mayores a la media.</t>
  </si>
  <si>
    <t>11.a)</t>
  </si>
  <si>
    <t>Si se elige una persona al azar, la probabilidad de que tenga Movistar y sea hombre es 6,91%.</t>
  </si>
  <si>
    <t>11.b)</t>
  </si>
  <si>
    <t>La probabilidad que tenga Entel o Movistar es de 56,4%.</t>
  </si>
  <si>
    <t>12)</t>
  </si>
  <si>
    <t>El modelo más confiable es el logarítmico, ya que posee el coeficiente de determinación más alto (72,85%).</t>
  </si>
  <si>
    <t>13)</t>
  </si>
  <si>
    <t>La información presentada en la hoja BASE_DE_DATOS, corresponde a datos obtenidos de clientes de telefonía móvil de Santiago, año 2019.</t>
  </si>
  <si>
    <t>550 clientes de telefonía móvil de Santiago, año 2019</t>
  </si>
  <si>
    <t>Todos los clientes de telefonía móvil de Santiago, año 2019</t>
  </si>
  <si>
    <t>PAGO_MENSUAL ($): Cuantitativa Continua
GÉNERO: Cualitativa Nominal
COMPAÑÍA: Cualitativa Nominal
PERMANENCIA EN LA COMPAÑÍA: Cuantitativa Discreta
IMPUESTO_ADICIONAL($): Cuantitativa Continua</t>
  </si>
  <si>
    <t>12.a) Realice un gráfico de dispersión para las variables PAGO_MENSUAL e IMPUESTO_ADICIONAL, el gráfico debe contener el modelo de regresión lineal, exponencial y logarítmico, así también el coeficiente de determinación de cada uno de ellos. ¿Qué modelo se adapta mejor a los datos, o es más confiable?JUSTIFIQUE.</t>
  </si>
  <si>
    <t>b) Interprete el coeficiente de determinación del modelo lineal.</t>
  </si>
  <si>
    <t>El coeficiente de determinación tiene un valor de 0,7075, lo que nos indica que un 70,75% de la variabilidad del impuesto adicional es explicado por el cambio en el pago mensual.</t>
  </si>
  <si>
    <t>c) Usando el modelo lineal, estime el impuesto adicional si el pago mensual es $23.500.</t>
  </si>
  <si>
    <t>12.c)</t>
  </si>
  <si>
    <t>11 b)</t>
  </si>
  <si>
    <t>MODELO</t>
  </si>
  <si>
    <t>y = 0,0147x + 2721</t>
  </si>
  <si>
    <t>PAGO</t>
  </si>
  <si>
    <t>IMPUESTO</t>
  </si>
  <si>
    <t>Si el pago mensual es $23.500, se estima un impuesto adicional de $3.066.</t>
  </si>
  <si>
    <t>11.c)</t>
  </si>
  <si>
    <t>La probabilidad que un cliente hombre tenga Movistar es de 13,7%.</t>
  </si>
  <si>
    <t>14)</t>
  </si>
  <si>
    <t>P(x&lt;20000)</t>
  </si>
  <si>
    <t>Conceptos</t>
  </si>
  <si>
    <t>Definicion</t>
  </si>
  <si>
    <t>Poblacion</t>
  </si>
  <si>
    <t xml:space="preserve">Muestra </t>
  </si>
  <si>
    <t>Variable</t>
  </si>
  <si>
    <t>Conjunto de objetos con caracteristicas en comun</t>
  </si>
  <si>
    <t>Subconjunto de poblacion</t>
  </si>
  <si>
    <t>Caracteristicas que poseen todos</t>
  </si>
  <si>
    <t>Tipos de variables</t>
  </si>
  <si>
    <t>Cualitativas ordinales</t>
  </si>
  <si>
    <t>Cualitativas nominales</t>
  </si>
  <si>
    <t>Cuantitativas continuas</t>
  </si>
  <si>
    <t>Cuantitativas discretas</t>
  </si>
  <si>
    <t>Se puede asociar a jerarquias</t>
  </si>
  <si>
    <t>NO hay un orden evidente. Ej: Nombres, Masculino y Femenino</t>
  </si>
  <si>
    <t>Numeros decimales como el peso, estatura, promedio de notas, temperatura, peso monetario</t>
  </si>
  <si>
    <t>Numeros enteros, por ejemplo como hijos, dedos, cantidad de mascotas</t>
  </si>
  <si>
    <t>Regla de sturges</t>
  </si>
  <si>
    <t>Parametros</t>
  </si>
  <si>
    <t>Funcion excel</t>
  </si>
  <si>
    <t>Cantidad de datos (N)</t>
  </si>
  <si>
    <t>N° de intervalos</t>
  </si>
  <si>
    <t>Valor minimo</t>
  </si>
  <si>
    <t>Valor maximo</t>
  </si>
  <si>
    <t>Amplitud intervalo</t>
  </si>
  <si>
    <t>Limite inferior y superior</t>
  </si>
  <si>
    <t>CONTAR()</t>
  </si>
  <si>
    <t>REDONDEAR(1+3,3xLOG10(n);0)</t>
  </si>
  <si>
    <t>MIN()</t>
  </si>
  <si>
    <t>MAX()</t>
  </si>
  <si>
    <t>MAX()-MIN()</t>
  </si>
  <si>
    <t>REDONDEAR.MAS(RANGO/N INTERVALOS; "N DECIMALES")</t>
  </si>
  <si>
    <t>MIN()-MAX()</t>
  </si>
  <si>
    <t>Medidas de posicion no central</t>
  </si>
  <si>
    <t>Cuartiles</t>
  </si>
  <si>
    <t>Quintiles</t>
  </si>
  <si>
    <t>Deciles</t>
  </si>
  <si>
    <t>Percentiles</t>
  </si>
  <si>
    <t>Descripcion</t>
  </si>
  <si>
    <t>25% de 100% (segundo cuartil es mediana)</t>
  </si>
  <si>
    <t>20% de 100%</t>
  </si>
  <si>
    <t>10% de 100%</t>
  </si>
  <si>
    <t>1% de 100%</t>
  </si>
  <si>
    <t>percentil(datos, datos acumulados%)</t>
  </si>
  <si>
    <t>X: Variable independiente</t>
  </si>
  <si>
    <t>Y: Variable dependiente</t>
  </si>
  <si>
    <t>Covarianza</t>
  </si>
  <si>
    <t>COVAR(X,Y)</t>
  </si>
  <si>
    <t xml:space="preserve"> si covar &gt; 0</t>
  </si>
  <si>
    <t xml:space="preserve">si covar &lt; 0 </t>
  </si>
  <si>
    <t xml:space="preserve">Es relacion directa o creciente </t>
  </si>
  <si>
    <t>Es relacion inderecta o creciente</t>
  </si>
  <si>
    <t>*ACUERDENSE DE ESTO</t>
  </si>
  <si>
    <t>Coef de correlacion lineal</t>
  </si>
  <si>
    <t>Muestra la linealidad de relacion entre 2 variables</t>
  </si>
  <si>
    <t>Si Rxy = 1</t>
  </si>
  <si>
    <t>La relacion es lineal con pendiente positiva</t>
  </si>
  <si>
    <t>Si Rxy = -1</t>
  </si>
  <si>
    <t>La relacion es lineal con pendiente negativa</t>
  </si>
  <si>
    <t>Si Rxy = 0</t>
  </si>
  <si>
    <t>No existe relacion lineal, pero puede existir otro tipo de relacion</t>
  </si>
  <si>
    <t>Medidas de tendencia central</t>
  </si>
  <si>
    <t xml:space="preserve">Moda </t>
  </si>
  <si>
    <t>PROMEDIO(N1,N2,N3...)</t>
  </si>
  <si>
    <t>MEDIANA(N1,N2,N3...)</t>
  </si>
  <si>
    <t>MODA(N1,N2,N3...)</t>
  </si>
  <si>
    <t xml:space="preserve">Coeficiente de correlacion lineal : </t>
  </si>
  <si>
    <t xml:space="preserve">Coef de correlacion lineal de pearson </t>
  </si>
  <si>
    <t>coef.decorrel(matriz1,matriz2)</t>
  </si>
  <si>
    <t>Coeficiente asimetrico que trabaja con el resto de los datos. No posee unidades de medida y solo toma valores entre -1 y 1</t>
  </si>
  <si>
    <t>Cuanto mas cerca de 1 o -1</t>
  </si>
  <si>
    <t>Si esta mas cerca de 0</t>
  </si>
  <si>
    <t>mayor es el grado de relacion lineal</t>
  </si>
  <si>
    <t>menor es el grado de relacion lineal</t>
  </si>
  <si>
    <t>Coeficiente de determinacion R^2</t>
  </si>
  <si>
    <t>coeficiente.r2(conocidoY,conocidoX)</t>
  </si>
  <si>
    <t>Indica en que proporcion o porcentaje se puede explicar la variacion de la variable Y a partir de la variable X</t>
  </si>
  <si>
    <t>Modelo de regresion lineal simple</t>
  </si>
  <si>
    <t>Consiste en obtener una aproximacion a los valores de la variable Y a partid de la variable X</t>
  </si>
  <si>
    <t>Y = b * X + a</t>
  </si>
  <si>
    <t>a coeficiente de posicion</t>
  </si>
  <si>
    <t>b pendeinete</t>
  </si>
  <si>
    <t>X e Y variable dependiente y dependiente</t>
  </si>
  <si>
    <t>Medidas de distribucion</t>
  </si>
  <si>
    <t>Permiten comparar la distribucion muestral con otra teorica que se llama distribucion normal</t>
  </si>
  <si>
    <t>Coeficiente de asimetria</t>
  </si>
  <si>
    <t>Es una medida que permite identificar si los datos se distribuyen de forma simetrica o asimetrica alrededor de la media aritmetica. Muestra como se distribuyen los datos de una variable con respecto a la media de esa variable</t>
  </si>
  <si>
    <t>Positivo</t>
  </si>
  <si>
    <t>Negativo</t>
  </si>
  <si>
    <t>Cuando es positivo es porque la mayoria de los datos se encuentran por debajo del valor de la media aritmetica</t>
  </si>
  <si>
    <t>Proximo a 0</t>
  </si>
  <si>
    <t>Cuando es negativo es porque la mayoria de los datos se encuentran por sobre del valor de la media aritmetica</t>
  </si>
  <si>
    <t>Si la curva es simetrica, entonces hay aproximadamente la misma cantidad de datos en ambos lados</t>
  </si>
  <si>
    <t>Criterio de simetria</t>
  </si>
  <si>
    <t>La distribucion presentara asimetria negativa cuando el coeficiente de asimetria es menor que -0.5</t>
  </si>
  <si>
    <t>La distribucion presenta asimetria positiva si el coeficiente de asimetria es mayor a 0.5</t>
  </si>
  <si>
    <t>La distribucion es simetrica si el coeficiente de asimetria esta entre -0.5 y 0.5</t>
  </si>
  <si>
    <t>Coeficiente de curtosis</t>
  </si>
  <si>
    <t>Es una medida que permite determinar el grado de concentracion de los datos en torno a la media aritmetica, es decir, mide la mayor o menor cantidad de datos que se agrupan alrededor de la media</t>
  </si>
  <si>
    <t>*Esto se puede conseguir con graficos de dispersion de manera mas facil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</si>
</sst>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_ ;_ &quot;$&quot;* \-#,##0_ ;_ &quot;$&quot;* &quot;-&quot;_ ;_ @_ "/>
    <numFmt numFmtId="165" formatCode="_-&quot;$&quot;\ * #,##0.00_-;\-&quot;$&quot;\ * #,##0.00_-;_-&quot;$&quot;\ * &quot;-&quot;??_-;_-@_-"/>
    <numFmt numFmtId="166" formatCode="0.0%"/>
    <numFmt numFmtId="167" formatCode="_-&quot;$&quot;\ * #,##0_-;\-&quot;$&quot;\ * #,##0_-;_-&quot;$&quot;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Verdana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</font>
    <font>
      <sz val="10"/>
      <color theme="1"/>
      <name val="Verdana"/>
      <family val="2"/>
    </font>
    <font>
      <i/>
      <sz val="11"/>
      <color theme="1"/>
      <name val="Verdana"/>
      <family val="2"/>
    </font>
    <font>
      <i/>
      <vertAlign val="subscript"/>
      <sz val="11"/>
      <color theme="1"/>
      <name val="Verdana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2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" fillId="0" borderId="1" xfId="0" applyFont="1" applyBorder="1"/>
    <xf numFmtId="0" fontId="3" fillId="0" borderId="6" xfId="0" applyFont="1" applyBorder="1"/>
    <xf numFmtId="0" fontId="0" fillId="0" borderId="6" xfId="0" applyBorder="1"/>
    <xf numFmtId="0" fontId="8" fillId="4" borderId="3" xfId="0" applyFont="1" applyFill="1" applyBorder="1" applyAlignment="1">
      <alignment horizontal="center" vertical="center"/>
    </xf>
    <xf numFmtId="167" fontId="0" fillId="0" borderId="0" xfId="2" applyNumberFormat="1" applyFont="1" applyBorder="1"/>
    <xf numFmtId="0" fontId="4" fillId="0" borderId="0" xfId="0" applyFont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0" fillId="3" borderId="3" xfId="0" applyFill="1" applyBorder="1" applyAlignment="1">
      <alignment horizontal="center"/>
    </xf>
    <xf numFmtId="166" fontId="0" fillId="3" borderId="3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pivotButton="1" applyAlignment="1">
      <alignment horizontal="center"/>
    </xf>
    <xf numFmtId="0" fontId="0" fillId="0" borderId="3" xfId="0" pivotButton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67" fontId="0" fillId="0" borderId="3" xfId="2" applyNumberFormat="1" applyFont="1" applyBorder="1" applyAlignment="1">
      <alignment horizontal="center"/>
    </xf>
    <xf numFmtId="0" fontId="0" fillId="0" borderId="3" xfId="2" applyNumberFormat="1" applyFont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0" borderId="3" xfId="3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/>
    <xf numFmtId="0" fontId="0" fillId="3" borderId="3" xfId="0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10" fontId="2" fillId="0" borderId="3" xfId="1" applyNumberFormat="1" applyFont="1" applyBorder="1" applyAlignment="1">
      <alignment horizontal="center"/>
    </xf>
    <xf numFmtId="0" fontId="0" fillId="0" borderId="19" xfId="0" applyBorder="1"/>
    <xf numFmtId="0" fontId="12" fillId="0" borderId="20" xfId="0" applyFont="1" applyBorder="1" applyAlignment="1">
      <alignment horizontal="centerContinuous"/>
    </xf>
    <xf numFmtId="0" fontId="0" fillId="0" borderId="3" xfId="0" pivotButton="1" applyBorder="1"/>
    <xf numFmtId="0" fontId="0" fillId="0" borderId="0" xfId="0" applyAlignment="1">
      <alignment horizontal="center" wrapText="1"/>
    </xf>
    <xf numFmtId="2" fontId="0" fillId="3" borderId="0" xfId="0" applyNumberFormat="1" applyFill="1"/>
    <xf numFmtId="1" fontId="0" fillId="3" borderId="0" xfId="0" applyNumberFormat="1" applyFill="1"/>
    <xf numFmtId="0" fontId="2" fillId="3" borderId="0" xfId="0" applyFont="1" applyFill="1" applyAlignment="1">
      <alignment horizontal="left"/>
    </xf>
    <xf numFmtId="0" fontId="4" fillId="0" borderId="2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10" fontId="0" fillId="3" borderId="3" xfId="0" applyNumberFormat="1" applyFill="1" applyBorder="1" applyAlignment="1">
      <alignment horizontal="center"/>
    </xf>
    <xf numFmtId="10" fontId="0" fillId="2" borderId="3" xfId="0" applyNumberFormat="1" applyFill="1" applyBorder="1" applyAlignment="1">
      <alignment horizontal="center"/>
    </xf>
    <xf numFmtId="166" fontId="0" fillId="3" borderId="0" xfId="1" applyNumberFormat="1" applyFont="1" applyFill="1" applyBorder="1"/>
    <xf numFmtId="0" fontId="4" fillId="0" borderId="5" xfId="0" applyFont="1" applyBorder="1"/>
    <xf numFmtId="0" fontId="4" fillId="2" borderId="0" xfId="0" applyFont="1" applyFill="1" applyAlignment="1">
      <alignment horizontal="left" vertical="center" wrapText="1"/>
    </xf>
    <xf numFmtId="0" fontId="0" fillId="3" borderId="30" xfId="0" applyFill="1" applyBorder="1" applyAlignment="1">
      <alignment horizontal="left"/>
    </xf>
    <xf numFmtId="0" fontId="2" fillId="0" borderId="31" xfId="0" applyFont="1" applyBorder="1"/>
    <xf numFmtId="0" fontId="0" fillId="0" borderId="31" xfId="0" applyBorder="1"/>
    <xf numFmtId="0" fontId="0" fillId="0" borderId="31" xfId="0" applyBorder="1" applyAlignment="1">
      <alignment horizontal="left"/>
    </xf>
    <xf numFmtId="0" fontId="2" fillId="0" borderId="31" xfId="0" applyFont="1" applyBorder="1" applyAlignment="1">
      <alignment horizontal="left"/>
    </xf>
    <xf numFmtId="1" fontId="0" fillId="0" borderId="32" xfId="0" applyNumberFormat="1" applyBorder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0" fontId="7" fillId="5" borderId="8" xfId="0" applyFont="1" applyFill="1" applyBorder="1" applyAlignment="1">
      <alignment horizontal="left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center" vertical="center" wrapText="1" readingOrder="1"/>
    </xf>
    <xf numFmtId="0" fontId="9" fillId="0" borderId="11" xfId="0" applyFont="1" applyBorder="1" applyAlignment="1">
      <alignment horizontal="center" vertical="center" wrapText="1" readingOrder="1"/>
    </xf>
    <xf numFmtId="3" fontId="5" fillId="0" borderId="10" xfId="0" applyNumberFormat="1" applyFont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166" fontId="5" fillId="0" borderId="10" xfId="1" applyNumberFormat="1" applyFont="1" applyBorder="1" applyAlignment="1" applyProtection="1">
      <alignment horizontal="center" vertical="center" wrapText="1"/>
      <protection locked="0"/>
    </xf>
    <xf numFmtId="166" fontId="5" fillId="0" borderId="11" xfId="1" applyNumberFormat="1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8" fillId="4" borderId="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4" fillId="0" borderId="8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center" wrapText="1"/>
    </xf>
    <xf numFmtId="0" fontId="5" fillId="0" borderId="3" xfId="0" applyFont="1" applyBorder="1" applyAlignment="1" applyProtection="1">
      <alignment horizontal="left" vertical="center" wrapText="1"/>
      <protection locked="0"/>
    </xf>
    <xf numFmtId="0" fontId="4" fillId="0" borderId="28" xfId="0" applyFont="1" applyBorder="1" applyAlignment="1">
      <alignment horizontal="left" vertical="top" wrapText="1"/>
    </xf>
    <xf numFmtId="0" fontId="4" fillId="0" borderId="29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13" xfId="0" applyFont="1" applyBorder="1" applyAlignment="1">
      <alignment horizontal="left" wrapText="1"/>
    </xf>
    <xf numFmtId="0" fontId="4" fillId="0" borderId="14" xfId="0" applyFont="1" applyBorder="1" applyAlignment="1">
      <alignment horizontal="left" wrapText="1"/>
    </xf>
    <xf numFmtId="0" fontId="4" fillId="0" borderId="15" xfId="0" applyFont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2" borderId="21" xfId="0" applyFont="1" applyFill="1" applyBorder="1" applyAlignment="1">
      <alignment horizontal="left" vertical="top" wrapText="1"/>
    </xf>
    <xf numFmtId="0" fontId="4" fillId="2" borderId="22" xfId="0" applyFont="1" applyFill="1" applyBorder="1" applyAlignment="1">
      <alignment horizontal="left" vertical="top" wrapText="1"/>
    </xf>
    <xf numFmtId="0" fontId="4" fillId="2" borderId="23" xfId="0" applyFont="1" applyFill="1" applyBorder="1" applyAlignment="1">
      <alignment horizontal="left" vertical="top" wrapText="1"/>
    </xf>
    <xf numFmtId="0" fontId="4" fillId="2" borderId="24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4" fillId="2" borderId="25" xfId="0" applyFont="1" applyFill="1" applyBorder="1" applyAlignment="1">
      <alignment horizontal="left" vertical="top" wrapText="1"/>
    </xf>
    <xf numFmtId="0" fontId="4" fillId="2" borderId="26" xfId="0" applyFont="1" applyFill="1" applyBorder="1" applyAlignment="1">
      <alignment horizontal="left" vertical="top" wrapText="1"/>
    </xf>
    <xf numFmtId="0" fontId="4" fillId="2" borderId="19" xfId="0" applyFont="1" applyFill="1" applyBorder="1" applyAlignment="1">
      <alignment horizontal="left" vertical="top" wrapText="1"/>
    </xf>
    <xf numFmtId="0" fontId="4" fillId="2" borderId="27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vertical="top"/>
    </xf>
    <xf numFmtId="0" fontId="1" fillId="11" borderId="3" xfId="9" applyBorder="1" applyAlignment="1">
      <alignment horizontal="left"/>
    </xf>
    <xf numFmtId="0" fontId="1" fillId="10" borderId="3" xfId="8" applyBorder="1" applyAlignment="1">
      <alignment horizontal="left"/>
    </xf>
    <xf numFmtId="0" fontId="1" fillId="9" borderId="3" xfId="7" applyBorder="1" applyAlignment="1">
      <alignment horizontal="left"/>
    </xf>
    <xf numFmtId="0" fontId="1" fillId="8" borderId="3" xfId="6" applyBorder="1" applyAlignment="1">
      <alignment horizontal="left"/>
    </xf>
    <xf numFmtId="0" fontId="15" fillId="7" borderId="3" xfId="5" applyFont="1" applyBorder="1" applyAlignment="1">
      <alignment horizontal="left" vertical="top"/>
    </xf>
    <xf numFmtId="0" fontId="16" fillId="0" borderId="3" xfId="0" applyFont="1" applyBorder="1" applyAlignment="1">
      <alignment horizontal="center"/>
    </xf>
    <xf numFmtId="0" fontId="0" fillId="12" borderId="3" xfId="0" applyFill="1" applyBorder="1" applyAlignment="1">
      <alignment horizontal="left" vertical="top"/>
    </xf>
    <xf numFmtId="0" fontId="0" fillId="12" borderId="40" xfId="0" applyFill="1" applyBorder="1" applyAlignment="1">
      <alignment horizontal="left" vertical="top"/>
    </xf>
    <xf numFmtId="0" fontId="0" fillId="12" borderId="41" xfId="0" applyFill="1" applyBorder="1" applyAlignment="1">
      <alignment horizontal="left" vertical="top"/>
    </xf>
    <xf numFmtId="0" fontId="0" fillId="13" borderId="3" xfId="0" applyFill="1" applyBorder="1" applyAlignment="1">
      <alignment horizontal="center"/>
    </xf>
    <xf numFmtId="0" fontId="0" fillId="14" borderId="3" xfId="0" applyFill="1" applyBorder="1" applyAlignment="1">
      <alignment horizontal="center" vertical="top"/>
    </xf>
    <xf numFmtId="0" fontId="2" fillId="0" borderId="33" xfId="0" applyFont="1" applyBorder="1" applyAlignment="1">
      <alignment horizontal="center"/>
    </xf>
    <xf numFmtId="0" fontId="0" fillId="0" borderId="3" xfId="0" applyBorder="1"/>
    <xf numFmtId="0" fontId="1" fillId="10" borderId="3" xfId="8" applyBorder="1"/>
    <xf numFmtId="0" fontId="0" fillId="16" borderId="3" xfId="0" applyFill="1" applyBorder="1" applyAlignment="1">
      <alignment horizontal="center" vertical="center" wrapText="1"/>
    </xf>
    <xf numFmtId="0" fontId="0" fillId="17" borderId="3" xfId="0" applyFill="1" applyBorder="1"/>
    <xf numFmtId="0" fontId="17" fillId="0" borderId="0" xfId="0" applyFont="1"/>
    <xf numFmtId="0" fontId="18" fillId="0" borderId="0" xfId="0" applyFont="1"/>
    <xf numFmtId="0" fontId="0" fillId="18" borderId="3" xfId="0" applyFill="1" applyBorder="1"/>
    <xf numFmtId="0" fontId="0" fillId="19" borderId="3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15" borderId="40" xfId="0" applyFont="1" applyFill="1" applyBorder="1" applyAlignment="1">
      <alignment vertical="center"/>
    </xf>
    <xf numFmtId="0" fontId="0" fillId="15" borderId="42" xfId="0" applyFont="1" applyFill="1" applyBorder="1" applyAlignment="1">
      <alignment vertical="center"/>
    </xf>
    <xf numFmtId="0" fontId="0" fillId="15" borderId="41" xfId="0" applyFont="1" applyFill="1" applyBorder="1" applyAlignment="1">
      <alignment vertical="center"/>
    </xf>
    <xf numFmtId="0" fontId="0" fillId="15" borderId="3" xfId="0" applyFill="1" applyBorder="1" applyAlignment="1">
      <alignment vertical="center"/>
    </xf>
    <xf numFmtId="0" fontId="0" fillId="21" borderId="40" xfId="0" applyFill="1" applyBorder="1" applyAlignment="1">
      <alignment horizontal="center" vertical="center"/>
    </xf>
    <xf numFmtId="0" fontId="0" fillId="21" borderId="42" xfId="0" applyFill="1" applyBorder="1" applyAlignment="1">
      <alignment horizontal="center" vertical="center"/>
    </xf>
    <xf numFmtId="0" fontId="0" fillId="21" borderId="41" xfId="0" applyFill="1" applyBorder="1" applyAlignment="1">
      <alignment horizontal="center" vertical="center"/>
    </xf>
    <xf numFmtId="0" fontId="0" fillId="21" borderId="40" xfId="0" applyFill="1" applyBorder="1" applyAlignment="1">
      <alignment horizontal="center"/>
    </xf>
    <xf numFmtId="0" fontId="0" fillId="21" borderId="41" xfId="0" applyFill="1" applyBorder="1" applyAlignment="1">
      <alignment horizontal="center"/>
    </xf>
    <xf numFmtId="0" fontId="0" fillId="22" borderId="3" xfId="0" applyFill="1" applyBorder="1"/>
    <xf numFmtId="0" fontId="0" fillId="22" borderId="40" xfId="0" applyFill="1" applyBorder="1"/>
    <xf numFmtId="0" fontId="0" fillId="22" borderId="42" xfId="0" applyFill="1" applyBorder="1"/>
    <xf numFmtId="0" fontId="0" fillId="22" borderId="41" xfId="0" applyFill="1" applyBorder="1"/>
    <xf numFmtId="0" fontId="13" fillId="6" borderId="34" xfId="4" applyBorder="1" applyAlignment="1">
      <alignment horizontal="center" vertical="top" wrapText="1"/>
    </xf>
    <xf numFmtId="0" fontId="13" fillId="6" borderId="43" xfId="4" applyBorder="1" applyAlignment="1">
      <alignment horizontal="center" vertical="top" wrapText="1"/>
    </xf>
    <xf numFmtId="0" fontId="13" fillId="6" borderId="35" xfId="4" applyBorder="1" applyAlignment="1">
      <alignment horizontal="center" vertical="top" wrapText="1"/>
    </xf>
    <xf numFmtId="0" fontId="19" fillId="6" borderId="36" xfId="4" applyFont="1" applyBorder="1" applyAlignment="1">
      <alignment horizontal="center" vertical="top" wrapText="1"/>
    </xf>
    <xf numFmtId="0" fontId="19" fillId="6" borderId="0" xfId="4" applyFont="1" applyBorder="1" applyAlignment="1">
      <alignment horizontal="center" vertical="top" wrapText="1"/>
    </xf>
    <xf numFmtId="0" fontId="19" fillId="6" borderId="37" xfId="4" applyFont="1" applyBorder="1" applyAlignment="1">
      <alignment horizontal="center" vertical="top" wrapText="1"/>
    </xf>
    <xf numFmtId="0" fontId="0" fillId="0" borderId="34" xfId="0" applyBorder="1" applyAlignment="1">
      <alignment horizontal="left" vertical="top"/>
    </xf>
    <xf numFmtId="0" fontId="0" fillId="0" borderId="43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0" fillId="17" borderId="3" xfId="0" applyFont="1" applyFill="1" applyBorder="1" applyAlignment="1">
      <alignment horizontal="left" vertical="top" wrapText="1"/>
    </xf>
    <xf numFmtId="0" fontId="0" fillId="23" borderId="3" xfId="0" applyFill="1" applyBorder="1" applyAlignment="1">
      <alignment horizontal="left" vertical="top"/>
    </xf>
    <xf numFmtId="0" fontId="0" fillId="17" borderId="34" xfId="0" applyFill="1" applyBorder="1" applyAlignment="1">
      <alignment horizontal="center" vertical="center"/>
    </xf>
    <xf numFmtId="0" fontId="0" fillId="17" borderId="43" xfId="0" applyFill="1" applyBorder="1" applyAlignment="1">
      <alignment horizontal="center" vertical="center"/>
    </xf>
    <xf numFmtId="0" fontId="0" fillId="17" borderId="35" xfId="0" applyFill="1" applyBorder="1" applyAlignment="1">
      <alignment horizontal="center" vertical="center"/>
    </xf>
    <xf numFmtId="0" fontId="2" fillId="17" borderId="38" xfId="0" applyFont="1" applyFill="1" applyBorder="1" applyAlignment="1">
      <alignment horizontal="center" vertical="center"/>
    </xf>
    <xf numFmtId="0" fontId="2" fillId="17" borderId="33" xfId="0" applyFont="1" applyFill="1" applyBorder="1" applyAlignment="1">
      <alignment horizontal="center" vertical="center"/>
    </xf>
    <xf numFmtId="0" fontId="2" fillId="17" borderId="39" xfId="0" applyFont="1" applyFill="1" applyBorder="1" applyAlignment="1">
      <alignment horizontal="center" vertical="center"/>
    </xf>
    <xf numFmtId="0" fontId="0" fillId="0" borderId="36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9" fillId="6" borderId="3" xfId="4" applyFont="1" applyBorder="1" applyAlignment="1">
      <alignment horizontal="center" vertical="center"/>
    </xf>
    <xf numFmtId="0" fontId="0" fillId="23" borderId="3" xfId="0" applyFill="1" applyBorder="1" applyAlignment="1">
      <alignment horizontal="left" vertical="top" wrapText="1"/>
    </xf>
    <xf numFmtId="0" fontId="0" fillId="23" borderId="34" xfId="0" applyFill="1" applyBorder="1" applyAlignment="1">
      <alignment horizontal="left" vertical="top" wrapText="1"/>
    </xf>
    <xf numFmtId="0" fontId="0" fillId="23" borderId="43" xfId="0" applyFill="1" applyBorder="1" applyAlignment="1">
      <alignment horizontal="left" vertical="top" wrapText="1"/>
    </xf>
    <xf numFmtId="0" fontId="0" fillId="23" borderId="35" xfId="0" applyFill="1" applyBorder="1" applyAlignment="1">
      <alignment horizontal="left" vertical="top" wrapText="1"/>
    </xf>
    <xf numFmtId="0" fontId="0" fillId="23" borderId="38" xfId="0" applyFill="1" applyBorder="1" applyAlignment="1">
      <alignment horizontal="left" vertical="top" wrapText="1"/>
    </xf>
    <xf numFmtId="0" fontId="0" fillId="23" borderId="33" xfId="0" applyFill="1" applyBorder="1" applyAlignment="1">
      <alignment horizontal="left" vertical="top" wrapText="1"/>
    </xf>
    <xf numFmtId="0" fontId="0" fillId="23" borderId="39" xfId="0" applyFill="1" applyBorder="1" applyAlignment="1">
      <alignment horizontal="left" vertical="top" wrapText="1"/>
    </xf>
    <xf numFmtId="0" fontId="0" fillId="17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3" xfId="0" applyBorder="1" applyAlignment="1">
      <alignment vertical="top" wrapText="1"/>
    </xf>
    <xf numFmtId="0" fontId="0" fillId="24" borderId="3" xfId="0" applyFill="1" applyBorder="1"/>
    <xf numFmtId="0" fontId="0" fillId="24" borderId="3" xfId="0" applyFill="1" applyBorder="1" applyAlignment="1">
      <alignment horizontal="center" vertical="center"/>
    </xf>
    <xf numFmtId="0" fontId="0" fillId="24" borderId="36" xfId="0" applyFill="1" applyBorder="1"/>
    <xf numFmtId="0" fontId="0" fillId="24" borderId="0" xfId="0" applyFill="1" applyBorder="1"/>
    <xf numFmtId="0" fontId="0" fillId="24" borderId="37" xfId="0" applyFill="1" applyBorder="1"/>
    <xf numFmtId="0" fontId="0" fillId="24" borderId="38" xfId="0" applyFill="1" applyBorder="1"/>
    <xf numFmtId="0" fontId="0" fillId="24" borderId="33" xfId="0" applyFill="1" applyBorder="1"/>
    <xf numFmtId="0" fontId="0" fillId="24" borderId="39" xfId="0" applyFill="1" applyBorder="1"/>
    <xf numFmtId="0" fontId="0" fillId="5" borderId="11" xfId="0" applyFill="1" applyBorder="1" applyAlignment="1">
      <alignment horizontal="center" vertical="center"/>
    </xf>
    <xf numFmtId="0" fontId="0" fillId="0" borderId="11" xfId="0" applyBorder="1" applyAlignment="1">
      <alignment horizontal="left" vertical="top" wrapText="1"/>
    </xf>
    <xf numFmtId="0" fontId="0" fillId="17" borderId="44" xfId="0" applyFill="1" applyBorder="1" applyAlignment="1">
      <alignment horizontal="center" vertical="center"/>
    </xf>
    <xf numFmtId="0" fontId="0" fillId="17" borderId="45" xfId="0" applyFill="1" applyBorder="1" applyAlignment="1">
      <alignment horizontal="center" vertical="center"/>
    </xf>
    <xf numFmtId="0" fontId="0" fillId="23" borderId="45" xfId="0" applyFill="1" applyBorder="1" applyAlignment="1">
      <alignment horizontal="left" vertical="top" wrapText="1"/>
    </xf>
    <xf numFmtId="0" fontId="0" fillId="23" borderId="46" xfId="0" applyFill="1" applyBorder="1" applyAlignment="1">
      <alignment horizontal="left" vertical="top" wrapText="1"/>
    </xf>
    <xf numFmtId="0" fontId="0" fillId="17" borderId="47" xfId="0" applyFill="1" applyBorder="1" applyAlignment="1">
      <alignment horizontal="center" vertical="center"/>
    </xf>
    <xf numFmtId="0" fontId="0" fillId="17" borderId="48" xfId="0" applyFill="1" applyBorder="1" applyAlignment="1">
      <alignment horizontal="center" vertical="center"/>
    </xf>
    <xf numFmtId="0" fontId="0" fillId="23" borderId="48" xfId="0" applyFill="1" applyBorder="1" applyAlignment="1">
      <alignment horizontal="left" vertical="top" wrapText="1"/>
    </xf>
    <xf numFmtId="0" fontId="0" fillId="23" borderId="49" xfId="0" applyFill="1" applyBorder="1" applyAlignment="1">
      <alignment horizontal="left" vertical="top" wrapText="1"/>
    </xf>
    <xf numFmtId="0" fontId="0" fillId="23" borderId="3" xfId="0" applyFill="1" applyBorder="1" applyAlignment="1">
      <alignment horizontal="center" vertical="center"/>
    </xf>
    <xf numFmtId="0" fontId="0" fillId="23" borderId="34" xfId="0" applyFill="1" applyBorder="1"/>
    <xf numFmtId="0" fontId="0" fillId="23" borderId="43" xfId="0" applyFill="1" applyBorder="1"/>
    <xf numFmtId="0" fontId="0" fillId="23" borderId="35" xfId="0" applyFill="1" applyBorder="1"/>
    <xf numFmtId="0" fontId="0" fillId="23" borderId="36" xfId="0" applyFill="1" applyBorder="1"/>
    <xf numFmtId="0" fontId="0" fillId="23" borderId="0" xfId="0" applyFill="1" applyBorder="1"/>
    <xf numFmtId="0" fontId="0" fillId="23" borderId="37" xfId="0" applyFill="1" applyBorder="1"/>
    <xf numFmtId="0" fontId="0" fillId="23" borderId="38" xfId="0" applyFill="1" applyBorder="1"/>
    <xf numFmtId="0" fontId="0" fillId="23" borderId="33" xfId="0" applyFill="1" applyBorder="1"/>
    <xf numFmtId="0" fontId="0" fillId="23" borderId="39" xfId="0" applyFill="1" applyBorder="1"/>
  </cellXfs>
  <cellStyles count="10">
    <cellStyle name="40% - Énfasis5" xfId="6" builtinId="47"/>
    <cellStyle name="40% - Énfasis6" xfId="8" builtinId="51"/>
    <cellStyle name="60% - Énfasis5" xfId="7" builtinId="48"/>
    <cellStyle name="60% - Énfasis6" xfId="9" builtinId="52"/>
    <cellStyle name="Bueno" xfId="4" builtinId="26"/>
    <cellStyle name="Moneda" xfId="2" builtinId="4"/>
    <cellStyle name="Moneda [0]" xfId="3" builtinId="7"/>
    <cellStyle name="Neutral" xfId="5" builtinId="28"/>
    <cellStyle name="Normal" xfId="0" builtinId="0"/>
    <cellStyle name="Porcentaje" xfId="1" builtinId="5"/>
  </cellStyles>
  <dxfs count="111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ysClr val="windowText" lastClr="000000"/>
                </a:solidFill>
              </a:rPr>
              <a:t>Distribución</a:t>
            </a:r>
            <a:r>
              <a:rPr lang="en-US" baseline="0">
                <a:solidFill>
                  <a:sysClr val="windowText" lastClr="000000"/>
                </a:solidFill>
              </a:rPr>
              <a:t> de Clientes por Empresa Móvil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Desarrollo!$G$13</c:f>
              <c:strCache>
                <c:ptCount val="1"/>
                <c:pt idx="0">
                  <c:v>Cuenta de GÉNERO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Desarrollo!$F$14:$F$17</c:f>
              <c:strCache>
                <c:ptCount val="4"/>
                <c:pt idx="0">
                  <c:v>CLARO</c:v>
                </c:pt>
                <c:pt idx="1">
                  <c:v>ENTEL</c:v>
                </c:pt>
                <c:pt idx="2">
                  <c:v>MOVISTAR</c:v>
                </c:pt>
                <c:pt idx="3">
                  <c:v> WOM </c:v>
                </c:pt>
              </c:strCache>
            </c:strRef>
          </c:cat>
          <c:val>
            <c:numRef>
              <c:f>Desarrollo!$G$14:$G$17</c:f>
              <c:numCache>
                <c:formatCode>General</c:formatCode>
                <c:ptCount val="4"/>
                <c:pt idx="0">
                  <c:v>158</c:v>
                </c:pt>
                <c:pt idx="1">
                  <c:v>230</c:v>
                </c:pt>
                <c:pt idx="2">
                  <c:v>80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2-43CF-9C9D-B3C494DB5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819273552"/>
        <c:axId val="1819261040"/>
      </c:barChart>
      <c:catAx>
        <c:axId val="18192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>
                    <a:solidFill>
                      <a:sysClr val="windowText" lastClr="000000"/>
                    </a:solidFill>
                  </a:rPr>
                  <a:t>Empresa</a:t>
                </a:r>
                <a:r>
                  <a:rPr lang="es-CL" baseline="0">
                    <a:solidFill>
                      <a:sysClr val="windowText" lastClr="000000"/>
                    </a:solidFill>
                  </a:rPr>
                  <a:t> Móvil</a:t>
                </a:r>
                <a:endParaRPr lang="es-CL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61040"/>
        <c:crosses val="autoZero"/>
        <c:auto val="1"/>
        <c:lblAlgn val="ctr"/>
        <c:lblOffset val="100"/>
        <c:noMultiLvlLbl val="0"/>
      </c:catAx>
      <c:valAx>
        <c:axId val="18192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>
                    <a:solidFill>
                      <a:sysClr val="windowText" lastClr="000000"/>
                    </a:solidFill>
                  </a:rPr>
                  <a:t>Cantidad</a:t>
                </a:r>
                <a:r>
                  <a:rPr lang="es-CL" baseline="0">
                    <a:solidFill>
                      <a:sysClr val="windowText" lastClr="000000"/>
                    </a:solidFill>
                  </a:rPr>
                  <a:t> de clientes</a:t>
                </a:r>
                <a:endParaRPr lang="es-CL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735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Distribución</a:t>
            </a:r>
            <a:r>
              <a:rPr lang="en-US" sz="1600" b="1" baseline="0">
                <a:solidFill>
                  <a:sysClr val="windowText" lastClr="000000"/>
                </a:solidFill>
              </a:rPr>
              <a:t> de Clientes por Empresa Móvil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Desarrollo!$G$13</c:f>
              <c:strCache>
                <c:ptCount val="1"/>
                <c:pt idx="0">
                  <c:v>Cuenta de GÉNERO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47-4EDF-BEF6-626F05C8E2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47-4EDF-BEF6-626F05C8E2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47-4EDF-BEF6-626F05C8E2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47-4EDF-BEF6-626F05C8E2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Desarrollo!$F$14:$F$17</c:f>
              <c:strCache>
                <c:ptCount val="4"/>
                <c:pt idx="0">
                  <c:v>CLARO</c:v>
                </c:pt>
                <c:pt idx="1">
                  <c:v>ENTEL</c:v>
                </c:pt>
                <c:pt idx="2">
                  <c:v>MOVISTAR</c:v>
                </c:pt>
                <c:pt idx="3">
                  <c:v> WOM </c:v>
                </c:pt>
              </c:strCache>
            </c:strRef>
          </c:cat>
          <c:val>
            <c:numRef>
              <c:f>Desarrollo!$G$14:$G$17</c:f>
              <c:numCache>
                <c:formatCode>General</c:formatCode>
                <c:ptCount val="4"/>
                <c:pt idx="0">
                  <c:v>158</c:v>
                </c:pt>
                <c:pt idx="1">
                  <c:v>230</c:v>
                </c:pt>
                <c:pt idx="2">
                  <c:v>80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47-4EDF-BEF6-626F05C8E2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Distribución</a:t>
            </a:r>
            <a:r>
              <a:rPr lang="en-US" baseline="0">
                <a:solidFill>
                  <a:sysClr val="windowText" lastClr="000000"/>
                </a:solidFill>
              </a:rPr>
              <a:t> de Clientes por Tarifas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Desarrollo!$I$130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Desarrollo!$H$131:$H$140</c:f>
              <c:strCache>
                <c:ptCount val="10"/>
                <c:pt idx="0">
                  <c:v>10676-12830</c:v>
                </c:pt>
                <c:pt idx="1">
                  <c:v>12831-14985</c:v>
                </c:pt>
                <c:pt idx="2">
                  <c:v>14986-17140</c:v>
                </c:pt>
                <c:pt idx="3">
                  <c:v>17141-19295</c:v>
                </c:pt>
                <c:pt idx="4">
                  <c:v>19296-21450</c:v>
                </c:pt>
                <c:pt idx="5">
                  <c:v>21451-23605</c:v>
                </c:pt>
                <c:pt idx="6">
                  <c:v>23606-25760</c:v>
                </c:pt>
                <c:pt idx="7">
                  <c:v>25761-27915</c:v>
                </c:pt>
                <c:pt idx="8">
                  <c:v>27916-30070</c:v>
                </c:pt>
                <c:pt idx="9">
                  <c:v>30071-32225</c:v>
                </c:pt>
              </c:strCache>
            </c:strRef>
          </c:cat>
          <c:val>
            <c:numRef>
              <c:f>Desarrollo!$I$131:$I$140</c:f>
              <c:numCache>
                <c:formatCode>General</c:formatCode>
                <c:ptCount val="10"/>
                <c:pt idx="0">
                  <c:v>3</c:v>
                </c:pt>
                <c:pt idx="1">
                  <c:v>17</c:v>
                </c:pt>
                <c:pt idx="2">
                  <c:v>41</c:v>
                </c:pt>
                <c:pt idx="3">
                  <c:v>90</c:v>
                </c:pt>
                <c:pt idx="4">
                  <c:v>134</c:v>
                </c:pt>
                <c:pt idx="5">
                  <c:v>134</c:v>
                </c:pt>
                <c:pt idx="6">
                  <c:v>78</c:v>
                </c:pt>
                <c:pt idx="7">
                  <c:v>37</c:v>
                </c:pt>
                <c:pt idx="8">
                  <c:v>11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8-466B-B2F2-9D2351126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9262128"/>
        <c:axId val="1819265936"/>
      </c:barChart>
      <c:catAx>
        <c:axId val="181926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>
                    <a:solidFill>
                      <a:sysClr val="windowText" lastClr="000000"/>
                    </a:solidFill>
                  </a:rPr>
                  <a:t>Pago</a:t>
                </a:r>
                <a:r>
                  <a:rPr lang="es-CL" baseline="0">
                    <a:solidFill>
                      <a:sysClr val="windowText" lastClr="000000"/>
                    </a:solidFill>
                  </a:rPr>
                  <a:t> Mensual ($)</a:t>
                </a:r>
                <a:endParaRPr lang="es-CL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65936"/>
        <c:crosses val="autoZero"/>
        <c:auto val="1"/>
        <c:lblAlgn val="ctr"/>
        <c:lblOffset val="100"/>
        <c:noMultiLvlLbl val="0"/>
      </c:catAx>
      <c:valAx>
        <c:axId val="1819265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>
                    <a:solidFill>
                      <a:sysClr val="windowText" lastClr="000000"/>
                    </a:solidFill>
                  </a:rPr>
                  <a:t>Cantidad</a:t>
                </a:r>
                <a:r>
                  <a:rPr lang="es-CL" baseline="0">
                    <a:solidFill>
                      <a:sysClr val="windowText" lastClr="000000"/>
                    </a:solidFill>
                  </a:rPr>
                  <a:t> de clientes</a:t>
                </a:r>
                <a:endParaRPr lang="es-CL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6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Relación</a:t>
            </a:r>
            <a:r>
              <a:rPr lang="en-US" baseline="0">
                <a:solidFill>
                  <a:sysClr val="windowText" lastClr="000000"/>
                </a:solidFill>
              </a:rPr>
              <a:t> entre Pago mensual e impuesto adicional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BASE_DE_DATOS!$F$1</c:f>
              <c:strCache>
                <c:ptCount val="1"/>
                <c:pt idx="0">
                  <c:v>IMPUESTO_ADICIONAL($)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615041957783445"/>
                  <c:y val="-5.2679738562091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rgbClr val="FF0000"/>
                </a:solidFill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089305654974946"/>
                  <c:y val="0.121220043572984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rgbClr val="7030A0"/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0928020361091226E-2"/>
                  <c:y val="0.37446760331429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BASE_DE_DATOS!$B$2:$B$551</c:f>
              <c:numCache>
                <c:formatCode>General</c:formatCode>
                <c:ptCount val="550"/>
                <c:pt idx="0">
                  <c:v>23209</c:v>
                </c:pt>
                <c:pt idx="1">
                  <c:v>19454</c:v>
                </c:pt>
                <c:pt idx="2">
                  <c:v>17353</c:v>
                </c:pt>
                <c:pt idx="3">
                  <c:v>19341</c:v>
                </c:pt>
                <c:pt idx="4">
                  <c:v>20582</c:v>
                </c:pt>
                <c:pt idx="5">
                  <c:v>21673</c:v>
                </c:pt>
                <c:pt idx="6">
                  <c:v>23377</c:v>
                </c:pt>
                <c:pt idx="7">
                  <c:v>24314</c:v>
                </c:pt>
                <c:pt idx="8">
                  <c:v>23032</c:v>
                </c:pt>
                <c:pt idx="9">
                  <c:v>14944</c:v>
                </c:pt>
                <c:pt idx="10">
                  <c:v>19432</c:v>
                </c:pt>
                <c:pt idx="11">
                  <c:v>18898</c:v>
                </c:pt>
                <c:pt idx="12">
                  <c:v>19219</c:v>
                </c:pt>
                <c:pt idx="13">
                  <c:v>17759</c:v>
                </c:pt>
                <c:pt idx="14">
                  <c:v>16409</c:v>
                </c:pt>
                <c:pt idx="15">
                  <c:v>23891</c:v>
                </c:pt>
                <c:pt idx="16">
                  <c:v>22747</c:v>
                </c:pt>
                <c:pt idx="17">
                  <c:v>27349</c:v>
                </c:pt>
                <c:pt idx="18">
                  <c:v>26817</c:v>
                </c:pt>
                <c:pt idx="19">
                  <c:v>22564</c:v>
                </c:pt>
                <c:pt idx="20">
                  <c:v>23527</c:v>
                </c:pt>
                <c:pt idx="21">
                  <c:v>27173</c:v>
                </c:pt>
                <c:pt idx="22">
                  <c:v>23363</c:v>
                </c:pt>
                <c:pt idx="23">
                  <c:v>23521</c:v>
                </c:pt>
                <c:pt idx="24">
                  <c:v>20179</c:v>
                </c:pt>
                <c:pt idx="25">
                  <c:v>13887</c:v>
                </c:pt>
                <c:pt idx="26">
                  <c:v>27114</c:v>
                </c:pt>
                <c:pt idx="27">
                  <c:v>20547</c:v>
                </c:pt>
                <c:pt idx="28">
                  <c:v>29205</c:v>
                </c:pt>
                <c:pt idx="29">
                  <c:v>22432</c:v>
                </c:pt>
                <c:pt idx="30">
                  <c:v>26649</c:v>
                </c:pt>
                <c:pt idx="31">
                  <c:v>21479</c:v>
                </c:pt>
                <c:pt idx="32">
                  <c:v>18500</c:v>
                </c:pt>
                <c:pt idx="33">
                  <c:v>22274</c:v>
                </c:pt>
                <c:pt idx="34">
                  <c:v>20622</c:v>
                </c:pt>
                <c:pt idx="35">
                  <c:v>14641</c:v>
                </c:pt>
                <c:pt idx="36">
                  <c:v>21409</c:v>
                </c:pt>
                <c:pt idx="37">
                  <c:v>24442</c:v>
                </c:pt>
                <c:pt idx="38">
                  <c:v>19984</c:v>
                </c:pt>
                <c:pt idx="39">
                  <c:v>19376</c:v>
                </c:pt>
                <c:pt idx="40">
                  <c:v>17994</c:v>
                </c:pt>
                <c:pt idx="41">
                  <c:v>21928</c:v>
                </c:pt>
                <c:pt idx="42">
                  <c:v>17080</c:v>
                </c:pt>
                <c:pt idx="43">
                  <c:v>19437</c:v>
                </c:pt>
                <c:pt idx="44">
                  <c:v>18716</c:v>
                </c:pt>
                <c:pt idx="45">
                  <c:v>17574</c:v>
                </c:pt>
                <c:pt idx="46">
                  <c:v>25849</c:v>
                </c:pt>
                <c:pt idx="47">
                  <c:v>25506</c:v>
                </c:pt>
                <c:pt idx="48">
                  <c:v>22425</c:v>
                </c:pt>
                <c:pt idx="49">
                  <c:v>24989</c:v>
                </c:pt>
                <c:pt idx="50">
                  <c:v>12183</c:v>
                </c:pt>
                <c:pt idx="51">
                  <c:v>22267</c:v>
                </c:pt>
                <c:pt idx="52">
                  <c:v>23718</c:v>
                </c:pt>
                <c:pt idx="53">
                  <c:v>17112</c:v>
                </c:pt>
                <c:pt idx="54">
                  <c:v>20086</c:v>
                </c:pt>
                <c:pt idx="55">
                  <c:v>23736</c:v>
                </c:pt>
                <c:pt idx="56">
                  <c:v>15332</c:v>
                </c:pt>
                <c:pt idx="57">
                  <c:v>22329</c:v>
                </c:pt>
                <c:pt idx="58">
                  <c:v>25224</c:v>
                </c:pt>
                <c:pt idx="59">
                  <c:v>27465</c:v>
                </c:pt>
                <c:pt idx="60">
                  <c:v>22083</c:v>
                </c:pt>
                <c:pt idx="61">
                  <c:v>21893</c:v>
                </c:pt>
                <c:pt idx="62">
                  <c:v>18429</c:v>
                </c:pt>
                <c:pt idx="63">
                  <c:v>20939</c:v>
                </c:pt>
                <c:pt idx="64">
                  <c:v>25374</c:v>
                </c:pt>
                <c:pt idx="65">
                  <c:v>21280</c:v>
                </c:pt>
                <c:pt idx="66">
                  <c:v>22728</c:v>
                </c:pt>
                <c:pt idx="67">
                  <c:v>22002</c:v>
                </c:pt>
                <c:pt idx="68">
                  <c:v>21395</c:v>
                </c:pt>
                <c:pt idx="69">
                  <c:v>15331</c:v>
                </c:pt>
                <c:pt idx="70">
                  <c:v>21215</c:v>
                </c:pt>
                <c:pt idx="71">
                  <c:v>18300</c:v>
                </c:pt>
                <c:pt idx="72">
                  <c:v>15746</c:v>
                </c:pt>
                <c:pt idx="73">
                  <c:v>18587</c:v>
                </c:pt>
                <c:pt idx="74">
                  <c:v>22564</c:v>
                </c:pt>
                <c:pt idx="75">
                  <c:v>21829</c:v>
                </c:pt>
                <c:pt idx="76">
                  <c:v>21453</c:v>
                </c:pt>
                <c:pt idx="77">
                  <c:v>14163</c:v>
                </c:pt>
                <c:pt idx="78">
                  <c:v>23553</c:v>
                </c:pt>
                <c:pt idx="79">
                  <c:v>24389</c:v>
                </c:pt>
                <c:pt idx="80">
                  <c:v>27407</c:v>
                </c:pt>
                <c:pt idx="81">
                  <c:v>17453</c:v>
                </c:pt>
                <c:pt idx="82">
                  <c:v>24247</c:v>
                </c:pt>
                <c:pt idx="83">
                  <c:v>20567</c:v>
                </c:pt>
                <c:pt idx="84">
                  <c:v>22216</c:v>
                </c:pt>
                <c:pt idx="85">
                  <c:v>17866</c:v>
                </c:pt>
                <c:pt idx="86">
                  <c:v>18560</c:v>
                </c:pt>
                <c:pt idx="87">
                  <c:v>23304</c:v>
                </c:pt>
                <c:pt idx="88">
                  <c:v>19367</c:v>
                </c:pt>
                <c:pt idx="89">
                  <c:v>16530</c:v>
                </c:pt>
                <c:pt idx="90">
                  <c:v>28927</c:v>
                </c:pt>
                <c:pt idx="91">
                  <c:v>16007</c:v>
                </c:pt>
                <c:pt idx="92">
                  <c:v>19555</c:v>
                </c:pt>
                <c:pt idx="93">
                  <c:v>23081</c:v>
                </c:pt>
                <c:pt idx="94">
                  <c:v>22113</c:v>
                </c:pt>
                <c:pt idx="95">
                  <c:v>20701</c:v>
                </c:pt>
                <c:pt idx="96">
                  <c:v>15465</c:v>
                </c:pt>
                <c:pt idx="97">
                  <c:v>18431</c:v>
                </c:pt>
                <c:pt idx="98">
                  <c:v>25814</c:v>
                </c:pt>
                <c:pt idx="99">
                  <c:v>13151</c:v>
                </c:pt>
                <c:pt idx="100">
                  <c:v>19584</c:v>
                </c:pt>
                <c:pt idx="101">
                  <c:v>21428</c:v>
                </c:pt>
                <c:pt idx="102">
                  <c:v>23906</c:v>
                </c:pt>
                <c:pt idx="103">
                  <c:v>16856</c:v>
                </c:pt>
                <c:pt idx="104">
                  <c:v>14670</c:v>
                </c:pt>
                <c:pt idx="105">
                  <c:v>19162</c:v>
                </c:pt>
                <c:pt idx="106">
                  <c:v>28936</c:v>
                </c:pt>
                <c:pt idx="107">
                  <c:v>23357</c:v>
                </c:pt>
                <c:pt idx="108">
                  <c:v>19461</c:v>
                </c:pt>
                <c:pt idx="109">
                  <c:v>18267</c:v>
                </c:pt>
                <c:pt idx="110">
                  <c:v>19854</c:v>
                </c:pt>
                <c:pt idx="111">
                  <c:v>29053</c:v>
                </c:pt>
                <c:pt idx="112">
                  <c:v>23475</c:v>
                </c:pt>
                <c:pt idx="113">
                  <c:v>23797</c:v>
                </c:pt>
                <c:pt idx="114">
                  <c:v>23198</c:v>
                </c:pt>
                <c:pt idx="115">
                  <c:v>22133</c:v>
                </c:pt>
                <c:pt idx="116">
                  <c:v>18266</c:v>
                </c:pt>
                <c:pt idx="117">
                  <c:v>27265</c:v>
                </c:pt>
                <c:pt idx="118">
                  <c:v>19678</c:v>
                </c:pt>
                <c:pt idx="119">
                  <c:v>19534</c:v>
                </c:pt>
                <c:pt idx="120">
                  <c:v>12095</c:v>
                </c:pt>
                <c:pt idx="121">
                  <c:v>25037</c:v>
                </c:pt>
                <c:pt idx="122">
                  <c:v>21465</c:v>
                </c:pt>
                <c:pt idx="123">
                  <c:v>22407</c:v>
                </c:pt>
                <c:pt idx="124">
                  <c:v>22213</c:v>
                </c:pt>
                <c:pt idx="125">
                  <c:v>23128</c:v>
                </c:pt>
                <c:pt idx="126">
                  <c:v>21868</c:v>
                </c:pt>
                <c:pt idx="127">
                  <c:v>20500</c:v>
                </c:pt>
                <c:pt idx="128">
                  <c:v>22359</c:v>
                </c:pt>
                <c:pt idx="129">
                  <c:v>22633</c:v>
                </c:pt>
                <c:pt idx="130">
                  <c:v>21883</c:v>
                </c:pt>
                <c:pt idx="131">
                  <c:v>19983</c:v>
                </c:pt>
                <c:pt idx="132">
                  <c:v>26593</c:v>
                </c:pt>
                <c:pt idx="133">
                  <c:v>24513</c:v>
                </c:pt>
                <c:pt idx="134">
                  <c:v>19993</c:v>
                </c:pt>
                <c:pt idx="135">
                  <c:v>21067</c:v>
                </c:pt>
                <c:pt idx="136">
                  <c:v>24583</c:v>
                </c:pt>
                <c:pt idx="137">
                  <c:v>17930</c:v>
                </c:pt>
                <c:pt idx="138">
                  <c:v>25097</c:v>
                </c:pt>
                <c:pt idx="139">
                  <c:v>15180</c:v>
                </c:pt>
                <c:pt idx="140">
                  <c:v>18987</c:v>
                </c:pt>
                <c:pt idx="141">
                  <c:v>18495</c:v>
                </c:pt>
                <c:pt idx="142">
                  <c:v>18254</c:v>
                </c:pt>
                <c:pt idx="143">
                  <c:v>21614</c:v>
                </c:pt>
                <c:pt idx="144">
                  <c:v>18933</c:v>
                </c:pt>
                <c:pt idx="145">
                  <c:v>27306</c:v>
                </c:pt>
                <c:pt idx="146">
                  <c:v>22611</c:v>
                </c:pt>
                <c:pt idx="147">
                  <c:v>23689</c:v>
                </c:pt>
                <c:pt idx="148">
                  <c:v>24497</c:v>
                </c:pt>
                <c:pt idx="149">
                  <c:v>20638</c:v>
                </c:pt>
                <c:pt idx="150">
                  <c:v>28445</c:v>
                </c:pt>
                <c:pt idx="151">
                  <c:v>19224</c:v>
                </c:pt>
                <c:pt idx="152">
                  <c:v>22050</c:v>
                </c:pt>
                <c:pt idx="153">
                  <c:v>19420</c:v>
                </c:pt>
                <c:pt idx="154">
                  <c:v>18398</c:v>
                </c:pt>
                <c:pt idx="155">
                  <c:v>23598</c:v>
                </c:pt>
                <c:pt idx="156">
                  <c:v>20611</c:v>
                </c:pt>
                <c:pt idx="157">
                  <c:v>22169</c:v>
                </c:pt>
                <c:pt idx="158">
                  <c:v>20167</c:v>
                </c:pt>
                <c:pt idx="159">
                  <c:v>25150</c:v>
                </c:pt>
                <c:pt idx="160">
                  <c:v>27703</c:v>
                </c:pt>
                <c:pt idx="161">
                  <c:v>20250</c:v>
                </c:pt>
                <c:pt idx="162">
                  <c:v>22114</c:v>
                </c:pt>
                <c:pt idx="163">
                  <c:v>19068</c:v>
                </c:pt>
                <c:pt idx="164">
                  <c:v>17935</c:v>
                </c:pt>
                <c:pt idx="165">
                  <c:v>25693</c:v>
                </c:pt>
                <c:pt idx="166">
                  <c:v>16274</c:v>
                </c:pt>
                <c:pt idx="167">
                  <c:v>22487</c:v>
                </c:pt>
                <c:pt idx="168">
                  <c:v>17983</c:v>
                </c:pt>
                <c:pt idx="169">
                  <c:v>22159</c:v>
                </c:pt>
                <c:pt idx="170">
                  <c:v>19890</c:v>
                </c:pt>
                <c:pt idx="171">
                  <c:v>24572</c:v>
                </c:pt>
                <c:pt idx="172">
                  <c:v>20684</c:v>
                </c:pt>
                <c:pt idx="173">
                  <c:v>24839</c:v>
                </c:pt>
                <c:pt idx="174">
                  <c:v>14119</c:v>
                </c:pt>
                <c:pt idx="175">
                  <c:v>18382</c:v>
                </c:pt>
                <c:pt idx="176">
                  <c:v>25833</c:v>
                </c:pt>
                <c:pt idx="177">
                  <c:v>22829</c:v>
                </c:pt>
                <c:pt idx="178">
                  <c:v>20057</c:v>
                </c:pt>
                <c:pt idx="179">
                  <c:v>18396</c:v>
                </c:pt>
                <c:pt idx="180">
                  <c:v>19848</c:v>
                </c:pt>
                <c:pt idx="181">
                  <c:v>19190</c:v>
                </c:pt>
                <c:pt idx="182">
                  <c:v>23807</c:v>
                </c:pt>
                <c:pt idx="183">
                  <c:v>22924</c:v>
                </c:pt>
                <c:pt idx="184">
                  <c:v>20346</c:v>
                </c:pt>
                <c:pt idx="185">
                  <c:v>18462</c:v>
                </c:pt>
                <c:pt idx="186">
                  <c:v>23963</c:v>
                </c:pt>
                <c:pt idx="187">
                  <c:v>23673</c:v>
                </c:pt>
                <c:pt idx="188">
                  <c:v>23015</c:v>
                </c:pt>
                <c:pt idx="189">
                  <c:v>19768</c:v>
                </c:pt>
                <c:pt idx="190">
                  <c:v>26648</c:v>
                </c:pt>
                <c:pt idx="191">
                  <c:v>15925</c:v>
                </c:pt>
                <c:pt idx="192">
                  <c:v>19567</c:v>
                </c:pt>
                <c:pt idx="193">
                  <c:v>24072</c:v>
                </c:pt>
                <c:pt idx="194">
                  <c:v>14044</c:v>
                </c:pt>
                <c:pt idx="195">
                  <c:v>19378</c:v>
                </c:pt>
                <c:pt idx="196">
                  <c:v>19858</c:v>
                </c:pt>
                <c:pt idx="197">
                  <c:v>12898</c:v>
                </c:pt>
                <c:pt idx="198">
                  <c:v>22975</c:v>
                </c:pt>
                <c:pt idx="199">
                  <c:v>23073</c:v>
                </c:pt>
                <c:pt idx="200">
                  <c:v>26167</c:v>
                </c:pt>
                <c:pt idx="201">
                  <c:v>24580</c:v>
                </c:pt>
                <c:pt idx="202">
                  <c:v>25696</c:v>
                </c:pt>
                <c:pt idx="203">
                  <c:v>18488</c:v>
                </c:pt>
                <c:pt idx="204">
                  <c:v>24441</c:v>
                </c:pt>
                <c:pt idx="205">
                  <c:v>20848</c:v>
                </c:pt>
                <c:pt idx="206">
                  <c:v>25126</c:v>
                </c:pt>
                <c:pt idx="207">
                  <c:v>17084</c:v>
                </c:pt>
                <c:pt idx="208">
                  <c:v>18567</c:v>
                </c:pt>
                <c:pt idx="209">
                  <c:v>21017</c:v>
                </c:pt>
                <c:pt idx="210">
                  <c:v>18709</c:v>
                </c:pt>
                <c:pt idx="211">
                  <c:v>16627</c:v>
                </c:pt>
                <c:pt idx="212">
                  <c:v>25632</c:v>
                </c:pt>
                <c:pt idx="213">
                  <c:v>24279</c:v>
                </c:pt>
                <c:pt idx="214">
                  <c:v>24201</c:v>
                </c:pt>
                <c:pt idx="215">
                  <c:v>27614</c:v>
                </c:pt>
                <c:pt idx="216">
                  <c:v>18434</c:v>
                </c:pt>
                <c:pt idx="217">
                  <c:v>31105</c:v>
                </c:pt>
                <c:pt idx="218">
                  <c:v>19907</c:v>
                </c:pt>
                <c:pt idx="219">
                  <c:v>21451</c:v>
                </c:pt>
                <c:pt idx="220">
                  <c:v>22928</c:v>
                </c:pt>
                <c:pt idx="221">
                  <c:v>14023</c:v>
                </c:pt>
                <c:pt idx="222">
                  <c:v>19315</c:v>
                </c:pt>
                <c:pt idx="223">
                  <c:v>23134</c:v>
                </c:pt>
                <c:pt idx="224">
                  <c:v>20505</c:v>
                </c:pt>
                <c:pt idx="225">
                  <c:v>19820</c:v>
                </c:pt>
                <c:pt idx="226">
                  <c:v>19842</c:v>
                </c:pt>
                <c:pt idx="227">
                  <c:v>16788</c:v>
                </c:pt>
                <c:pt idx="228">
                  <c:v>21577</c:v>
                </c:pt>
                <c:pt idx="229">
                  <c:v>20796</c:v>
                </c:pt>
                <c:pt idx="230">
                  <c:v>15817</c:v>
                </c:pt>
                <c:pt idx="231">
                  <c:v>23502</c:v>
                </c:pt>
                <c:pt idx="232">
                  <c:v>22051</c:v>
                </c:pt>
                <c:pt idx="233">
                  <c:v>20879</c:v>
                </c:pt>
                <c:pt idx="234">
                  <c:v>22501</c:v>
                </c:pt>
                <c:pt idx="235">
                  <c:v>24168</c:v>
                </c:pt>
                <c:pt idx="236">
                  <c:v>24879</c:v>
                </c:pt>
                <c:pt idx="237">
                  <c:v>27278</c:v>
                </c:pt>
                <c:pt idx="238">
                  <c:v>21384</c:v>
                </c:pt>
                <c:pt idx="239">
                  <c:v>19565</c:v>
                </c:pt>
                <c:pt idx="240">
                  <c:v>21631</c:v>
                </c:pt>
                <c:pt idx="241">
                  <c:v>20746</c:v>
                </c:pt>
                <c:pt idx="242">
                  <c:v>21069</c:v>
                </c:pt>
                <c:pt idx="243">
                  <c:v>19730</c:v>
                </c:pt>
                <c:pt idx="244">
                  <c:v>19497</c:v>
                </c:pt>
                <c:pt idx="245">
                  <c:v>20347</c:v>
                </c:pt>
                <c:pt idx="246">
                  <c:v>26434</c:v>
                </c:pt>
                <c:pt idx="247">
                  <c:v>18945</c:v>
                </c:pt>
                <c:pt idx="248">
                  <c:v>20922</c:v>
                </c:pt>
                <c:pt idx="249">
                  <c:v>19435</c:v>
                </c:pt>
                <c:pt idx="250">
                  <c:v>22052</c:v>
                </c:pt>
                <c:pt idx="251">
                  <c:v>20908</c:v>
                </c:pt>
                <c:pt idx="252">
                  <c:v>14795</c:v>
                </c:pt>
                <c:pt idx="253">
                  <c:v>21359</c:v>
                </c:pt>
                <c:pt idx="254">
                  <c:v>17744</c:v>
                </c:pt>
                <c:pt idx="255">
                  <c:v>20571</c:v>
                </c:pt>
                <c:pt idx="256">
                  <c:v>20254</c:v>
                </c:pt>
                <c:pt idx="257">
                  <c:v>24993</c:v>
                </c:pt>
                <c:pt idx="258">
                  <c:v>22465</c:v>
                </c:pt>
                <c:pt idx="259">
                  <c:v>20877</c:v>
                </c:pt>
                <c:pt idx="260">
                  <c:v>24844</c:v>
                </c:pt>
                <c:pt idx="261">
                  <c:v>24001</c:v>
                </c:pt>
                <c:pt idx="262">
                  <c:v>21435</c:v>
                </c:pt>
                <c:pt idx="263">
                  <c:v>23743</c:v>
                </c:pt>
                <c:pt idx="264">
                  <c:v>24210</c:v>
                </c:pt>
                <c:pt idx="265">
                  <c:v>23314</c:v>
                </c:pt>
                <c:pt idx="266">
                  <c:v>21245</c:v>
                </c:pt>
                <c:pt idx="267">
                  <c:v>22780</c:v>
                </c:pt>
                <c:pt idx="268">
                  <c:v>18745</c:v>
                </c:pt>
                <c:pt idx="269">
                  <c:v>17552</c:v>
                </c:pt>
                <c:pt idx="270">
                  <c:v>28339</c:v>
                </c:pt>
                <c:pt idx="271">
                  <c:v>17890</c:v>
                </c:pt>
                <c:pt idx="272">
                  <c:v>22994</c:v>
                </c:pt>
                <c:pt idx="273">
                  <c:v>22127</c:v>
                </c:pt>
                <c:pt idx="274">
                  <c:v>21769</c:v>
                </c:pt>
                <c:pt idx="275">
                  <c:v>20540</c:v>
                </c:pt>
                <c:pt idx="276">
                  <c:v>20369</c:v>
                </c:pt>
                <c:pt idx="277">
                  <c:v>24804</c:v>
                </c:pt>
                <c:pt idx="278">
                  <c:v>21275</c:v>
                </c:pt>
                <c:pt idx="279">
                  <c:v>16884</c:v>
                </c:pt>
                <c:pt idx="280">
                  <c:v>15474</c:v>
                </c:pt>
                <c:pt idx="281">
                  <c:v>23188</c:v>
                </c:pt>
                <c:pt idx="282">
                  <c:v>17187</c:v>
                </c:pt>
                <c:pt idx="283">
                  <c:v>24183</c:v>
                </c:pt>
                <c:pt idx="284">
                  <c:v>20645</c:v>
                </c:pt>
                <c:pt idx="285">
                  <c:v>25129</c:v>
                </c:pt>
                <c:pt idx="286">
                  <c:v>23650</c:v>
                </c:pt>
                <c:pt idx="287">
                  <c:v>18603</c:v>
                </c:pt>
                <c:pt idx="288">
                  <c:v>19926</c:v>
                </c:pt>
                <c:pt idx="289">
                  <c:v>22180</c:v>
                </c:pt>
                <c:pt idx="290">
                  <c:v>22261</c:v>
                </c:pt>
                <c:pt idx="291">
                  <c:v>19576</c:v>
                </c:pt>
                <c:pt idx="292">
                  <c:v>26007</c:v>
                </c:pt>
                <c:pt idx="293">
                  <c:v>25610</c:v>
                </c:pt>
                <c:pt idx="294">
                  <c:v>17769</c:v>
                </c:pt>
                <c:pt idx="295">
                  <c:v>25151</c:v>
                </c:pt>
                <c:pt idx="296">
                  <c:v>20713</c:v>
                </c:pt>
                <c:pt idx="297">
                  <c:v>21153</c:v>
                </c:pt>
                <c:pt idx="298">
                  <c:v>13126</c:v>
                </c:pt>
                <c:pt idx="299">
                  <c:v>18348</c:v>
                </c:pt>
                <c:pt idx="300">
                  <c:v>15216</c:v>
                </c:pt>
                <c:pt idx="301">
                  <c:v>26472</c:v>
                </c:pt>
                <c:pt idx="302">
                  <c:v>23184</c:v>
                </c:pt>
                <c:pt idx="303">
                  <c:v>22907</c:v>
                </c:pt>
                <c:pt idx="304">
                  <c:v>19200</c:v>
                </c:pt>
                <c:pt idx="305">
                  <c:v>21200</c:v>
                </c:pt>
                <c:pt idx="306">
                  <c:v>16198</c:v>
                </c:pt>
                <c:pt idx="307">
                  <c:v>21552</c:v>
                </c:pt>
                <c:pt idx="308">
                  <c:v>19097</c:v>
                </c:pt>
                <c:pt idx="309">
                  <c:v>20392</c:v>
                </c:pt>
                <c:pt idx="310">
                  <c:v>19993</c:v>
                </c:pt>
                <c:pt idx="311">
                  <c:v>24390</c:v>
                </c:pt>
                <c:pt idx="312">
                  <c:v>21840</c:v>
                </c:pt>
                <c:pt idx="313">
                  <c:v>17240</c:v>
                </c:pt>
                <c:pt idx="314">
                  <c:v>16499</c:v>
                </c:pt>
                <c:pt idx="315">
                  <c:v>23962</c:v>
                </c:pt>
                <c:pt idx="316">
                  <c:v>22274</c:v>
                </c:pt>
                <c:pt idx="317">
                  <c:v>16893</c:v>
                </c:pt>
                <c:pt idx="318">
                  <c:v>24096</c:v>
                </c:pt>
                <c:pt idx="319">
                  <c:v>16521</c:v>
                </c:pt>
                <c:pt idx="320">
                  <c:v>18883</c:v>
                </c:pt>
                <c:pt idx="321">
                  <c:v>24711</c:v>
                </c:pt>
                <c:pt idx="322">
                  <c:v>18735</c:v>
                </c:pt>
                <c:pt idx="323">
                  <c:v>23071</c:v>
                </c:pt>
                <c:pt idx="324">
                  <c:v>17947</c:v>
                </c:pt>
                <c:pt idx="325">
                  <c:v>24118</c:v>
                </c:pt>
                <c:pt idx="326">
                  <c:v>21889</c:v>
                </c:pt>
                <c:pt idx="327">
                  <c:v>19429</c:v>
                </c:pt>
                <c:pt idx="328">
                  <c:v>16607</c:v>
                </c:pt>
                <c:pt idx="329">
                  <c:v>23425</c:v>
                </c:pt>
                <c:pt idx="330">
                  <c:v>17443</c:v>
                </c:pt>
                <c:pt idx="331">
                  <c:v>23164</c:v>
                </c:pt>
                <c:pt idx="332">
                  <c:v>19115</c:v>
                </c:pt>
                <c:pt idx="333">
                  <c:v>17712</c:v>
                </c:pt>
                <c:pt idx="334">
                  <c:v>29410</c:v>
                </c:pt>
                <c:pt idx="335">
                  <c:v>21770</c:v>
                </c:pt>
                <c:pt idx="336">
                  <c:v>29130</c:v>
                </c:pt>
                <c:pt idx="337">
                  <c:v>18917</c:v>
                </c:pt>
                <c:pt idx="338">
                  <c:v>19886</c:v>
                </c:pt>
                <c:pt idx="339">
                  <c:v>20432</c:v>
                </c:pt>
                <c:pt idx="340">
                  <c:v>22204</c:v>
                </c:pt>
                <c:pt idx="341">
                  <c:v>24445</c:v>
                </c:pt>
                <c:pt idx="342">
                  <c:v>15202</c:v>
                </c:pt>
                <c:pt idx="343">
                  <c:v>23198</c:v>
                </c:pt>
                <c:pt idx="344">
                  <c:v>22085</c:v>
                </c:pt>
                <c:pt idx="345">
                  <c:v>23211</c:v>
                </c:pt>
                <c:pt idx="346">
                  <c:v>22518</c:v>
                </c:pt>
                <c:pt idx="347">
                  <c:v>21240</c:v>
                </c:pt>
                <c:pt idx="348">
                  <c:v>20636</c:v>
                </c:pt>
                <c:pt idx="349">
                  <c:v>21446</c:v>
                </c:pt>
                <c:pt idx="350">
                  <c:v>20736</c:v>
                </c:pt>
                <c:pt idx="351">
                  <c:v>22989</c:v>
                </c:pt>
                <c:pt idx="352">
                  <c:v>19508</c:v>
                </c:pt>
                <c:pt idx="353">
                  <c:v>23416</c:v>
                </c:pt>
                <c:pt idx="354">
                  <c:v>20205</c:v>
                </c:pt>
                <c:pt idx="355">
                  <c:v>17477</c:v>
                </c:pt>
                <c:pt idx="356">
                  <c:v>23016</c:v>
                </c:pt>
                <c:pt idx="357">
                  <c:v>20081</c:v>
                </c:pt>
                <c:pt idx="358">
                  <c:v>13679</c:v>
                </c:pt>
                <c:pt idx="359">
                  <c:v>22648</c:v>
                </c:pt>
                <c:pt idx="360">
                  <c:v>15160</c:v>
                </c:pt>
                <c:pt idx="361">
                  <c:v>16001</c:v>
                </c:pt>
                <c:pt idx="362">
                  <c:v>23497</c:v>
                </c:pt>
                <c:pt idx="363">
                  <c:v>18932</c:v>
                </c:pt>
                <c:pt idx="364">
                  <c:v>21220</c:v>
                </c:pt>
                <c:pt idx="365">
                  <c:v>25718</c:v>
                </c:pt>
                <c:pt idx="366">
                  <c:v>16085</c:v>
                </c:pt>
                <c:pt idx="367">
                  <c:v>23207</c:v>
                </c:pt>
                <c:pt idx="368">
                  <c:v>18757</c:v>
                </c:pt>
                <c:pt idx="369">
                  <c:v>22791</c:v>
                </c:pt>
                <c:pt idx="370">
                  <c:v>18942</c:v>
                </c:pt>
                <c:pt idx="371">
                  <c:v>18187</c:v>
                </c:pt>
                <c:pt idx="372">
                  <c:v>19089</c:v>
                </c:pt>
                <c:pt idx="373">
                  <c:v>21855</c:v>
                </c:pt>
                <c:pt idx="374">
                  <c:v>17189</c:v>
                </c:pt>
                <c:pt idx="375">
                  <c:v>23531</c:v>
                </c:pt>
                <c:pt idx="376">
                  <c:v>23361</c:v>
                </c:pt>
                <c:pt idx="377">
                  <c:v>25841</c:v>
                </c:pt>
                <c:pt idx="378">
                  <c:v>25098</c:v>
                </c:pt>
                <c:pt idx="379">
                  <c:v>21409</c:v>
                </c:pt>
                <c:pt idx="380">
                  <c:v>32221</c:v>
                </c:pt>
                <c:pt idx="381">
                  <c:v>13797</c:v>
                </c:pt>
                <c:pt idx="382">
                  <c:v>21254</c:v>
                </c:pt>
                <c:pt idx="383">
                  <c:v>21184</c:v>
                </c:pt>
                <c:pt idx="384">
                  <c:v>25880</c:v>
                </c:pt>
                <c:pt idx="385">
                  <c:v>20329</c:v>
                </c:pt>
                <c:pt idx="386">
                  <c:v>18636</c:v>
                </c:pt>
                <c:pt idx="387">
                  <c:v>22564</c:v>
                </c:pt>
                <c:pt idx="388">
                  <c:v>24855</c:v>
                </c:pt>
                <c:pt idx="389">
                  <c:v>27513</c:v>
                </c:pt>
                <c:pt idx="390">
                  <c:v>22588</c:v>
                </c:pt>
                <c:pt idx="391">
                  <c:v>26552</c:v>
                </c:pt>
                <c:pt idx="392">
                  <c:v>25628</c:v>
                </c:pt>
                <c:pt idx="393">
                  <c:v>21261</c:v>
                </c:pt>
                <c:pt idx="394">
                  <c:v>21592</c:v>
                </c:pt>
                <c:pt idx="395">
                  <c:v>21245</c:v>
                </c:pt>
                <c:pt idx="396">
                  <c:v>17186</c:v>
                </c:pt>
                <c:pt idx="397">
                  <c:v>22693</c:v>
                </c:pt>
                <c:pt idx="398">
                  <c:v>25012</c:v>
                </c:pt>
                <c:pt idx="399">
                  <c:v>20126</c:v>
                </c:pt>
                <c:pt idx="400">
                  <c:v>19896</c:v>
                </c:pt>
                <c:pt idx="401">
                  <c:v>24764</c:v>
                </c:pt>
                <c:pt idx="402">
                  <c:v>22035</c:v>
                </c:pt>
                <c:pt idx="403">
                  <c:v>19824</c:v>
                </c:pt>
                <c:pt idx="404">
                  <c:v>15375</c:v>
                </c:pt>
                <c:pt idx="405">
                  <c:v>19712</c:v>
                </c:pt>
                <c:pt idx="406">
                  <c:v>21351</c:v>
                </c:pt>
                <c:pt idx="407">
                  <c:v>18454</c:v>
                </c:pt>
                <c:pt idx="408">
                  <c:v>18521</c:v>
                </c:pt>
                <c:pt idx="409">
                  <c:v>13144</c:v>
                </c:pt>
                <c:pt idx="410">
                  <c:v>29644</c:v>
                </c:pt>
                <c:pt idx="411">
                  <c:v>18737</c:v>
                </c:pt>
                <c:pt idx="412">
                  <c:v>22185</c:v>
                </c:pt>
                <c:pt idx="413">
                  <c:v>26062</c:v>
                </c:pt>
                <c:pt idx="414">
                  <c:v>30303</c:v>
                </c:pt>
                <c:pt idx="415">
                  <c:v>18521</c:v>
                </c:pt>
                <c:pt idx="416">
                  <c:v>24763</c:v>
                </c:pt>
                <c:pt idx="417">
                  <c:v>24769</c:v>
                </c:pt>
                <c:pt idx="418">
                  <c:v>23348</c:v>
                </c:pt>
                <c:pt idx="419">
                  <c:v>23508</c:v>
                </c:pt>
                <c:pt idx="420">
                  <c:v>17646</c:v>
                </c:pt>
                <c:pt idx="421">
                  <c:v>21297</c:v>
                </c:pt>
                <c:pt idx="422">
                  <c:v>23949</c:v>
                </c:pt>
                <c:pt idx="423">
                  <c:v>20386</c:v>
                </c:pt>
                <c:pt idx="424">
                  <c:v>25857</c:v>
                </c:pt>
                <c:pt idx="425">
                  <c:v>18019</c:v>
                </c:pt>
                <c:pt idx="426">
                  <c:v>16718</c:v>
                </c:pt>
                <c:pt idx="427">
                  <c:v>21610</c:v>
                </c:pt>
                <c:pt idx="428">
                  <c:v>19037</c:v>
                </c:pt>
                <c:pt idx="429">
                  <c:v>15207</c:v>
                </c:pt>
                <c:pt idx="430">
                  <c:v>24956</c:v>
                </c:pt>
                <c:pt idx="431">
                  <c:v>16203</c:v>
                </c:pt>
                <c:pt idx="432">
                  <c:v>19818</c:v>
                </c:pt>
                <c:pt idx="433">
                  <c:v>20987</c:v>
                </c:pt>
                <c:pt idx="434">
                  <c:v>20972</c:v>
                </c:pt>
                <c:pt idx="435">
                  <c:v>18210</c:v>
                </c:pt>
                <c:pt idx="436">
                  <c:v>20560</c:v>
                </c:pt>
                <c:pt idx="437">
                  <c:v>20265</c:v>
                </c:pt>
                <c:pt idx="438">
                  <c:v>24200</c:v>
                </c:pt>
                <c:pt idx="439">
                  <c:v>21530</c:v>
                </c:pt>
                <c:pt idx="440">
                  <c:v>21260</c:v>
                </c:pt>
                <c:pt idx="441">
                  <c:v>23654</c:v>
                </c:pt>
                <c:pt idx="442">
                  <c:v>15603</c:v>
                </c:pt>
                <c:pt idx="443">
                  <c:v>16217</c:v>
                </c:pt>
                <c:pt idx="444">
                  <c:v>10676</c:v>
                </c:pt>
                <c:pt idx="445">
                  <c:v>15794</c:v>
                </c:pt>
                <c:pt idx="446">
                  <c:v>19225</c:v>
                </c:pt>
                <c:pt idx="447">
                  <c:v>24477</c:v>
                </c:pt>
                <c:pt idx="448">
                  <c:v>28825</c:v>
                </c:pt>
                <c:pt idx="449">
                  <c:v>23444</c:v>
                </c:pt>
                <c:pt idx="450">
                  <c:v>25465</c:v>
                </c:pt>
                <c:pt idx="451">
                  <c:v>14249</c:v>
                </c:pt>
                <c:pt idx="452">
                  <c:v>31001</c:v>
                </c:pt>
                <c:pt idx="453">
                  <c:v>23188</c:v>
                </c:pt>
                <c:pt idx="454">
                  <c:v>22582</c:v>
                </c:pt>
                <c:pt idx="455">
                  <c:v>21207</c:v>
                </c:pt>
                <c:pt idx="456">
                  <c:v>22254</c:v>
                </c:pt>
                <c:pt idx="457">
                  <c:v>21876</c:v>
                </c:pt>
                <c:pt idx="458">
                  <c:v>20846</c:v>
                </c:pt>
                <c:pt idx="459">
                  <c:v>21584</c:v>
                </c:pt>
                <c:pt idx="460">
                  <c:v>25026</c:v>
                </c:pt>
                <c:pt idx="461">
                  <c:v>16576</c:v>
                </c:pt>
                <c:pt idx="462">
                  <c:v>26382</c:v>
                </c:pt>
                <c:pt idx="463">
                  <c:v>23632</c:v>
                </c:pt>
                <c:pt idx="464">
                  <c:v>23061</c:v>
                </c:pt>
                <c:pt idx="465">
                  <c:v>15271</c:v>
                </c:pt>
                <c:pt idx="466">
                  <c:v>26471</c:v>
                </c:pt>
                <c:pt idx="467">
                  <c:v>19618</c:v>
                </c:pt>
                <c:pt idx="468">
                  <c:v>17656</c:v>
                </c:pt>
                <c:pt idx="469">
                  <c:v>22000</c:v>
                </c:pt>
                <c:pt idx="470">
                  <c:v>16702</c:v>
                </c:pt>
                <c:pt idx="471">
                  <c:v>25210</c:v>
                </c:pt>
                <c:pt idx="472">
                  <c:v>27636</c:v>
                </c:pt>
                <c:pt idx="473">
                  <c:v>25201</c:v>
                </c:pt>
                <c:pt idx="474">
                  <c:v>21202</c:v>
                </c:pt>
                <c:pt idx="475">
                  <c:v>26590</c:v>
                </c:pt>
                <c:pt idx="476">
                  <c:v>26898</c:v>
                </c:pt>
                <c:pt idx="477">
                  <c:v>19482</c:v>
                </c:pt>
                <c:pt idx="478">
                  <c:v>19696</c:v>
                </c:pt>
                <c:pt idx="479">
                  <c:v>19058</c:v>
                </c:pt>
                <c:pt idx="480">
                  <c:v>27663</c:v>
                </c:pt>
                <c:pt idx="481">
                  <c:v>19304</c:v>
                </c:pt>
                <c:pt idx="482">
                  <c:v>25356</c:v>
                </c:pt>
                <c:pt idx="483">
                  <c:v>19222</c:v>
                </c:pt>
                <c:pt idx="484">
                  <c:v>24380</c:v>
                </c:pt>
                <c:pt idx="485">
                  <c:v>23575</c:v>
                </c:pt>
                <c:pt idx="486">
                  <c:v>21985</c:v>
                </c:pt>
                <c:pt idx="487">
                  <c:v>22088</c:v>
                </c:pt>
                <c:pt idx="488">
                  <c:v>28944</c:v>
                </c:pt>
                <c:pt idx="489">
                  <c:v>26786</c:v>
                </c:pt>
                <c:pt idx="490">
                  <c:v>19608</c:v>
                </c:pt>
                <c:pt idx="491">
                  <c:v>22884</c:v>
                </c:pt>
                <c:pt idx="492">
                  <c:v>22009</c:v>
                </c:pt>
                <c:pt idx="493">
                  <c:v>17356</c:v>
                </c:pt>
                <c:pt idx="494">
                  <c:v>20816</c:v>
                </c:pt>
                <c:pt idx="495">
                  <c:v>22060</c:v>
                </c:pt>
                <c:pt idx="496">
                  <c:v>19478</c:v>
                </c:pt>
                <c:pt idx="497">
                  <c:v>26784</c:v>
                </c:pt>
                <c:pt idx="498">
                  <c:v>20695</c:v>
                </c:pt>
                <c:pt idx="499">
                  <c:v>17610</c:v>
                </c:pt>
                <c:pt idx="500">
                  <c:v>20895</c:v>
                </c:pt>
                <c:pt idx="501">
                  <c:v>13824</c:v>
                </c:pt>
                <c:pt idx="502">
                  <c:v>18673</c:v>
                </c:pt>
                <c:pt idx="503">
                  <c:v>19289</c:v>
                </c:pt>
                <c:pt idx="504">
                  <c:v>22467</c:v>
                </c:pt>
                <c:pt idx="505">
                  <c:v>19990</c:v>
                </c:pt>
                <c:pt idx="506">
                  <c:v>20984</c:v>
                </c:pt>
                <c:pt idx="507">
                  <c:v>18846</c:v>
                </c:pt>
                <c:pt idx="508">
                  <c:v>21296</c:v>
                </c:pt>
                <c:pt idx="509">
                  <c:v>21014</c:v>
                </c:pt>
                <c:pt idx="510">
                  <c:v>18429</c:v>
                </c:pt>
                <c:pt idx="511">
                  <c:v>21602</c:v>
                </c:pt>
                <c:pt idx="512">
                  <c:v>22705</c:v>
                </c:pt>
                <c:pt idx="513">
                  <c:v>20798</c:v>
                </c:pt>
                <c:pt idx="514">
                  <c:v>18799</c:v>
                </c:pt>
                <c:pt idx="515">
                  <c:v>22452</c:v>
                </c:pt>
                <c:pt idx="516">
                  <c:v>30130</c:v>
                </c:pt>
                <c:pt idx="517">
                  <c:v>17878</c:v>
                </c:pt>
                <c:pt idx="518">
                  <c:v>22137</c:v>
                </c:pt>
                <c:pt idx="519">
                  <c:v>24269</c:v>
                </c:pt>
                <c:pt idx="520">
                  <c:v>26028</c:v>
                </c:pt>
                <c:pt idx="521">
                  <c:v>25156</c:v>
                </c:pt>
                <c:pt idx="522">
                  <c:v>19710</c:v>
                </c:pt>
                <c:pt idx="523">
                  <c:v>18623</c:v>
                </c:pt>
                <c:pt idx="524">
                  <c:v>17865</c:v>
                </c:pt>
                <c:pt idx="525">
                  <c:v>22883</c:v>
                </c:pt>
                <c:pt idx="526">
                  <c:v>22457</c:v>
                </c:pt>
                <c:pt idx="527">
                  <c:v>18329</c:v>
                </c:pt>
                <c:pt idx="528">
                  <c:v>24420</c:v>
                </c:pt>
                <c:pt idx="529">
                  <c:v>16703</c:v>
                </c:pt>
                <c:pt idx="530">
                  <c:v>27166</c:v>
                </c:pt>
                <c:pt idx="531">
                  <c:v>21979</c:v>
                </c:pt>
                <c:pt idx="532">
                  <c:v>19889</c:v>
                </c:pt>
                <c:pt idx="533">
                  <c:v>22082</c:v>
                </c:pt>
                <c:pt idx="534">
                  <c:v>17296</c:v>
                </c:pt>
                <c:pt idx="535">
                  <c:v>18423</c:v>
                </c:pt>
                <c:pt idx="536">
                  <c:v>23131</c:v>
                </c:pt>
                <c:pt idx="537">
                  <c:v>25697</c:v>
                </c:pt>
                <c:pt idx="538">
                  <c:v>21513</c:v>
                </c:pt>
                <c:pt idx="539">
                  <c:v>21420</c:v>
                </c:pt>
                <c:pt idx="540">
                  <c:v>19976</c:v>
                </c:pt>
                <c:pt idx="541">
                  <c:v>15835</c:v>
                </c:pt>
                <c:pt idx="542">
                  <c:v>22154</c:v>
                </c:pt>
                <c:pt idx="543">
                  <c:v>20615</c:v>
                </c:pt>
                <c:pt idx="544">
                  <c:v>24578</c:v>
                </c:pt>
                <c:pt idx="545">
                  <c:v>20908</c:v>
                </c:pt>
                <c:pt idx="546">
                  <c:v>21750</c:v>
                </c:pt>
                <c:pt idx="547">
                  <c:v>17931</c:v>
                </c:pt>
                <c:pt idx="548">
                  <c:v>23433</c:v>
                </c:pt>
                <c:pt idx="549">
                  <c:v>21116</c:v>
                </c:pt>
              </c:numCache>
            </c:numRef>
          </c:xVal>
          <c:yVal>
            <c:numRef>
              <c:f>BASE_DE_DATOS!$F$2:$F$551</c:f>
              <c:numCache>
                <c:formatCode>General</c:formatCode>
                <c:ptCount val="550"/>
                <c:pt idx="0">
                  <c:v>3065</c:v>
                </c:pt>
                <c:pt idx="1">
                  <c:v>3051</c:v>
                </c:pt>
                <c:pt idx="2">
                  <c:v>2977</c:v>
                </c:pt>
                <c:pt idx="3">
                  <c:v>2970</c:v>
                </c:pt>
                <c:pt idx="4">
                  <c:v>3029</c:v>
                </c:pt>
                <c:pt idx="5">
                  <c:v>3015</c:v>
                </c:pt>
                <c:pt idx="6">
                  <c:v>3088</c:v>
                </c:pt>
                <c:pt idx="7">
                  <c:v>3059</c:v>
                </c:pt>
                <c:pt idx="8">
                  <c:v>3053</c:v>
                </c:pt>
                <c:pt idx="9">
                  <c:v>2941</c:v>
                </c:pt>
                <c:pt idx="10">
                  <c:v>3031</c:v>
                </c:pt>
                <c:pt idx="11">
                  <c:v>2954</c:v>
                </c:pt>
                <c:pt idx="12">
                  <c:v>3028</c:v>
                </c:pt>
                <c:pt idx="13">
                  <c:v>3013</c:v>
                </c:pt>
                <c:pt idx="14">
                  <c:v>2979</c:v>
                </c:pt>
                <c:pt idx="15">
                  <c:v>3094</c:v>
                </c:pt>
                <c:pt idx="16">
                  <c:v>3089</c:v>
                </c:pt>
                <c:pt idx="17">
                  <c:v>3095</c:v>
                </c:pt>
                <c:pt idx="18">
                  <c:v>3161</c:v>
                </c:pt>
                <c:pt idx="19">
                  <c:v>3097</c:v>
                </c:pt>
                <c:pt idx="20">
                  <c:v>3049</c:v>
                </c:pt>
                <c:pt idx="21">
                  <c:v>3144</c:v>
                </c:pt>
                <c:pt idx="22">
                  <c:v>3067</c:v>
                </c:pt>
                <c:pt idx="23">
                  <c:v>3080</c:v>
                </c:pt>
                <c:pt idx="24">
                  <c:v>3072</c:v>
                </c:pt>
                <c:pt idx="25">
                  <c:v>2880</c:v>
                </c:pt>
                <c:pt idx="26">
                  <c:v>3062</c:v>
                </c:pt>
                <c:pt idx="27">
                  <c:v>3078</c:v>
                </c:pt>
                <c:pt idx="28">
                  <c:v>3094</c:v>
                </c:pt>
                <c:pt idx="29">
                  <c:v>3095</c:v>
                </c:pt>
                <c:pt idx="30">
                  <c:v>3097</c:v>
                </c:pt>
                <c:pt idx="31">
                  <c:v>2992</c:v>
                </c:pt>
                <c:pt idx="32">
                  <c:v>2986</c:v>
                </c:pt>
                <c:pt idx="33">
                  <c:v>3063</c:v>
                </c:pt>
                <c:pt idx="34">
                  <c:v>2990</c:v>
                </c:pt>
                <c:pt idx="35">
                  <c:v>2935</c:v>
                </c:pt>
                <c:pt idx="36">
                  <c:v>3061</c:v>
                </c:pt>
                <c:pt idx="37">
                  <c:v>3132</c:v>
                </c:pt>
                <c:pt idx="38">
                  <c:v>3030</c:v>
                </c:pt>
                <c:pt idx="39">
                  <c:v>3040</c:v>
                </c:pt>
                <c:pt idx="40">
                  <c:v>2998</c:v>
                </c:pt>
                <c:pt idx="41">
                  <c:v>3098</c:v>
                </c:pt>
                <c:pt idx="42">
                  <c:v>2972</c:v>
                </c:pt>
                <c:pt idx="43">
                  <c:v>3021</c:v>
                </c:pt>
                <c:pt idx="44">
                  <c:v>2960</c:v>
                </c:pt>
                <c:pt idx="45">
                  <c:v>3020</c:v>
                </c:pt>
                <c:pt idx="46">
                  <c:v>3129</c:v>
                </c:pt>
                <c:pt idx="47">
                  <c:v>3104</c:v>
                </c:pt>
                <c:pt idx="48">
                  <c:v>3065</c:v>
                </c:pt>
                <c:pt idx="49">
                  <c:v>3108</c:v>
                </c:pt>
                <c:pt idx="50">
                  <c:v>2869</c:v>
                </c:pt>
                <c:pt idx="51">
                  <c:v>3043</c:v>
                </c:pt>
                <c:pt idx="52">
                  <c:v>3022</c:v>
                </c:pt>
                <c:pt idx="53">
                  <c:v>3021</c:v>
                </c:pt>
                <c:pt idx="54">
                  <c:v>2992</c:v>
                </c:pt>
                <c:pt idx="55">
                  <c:v>3062</c:v>
                </c:pt>
                <c:pt idx="56">
                  <c:v>2929</c:v>
                </c:pt>
                <c:pt idx="57">
                  <c:v>3054</c:v>
                </c:pt>
                <c:pt idx="58">
                  <c:v>3050</c:v>
                </c:pt>
                <c:pt idx="59">
                  <c:v>3096</c:v>
                </c:pt>
                <c:pt idx="60">
                  <c:v>3090</c:v>
                </c:pt>
                <c:pt idx="61">
                  <c:v>2998</c:v>
                </c:pt>
                <c:pt idx="62">
                  <c:v>3044</c:v>
                </c:pt>
                <c:pt idx="63">
                  <c:v>3004</c:v>
                </c:pt>
                <c:pt idx="64">
                  <c:v>3083</c:v>
                </c:pt>
                <c:pt idx="65">
                  <c:v>3039</c:v>
                </c:pt>
                <c:pt idx="66">
                  <c:v>3029</c:v>
                </c:pt>
                <c:pt idx="67">
                  <c:v>3059</c:v>
                </c:pt>
                <c:pt idx="68">
                  <c:v>3021</c:v>
                </c:pt>
                <c:pt idx="69">
                  <c:v>2949</c:v>
                </c:pt>
                <c:pt idx="70">
                  <c:v>3048</c:v>
                </c:pt>
                <c:pt idx="71">
                  <c:v>2944</c:v>
                </c:pt>
                <c:pt idx="72">
                  <c:v>2899</c:v>
                </c:pt>
                <c:pt idx="73">
                  <c:v>2968</c:v>
                </c:pt>
                <c:pt idx="74">
                  <c:v>3017</c:v>
                </c:pt>
                <c:pt idx="75">
                  <c:v>3097</c:v>
                </c:pt>
                <c:pt idx="76">
                  <c:v>3031</c:v>
                </c:pt>
                <c:pt idx="77">
                  <c:v>2896</c:v>
                </c:pt>
                <c:pt idx="78">
                  <c:v>3040</c:v>
                </c:pt>
                <c:pt idx="79">
                  <c:v>3121</c:v>
                </c:pt>
                <c:pt idx="80">
                  <c:v>3075</c:v>
                </c:pt>
                <c:pt idx="81">
                  <c:v>2959</c:v>
                </c:pt>
                <c:pt idx="82">
                  <c:v>3059</c:v>
                </c:pt>
                <c:pt idx="83">
                  <c:v>3078</c:v>
                </c:pt>
                <c:pt idx="84">
                  <c:v>3092</c:v>
                </c:pt>
                <c:pt idx="85">
                  <c:v>3035</c:v>
                </c:pt>
                <c:pt idx="86">
                  <c:v>2968</c:v>
                </c:pt>
                <c:pt idx="87">
                  <c:v>3087</c:v>
                </c:pt>
                <c:pt idx="88">
                  <c:v>3000</c:v>
                </c:pt>
                <c:pt idx="89">
                  <c:v>2943</c:v>
                </c:pt>
                <c:pt idx="90">
                  <c:v>3122</c:v>
                </c:pt>
                <c:pt idx="91">
                  <c:v>3001</c:v>
                </c:pt>
                <c:pt idx="92">
                  <c:v>3023</c:v>
                </c:pt>
                <c:pt idx="93">
                  <c:v>3054</c:v>
                </c:pt>
                <c:pt idx="94">
                  <c:v>3041</c:v>
                </c:pt>
                <c:pt idx="95">
                  <c:v>3070</c:v>
                </c:pt>
                <c:pt idx="96">
                  <c:v>2893</c:v>
                </c:pt>
                <c:pt idx="97">
                  <c:v>2956</c:v>
                </c:pt>
                <c:pt idx="98">
                  <c:v>3078</c:v>
                </c:pt>
                <c:pt idx="99">
                  <c:v>2873</c:v>
                </c:pt>
                <c:pt idx="100">
                  <c:v>3004</c:v>
                </c:pt>
                <c:pt idx="101">
                  <c:v>3041</c:v>
                </c:pt>
                <c:pt idx="102">
                  <c:v>3095</c:v>
                </c:pt>
                <c:pt idx="103">
                  <c:v>2929</c:v>
                </c:pt>
                <c:pt idx="104">
                  <c:v>2916</c:v>
                </c:pt>
                <c:pt idx="105">
                  <c:v>2997</c:v>
                </c:pt>
                <c:pt idx="106">
                  <c:v>3102</c:v>
                </c:pt>
                <c:pt idx="107">
                  <c:v>3118</c:v>
                </c:pt>
                <c:pt idx="108">
                  <c:v>2972</c:v>
                </c:pt>
                <c:pt idx="109">
                  <c:v>3032</c:v>
                </c:pt>
                <c:pt idx="110">
                  <c:v>2968</c:v>
                </c:pt>
                <c:pt idx="111">
                  <c:v>3124</c:v>
                </c:pt>
                <c:pt idx="112">
                  <c:v>3109</c:v>
                </c:pt>
                <c:pt idx="113">
                  <c:v>3073</c:v>
                </c:pt>
                <c:pt idx="114">
                  <c:v>3085</c:v>
                </c:pt>
                <c:pt idx="115">
                  <c:v>3061</c:v>
                </c:pt>
                <c:pt idx="116">
                  <c:v>2963</c:v>
                </c:pt>
                <c:pt idx="117">
                  <c:v>3115</c:v>
                </c:pt>
                <c:pt idx="118">
                  <c:v>3045</c:v>
                </c:pt>
                <c:pt idx="119">
                  <c:v>3052</c:v>
                </c:pt>
                <c:pt idx="120">
                  <c:v>2829</c:v>
                </c:pt>
                <c:pt idx="121">
                  <c:v>3089</c:v>
                </c:pt>
                <c:pt idx="122">
                  <c:v>3072</c:v>
                </c:pt>
                <c:pt idx="123">
                  <c:v>3105</c:v>
                </c:pt>
                <c:pt idx="124">
                  <c:v>3082</c:v>
                </c:pt>
                <c:pt idx="125">
                  <c:v>3095</c:v>
                </c:pt>
                <c:pt idx="126">
                  <c:v>3067</c:v>
                </c:pt>
                <c:pt idx="127">
                  <c:v>2978</c:v>
                </c:pt>
                <c:pt idx="128">
                  <c:v>3034</c:v>
                </c:pt>
                <c:pt idx="129">
                  <c:v>3098</c:v>
                </c:pt>
                <c:pt idx="130">
                  <c:v>3067</c:v>
                </c:pt>
                <c:pt idx="131">
                  <c:v>2980</c:v>
                </c:pt>
                <c:pt idx="132">
                  <c:v>3056</c:v>
                </c:pt>
                <c:pt idx="133">
                  <c:v>3042</c:v>
                </c:pt>
                <c:pt idx="134">
                  <c:v>3040</c:v>
                </c:pt>
                <c:pt idx="135">
                  <c:v>3066</c:v>
                </c:pt>
                <c:pt idx="136">
                  <c:v>3032</c:v>
                </c:pt>
                <c:pt idx="137">
                  <c:v>3016</c:v>
                </c:pt>
                <c:pt idx="138">
                  <c:v>3099</c:v>
                </c:pt>
                <c:pt idx="139">
                  <c:v>2926</c:v>
                </c:pt>
                <c:pt idx="140">
                  <c:v>3034</c:v>
                </c:pt>
                <c:pt idx="141">
                  <c:v>2996</c:v>
                </c:pt>
                <c:pt idx="142">
                  <c:v>2973</c:v>
                </c:pt>
                <c:pt idx="143">
                  <c:v>3084</c:v>
                </c:pt>
                <c:pt idx="144">
                  <c:v>2964</c:v>
                </c:pt>
                <c:pt idx="145">
                  <c:v>3166</c:v>
                </c:pt>
                <c:pt idx="146">
                  <c:v>3037</c:v>
                </c:pt>
                <c:pt idx="147">
                  <c:v>3021</c:v>
                </c:pt>
                <c:pt idx="148">
                  <c:v>3062</c:v>
                </c:pt>
                <c:pt idx="149">
                  <c:v>2990</c:v>
                </c:pt>
                <c:pt idx="150">
                  <c:v>3076</c:v>
                </c:pt>
                <c:pt idx="151">
                  <c:v>3008</c:v>
                </c:pt>
                <c:pt idx="152">
                  <c:v>3100</c:v>
                </c:pt>
                <c:pt idx="153">
                  <c:v>3021</c:v>
                </c:pt>
                <c:pt idx="154">
                  <c:v>3044</c:v>
                </c:pt>
                <c:pt idx="155">
                  <c:v>3081</c:v>
                </c:pt>
                <c:pt idx="156">
                  <c:v>3069</c:v>
                </c:pt>
                <c:pt idx="157">
                  <c:v>3041</c:v>
                </c:pt>
                <c:pt idx="158">
                  <c:v>2973</c:v>
                </c:pt>
                <c:pt idx="159">
                  <c:v>3141</c:v>
                </c:pt>
                <c:pt idx="160">
                  <c:v>3089</c:v>
                </c:pt>
                <c:pt idx="161">
                  <c:v>2994</c:v>
                </c:pt>
                <c:pt idx="162">
                  <c:v>3041</c:v>
                </c:pt>
                <c:pt idx="163">
                  <c:v>2986</c:v>
                </c:pt>
                <c:pt idx="164">
                  <c:v>2948</c:v>
                </c:pt>
                <c:pt idx="165">
                  <c:v>3086</c:v>
                </c:pt>
                <c:pt idx="166">
                  <c:v>2957</c:v>
                </c:pt>
                <c:pt idx="167">
                  <c:v>3076</c:v>
                </c:pt>
                <c:pt idx="168">
                  <c:v>3027</c:v>
                </c:pt>
                <c:pt idx="169">
                  <c:v>3051</c:v>
                </c:pt>
                <c:pt idx="170">
                  <c:v>2969</c:v>
                </c:pt>
                <c:pt idx="171">
                  <c:v>3063</c:v>
                </c:pt>
                <c:pt idx="172">
                  <c:v>3080</c:v>
                </c:pt>
                <c:pt idx="173">
                  <c:v>3066</c:v>
                </c:pt>
                <c:pt idx="174">
                  <c:v>2933</c:v>
                </c:pt>
                <c:pt idx="175">
                  <c:v>3014</c:v>
                </c:pt>
                <c:pt idx="176">
                  <c:v>3068</c:v>
                </c:pt>
                <c:pt idx="177">
                  <c:v>3060</c:v>
                </c:pt>
                <c:pt idx="178">
                  <c:v>2981</c:v>
                </c:pt>
                <c:pt idx="179">
                  <c:v>3024</c:v>
                </c:pt>
                <c:pt idx="180">
                  <c:v>3067</c:v>
                </c:pt>
                <c:pt idx="181">
                  <c:v>3007</c:v>
                </c:pt>
                <c:pt idx="182">
                  <c:v>3083</c:v>
                </c:pt>
                <c:pt idx="183">
                  <c:v>3082</c:v>
                </c:pt>
                <c:pt idx="184">
                  <c:v>3045</c:v>
                </c:pt>
                <c:pt idx="185">
                  <c:v>3035</c:v>
                </c:pt>
                <c:pt idx="186">
                  <c:v>3126</c:v>
                </c:pt>
                <c:pt idx="187">
                  <c:v>3041</c:v>
                </c:pt>
                <c:pt idx="188">
                  <c:v>3113</c:v>
                </c:pt>
                <c:pt idx="189">
                  <c:v>3026</c:v>
                </c:pt>
                <c:pt idx="190">
                  <c:v>3077</c:v>
                </c:pt>
                <c:pt idx="191">
                  <c:v>2931</c:v>
                </c:pt>
                <c:pt idx="192">
                  <c:v>3053</c:v>
                </c:pt>
                <c:pt idx="193">
                  <c:v>3127</c:v>
                </c:pt>
                <c:pt idx="194">
                  <c:v>2874</c:v>
                </c:pt>
                <c:pt idx="195">
                  <c:v>3010</c:v>
                </c:pt>
                <c:pt idx="196">
                  <c:v>3028</c:v>
                </c:pt>
                <c:pt idx="197">
                  <c:v>2934</c:v>
                </c:pt>
                <c:pt idx="198">
                  <c:v>3032</c:v>
                </c:pt>
                <c:pt idx="199">
                  <c:v>3114</c:v>
                </c:pt>
                <c:pt idx="200">
                  <c:v>3102</c:v>
                </c:pt>
                <c:pt idx="201">
                  <c:v>3053</c:v>
                </c:pt>
                <c:pt idx="202">
                  <c:v>3066</c:v>
                </c:pt>
                <c:pt idx="203">
                  <c:v>3035</c:v>
                </c:pt>
                <c:pt idx="204">
                  <c:v>3071</c:v>
                </c:pt>
                <c:pt idx="205">
                  <c:v>3003</c:v>
                </c:pt>
                <c:pt idx="206">
                  <c:v>3120</c:v>
                </c:pt>
                <c:pt idx="207">
                  <c:v>2943</c:v>
                </c:pt>
                <c:pt idx="208">
                  <c:v>3047</c:v>
                </c:pt>
                <c:pt idx="209">
                  <c:v>3055</c:v>
                </c:pt>
                <c:pt idx="210">
                  <c:v>3010</c:v>
                </c:pt>
                <c:pt idx="211">
                  <c:v>2993</c:v>
                </c:pt>
                <c:pt idx="212">
                  <c:v>3075</c:v>
                </c:pt>
                <c:pt idx="213">
                  <c:v>3130</c:v>
                </c:pt>
                <c:pt idx="214">
                  <c:v>3088</c:v>
                </c:pt>
                <c:pt idx="215">
                  <c:v>3170</c:v>
                </c:pt>
                <c:pt idx="216">
                  <c:v>2946</c:v>
                </c:pt>
                <c:pt idx="217">
                  <c:v>3175</c:v>
                </c:pt>
                <c:pt idx="218">
                  <c:v>3048</c:v>
                </c:pt>
                <c:pt idx="219">
                  <c:v>3051</c:v>
                </c:pt>
                <c:pt idx="220">
                  <c:v>3082</c:v>
                </c:pt>
                <c:pt idx="221">
                  <c:v>2902</c:v>
                </c:pt>
                <c:pt idx="222">
                  <c:v>2980</c:v>
                </c:pt>
                <c:pt idx="223">
                  <c:v>3064</c:v>
                </c:pt>
                <c:pt idx="224">
                  <c:v>3028</c:v>
                </c:pt>
                <c:pt idx="225">
                  <c:v>3047</c:v>
                </c:pt>
                <c:pt idx="226">
                  <c:v>2968</c:v>
                </c:pt>
                <c:pt idx="227">
                  <c:v>2937</c:v>
                </c:pt>
                <c:pt idx="228">
                  <c:v>3083</c:v>
                </c:pt>
                <c:pt idx="229">
                  <c:v>3062</c:v>
                </c:pt>
                <c:pt idx="230">
                  <c:v>2919</c:v>
                </c:pt>
                <c:pt idx="231">
                  <c:v>3029</c:v>
                </c:pt>
                <c:pt idx="232">
                  <c:v>3050</c:v>
                </c:pt>
                <c:pt idx="233">
                  <c:v>3003</c:v>
                </c:pt>
                <c:pt idx="234">
                  <c:v>3026</c:v>
                </c:pt>
                <c:pt idx="235">
                  <c:v>3058</c:v>
                </c:pt>
                <c:pt idx="236">
                  <c:v>3137</c:v>
                </c:pt>
                <c:pt idx="237">
                  <c:v>3145</c:v>
                </c:pt>
                <c:pt idx="238">
                  <c:v>3031</c:v>
                </c:pt>
                <c:pt idx="239">
                  <c:v>2964</c:v>
                </c:pt>
                <c:pt idx="240">
                  <c:v>3054</c:v>
                </c:pt>
                <c:pt idx="241">
                  <c:v>3041</c:v>
                </c:pt>
                <c:pt idx="242">
                  <c:v>2996</c:v>
                </c:pt>
                <c:pt idx="243">
                  <c:v>3065</c:v>
                </c:pt>
                <c:pt idx="244">
                  <c:v>2963</c:v>
                </c:pt>
                <c:pt idx="245">
                  <c:v>2996</c:v>
                </c:pt>
                <c:pt idx="246">
                  <c:v>3136</c:v>
                </c:pt>
                <c:pt idx="247">
                  <c:v>3053</c:v>
                </c:pt>
                <c:pt idx="248">
                  <c:v>3024</c:v>
                </c:pt>
                <c:pt idx="249">
                  <c:v>3001</c:v>
                </c:pt>
                <c:pt idx="250">
                  <c:v>3060</c:v>
                </c:pt>
                <c:pt idx="251">
                  <c:v>3083</c:v>
                </c:pt>
                <c:pt idx="252">
                  <c:v>2880</c:v>
                </c:pt>
                <c:pt idx="253">
                  <c:v>3020</c:v>
                </c:pt>
                <c:pt idx="254">
                  <c:v>3013</c:v>
                </c:pt>
                <c:pt idx="255">
                  <c:v>3019</c:v>
                </c:pt>
                <c:pt idx="256">
                  <c:v>2974</c:v>
                </c:pt>
                <c:pt idx="257">
                  <c:v>3098</c:v>
                </c:pt>
                <c:pt idx="258">
                  <c:v>3045</c:v>
                </c:pt>
                <c:pt idx="259">
                  <c:v>3013</c:v>
                </c:pt>
                <c:pt idx="260">
                  <c:v>3046</c:v>
                </c:pt>
                <c:pt idx="261">
                  <c:v>3086</c:v>
                </c:pt>
                <c:pt idx="262">
                  <c:v>3071</c:v>
                </c:pt>
                <c:pt idx="263">
                  <c:v>3052</c:v>
                </c:pt>
                <c:pt idx="264">
                  <c:v>3129</c:v>
                </c:pt>
                <c:pt idx="265">
                  <c:v>3117</c:v>
                </c:pt>
                <c:pt idx="266">
                  <c:v>3058</c:v>
                </c:pt>
                <c:pt idx="267">
                  <c:v>3080</c:v>
                </c:pt>
                <c:pt idx="268">
                  <c:v>3030</c:v>
                </c:pt>
                <c:pt idx="269">
                  <c:v>3019</c:v>
                </c:pt>
                <c:pt idx="270">
                  <c:v>3147</c:v>
                </c:pt>
                <c:pt idx="271">
                  <c:v>2937</c:v>
                </c:pt>
                <c:pt idx="272">
                  <c:v>3053</c:v>
                </c:pt>
                <c:pt idx="273">
                  <c:v>3001</c:v>
                </c:pt>
                <c:pt idx="274">
                  <c:v>3006</c:v>
                </c:pt>
                <c:pt idx="275">
                  <c:v>3048</c:v>
                </c:pt>
                <c:pt idx="276">
                  <c:v>3036</c:v>
                </c:pt>
                <c:pt idx="277">
                  <c:v>3096</c:v>
                </c:pt>
                <c:pt idx="278">
                  <c:v>2999</c:v>
                </c:pt>
                <c:pt idx="279">
                  <c:v>2939</c:v>
                </c:pt>
                <c:pt idx="280">
                  <c:v>2903</c:v>
                </c:pt>
                <c:pt idx="281">
                  <c:v>3105</c:v>
                </c:pt>
                <c:pt idx="282">
                  <c:v>3023</c:v>
                </c:pt>
                <c:pt idx="283">
                  <c:v>3048</c:v>
                </c:pt>
                <c:pt idx="284">
                  <c:v>3000</c:v>
                </c:pt>
                <c:pt idx="285">
                  <c:v>3100</c:v>
                </c:pt>
                <c:pt idx="286">
                  <c:v>3051</c:v>
                </c:pt>
                <c:pt idx="287">
                  <c:v>3027</c:v>
                </c:pt>
                <c:pt idx="288">
                  <c:v>2979</c:v>
                </c:pt>
                <c:pt idx="289">
                  <c:v>3032</c:v>
                </c:pt>
                <c:pt idx="290">
                  <c:v>3023</c:v>
                </c:pt>
                <c:pt idx="291">
                  <c:v>2964</c:v>
                </c:pt>
                <c:pt idx="292">
                  <c:v>3080</c:v>
                </c:pt>
                <c:pt idx="293">
                  <c:v>3075</c:v>
                </c:pt>
                <c:pt idx="294">
                  <c:v>3033</c:v>
                </c:pt>
                <c:pt idx="295">
                  <c:v>3039</c:v>
                </c:pt>
                <c:pt idx="296">
                  <c:v>3080</c:v>
                </c:pt>
                <c:pt idx="297">
                  <c:v>3007</c:v>
                </c:pt>
                <c:pt idx="298">
                  <c:v>2844</c:v>
                </c:pt>
                <c:pt idx="299">
                  <c:v>2964</c:v>
                </c:pt>
                <c:pt idx="300">
                  <c:v>2917</c:v>
                </c:pt>
                <c:pt idx="301">
                  <c:v>3055</c:v>
                </c:pt>
                <c:pt idx="302">
                  <c:v>3065</c:v>
                </c:pt>
                <c:pt idx="303">
                  <c:v>3011</c:v>
                </c:pt>
                <c:pt idx="304">
                  <c:v>3057</c:v>
                </c:pt>
                <c:pt idx="305">
                  <c:v>2988</c:v>
                </c:pt>
                <c:pt idx="306">
                  <c:v>2946</c:v>
                </c:pt>
                <c:pt idx="307">
                  <c:v>3003</c:v>
                </c:pt>
                <c:pt idx="308">
                  <c:v>3026</c:v>
                </c:pt>
                <c:pt idx="309">
                  <c:v>3036</c:v>
                </c:pt>
                <c:pt idx="310">
                  <c:v>2990</c:v>
                </c:pt>
                <c:pt idx="311">
                  <c:v>3060</c:v>
                </c:pt>
                <c:pt idx="312">
                  <c:v>3077</c:v>
                </c:pt>
                <c:pt idx="313">
                  <c:v>2955</c:v>
                </c:pt>
                <c:pt idx="314">
                  <c:v>3010</c:v>
                </c:pt>
                <c:pt idx="315">
                  <c:v>3075</c:v>
                </c:pt>
                <c:pt idx="316">
                  <c:v>3103</c:v>
                </c:pt>
                <c:pt idx="317">
                  <c:v>2969</c:v>
                </c:pt>
                <c:pt idx="318">
                  <c:v>3026</c:v>
                </c:pt>
                <c:pt idx="319">
                  <c:v>2913</c:v>
                </c:pt>
                <c:pt idx="320">
                  <c:v>3042</c:v>
                </c:pt>
                <c:pt idx="321">
                  <c:v>3034</c:v>
                </c:pt>
                <c:pt idx="322">
                  <c:v>2980</c:v>
                </c:pt>
                <c:pt idx="323">
                  <c:v>3023</c:v>
                </c:pt>
                <c:pt idx="324">
                  <c:v>2967</c:v>
                </c:pt>
                <c:pt idx="325">
                  <c:v>3047</c:v>
                </c:pt>
                <c:pt idx="326">
                  <c:v>2998</c:v>
                </c:pt>
                <c:pt idx="327">
                  <c:v>3001</c:v>
                </c:pt>
                <c:pt idx="328">
                  <c:v>3002</c:v>
                </c:pt>
                <c:pt idx="329">
                  <c:v>3098</c:v>
                </c:pt>
                <c:pt idx="330">
                  <c:v>2969</c:v>
                </c:pt>
                <c:pt idx="331">
                  <c:v>3095</c:v>
                </c:pt>
                <c:pt idx="332">
                  <c:v>3016</c:v>
                </c:pt>
                <c:pt idx="333">
                  <c:v>3012</c:v>
                </c:pt>
                <c:pt idx="334">
                  <c:v>3138</c:v>
                </c:pt>
                <c:pt idx="335">
                  <c:v>3056</c:v>
                </c:pt>
                <c:pt idx="336">
                  <c:v>3186</c:v>
                </c:pt>
                <c:pt idx="337">
                  <c:v>3003</c:v>
                </c:pt>
                <c:pt idx="338">
                  <c:v>3048</c:v>
                </c:pt>
                <c:pt idx="339">
                  <c:v>3046</c:v>
                </c:pt>
                <c:pt idx="340">
                  <c:v>3012</c:v>
                </c:pt>
                <c:pt idx="341">
                  <c:v>3061</c:v>
                </c:pt>
                <c:pt idx="342">
                  <c:v>2956</c:v>
                </c:pt>
                <c:pt idx="343">
                  <c:v>3085</c:v>
                </c:pt>
                <c:pt idx="344">
                  <c:v>3010</c:v>
                </c:pt>
                <c:pt idx="345">
                  <c:v>3035</c:v>
                </c:pt>
                <c:pt idx="346">
                  <c:v>3026</c:v>
                </c:pt>
                <c:pt idx="347">
                  <c:v>3038</c:v>
                </c:pt>
                <c:pt idx="348">
                  <c:v>3079</c:v>
                </c:pt>
                <c:pt idx="349">
                  <c:v>3011</c:v>
                </c:pt>
                <c:pt idx="350">
                  <c:v>2981</c:v>
                </c:pt>
                <c:pt idx="351">
                  <c:v>3073</c:v>
                </c:pt>
                <c:pt idx="352">
                  <c:v>2983</c:v>
                </c:pt>
                <c:pt idx="353">
                  <c:v>3098</c:v>
                </c:pt>
                <c:pt idx="354">
                  <c:v>3003</c:v>
                </c:pt>
                <c:pt idx="355">
                  <c:v>2940</c:v>
                </c:pt>
                <c:pt idx="356">
                  <c:v>3023</c:v>
                </c:pt>
                <c:pt idx="357">
                  <c:v>2992</c:v>
                </c:pt>
                <c:pt idx="358">
                  <c:v>2857</c:v>
                </c:pt>
                <c:pt idx="359">
                  <c:v>3028</c:v>
                </c:pt>
                <c:pt idx="360">
                  <c:v>2945</c:v>
                </c:pt>
                <c:pt idx="361">
                  <c:v>2913</c:v>
                </c:pt>
                <c:pt idx="362">
                  <c:v>3059</c:v>
                </c:pt>
                <c:pt idx="363">
                  <c:v>2993</c:v>
                </c:pt>
                <c:pt idx="364">
                  <c:v>3028</c:v>
                </c:pt>
                <c:pt idx="365">
                  <c:v>3046</c:v>
                </c:pt>
                <c:pt idx="366">
                  <c:v>2944</c:v>
                </c:pt>
                <c:pt idx="367">
                  <c:v>3025</c:v>
                </c:pt>
                <c:pt idx="368">
                  <c:v>3050</c:v>
                </c:pt>
                <c:pt idx="369">
                  <c:v>3070</c:v>
                </c:pt>
                <c:pt idx="370">
                  <c:v>2994</c:v>
                </c:pt>
                <c:pt idx="371">
                  <c:v>2942</c:v>
                </c:pt>
                <c:pt idx="372">
                  <c:v>3006</c:v>
                </c:pt>
                <c:pt idx="373">
                  <c:v>3077</c:v>
                </c:pt>
                <c:pt idx="374">
                  <c:v>2925</c:v>
                </c:pt>
                <c:pt idx="375">
                  <c:v>3060</c:v>
                </c:pt>
                <c:pt idx="376">
                  <c:v>3118</c:v>
                </c:pt>
                <c:pt idx="377">
                  <c:v>3078</c:v>
                </c:pt>
                <c:pt idx="378">
                  <c:v>3130</c:v>
                </c:pt>
                <c:pt idx="379">
                  <c:v>3021</c:v>
                </c:pt>
                <c:pt idx="380">
                  <c:v>3134</c:v>
                </c:pt>
                <c:pt idx="381">
                  <c:v>2897</c:v>
                </c:pt>
                <c:pt idx="382">
                  <c:v>3088</c:v>
                </c:pt>
                <c:pt idx="383">
                  <c:v>3067</c:v>
                </c:pt>
                <c:pt idx="384">
                  <c:v>3109</c:v>
                </c:pt>
                <c:pt idx="385">
                  <c:v>2985</c:v>
                </c:pt>
                <c:pt idx="386">
                  <c:v>2999</c:v>
                </c:pt>
                <c:pt idx="387">
                  <c:v>3077</c:v>
                </c:pt>
                <c:pt idx="388">
                  <c:v>3107</c:v>
                </c:pt>
                <c:pt idx="389">
                  <c:v>3128</c:v>
                </c:pt>
                <c:pt idx="390">
                  <c:v>3037</c:v>
                </c:pt>
                <c:pt idx="391">
                  <c:v>3056</c:v>
                </c:pt>
                <c:pt idx="392">
                  <c:v>3086</c:v>
                </c:pt>
                <c:pt idx="393">
                  <c:v>2999</c:v>
                </c:pt>
                <c:pt idx="394">
                  <c:v>3063</c:v>
                </c:pt>
                <c:pt idx="395">
                  <c:v>3078</c:v>
                </c:pt>
                <c:pt idx="396">
                  <c:v>2993</c:v>
                </c:pt>
                <c:pt idx="397">
                  <c:v>3079</c:v>
                </c:pt>
                <c:pt idx="398">
                  <c:v>3119</c:v>
                </c:pt>
                <c:pt idx="399">
                  <c:v>3002</c:v>
                </c:pt>
                <c:pt idx="400">
                  <c:v>3028</c:v>
                </c:pt>
                <c:pt idx="401">
                  <c:v>3075</c:v>
                </c:pt>
                <c:pt idx="402">
                  <c:v>3030</c:v>
                </c:pt>
                <c:pt idx="403">
                  <c:v>2998</c:v>
                </c:pt>
                <c:pt idx="404">
                  <c:v>2892</c:v>
                </c:pt>
                <c:pt idx="405">
                  <c:v>3055</c:v>
                </c:pt>
                <c:pt idx="406">
                  <c:v>3080</c:v>
                </c:pt>
                <c:pt idx="407">
                  <c:v>2996</c:v>
                </c:pt>
                <c:pt idx="408">
                  <c:v>2997</c:v>
                </c:pt>
                <c:pt idx="409">
                  <c:v>2902</c:v>
                </c:pt>
                <c:pt idx="410">
                  <c:v>3171</c:v>
                </c:pt>
                <c:pt idx="411">
                  <c:v>2951</c:v>
                </c:pt>
                <c:pt idx="412">
                  <c:v>3012</c:v>
                </c:pt>
                <c:pt idx="413">
                  <c:v>3131</c:v>
                </c:pt>
                <c:pt idx="414">
                  <c:v>3136</c:v>
                </c:pt>
                <c:pt idx="415">
                  <c:v>2997</c:v>
                </c:pt>
                <c:pt idx="416">
                  <c:v>3035</c:v>
                </c:pt>
                <c:pt idx="417">
                  <c:v>3126</c:v>
                </c:pt>
                <c:pt idx="418">
                  <c:v>3118</c:v>
                </c:pt>
                <c:pt idx="419">
                  <c:v>3110</c:v>
                </c:pt>
                <c:pt idx="420">
                  <c:v>2972</c:v>
                </c:pt>
                <c:pt idx="421">
                  <c:v>3069</c:v>
                </c:pt>
                <c:pt idx="422">
                  <c:v>3045</c:v>
                </c:pt>
                <c:pt idx="423">
                  <c:v>3046</c:v>
                </c:pt>
                <c:pt idx="424">
                  <c:v>3149</c:v>
                </c:pt>
                <c:pt idx="425">
                  <c:v>2978</c:v>
                </c:pt>
                <c:pt idx="426">
                  <c:v>2917</c:v>
                </c:pt>
                <c:pt idx="427">
                  <c:v>3054</c:v>
                </c:pt>
                <c:pt idx="428">
                  <c:v>3035</c:v>
                </c:pt>
                <c:pt idx="429">
                  <c:v>2917</c:v>
                </c:pt>
                <c:pt idx="430">
                  <c:v>3067</c:v>
                </c:pt>
                <c:pt idx="431">
                  <c:v>2995</c:v>
                </c:pt>
                <c:pt idx="432">
                  <c:v>2968</c:v>
                </c:pt>
                <c:pt idx="433">
                  <c:v>3025</c:v>
                </c:pt>
                <c:pt idx="434">
                  <c:v>3035</c:v>
                </c:pt>
                <c:pt idx="435">
                  <c:v>2952</c:v>
                </c:pt>
                <c:pt idx="436">
                  <c:v>3058</c:v>
                </c:pt>
                <c:pt idx="437">
                  <c:v>3044</c:v>
                </c:pt>
                <c:pt idx="438">
                  <c:v>3108</c:v>
                </c:pt>
                <c:pt idx="439">
                  <c:v>3023</c:v>
                </c:pt>
                <c:pt idx="440">
                  <c:v>3019</c:v>
                </c:pt>
                <c:pt idx="441">
                  <c:v>3061</c:v>
                </c:pt>
                <c:pt idx="442">
                  <c:v>2935</c:v>
                </c:pt>
                <c:pt idx="443">
                  <c:v>2995</c:v>
                </c:pt>
                <c:pt idx="444">
                  <c:v>2819</c:v>
                </c:pt>
                <c:pt idx="445">
                  <c:v>2996</c:v>
                </c:pt>
                <c:pt idx="446">
                  <c:v>2959</c:v>
                </c:pt>
                <c:pt idx="447">
                  <c:v>3031</c:v>
                </c:pt>
                <c:pt idx="448">
                  <c:v>3142</c:v>
                </c:pt>
                <c:pt idx="449">
                  <c:v>3018</c:v>
                </c:pt>
                <c:pt idx="450">
                  <c:v>3124</c:v>
                </c:pt>
                <c:pt idx="451">
                  <c:v>2964</c:v>
                </c:pt>
                <c:pt idx="452">
                  <c:v>3112</c:v>
                </c:pt>
                <c:pt idx="453">
                  <c:v>3055</c:v>
                </c:pt>
                <c:pt idx="454">
                  <c:v>3047</c:v>
                </c:pt>
                <c:pt idx="455">
                  <c:v>3018</c:v>
                </c:pt>
                <c:pt idx="456">
                  <c:v>3103</c:v>
                </c:pt>
                <c:pt idx="457">
                  <c:v>2997</c:v>
                </c:pt>
                <c:pt idx="458">
                  <c:v>3003</c:v>
                </c:pt>
                <c:pt idx="459">
                  <c:v>3073</c:v>
                </c:pt>
                <c:pt idx="460">
                  <c:v>3109</c:v>
                </c:pt>
                <c:pt idx="461">
                  <c:v>2963</c:v>
                </c:pt>
                <c:pt idx="462">
                  <c:v>3064</c:v>
                </c:pt>
                <c:pt idx="463">
                  <c:v>3071</c:v>
                </c:pt>
                <c:pt idx="464">
                  <c:v>3084</c:v>
                </c:pt>
                <c:pt idx="465">
                  <c:v>2890</c:v>
                </c:pt>
                <c:pt idx="466">
                  <c:v>3095</c:v>
                </c:pt>
                <c:pt idx="467">
                  <c:v>3044</c:v>
                </c:pt>
                <c:pt idx="468">
                  <c:v>3021</c:v>
                </c:pt>
                <c:pt idx="469">
                  <c:v>3079</c:v>
                </c:pt>
                <c:pt idx="470">
                  <c:v>2994</c:v>
                </c:pt>
                <c:pt idx="471">
                  <c:v>3131</c:v>
                </c:pt>
                <c:pt idx="472">
                  <c:v>3108</c:v>
                </c:pt>
                <c:pt idx="473">
                  <c:v>3101</c:v>
                </c:pt>
                <c:pt idx="474">
                  <c:v>2988</c:v>
                </c:pt>
                <c:pt idx="475">
                  <c:v>3087</c:v>
                </c:pt>
                <c:pt idx="476">
                  <c:v>3131</c:v>
                </c:pt>
                <c:pt idx="477">
                  <c:v>3032</c:v>
                </c:pt>
                <c:pt idx="478">
                  <c:v>3025</c:v>
                </c:pt>
                <c:pt idx="479">
                  <c:v>3055</c:v>
                </c:pt>
                <c:pt idx="480">
                  <c:v>3088</c:v>
                </c:pt>
                <c:pt idx="481">
                  <c:v>2980</c:v>
                </c:pt>
                <c:pt idx="482">
                  <c:v>3072</c:v>
                </c:pt>
                <c:pt idx="483">
                  <c:v>3057</c:v>
                </c:pt>
                <c:pt idx="484">
                  <c:v>3111</c:v>
                </c:pt>
                <c:pt idx="485">
                  <c:v>3090</c:v>
                </c:pt>
                <c:pt idx="486">
                  <c:v>3069</c:v>
                </c:pt>
                <c:pt idx="487">
                  <c:v>3100</c:v>
                </c:pt>
                <c:pt idx="488">
                  <c:v>3184</c:v>
                </c:pt>
                <c:pt idx="489">
                  <c:v>3099</c:v>
                </c:pt>
                <c:pt idx="490">
                  <c:v>3034</c:v>
                </c:pt>
                <c:pt idx="491">
                  <c:v>3091</c:v>
                </c:pt>
                <c:pt idx="492">
                  <c:v>3029</c:v>
                </c:pt>
                <c:pt idx="493">
                  <c:v>3026</c:v>
                </c:pt>
                <c:pt idx="494">
                  <c:v>3052</c:v>
                </c:pt>
                <c:pt idx="495">
                  <c:v>3100</c:v>
                </c:pt>
                <c:pt idx="496">
                  <c:v>3012</c:v>
                </c:pt>
                <c:pt idx="497">
                  <c:v>3079</c:v>
                </c:pt>
                <c:pt idx="498">
                  <c:v>3030</c:v>
                </c:pt>
                <c:pt idx="499">
                  <c:v>3011</c:v>
                </c:pt>
                <c:pt idx="500">
                  <c:v>3063</c:v>
                </c:pt>
                <c:pt idx="501">
                  <c:v>2879</c:v>
                </c:pt>
                <c:pt idx="502">
                  <c:v>2999</c:v>
                </c:pt>
                <c:pt idx="503">
                  <c:v>3019</c:v>
                </c:pt>
                <c:pt idx="504">
                  <c:v>3086</c:v>
                </c:pt>
                <c:pt idx="505">
                  <c:v>2980</c:v>
                </c:pt>
                <c:pt idx="506">
                  <c:v>2985</c:v>
                </c:pt>
                <c:pt idx="507">
                  <c:v>3031</c:v>
                </c:pt>
                <c:pt idx="508">
                  <c:v>3019</c:v>
                </c:pt>
                <c:pt idx="509">
                  <c:v>3025</c:v>
                </c:pt>
                <c:pt idx="510">
                  <c:v>2995</c:v>
                </c:pt>
                <c:pt idx="511">
                  <c:v>3004</c:v>
                </c:pt>
                <c:pt idx="512">
                  <c:v>3059</c:v>
                </c:pt>
                <c:pt idx="513">
                  <c:v>3052</c:v>
                </c:pt>
                <c:pt idx="514">
                  <c:v>3001</c:v>
                </c:pt>
                <c:pt idx="515">
                  <c:v>3015</c:v>
                </c:pt>
                <c:pt idx="516">
                  <c:v>3155</c:v>
                </c:pt>
                <c:pt idx="517">
                  <c:v>2937</c:v>
                </c:pt>
                <c:pt idx="518">
                  <c:v>3071</c:v>
                </c:pt>
                <c:pt idx="519">
                  <c:v>3079</c:v>
                </c:pt>
                <c:pt idx="520">
                  <c:v>3121</c:v>
                </c:pt>
                <c:pt idx="521">
                  <c:v>3039</c:v>
                </c:pt>
                <c:pt idx="522">
                  <c:v>3035</c:v>
                </c:pt>
                <c:pt idx="523">
                  <c:v>3047</c:v>
                </c:pt>
                <c:pt idx="524">
                  <c:v>2976</c:v>
                </c:pt>
                <c:pt idx="525">
                  <c:v>3061</c:v>
                </c:pt>
                <c:pt idx="526">
                  <c:v>3065</c:v>
                </c:pt>
                <c:pt idx="527">
                  <c:v>2984</c:v>
                </c:pt>
                <c:pt idx="528">
                  <c:v>3071</c:v>
                </c:pt>
                <c:pt idx="529">
                  <c:v>2994</c:v>
                </c:pt>
                <c:pt idx="530">
                  <c:v>3062</c:v>
                </c:pt>
                <c:pt idx="531">
                  <c:v>3059</c:v>
                </c:pt>
                <c:pt idx="532">
                  <c:v>3048</c:v>
                </c:pt>
                <c:pt idx="533">
                  <c:v>3040</c:v>
                </c:pt>
                <c:pt idx="534">
                  <c:v>3025</c:v>
                </c:pt>
                <c:pt idx="535">
                  <c:v>2946</c:v>
                </c:pt>
                <c:pt idx="536">
                  <c:v>3014</c:v>
                </c:pt>
                <c:pt idx="537">
                  <c:v>3127</c:v>
                </c:pt>
                <c:pt idx="538">
                  <c:v>3022</c:v>
                </c:pt>
                <c:pt idx="539">
                  <c:v>3021</c:v>
                </c:pt>
                <c:pt idx="540">
                  <c:v>3049</c:v>
                </c:pt>
                <c:pt idx="541">
                  <c:v>2910</c:v>
                </c:pt>
                <c:pt idx="542">
                  <c:v>3081</c:v>
                </c:pt>
                <c:pt idx="543">
                  <c:v>2990</c:v>
                </c:pt>
                <c:pt idx="544">
                  <c:v>3032</c:v>
                </c:pt>
                <c:pt idx="545">
                  <c:v>3073</c:v>
                </c:pt>
                <c:pt idx="546">
                  <c:v>3056</c:v>
                </c:pt>
                <c:pt idx="547">
                  <c:v>3026</c:v>
                </c:pt>
                <c:pt idx="548">
                  <c:v>3109</c:v>
                </c:pt>
                <c:pt idx="549">
                  <c:v>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2-4E9F-B826-DE9A6537F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271920"/>
        <c:axId val="1819265392"/>
      </c:scatterChart>
      <c:valAx>
        <c:axId val="181927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>
                    <a:solidFill>
                      <a:sysClr val="windowText" lastClr="000000"/>
                    </a:solidFill>
                  </a:rPr>
                  <a:t>Pago</a:t>
                </a:r>
                <a:r>
                  <a:rPr lang="es-CL" sz="1000" baseline="0">
                    <a:solidFill>
                      <a:sysClr val="windowText" lastClr="000000"/>
                    </a:solidFill>
                  </a:rPr>
                  <a:t> mensual($)</a:t>
                </a:r>
                <a:endParaRPr lang="es-CL" sz="10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65392"/>
        <c:crosses val="autoZero"/>
        <c:crossBetween val="midCat"/>
      </c:valAx>
      <c:valAx>
        <c:axId val="18192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>
                    <a:solidFill>
                      <a:sysClr val="windowText" lastClr="000000"/>
                    </a:solidFill>
                  </a:rPr>
                  <a:t>Impuesto</a:t>
                </a:r>
                <a:r>
                  <a:rPr lang="es-CL" sz="1000" baseline="0">
                    <a:solidFill>
                      <a:sysClr val="windowText" lastClr="000000"/>
                    </a:solidFill>
                  </a:rPr>
                  <a:t> adicional($)</a:t>
                </a:r>
                <a:endParaRPr lang="es-CL" sz="10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7192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69273</xdr:colOff>
      <xdr:row>30</xdr:row>
      <xdr:rowOff>25979</xdr:rowOff>
    </xdr:from>
    <xdr:to>
      <xdr:col>7</xdr:col>
      <xdr:colOff>233796</xdr:colOff>
      <xdr:row>42</xdr:row>
      <xdr:rowOff>146966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137" y="9100706"/>
          <a:ext cx="4788477" cy="251089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13</xdr:row>
      <xdr:rowOff>66675</xdr:rowOff>
    </xdr:from>
    <xdr:to>
      <xdr:col>4</xdr:col>
      <xdr:colOff>1114425</xdr:colOff>
      <xdr:row>15</xdr:row>
      <xdr:rowOff>152400</xdr:rowOff>
    </xdr:to>
    <xdr:sp macro="" textlink="">
      <xdr:nvSpPr>
        <xdr:cNvPr id="2" name="Flecha derecha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438650" y="2552700"/>
          <a:ext cx="800100" cy="4667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0</xdr:col>
      <xdr:colOff>657224</xdr:colOff>
      <xdr:row>19</xdr:row>
      <xdr:rowOff>52386</xdr:rowOff>
    </xdr:from>
    <xdr:to>
      <xdr:col>4</xdr:col>
      <xdr:colOff>933449</xdr:colOff>
      <xdr:row>35</xdr:row>
      <xdr:rowOff>57149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19</xdr:row>
      <xdr:rowOff>71436</xdr:rowOff>
    </xdr:from>
    <xdr:to>
      <xdr:col>8</xdr:col>
      <xdr:colOff>381000</xdr:colOff>
      <xdr:row>35</xdr:row>
      <xdr:rowOff>57149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314325</xdr:colOff>
      <xdr:row>142</xdr:row>
      <xdr:rowOff>138112</xdr:rowOff>
    </xdr:from>
    <xdr:to>
      <xdr:col>7</xdr:col>
      <xdr:colOff>533400</xdr:colOff>
      <xdr:row>157</xdr:row>
      <xdr:rowOff>14287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761999</xdr:colOff>
      <xdr:row>112</xdr:row>
      <xdr:rowOff>0</xdr:rowOff>
    </xdr:from>
    <xdr:to>
      <xdr:col>5</xdr:col>
      <xdr:colOff>942975</xdr:colOff>
      <xdr:row>127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32</xdr:row>
      <xdr:rowOff>28575</xdr:rowOff>
    </xdr:from>
    <xdr:to>
      <xdr:col>7</xdr:col>
      <xdr:colOff>745781</xdr:colOff>
      <xdr:row>42</xdr:row>
      <xdr:rowOff>125557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B0978B8-3978-4B79-A11F-A9F3A4228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6124575"/>
          <a:ext cx="5308256" cy="2019300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47</xdr:row>
      <xdr:rowOff>19049</xdr:rowOff>
    </xdr:from>
    <xdr:to>
      <xdr:col>19</xdr:col>
      <xdr:colOff>751854</xdr:colOff>
      <xdr:row>59</xdr:row>
      <xdr:rowOff>180974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97FA1B3-CE9A-4F9C-AB20-CCD291886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01050" y="8972549"/>
          <a:ext cx="6828804" cy="2447925"/>
        </a:xfrm>
        <a:prstGeom prst="rect">
          <a:avLst/>
        </a:prstGeom>
      </xdr:spPr>
    </xdr:pic>
    <xdr:clientData/>
  </xdr:twoCellAnchor>
  <xdr:twoCellAnchor editAs="oneCell">
    <xdr:from>
      <xdr:col>11</xdr:col>
      <xdr:colOff>26989</xdr:colOff>
      <xdr:row>72</xdr:row>
      <xdr:rowOff>9526</xdr:rowOff>
    </xdr:from>
    <xdr:to>
      <xdr:col>19</xdr:col>
      <xdr:colOff>757163</xdr:colOff>
      <xdr:row>76</xdr:row>
      <xdr:rowOff>174625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F93886-73FD-4A2A-8C54-369A62019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08989" y="13725526"/>
          <a:ext cx="6826174" cy="927099"/>
        </a:xfrm>
        <a:prstGeom prst="rect">
          <a:avLst/>
        </a:prstGeom>
      </xdr:spPr>
    </xdr:pic>
    <xdr:clientData/>
  </xdr:twoCellAnchor>
  <xdr:twoCellAnchor editAs="oneCell">
    <xdr:from>
      <xdr:col>11</xdr:col>
      <xdr:colOff>54265</xdr:colOff>
      <xdr:row>80</xdr:row>
      <xdr:rowOff>3427</xdr:rowOff>
    </xdr:from>
    <xdr:to>
      <xdr:col>19</xdr:col>
      <xdr:colOff>722586</xdr:colOff>
      <xdr:row>96</xdr:row>
      <xdr:rowOff>1446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08084DD-E936-45CB-B821-EE3356A5A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36265" y="15256565"/>
          <a:ext cx="6764321" cy="304601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GUIA_RESUMEN_EXAMEN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804.321057986112" createdVersion="5" refreshedVersion="5" minRefreshableVersion="3" recordCount="550" xr:uid="{00000000-000A-0000-FFFF-FFFF00000000}">
  <cacheSource type="worksheet">
    <worksheetSource ref="A1:E551" sheet="BASE_DE_DATOS" r:id="rId2"/>
  </cacheSource>
  <cacheFields count="5">
    <cacheField name="id CLIENTE" numFmtId="0">
      <sharedItems containsSemiMixedTypes="0" containsString="0" containsNumber="1" containsInteger="1" minValue="10014" maxValue="99935"/>
    </cacheField>
    <cacheField name="PAGO_MENSUAL ($)" numFmtId="0">
      <sharedItems containsSemiMixedTypes="0" containsString="0" containsNumber="1" containsInteger="1" minValue="10676" maxValue="32221" count="539">
        <n v="23209"/>
        <n v="19454"/>
        <n v="17353"/>
        <n v="19341"/>
        <n v="20582"/>
        <n v="21673"/>
        <n v="23377"/>
        <n v="24314"/>
        <n v="23032"/>
        <n v="14944"/>
        <n v="19432"/>
        <n v="18898"/>
        <n v="19219"/>
        <n v="17759"/>
        <n v="16409"/>
        <n v="23891"/>
        <n v="22747"/>
        <n v="27349"/>
        <n v="26817"/>
        <n v="22564"/>
        <n v="23527"/>
        <n v="27173"/>
        <n v="23363"/>
        <n v="23521"/>
        <n v="20179"/>
        <n v="13887"/>
        <n v="27114"/>
        <n v="20547"/>
        <n v="29205"/>
        <n v="22432"/>
        <n v="26649"/>
        <n v="21479"/>
        <n v="18500"/>
        <n v="22274"/>
        <n v="20622"/>
        <n v="14641"/>
        <n v="21409"/>
        <n v="24442"/>
        <n v="19984"/>
        <n v="19376"/>
        <n v="17994"/>
        <n v="21928"/>
        <n v="17080"/>
        <n v="19437"/>
        <n v="18716"/>
        <n v="17574"/>
        <n v="25849"/>
        <n v="25506"/>
        <n v="22425"/>
        <n v="24989"/>
        <n v="12183"/>
        <n v="22267"/>
        <n v="23718"/>
        <n v="17112"/>
        <n v="20086"/>
        <n v="23736"/>
        <n v="15332"/>
        <n v="22329"/>
        <n v="25224"/>
        <n v="27465"/>
        <n v="22083"/>
        <n v="21893"/>
        <n v="18429"/>
        <n v="20939"/>
        <n v="25374"/>
        <n v="21280"/>
        <n v="22728"/>
        <n v="22002"/>
        <n v="21395"/>
        <n v="15331"/>
        <n v="21215"/>
        <n v="18300"/>
        <n v="15746"/>
        <n v="18587"/>
        <n v="21829"/>
        <n v="21453"/>
        <n v="14163"/>
        <n v="23553"/>
        <n v="24389"/>
        <n v="27407"/>
        <n v="17453"/>
        <n v="24247"/>
        <n v="20567"/>
        <n v="22216"/>
        <n v="17866"/>
        <n v="18560"/>
        <n v="23304"/>
        <n v="19367"/>
        <n v="16530"/>
        <n v="28927"/>
        <n v="16007"/>
        <n v="19555"/>
        <n v="23081"/>
        <n v="22113"/>
        <n v="20701"/>
        <n v="15465"/>
        <n v="18431"/>
        <n v="25814"/>
        <n v="13151"/>
        <n v="19584"/>
        <n v="21428"/>
        <n v="23906"/>
        <n v="16856"/>
        <n v="14670"/>
        <n v="19162"/>
        <n v="28936"/>
        <n v="23357"/>
        <n v="19461"/>
        <n v="18267"/>
        <n v="19854"/>
        <n v="29053"/>
        <n v="23475"/>
        <n v="23797"/>
        <n v="23198"/>
        <n v="22133"/>
        <n v="18266"/>
        <n v="27265"/>
        <n v="19678"/>
        <n v="19534"/>
        <n v="12095"/>
        <n v="25037"/>
        <n v="21465"/>
        <n v="22407"/>
        <n v="22213"/>
        <n v="23128"/>
        <n v="21868"/>
        <n v="20500"/>
        <n v="22359"/>
        <n v="22633"/>
        <n v="21883"/>
        <n v="19983"/>
        <n v="26593"/>
        <n v="24513"/>
        <n v="19993"/>
        <n v="21067"/>
        <n v="24583"/>
        <n v="17930"/>
        <n v="25097"/>
        <n v="15180"/>
        <n v="18987"/>
        <n v="18495"/>
        <n v="18254"/>
        <n v="21614"/>
        <n v="18933"/>
        <n v="27306"/>
        <n v="22611"/>
        <n v="23689"/>
        <n v="24497"/>
        <n v="20638"/>
        <n v="28445"/>
        <n v="19224"/>
        <n v="22050"/>
        <n v="19420"/>
        <n v="18398"/>
        <n v="23598"/>
        <n v="20611"/>
        <n v="22169"/>
        <n v="20167"/>
        <n v="25150"/>
        <n v="27703"/>
        <n v="20250"/>
        <n v="22114"/>
        <n v="19068"/>
        <n v="17935"/>
        <n v="25693"/>
        <n v="16274"/>
        <n v="22487"/>
        <n v="17983"/>
        <n v="22159"/>
        <n v="19890"/>
        <n v="24572"/>
        <n v="20684"/>
        <n v="24839"/>
        <n v="14119"/>
        <n v="18382"/>
        <n v="25833"/>
        <n v="22829"/>
        <n v="20057"/>
        <n v="18396"/>
        <n v="19848"/>
        <n v="19190"/>
        <n v="23807"/>
        <n v="22924"/>
        <n v="20346"/>
        <n v="18462"/>
        <n v="23963"/>
        <n v="23673"/>
        <n v="23015"/>
        <n v="19768"/>
        <n v="26648"/>
        <n v="15925"/>
        <n v="19567"/>
        <n v="24072"/>
        <n v="14044"/>
        <n v="19378"/>
        <n v="19858"/>
        <n v="12898"/>
        <n v="22975"/>
        <n v="23073"/>
        <n v="26167"/>
        <n v="24580"/>
        <n v="25696"/>
        <n v="18488"/>
        <n v="24441"/>
        <n v="20848"/>
        <n v="25126"/>
        <n v="17084"/>
        <n v="18567"/>
        <n v="21017"/>
        <n v="18709"/>
        <n v="16627"/>
        <n v="25632"/>
        <n v="24279"/>
        <n v="24201"/>
        <n v="27614"/>
        <n v="18434"/>
        <n v="31105"/>
        <n v="19907"/>
        <n v="21451"/>
        <n v="22928"/>
        <n v="14023"/>
        <n v="19315"/>
        <n v="23134"/>
        <n v="20505"/>
        <n v="19820"/>
        <n v="19842"/>
        <n v="16788"/>
        <n v="21577"/>
        <n v="20796"/>
        <n v="15817"/>
        <n v="23502"/>
        <n v="22051"/>
        <n v="20879"/>
        <n v="22501"/>
        <n v="24168"/>
        <n v="24879"/>
        <n v="27278"/>
        <n v="21384"/>
        <n v="19565"/>
        <n v="21631"/>
        <n v="20746"/>
        <n v="21069"/>
        <n v="19730"/>
        <n v="19497"/>
        <n v="20347"/>
        <n v="26434"/>
        <n v="18945"/>
        <n v="20922"/>
        <n v="19435"/>
        <n v="22052"/>
        <n v="20908"/>
        <n v="14795"/>
        <n v="21359"/>
        <n v="17744"/>
        <n v="20571"/>
        <n v="20254"/>
        <n v="24993"/>
        <n v="22465"/>
        <n v="20877"/>
        <n v="24844"/>
        <n v="24001"/>
        <n v="21435"/>
        <n v="23743"/>
        <n v="24210"/>
        <n v="23314"/>
        <n v="21245"/>
        <n v="22780"/>
        <n v="18745"/>
        <n v="17552"/>
        <n v="28339"/>
        <n v="17890"/>
        <n v="22994"/>
        <n v="22127"/>
        <n v="21769"/>
        <n v="20540"/>
        <n v="20369"/>
        <n v="24804"/>
        <n v="21275"/>
        <n v="16884"/>
        <n v="15474"/>
        <n v="23188"/>
        <n v="17187"/>
        <n v="24183"/>
        <n v="20645"/>
        <n v="25129"/>
        <n v="23650"/>
        <n v="18603"/>
        <n v="19926"/>
        <n v="22180"/>
        <n v="22261"/>
        <n v="19576"/>
        <n v="26007"/>
        <n v="25610"/>
        <n v="17769"/>
        <n v="25151"/>
        <n v="20713"/>
        <n v="21153"/>
        <n v="13126"/>
        <n v="18348"/>
        <n v="15216"/>
        <n v="26472"/>
        <n v="23184"/>
        <n v="22907"/>
        <n v="19200"/>
        <n v="21200"/>
        <n v="16198"/>
        <n v="21552"/>
        <n v="19097"/>
        <n v="20392"/>
        <n v="24390"/>
        <n v="21840"/>
        <n v="17240"/>
        <n v="16499"/>
        <n v="23962"/>
        <n v="16893"/>
        <n v="24096"/>
        <n v="16521"/>
        <n v="18883"/>
        <n v="24711"/>
        <n v="18735"/>
        <n v="23071"/>
        <n v="17947"/>
        <n v="24118"/>
        <n v="21889"/>
        <n v="19429"/>
        <n v="16607"/>
        <n v="23425"/>
        <n v="17443"/>
        <n v="23164"/>
        <n v="19115"/>
        <n v="17712"/>
        <n v="29410"/>
        <n v="21770"/>
        <n v="29130"/>
        <n v="18917"/>
        <n v="19886"/>
        <n v="20432"/>
        <n v="22204"/>
        <n v="24445"/>
        <n v="15202"/>
        <n v="22085"/>
        <n v="23211"/>
        <n v="22518"/>
        <n v="21240"/>
        <n v="20636"/>
        <n v="21446"/>
        <n v="20736"/>
        <n v="22989"/>
        <n v="19508"/>
        <n v="23416"/>
        <n v="20205"/>
        <n v="17477"/>
        <n v="23016"/>
        <n v="20081"/>
        <n v="13679"/>
        <n v="22648"/>
        <n v="15160"/>
        <n v="16001"/>
        <n v="23497"/>
        <n v="18932"/>
        <n v="21220"/>
        <n v="25718"/>
        <n v="16085"/>
        <n v="23207"/>
        <n v="18757"/>
        <n v="22791"/>
        <n v="18942"/>
        <n v="18187"/>
        <n v="19089"/>
        <n v="21855"/>
        <n v="17189"/>
        <n v="23531"/>
        <n v="23361"/>
        <n v="25841"/>
        <n v="25098"/>
        <n v="32221"/>
        <n v="13797"/>
        <n v="21254"/>
        <n v="21184"/>
        <n v="25880"/>
        <n v="20329"/>
        <n v="18636"/>
        <n v="24855"/>
        <n v="27513"/>
        <n v="22588"/>
        <n v="26552"/>
        <n v="25628"/>
        <n v="21261"/>
        <n v="21592"/>
        <n v="17186"/>
        <n v="22693"/>
        <n v="25012"/>
        <n v="20126"/>
        <n v="19896"/>
        <n v="24764"/>
        <n v="22035"/>
        <n v="19824"/>
        <n v="15375"/>
        <n v="19712"/>
        <n v="21351"/>
        <n v="18454"/>
        <n v="18521"/>
        <n v="13144"/>
        <n v="29644"/>
        <n v="18737"/>
        <n v="22185"/>
        <n v="26062"/>
        <n v="30303"/>
        <n v="24763"/>
        <n v="24769"/>
        <n v="23348"/>
        <n v="23508"/>
        <n v="17646"/>
        <n v="21297"/>
        <n v="23949"/>
        <n v="20386"/>
        <n v="25857"/>
        <n v="18019"/>
        <n v="16718"/>
        <n v="21610"/>
        <n v="19037"/>
        <n v="15207"/>
        <n v="24956"/>
        <n v="16203"/>
        <n v="19818"/>
        <n v="20987"/>
        <n v="20972"/>
        <n v="18210"/>
        <n v="20560"/>
        <n v="20265"/>
        <n v="24200"/>
        <n v="21530"/>
        <n v="21260"/>
        <n v="23654"/>
        <n v="15603"/>
        <n v="16217"/>
        <n v="10676"/>
        <n v="15794"/>
        <n v="19225"/>
        <n v="24477"/>
        <n v="28825"/>
        <n v="23444"/>
        <n v="25465"/>
        <n v="14249"/>
        <n v="31001"/>
        <n v="22582"/>
        <n v="21207"/>
        <n v="22254"/>
        <n v="21876"/>
        <n v="20846"/>
        <n v="21584"/>
        <n v="25026"/>
        <n v="16576"/>
        <n v="26382"/>
        <n v="23632"/>
        <n v="23061"/>
        <n v="15271"/>
        <n v="26471"/>
        <n v="19618"/>
        <n v="17656"/>
        <n v="22000"/>
        <n v="16702"/>
        <n v="25210"/>
        <n v="27636"/>
        <n v="25201"/>
        <n v="21202"/>
        <n v="26590"/>
        <n v="26898"/>
        <n v="19482"/>
        <n v="19696"/>
        <n v="19058"/>
        <n v="27663"/>
        <n v="19304"/>
        <n v="25356"/>
        <n v="19222"/>
        <n v="24380"/>
        <n v="23575"/>
        <n v="21985"/>
        <n v="22088"/>
        <n v="28944"/>
        <n v="26786"/>
        <n v="19608"/>
        <n v="22884"/>
        <n v="22009"/>
        <n v="17356"/>
        <n v="20816"/>
        <n v="22060"/>
        <n v="19478"/>
        <n v="26784"/>
        <n v="20695"/>
        <n v="17610"/>
        <n v="20895"/>
        <n v="13824"/>
        <n v="18673"/>
        <n v="19289"/>
        <n v="22467"/>
        <n v="19990"/>
        <n v="20984"/>
        <n v="18846"/>
        <n v="21296"/>
        <n v="21014"/>
        <n v="21602"/>
        <n v="22705"/>
        <n v="20798"/>
        <n v="18799"/>
        <n v="22452"/>
        <n v="30130"/>
        <n v="17878"/>
        <n v="22137"/>
        <n v="24269"/>
        <n v="26028"/>
        <n v="25156"/>
        <n v="19710"/>
        <n v="18623"/>
        <n v="17865"/>
        <n v="22883"/>
        <n v="22457"/>
        <n v="18329"/>
        <n v="24420"/>
        <n v="16703"/>
        <n v="27166"/>
        <n v="21979"/>
        <n v="19889"/>
        <n v="22082"/>
        <n v="17296"/>
        <n v="18423"/>
        <n v="23131"/>
        <n v="25697"/>
        <n v="21513"/>
        <n v="21420"/>
        <n v="19976"/>
        <n v="15835"/>
        <n v="22154"/>
        <n v="20615"/>
        <n v="24578"/>
        <n v="21750"/>
        <n v="17931"/>
        <n v="23433"/>
        <n v="21116"/>
      </sharedItems>
      <fieldGroup base="1">
        <rangePr startNum="10676" endNum="32221" groupInterval="2155"/>
        <groupItems count="12">
          <s v="&lt;10676"/>
          <s v="10676-12830"/>
          <s v="12831-14985"/>
          <s v="14986-17140"/>
          <s v="17141-19295"/>
          <s v="19296-21450"/>
          <s v="21451-23605"/>
          <s v="23606-25760"/>
          <s v="25761-27915"/>
          <s v="27916-30070"/>
          <s v="30071-32225"/>
          <s v="&gt;32226"/>
        </groupItems>
      </fieldGroup>
    </cacheField>
    <cacheField name="GÉNERO" numFmtId="0">
      <sharedItems/>
    </cacheField>
    <cacheField name="COMPAÑÍA" numFmtId="0">
      <sharedItems count="4">
        <s v="ENTEL"/>
        <s v="WOM"/>
        <s v="CLARO"/>
        <s v="MOVISTAR"/>
      </sharedItems>
    </cacheField>
    <cacheField name="PERMANENCIA EN LA COMPAÑIA (AÑOS)" numFmtId="0">
      <sharedItems containsSemiMixedTypes="0" containsString="0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852.546788078704" createdVersion="6" refreshedVersion="6" minRefreshableVersion="3" recordCount="550" xr:uid="{00000000-000A-0000-FFFF-FFFF01000000}">
  <cacheSource type="worksheet">
    <worksheetSource ref="A1:F551" sheet="BASE_DE_DATOS"/>
  </cacheSource>
  <cacheFields count="6">
    <cacheField name="id CLIENTE" numFmtId="0">
      <sharedItems containsSemiMixedTypes="0" containsString="0" containsNumber="1" containsInteger="1" minValue="10014" maxValue="99935"/>
    </cacheField>
    <cacheField name="PAGO_MENSUAL ($)" numFmtId="0">
      <sharedItems containsSemiMixedTypes="0" containsString="0" containsNumber="1" containsInteger="1" minValue="10676" maxValue="32221"/>
    </cacheField>
    <cacheField name="GÉNERO" numFmtId="0">
      <sharedItems count="2">
        <s v="Femenino"/>
        <s v="Masculino"/>
      </sharedItems>
    </cacheField>
    <cacheField name="COMPAÑÍA" numFmtId="0">
      <sharedItems count="4">
        <s v="ENTEL"/>
        <s v="WOM"/>
        <s v="CLARO"/>
        <s v="MOVISTAR"/>
      </sharedItems>
    </cacheField>
    <cacheField name="PERMANENCIA EN LA COMPAÑIA (AÑOS)" numFmtId="0">
      <sharedItems containsSemiMixedTypes="0" containsString="0" containsNumber="1" containsInteger="1" minValue="0" maxValue="8"/>
    </cacheField>
    <cacheField name="IMPUESTO_ADICIONAL($)" numFmtId="0">
      <sharedItems containsSemiMixedTypes="0" containsString="0" containsNumber="1" containsInteger="1" minValue="2819" maxValue="31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0">
  <r>
    <n v="28866"/>
    <x v="0"/>
    <s v="Femenino"/>
    <x v="0"/>
    <n v="2"/>
  </r>
  <r>
    <n v="18840"/>
    <x v="1"/>
    <s v="Femenino"/>
    <x v="0"/>
    <n v="5"/>
  </r>
  <r>
    <n v="52883"/>
    <x v="2"/>
    <s v="Femenino"/>
    <x v="0"/>
    <n v="3"/>
  </r>
  <r>
    <n v="86965"/>
    <x v="3"/>
    <s v="Femenino"/>
    <x v="0"/>
    <n v="1"/>
  </r>
  <r>
    <n v="57092"/>
    <x v="4"/>
    <s v="Masculino"/>
    <x v="1"/>
    <n v="1"/>
  </r>
  <r>
    <n v="24896"/>
    <x v="5"/>
    <s v="Masculino"/>
    <x v="1"/>
    <n v="6"/>
  </r>
  <r>
    <n v="89395"/>
    <x v="6"/>
    <s v="Femenino"/>
    <x v="0"/>
    <n v="8"/>
  </r>
  <r>
    <n v="20220"/>
    <x v="7"/>
    <s v="Masculino"/>
    <x v="1"/>
    <n v="7"/>
  </r>
  <r>
    <n v="74575"/>
    <x v="8"/>
    <s v="Masculino"/>
    <x v="1"/>
    <n v="2"/>
  </r>
  <r>
    <n v="52412"/>
    <x v="9"/>
    <s v="Femenino"/>
    <x v="0"/>
    <n v="5"/>
  </r>
  <r>
    <n v="19419"/>
    <x v="10"/>
    <s v="Femenino"/>
    <x v="0"/>
    <n v="4"/>
  </r>
  <r>
    <n v="30618"/>
    <x v="11"/>
    <s v="Femenino"/>
    <x v="0"/>
    <n v="7"/>
  </r>
  <r>
    <n v="40149"/>
    <x v="12"/>
    <s v="Masculino"/>
    <x v="2"/>
    <n v="5"/>
  </r>
  <r>
    <n v="65134"/>
    <x v="13"/>
    <s v="Femenino"/>
    <x v="0"/>
    <n v="4"/>
  </r>
  <r>
    <n v="64834"/>
    <x v="14"/>
    <s v="Femenino"/>
    <x v="0"/>
    <n v="2"/>
  </r>
  <r>
    <n v="55096"/>
    <x v="15"/>
    <s v="Masculino"/>
    <x v="2"/>
    <n v="8"/>
  </r>
  <r>
    <n v="80708"/>
    <x v="16"/>
    <s v="Femenino"/>
    <x v="0"/>
    <n v="7"/>
  </r>
  <r>
    <n v="47373"/>
    <x v="17"/>
    <s v="Femenino"/>
    <x v="0"/>
    <n v="5"/>
  </r>
  <r>
    <n v="91976"/>
    <x v="18"/>
    <s v="Femenino"/>
    <x v="0"/>
    <n v="3"/>
  </r>
  <r>
    <n v="21446"/>
    <x v="19"/>
    <s v="Masculino"/>
    <x v="1"/>
    <n v="5"/>
  </r>
  <r>
    <n v="11594"/>
    <x v="20"/>
    <s v="Masculino"/>
    <x v="2"/>
    <n v="0"/>
  </r>
  <r>
    <n v="69038"/>
    <x v="21"/>
    <s v="Femenino"/>
    <x v="0"/>
    <n v="4"/>
  </r>
  <r>
    <n v="86027"/>
    <x v="22"/>
    <s v="Masculino"/>
    <x v="2"/>
    <n v="5"/>
  </r>
  <r>
    <n v="11134"/>
    <x v="23"/>
    <s v="Femenino"/>
    <x v="0"/>
    <n v="5"/>
  </r>
  <r>
    <n v="55200"/>
    <x v="24"/>
    <s v="Masculino"/>
    <x v="1"/>
    <n v="4"/>
  </r>
  <r>
    <n v="47617"/>
    <x v="25"/>
    <s v="Masculino"/>
    <x v="2"/>
    <n v="2"/>
  </r>
  <r>
    <n v="87362"/>
    <x v="26"/>
    <s v="Masculino"/>
    <x v="2"/>
    <n v="6"/>
  </r>
  <r>
    <n v="62444"/>
    <x v="27"/>
    <s v="Femenino"/>
    <x v="0"/>
    <n v="2"/>
  </r>
  <r>
    <n v="45890"/>
    <x v="28"/>
    <s v="Masculino"/>
    <x v="2"/>
    <n v="7"/>
  </r>
  <r>
    <n v="67021"/>
    <x v="29"/>
    <s v="Femenino"/>
    <x v="0"/>
    <n v="1"/>
  </r>
  <r>
    <n v="72743"/>
    <x v="30"/>
    <s v="Femenino"/>
    <x v="0"/>
    <n v="8"/>
  </r>
  <r>
    <n v="53046"/>
    <x v="31"/>
    <s v="Masculino"/>
    <x v="2"/>
    <n v="5"/>
  </r>
  <r>
    <n v="36349"/>
    <x v="32"/>
    <s v="Femenino"/>
    <x v="0"/>
    <n v="1"/>
  </r>
  <r>
    <n v="17457"/>
    <x v="33"/>
    <s v="Masculino"/>
    <x v="2"/>
    <n v="4"/>
  </r>
  <r>
    <n v="25176"/>
    <x v="34"/>
    <s v="Masculino"/>
    <x v="2"/>
    <n v="8"/>
  </r>
  <r>
    <n v="55519"/>
    <x v="35"/>
    <s v="Femenino"/>
    <x v="0"/>
    <n v="8"/>
  </r>
  <r>
    <n v="78346"/>
    <x v="36"/>
    <s v="Masculino"/>
    <x v="2"/>
    <n v="4"/>
  </r>
  <r>
    <n v="49692"/>
    <x v="37"/>
    <s v="Femenino"/>
    <x v="0"/>
    <n v="3"/>
  </r>
  <r>
    <n v="17129"/>
    <x v="38"/>
    <s v="Masculino"/>
    <x v="1"/>
    <n v="7"/>
  </r>
  <r>
    <n v="85246"/>
    <x v="39"/>
    <s v="Femenino"/>
    <x v="0"/>
    <n v="3"/>
  </r>
  <r>
    <n v="17591"/>
    <x v="40"/>
    <s v="Femenino"/>
    <x v="0"/>
    <n v="3"/>
  </r>
  <r>
    <n v="80997"/>
    <x v="41"/>
    <s v="Femenino"/>
    <x v="0"/>
    <n v="6"/>
  </r>
  <r>
    <n v="62126"/>
    <x v="42"/>
    <s v="Femenino"/>
    <x v="0"/>
    <n v="6"/>
  </r>
  <r>
    <n v="17437"/>
    <x v="43"/>
    <s v="Femenino"/>
    <x v="0"/>
    <n v="4"/>
  </r>
  <r>
    <n v="18612"/>
    <x v="44"/>
    <s v="Femenino"/>
    <x v="0"/>
    <n v="5"/>
  </r>
  <r>
    <n v="42987"/>
    <x v="45"/>
    <s v="Masculino"/>
    <x v="1"/>
    <n v="6"/>
  </r>
  <r>
    <n v="59432"/>
    <x v="46"/>
    <s v="Masculino"/>
    <x v="1"/>
    <n v="5"/>
  </r>
  <r>
    <n v="90738"/>
    <x v="47"/>
    <s v="Femenino"/>
    <x v="0"/>
    <n v="3"/>
  </r>
  <r>
    <n v="44126"/>
    <x v="48"/>
    <s v="Masculino"/>
    <x v="2"/>
    <n v="5"/>
  </r>
  <r>
    <n v="57581"/>
    <x v="49"/>
    <s v="Femenino"/>
    <x v="0"/>
    <n v="6"/>
  </r>
  <r>
    <n v="50663"/>
    <x v="50"/>
    <s v="Masculino"/>
    <x v="1"/>
    <n v="5"/>
  </r>
  <r>
    <n v="70909"/>
    <x v="51"/>
    <s v="Masculino"/>
    <x v="2"/>
    <n v="2"/>
  </r>
  <r>
    <n v="66211"/>
    <x v="52"/>
    <s v="Masculino"/>
    <x v="2"/>
    <n v="5"/>
  </r>
  <r>
    <n v="61852"/>
    <x v="53"/>
    <s v="Femenino"/>
    <x v="0"/>
    <n v="5"/>
  </r>
  <r>
    <n v="27822"/>
    <x v="54"/>
    <s v="Femenino"/>
    <x v="0"/>
    <n v="3"/>
  </r>
  <r>
    <n v="93173"/>
    <x v="55"/>
    <s v="Masculino"/>
    <x v="2"/>
    <n v="3"/>
  </r>
  <r>
    <n v="42856"/>
    <x v="56"/>
    <s v="Masculino"/>
    <x v="2"/>
    <n v="3"/>
  </r>
  <r>
    <n v="71956"/>
    <x v="57"/>
    <s v="Femenino"/>
    <x v="0"/>
    <n v="2"/>
  </r>
  <r>
    <n v="23860"/>
    <x v="58"/>
    <s v="Masculino"/>
    <x v="2"/>
    <n v="3"/>
  </r>
  <r>
    <n v="85092"/>
    <x v="59"/>
    <s v="Femenino"/>
    <x v="0"/>
    <n v="6"/>
  </r>
  <r>
    <n v="56717"/>
    <x v="60"/>
    <s v="Masculino"/>
    <x v="1"/>
    <n v="8"/>
  </r>
  <r>
    <n v="52300"/>
    <x v="61"/>
    <s v="Masculino"/>
    <x v="2"/>
    <n v="6"/>
  </r>
  <r>
    <n v="29847"/>
    <x v="62"/>
    <s v="Masculino"/>
    <x v="2"/>
    <n v="5"/>
  </r>
  <r>
    <n v="53669"/>
    <x v="63"/>
    <s v="Femenino"/>
    <x v="0"/>
    <n v="7"/>
  </r>
  <r>
    <n v="98461"/>
    <x v="64"/>
    <s v="Femenino"/>
    <x v="0"/>
    <n v="6"/>
  </r>
  <r>
    <n v="11416"/>
    <x v="65"/>
    <s v="Femenino"/>
    <x v="0"/>
    <n v="5"/>
  </r>
  <r>
    <n v="78095"/>
    <x v="66"/>
    <s v="Masculino"/>
    <x v="2"/>
    <n v="4"/>
  </r>
  <r>
    <n v="58731"/>
    <x v="67"/>
    <s v="Femenino"/>
    <x v="0"/>
    <n v="5"/>
  </r>
  <r>
    <n v="96240"/>
    <x v="68"/>
    <s v="Masculino"/>
    <x v="2"/>
    <n v="8"/>
  </r>
  <r>
    <n v="40622"/>
    <x v="69"/>
    <s v="Femenino"/>
    <x v="0"/>
    <n v="7"/>
  </r>
  <r>
    <n v="76748"/>
    <x v="70"/>
    <s v="Femenino"/>
    <x v="0"/>
    <n v="5"/>
  </r>
  <r>
    <n v="76757"/>
    <x v="71"/>
    <s v="Masculino"/>
    <x v="2"/>
    <n v="4"/>
  </r>
  <r>
    <n v="91065"/>
    <x v="72"/>
    <s v="Masculino"/>
    <x v="1"/>
    <n v="6"/>
  </r>
  <r>
    <n v="33925"/>
    <x v="73"/>
    <s v="Femenino"/>
    <x v="0"/>
    <n v="2"/>
  </r>
  <r>
    <n v="12449"/>
    <x v="19"/>
    <s v="Masculino"/>
    <x v="2"/>
    <n v="5"/>
  </r>
  <r>
    <n v="23492"/>
    <x v="74"/>
    <s v="Femenino"/>
    <x v="0"/>
    <n v="5"/>
  </r>
  <r>
    <n v="59631"/>
    <x v="75"/>
    <s v="Masculino"/>
    <x v="2"/>
    <n v="3"/>
  </r>
  <r>
    <n v="44068"/>
    <x v="76"/>
    <s v="Femenino"/>
    <x v="0"/>
    <n v="5"/>
  </r>
  <r>
    <n v="93242"/>
    <x v="77"/>
    <s v="Femenino"/>
    <x v="0"/>
    <n v="3"/>
  </r>
  <r>
    <n v="14125"/>
    <x v="78"/>
    <s v="Masculino"/>
    <x v="2"/>
    <n v="4"/>
  </r>
  <r>
    <n v="55902"/>
    <x v="79"/>
    <s v="Masculino"/>
    <x v="2"/>
    <n v="6"/>
  </r>
  <r>
    <n v="74869"/>
    <x v="80"/>
    <s v="Femenino"/>
    <x v="0"/>
    <n v="6"/>
  </r>
  <r>
    <n v="34057"/>
    <x v="81"/>
    <s v="Femenino"/>
    <x v="0"/>
    <n v="3"/>
  </r>
  <r>
    <n v="25193"/>
    <x v="82"/>
    <s v="Masculino"/>
    <x v="2"/>
    <n v="6"/>
  </r>
  <r>
    <n v="97853"/>
    <x v="83"/>
    <s v="Femenino"/>
    <x v="0"/>
    <n v="3"/>
  </r>
  <r>
    <n v="90763"/>
    <x v="84"/>
    <s v="Masculino"/>
    <x v="2"/>
    <n v="6"/>
  </r>
  <r>
    <n v="54261"/>
    <x v="85"/>
    <s v="Masculino"/>
    <x v="2"/>
    <n v="3"/>
  </r>
  <r>
    <n v="89891"/>
    <x v="86"/>
    <s v="Masculino"/>
    <x v="2"/>
    <n v="6"/>
  </r>
  <r>
    <n v="36503"/>
    <x v="87"/>
    <s v="Femenino"/>
    <x v="0"/>
    <n v="5"/>
  </r>
  <r>
    <n v="73872"/>
    <x v="88"/>
    <s v="Masculino"/>
    <x v="2"/>
    <n v="6"/>
  </r>
  <r>
    <n v="72545"/>
    <x v="89"/>
    <s v="Masculino"/>
    <x v="2"/>
    <n v="8"/>
  </r>
  <r>
    <n v="39645"/>
    <x v="90"/>
    <s v="Femenino"/>
    <x v="0"/>
    <n v="2"/>
  </r>
  <r>
    <n v="19325"/>
    <x v="91"/>
    <s v="Femenino"/>
    <x v="0"/>
    <n v="6"/>
  </r>
  <r>
    <n v="95601"/>
    <x v="92"/>
    <s v="Masculino"/>
    <x v="1"/>
    <n v="4"/>
  </r>
  <r>
    <n v="99702"/>
    <x v="93"/>
    <s v="Femenino"/>
    <x v="0"/>
    <n v="6"/>
  </r>
  <r>
    <n v="15048"/>
    <x v="94"/>
    <s v="Masculino"/>
    <x v="2"/>
    <n v="3"/>
  </r>
  <r>
    <n v="35074"/>
    <x v="95"/>
    <s v="Femenino"/>
    <x v="0"/>
    <n v="4"/>
  </r>
  <r>
    <n v="10608"/>
    <x v="96"/>
    <s v="Masculino"/>
    <x v="1"/>
    <n v="4"/>
  </r>
  <r>
    <n v="83316"/>
    <x v="97"/>
    <s v="Femenino"/>
    <x v="0"/>
    <n v="6"/>
  </r>
  <r>
    <n v="16289"/>
    <x v="98"/>
    <s v="Masculino"/>
    <x v="1"/>
    <n v="3"/>
  </r>
  <r>
    <n v="41494"/>
    <x v="99"/>
    <s v="Femenino"/>
    <x v="0"/>
    <n v="7"/>
  </r>
  <r>
    <n v="82098"/>
    <x v="100"/>
    <s v="Masculino"/>
    <x v="1"/>
    <n v="7"/>
  </r>
  <r>
    <n v="53961"/>
    <x v="101"/>
    <s v="Masculino"/>
    <x v="1"/>
    <n v="5"/>
  </r>
  <r>
    <n v="50899"/>
    <x v="102"/>
    <s v="Masculino"/>
    <x v="2"/>
    <n v="7"/>
  </r>
  <r>
    <n v="56499"/>
    <x v="103"/>
    <s v="Masculino"/>
    <x v="1"/>
    <n v="5"/>
  </r>
  <r>
    <n v="43428"/>
    <x v="104"/>
    <s v="Masculino"/>
    <x v="1"/>
    <n v="6"/>
  </r>
  <r>
    <n v="12248"/>
    <x v="105"/>
    <s v="Masculino"/>
    <x v="2"/>
    <n v="6"/>
  </r>
  <r>
    <n v="67046"/>
    <x v="106"/>
    <s v="Masculino"/>
    <x v="2"/>
    <n v="3"/>
  </r>
  <r>
    <n v="32514"/>
    <x v="107"/>
    <s v="Femenino"/>
    <x v="0"/>
    <n v="4"/>
  </r>
  <r>
    <n v="49010"/>
    <x v="108"/>
    <s v="Femenino"/>
    <x v="0"/>
    <n v="5"/>
  </r>
  <r>
    <n v="58376"/>
    <x v="109"/>
    <s v="Masculino"/>
    <x v="2"/>
    <n v="4"/>
  </r>
  <r>
    <n v="37091"/>
    <x v="110"/>
    <s v="Femenino"/>
    <x v="0"/>
    <n v="4"/>
  </r>
  <r>
    <n v="43725"/>
    <x v="111"/>
    <s v="Femenino"/>
    <x v="0"/>
    <n v="8"/>
  </r>
  <r>
    <n v="30216"/>
    <x v="112"/>
    <s v="Masculino"/>
    <x v="2"/>
    <n v="7"/>
  </r>
  <r>
    <n v="71938"/>
    <x v="113"/>
    <s v="Femenino"/>
    <x v="0"/>
    <n v="8"/>
  </r>
  <r>
    <n v="96472"/>
    <x v="114"/>
    <s v="Masculino"/>
    <x v="1"/>
    <n v="3"/>
  </r>
  <r>
    <n v="22856"/>
    <x v="115"/>
    <s v="Masculino"/>
    <x v="2"/>
    <n v="7"/>
  </r>
  <r>
    <n v="70634"/>
    <x v="116"/>
    <s v="Masculino"/>
    <x v="2"/>
    <n v="6"/>
  </r>
  <r>
    <n v="19224"/>
    <x v="117"/>
    <s v="Femenino"/>
    <x v="0"/>
    <n v="3"/>
  </r>
  <r>
    <n v="75578"/>
    <x v="118"/>
    <s v="Masculino"/>
    <x v="2"/>
    <n v="5"/>
  </r>
  <r>
    <n v="19749"/>
    <x v="119"/>
    <s v="Masculino"/>
    <x v="1"/>
    <n v="1"/>
  </r>
  <r>
    <n v="72952"/>
    <x v="120"/>
    <s v="Femenino"/>
    <x v="0"/>
    <n v="3"/>
  </r>
  <r>
    <n v="27281"/>
    <x v="121"/>
    <s v="Femenino"/>
    <x v="0"/>
    <n v="7"/>
  </r>
  <r>
    <n v="54355"/>
    <x v="122"/>
    <s v="Masculino"/>
    <x v="2"/>
    <n v="2"/>
  </r>
  <r>
    <n v="74191"/>
    <x v="123"/>
    <s v="Femenino"/>
    <x v="0"/>
    <n v="4"/>
  </r>
  <r>
    <n v="28335"/>
    <x v="124"/>
    <s v="Masculino"/>
    <x v="1"/>
    <n v="5"/>
  </r>
  <r>
    <n v="18395"/>
    <x v="125"/>
    <s v="Masculino"/>
    <x v="2"/>
    <n v="5"/>
  </r>
  <r>
    <n v="18276"/>
    <x v="126"/>
    <s v="Masculino"/>
    <x v="2"/>
    <n v="6"/>
  </r>
  <r>
    <n v="68343"/>
    <x v="127"/>
    <s v="Masculino"/>
    <x v="2"/>
    <n v="6"/>
  </r>
  <r>
    <n v="95312"/>
    <x v="128"/>
    <s v="Masculino"/>
    <x v="1"/>
    <n v="7"/>
  </r>
  <r>
    <n v="74113"/>
    <x v="129"/>
    <s v="Masculino"/>
    <x v="2"/>
    <n v="5"/>
  </r>
  <r>
    <n v="34078"/>
    <x v="130"/>
    <s v="Femenino"/>
    <x v="0"/>
    <n v="7"/>
  </r>
  <r>
    <n v="25376"/>
    <x v="131"/>
    <s v="Masculino"/>
    <x v="2"/>
    <n v="5"/>
  </r>
  <r>
    <n v="91211"/>
    <x v="132"/>
    <s v="Femenino"/>
    <x v="0"/>
    <n v="3"/>
  </r>
  <r>
    <n v="97122"/>
    <x v="133"/>
    <s v="Femenino"/>
    <x v="0"/>
    <n v="2"/>
  </r>
  <r>
    <n v="90204"/>
    <x v="134"/>
    <s v="Masculino"/>
    <x v="2"/>
    <n v="2"/>
  </r>
  <r>
    <n v="94927"/>
    <x v="135"/>
    <s v="Masculino"/>
    <x v="2"/>
    <n v="6"/>
  </r>
  <r>
    <n v="94132"/>
    <x v="136"/>
    <s v="Masculino"/>
    <x v="2"/>
    <n v="7"/>
  </r>
  <r>
    <n v="55915"/>
    <x v="137"/>
    <s v="Femenino"/>
    <x v="0"/>
    <n v="5"/>
  </r>
  <r>
    <n v="37187"/>
    <x v="138"/>
    <s v="Femenino"/>
    <x v="0"/>
    <n v="7"/>
  </r>
  <r>
    <n v="15560"/>
    <x v="139"/>
    <s v="Masculino"/>
    <x v="2"/>
    <n v="6"/>
  </r>
  <r>
    <n v="49732"/>
    <x v="140"/>
    <s v="Femenino"/>
    <x v="0"/>
    <n v="7"/>
  </r>
  <r>
    <n v="95523"/>
    <x v="141"/>
    <s v="Femenino"/>
    <x v="0"/>
    <n v="5"/>
  </r>
  <r>
    <n v="72247"/>
    <x v="142"/>
    <s v="Masculino"/>
    <x v="1"/>
    <n v="6"/>
  </r>
  <r>
    <n v="84429"/>
    <x v="143"/>
    <s v="Masculino"/>
    <x v="2"/>
    <n v="2"/>
  </r>
  <r>
    <n v="93916"/>
    <x v="144"/>
    <s v="Femenino"/>
    <x v="0"/>
    <n v="5"/>
  </r>
  <r>
    <n v="74652"/>
    <x v="145"/>
    <s v="Masculino"/>
    <x v="2"/>
    <n v="6"/>
  </r>
  <r>
    <n v="37228"/>
    <x v="146"/>
    <s v="Masculino"/>
    <x v="1"/>
    <n v="5"/>
  </r>
  <r>
    <n v="44497"/>
    <x v="147"/>
    <s v="Femenino"/>
    <x v="0"/>
    <n v="4"/>
  </r>
  <r>
    <n v="98479"/>
    <x v="148"/>
    <s v="Femenino"/>
    <x v="0"/>
    <n v="6"/>
  </r>
  <r>
    <n v="59331"/>
    <x v="149"/>
    <s v="Femenino"/>
    <x v="0"/>
    <n v="2"/>
  </r>
  <r>
    <n v="12201"/>
    <x v="150"/>
    <s v="Masculino"/>
    <x v="1"/>
    <n v="7"/>
  </r>
  <r>
    <n v="63927"/>
    <x v="151"/>
    <s v="Femenino"/>
    <x v="0"/>
    <n v="6"/>
  </r>
  <r>
    <n v="15196"/>
    <x v="152"/>
    <s v="Masculino"/>
    <x v="2"/>
    <n v="6"/>
  </r>
  <r>
    <n v="53076"/>
    <x v="153"/>
    <s v="Masculino"/>
    <x v="2"/>
    <n v="5"/>
  </r>
  <r>
    <n v="47537"/>
    <x v="154"/>
    <s v="Femenino"/>
    <x v="0"/>
    <n v="2"/>
  </r>
  <r>
    <n v="25664"/>
    <x v="155"/>
    <s v="Masculino"/>
    <x v="2"/>
    <n v="4"/>
  </r>
  <r>
    <n v="12004"/>
    <x v="156"/>
    <s v="Femenino"/>
    <x v="0"/>
    <n v="5"/>
  </r>
  <r>
    <n v="83364"/>
    <x v="157"/>
    <s v="Masculino"/>
    <x v="2"/>
    <n v="6"/>
  </r>
  <r>
    <n v="10109"/>
    <x v="158"/>
    <s v="Femenino"/>
    <x v="0"/>
    <n v="7"/>
  </r>
  <r>
    <n v="74914"/>
    <x v="159"/>
    <s v="Femenino"/>
    <x v="0"/>
    <n v="7"/>
  </r>
  <r>
    <n v="12414"/>
    <x v="160"/>
    <s v="Femenino"/>
    <x v="0"/>
    <n v="5"/>
  </r>
  <r>
    <n v="10194"/>
    <x v="161"/>
    <s v="Masculino"/>
    <x v="2"/>
    <n v="1"/>
  </r>
  <r>
    <n v="99905"/>
    <x v="162"/>
    <s v="Femenino"/>
    <x v="0"/>
    <n v="4"/>
  </r>
  <r>
    <n v="30654"/>
    <x v="163"/>
    <s v="Masculino"/>
    <x v="2"/>
    <n v="7"/>
  </r>
  <r>
    <n v="24806"/>
    <x v="164"/>
    <s v="Femenino"/>
    <x v="0"/>
    <n v="4"/>
  </r>
  <r>
    <n v="30103"/>
    <x v="165"/>
    <s v="Femenino"/>
    <x v="0"/>
    <n v="4"/>
  </r>
  <r>
    <n v="14759"/>
    <x v="166"/>
    <s v="Femenino"/>
    <x v="0"/>
    <n v="6"/>
  </r>
  <r>
    <n v="76440"/>
    <x v="167"/>
    <s v="Femenino"/>
    <x v="0"/>
    <n v="6"/>
  </r>
  <r>
    <n v="15090"/>
    <x v="168"/>
    <s v="Masculino"/>
    <x v="2"/>
    <n v="6"/>
  </r>
  <r>
    <n v="99721"/>
    <x v="169"/>
    <s v="Femenino"/>
    <x v="0"/>
    <n v="2"/>
  </r>
  <r>
    <n v="78418"/>
    <x v="170"/>
    <s v="Masculino"/>
    <x v="2"/>
    <n v="3"/>
  </r>
  <r>
    <n v="31225"/>
    <x v="171"/>
    <s v="Masculino"/>
    <x v="2"/>
    <n v="5"/>
  </r>
  <r>
    <n v="35593"/>
    <x v="172"/>
    <s v="Femenino"/>
    <x v="0"/>
    <n v="5"/>
  </r>
  <r>
    <n v="57664"/>
    <x v="173"/>
    <s v="Femenino"/>
    <x v="0"/>
    <n v="6"/>
  </r>
  <r>
    <n v="27147"/>
    <x v="174"/>
    <s v="Femenino"/>
    <x v="0"/>
    <n v="5"/>
  </r>
  <r>
    <n v="45170"/>
    <x v="175"/>
    <s v="Femenino"/>
    <x v="0"/>
    <n v="4"/>
  </r>
  <r>
    <n v="34953"/>
    <x v="176"/>
    <s v="Masculino"/>
    <x v="2"/>
    <n v="3"/>
  </r>
  <r>
    <n v="51994"/>
    <x v="177"/>
    <s v="Masculino"/>
    <x v="2"/>
    <n v="6"/>
  </r>
  <r>
    <n v="73832"/>
    <x v="178"/>
    <s v="Femenino"/>
    <x v="0"/>
    <n v="4"/>
  </r>
  <r>
    <n v="34031"/>
    <x v="179"/>
    <s v="Masculino"/>
    <x v="2"/>
    <n v="7"/>
  </r>
  <r>
    <n v="27420"/>
    <x v="180"/>
    <s v="Masculino"/>
    <x v="2"/>
    <n v="4"/>
  </r>
  <r>
    <n v="65776"/>
    <x v="181"/>
    <s v="Femenino"/>
    <x v="0"/>
    <n v="0"/>
  </r>
  <r>
    <n v="48488"/>
    <x v="182"/>
    <s v="Femenino"/>
    <x v="0"/>
    <n v="4"/>
  </r>
  <r>
    <n v="69675"/>
    <x v="183"/>
    <s v="Masculino"/>
    <x v="1"/>
    <n v="4"/>
  </r>
  <r>
    <n v="61405"/>
    <x v="184"/>
    <s v="Femenino"/>
    <x v="0"/>
    <n v="3"/>
  </r>
  <r>
    <n v="40356"/>
    <x v="185"/>
    <s v="Masculino"/>
    <x v="2"/>
    <n v="4"/>
  </r>
  <r>
    <n v="43446"/>
    <x v="186"/>
    <s v="Masculino"/>
    <x v="2"/>
    <n v="5"/>
  </r>
  <r>
    <n v="69158"/>
    <x v="187"/>
    <s v="Femenino"/>
    <x v="0"/>
    <n v="6"/>
  </r>
  <r>
    <n v="36809"/>
    <x v="188"/>
    <s v="Femenino"/>
    <x v="0"/>
    <n v="2"/>
  </r>
  <r>
    <n v="86326"/>
    <x v="189"/>
    <s v="Femenino"/>
    <x v="0"/>
    <n v="6"/>
  </r>
  <r>
    <n v="59347"/>
    <x v="190"/>
    <s v="Femenino"/>
    <x v="0"/>
    <n v="6"/>
  </r>
  <r>
    <n v="14370"/>
    <x v="191"/>
    <s v="Masculino"/>
    <x v="1"/>
    <n v="3"/>
  </r>
  <r>
    <n v="13590"/>
    <x v="192"/>
    <s v="Masculino"/>
    <x v="2"/>
    <n v="6"/>
  </r>
  <r>
    <n v="30792"/>
    <x v="193"/>
    <s v="Masculino"/>
    <x v="2"/>
    <n v="6"/>
  </r>
  <r>
    <n v="24966"/>
    <x v="194"/>
    <s v="Femenino"/>
    <x v="0"/>
    <n v="5"/>
  </r>
  <r>
    <n v="80974"/>
    <x v="195"/>
    <s v="Femenino"/>
    <x v="0"/>
    <n v="4"/>
  </r>
  <r>
    <n v="72176"/>
    <x v="196"/>
    <s v="Femenino"/>
    <x v="0"/>
    <n v="7"/>
  </r>
  <r>
    <n v="23891"/>
    <x v="197"/>
    <s v="Femenino"/>
    <x v="0"/>
    <n v="8"/>
  </r>
  <r>
    <n v="38449"/>
    <x v="198"/>
    <s v="Masculino"/>
    <x v="2"/>
    <n v="6"/>
  </r>
  <r>
    <n v="29227"/>
    <x v="199"/>
    <s v="Femenino"/>
    <x v="0"/>
    <n v="0"/>
  </r>
  <r>
    <n v="46158"/>
    <x v="200"/>
    <s v="Femenino"/>
    <x v="0"/>
    <n v="6"/>
  </r>
  <r>
    <n v="17106"/>
    <x v="201"/>
    <s v="Masculino"/>
    <x v="2"/>
    <n v="3"/>
  </r>
  <r>
    <n v="12531"/>
    <x v="202"/>
    <s v="Masculino"/>
    <x v="1"/>
    <n v="4"/>
  </r>
  <r>
    <n v="39054"/>
    <x v="203"/>
    <s v="Masculino"/>
    <x v="2"/>
    <n v="7"/>
  </r>
  <r>
    <n v="66493"/>
    <x v="204"/>
    <s v="Femenino"/>
    <x v="0"/>
    <n v="2"/>
  </r>
  <r>
    <n v="38618"/>
    <x v="205"/>
    <s v="Masculino"/>
    <x v="2"/>
    <n v="5"/>
  </r>
  <r>
    <n v="90273"/>
    <x v="206"/>
    <s v="Masculino"/>
    <x v="1"/>
    <n v="6"/>
  </r>
  <r>
    <n v="95999"/>
    <x v="207"/>
    <s v="Femenino"/>
    <x v="0"/>
    <n v="3"/>
  </r>
  <r>
    <n v="93462"/>
    <x v="208"/>
    <s v="Femenino"/>
    <x v="0"/>
    <n v="5"/>
  </r>
  <r>
    <n v="24604"/>
    <x v="209"/>
    <s v="Femenino"/>
    <x v="0"/>
    <n v="4"/>
  </r>
  <r>
    <n v="93837"/>
    <x v="210"/>
    <s v="Femenino"/>
    <x v="0"/>
    <n v="5"/>
  </r>
  <r>
    <n v="87167"/>
    <x v="211"/>
    <s v="Masculino"/>
    <x v="2"/>
    <n v="6"/>
  </r>
  <r>
    <n v="72378"/>
    <x v="212"/>
    <s v="Masculino"/>
    <x v="2"/>
    <n v="6"/>
  </r>
  <r>
    <n v="51427"/>
    <x v="213"/>
    <s v="Masculino"/>
    <x v="1"/>
    <n v="6"/>
  </r>
  <r>
    <n v="16512"/>
    <x v="214"/>
    <s v="Masculino"/>
    <x v="1"/>
    <n v="7"/>
  </r>
  <r>
    <n v="38834"/>
    <x v="215"/>
    <s v="Femenino"/>
    <x v="0"/>
    <n v="6"/>
  </r>
  <r>
    <n v="99766"/>
    <x v="216"/>
    <s v="Femenino"/>
    <x v="0"/>
    <n v="5"/>
  </r>
  <r>
    <n v="62390"/>
    <x v="217"/>
    <s v="Masculino"/>
    <x v="2"/>
    <n v="2"/>
  </r>
  <r>
    <n v="15031"/>
    <x v="218"/>
    <s v="Masculino"/>
    <x v="1"/>
    <n v="8"/>
  </r>
  <r>
    <n v="46270"/>
    <x v="219"/>
    <s v="Masculino"/>
    <x v="1"/>
    <n v="4"/>
  </r>
  <r>
    <n v="93730"/>
    <x v="220"/>
    <s v="Femenino"/>
    <x v="0"/>
    <n v="2"/>
  </r>
  <r>
    <n v="40671"/>
    <x v="221"/>
    <s v="Femenino"/>
    <x v="0"/>
    <n v="1"/>
  </r>
  <r>
    <n v="39101"/>
    <x v="222"/>
    <s v="Femenino"/>
    <x v="0"/>
    <n v="5"/>
  </r>
  <r>
    <n v="64897"/>
    <x v="223"/>
    <s v="Femenino"/>
    <x v="0"/>
    <n v="7"/>
  </r>
  <r>
    <n v="89464"/>
    <x v="224"/>
    <s v="Femenino"/>
    <x v="0"/>
    <n v="4"/>
  </r>
  <r>
    <n v="38263"/>
    <x v="225"/>
    <s v="Masculino"/>
    <x v="1"/>
    <n v="4"/>
  </r>
  <r>
    <n v="92788"/>
    <x v="226"/>
    <s v="Femenino"/>
    <x v="0"/>
    <n v="6"/>
  </r>
  <r>
    <n v="10925"/>
    <x v="227"/>
    <s v="Masculino"/>
    <x v="2"/>
    <n v="5"/>
  </r>
  <r>
    <n v="48805"/>
    <x v="228"/>
    <s v="Masculino"/>
    <x v="1"/>
    <n v="4"/>
  </r>
  <r>
    <n v="75604"/>
    <x v="229"/>
    <s v="Masculino"/>
    <x v="1"/>
    <n v="3"/>
  </r>
  <r>
    <n v="64546"/>
    <x v="230"/>
    <s v="Masculino"/>
    <x v="2"/>
    <n v="6"/>
  </r>
  <r>
    <n v="95255"/>
    <x v="231"/>
    <s v="Femenino"/>
    <x v="0"/>
    <n v="5"/>
  </r>
  <r>
    <n v="56403"/>
    <x v="232"/>
    <s v="Femenino"/>
    <x v="0"/>
    <n v="5"/>
  </r>
  <r>
    <n v="53305"/>
    <x v="233"/>
    <s v="Femenino"/>
    <x v="0"/>
    <n v="7"/>
  </r>
  <r>
    <n v="89066"/>
    <x v="234"/>
    <s v="Femenino"/>
    <x v="0"/>
    <n v="7"/>
  </r>
  <r>
    <n v="95825"/>
    <x v="235"/>
    <s v="Masculino"/>
    <x v="2"/>
    <n v="7"/>
  </r>
  <r>
    <n v="93077"/>
    <x v="236"/>
    <s v="Femenino"/>
    <x v="0"/>
    <n v="5"/>
  </r>
  <r>
    <n v="44257"/>
    <x v="237"/>
    <s v="Femenino"/>
    <x v="0"/>
    <n v="4"/>
  </r>
  <r>
    <n v="17276"/>
    <x v="238"/>
    <s v="Masculino"/>
    <x v="2"/>
    <n v="3"/>
  </r>
  <r>
    <n v="21675"/>
    <x v="239"/>
    <s v="Masculino"/>
    <x v="2"/>
    <n v="3"/>
  </r>
  <r>
    <n v="67497"/>
    <x v="240"/>
    <s v="Femenino"/>
    <x v="0"/>
    <n v="5"/>
  </r>
  <r>
    <n v="65637"/>
    <x v="241"/>
    <s v="Masculino"/>
    <x v="2"/>
    <n v="5"/>
  </r>
  <r>
    <n v="36191"/>
    <x v="242"/>
    <s v="Masculino"/>
    <x v="1"/>
    <n v="4"/>
  </r>
  <r>
    <n v="47812"/>
    <x v="243"/>
    <s v="Masculino"/>
    <x v="2"/>
    <n v="5"/>
  </r>
  <r>
    <n v="68478"/>
    <x v="244"/>
    <s v="Femenino"/>
    <x v="0"/>
    <n v="5"/>
  </r>
  <r>
    <n v="18083"/>
    <x v="245"/>
    <s v="Masculino"/>
    <x v="1"/>
    <n v="6"/>
  </r>
  <r>
    <n v="84784"/>
    <x v="246"/>
    <s v="Masculino"/>
    <x v="2"/>
    <n v="5"/>
  </r>
  <r>
    <n v="76780"/>
    <x v="247"/>
    <s v="Femenino"/>
    <x v="0"/>
    <n v="5"/>
  </r>
  <r>
    <n v="48548"/>
    <x v="248"/>
    <s v="Femenino"/>
    <x v="0"/>
    <n v="3"/>
  </r>
  <r>
    <n v="21175"/>
    <x v="249"/>
    <s v="Femenino"/>
    <x v="0"/>
    <n v="5"/>
  </r>
  <r>
    <n v="27810"/>
    <x v="250"/>
    <s v="Masculino"/>
    <x v="2"/>
    <n v="6"/>
  </r>
  <r>
    <n v="86428"/>
    <x v="251"/>
    <s v="Femenino"/>
    <x v="0"/>
    <n v="4"/>
  </r>
  <r>
    <n v="40402"/>
    <x v="252"/>
    <s v="Femenino"/>
    <x v="0"/>
    <n v="5"/>
  </r>
  <r>
    <n v="74777"/>
    <x v="253"/>
    <s v="Femenino"/>
    <x v="0"/>
    <n v="6"/>
  </r>
  <r>
    <n v="65695"/>
    <x v="254"/>
    <s v="Femenino"/>
    <x v="0"/>
    <n v="5"/>
  </r>
  <r>
    <n v="30427"/>
    <x v="255"/>
    <s v="Femenino"/>
    <x v="0"/>
    <n v="4"/>
  </r>
  <r>
    <n v="69170"/>
    <x v="256"/>
    <s v="Femenino"/>
    <x v="0"/>
    <n v="4"/>
  </r>
  <r>
    <n v="60177"/>
    <x v="257"/>
    <s v="Femenino"/>
    <x v="0"/>
    <n v="3"/>
  </r>
  <r>
    <n v="69166"/>
    <x v="258"/>
    <s v="Masculino"/>
    <x v="2"/>
    <n v="4"/>
  </r>
  <r>
    <n v="88000"/>
    <x v="259"/>
    <s v="Femenino"/>
    <x v="0"/>
    <n v="7"/>
  </r>
  <r>
    <n v="13549"/>
    <x v="260"/>
    <s v="Masculino"/>
    <x v="2"/>
    <n v="2"/>
  </r>
  <r>
    <n v="83483"/>
    <x v="261"/>
    <s v="Masculino"/>
    <x v="2"/>
    <n v="1"/>
  </r>
  <r>
    <n v="15325"/>
    <x v="262"/>
    <s v="Masculino"/>
    <x v="1"/>
    <n v="2"/>
  </r>
  <r>
    <n v="95307"/>
    <x v="263"/>
    <s v="Femenino"/>
    <x v="0"/>
    <n v="5"/>
  </r>
  <r>
    <n v="44851"/>
    <x v="264"/>
    <s v="Masculino"/>
    <x v="2"/>
    <n v="6"/>
  </r>
  <r>
    <n v="14136"/>
    <x v="265"/>
    <s v="Femenino"/>
    <x v="0"/>
    <n v="3"/>
  </r>
  <r>
    <n v="97480"/>
    <x v="266"/>
    <s v="Femenino"/>
    <x v="0"/>
    <n v="3"/>
  </r>
  <r>
    <n v="99756"/>
    <x v="267"/>
    <s v="Femenino"/>
    <x v="0"/>
    <n v="2"/>
  </r>
  <r>
    <n v="54332"/>
    <x v="268"/>
    <s v="Femenino"/>
    <x v="0"/>
    <n v="3"/>
  </r>
  <r>
    <n v="15314"/>
    <x v="269"/>
    <s v="Masculino"/>
    <x v="1"/>
    <n v="5"/>
  </r>
  <r>
    <n v="15994"/>
    <x v="270"/>
    <s v="Femenino"/>
    <x v="3"/>
    <n v="4"/>
  </r>
  <r>
    <n v="80110"/>
    <x v="271"/>
    <s v="Masculino"/>
    <x v="3"/>
    <n v="4"/>
  </r>
  <r>
    <n v="67923"/>
    <x v="272"/>
    <s v="Masculino"/>
    <x v="3"/>
    <n v="5"/>
  </r>
  <r>
    <n v="39290"/>
    <x v="273"/>
    <s v="Masculino"/>
    <x v="3"/>
    <n v="6"/>
  </r>
  <r>
    <n v="73588"/>
    <x v="274"/>
    <s v="Masculino"/>
    <x v="3"/>
    <n v="3"/>
  </r>
  <r>
    <n v="61212"/>
    <x v="275"/>
    <s v="Masculino"/>
    <x v="3"/>
    <n v="5"/>
  </r>
  <r>
    <n v="29454"/>
    <x v="276"/>
    <s v="Femenino"/>
    <x v="3"/>
    <n v="3"/>
  </r>
  <r>
    <n v="45620"/>
    <x v="277"/>
    <s v="Masculino"/>
    <x v="3"/>
    <n v="5"/>
  </r>
  <r>
    <n v="53768"/>
    <x v="278"/>
    <s v="Masculino"/>
    <x v="3"/>
    <n v="5"/>
  </r>
  <r>
    <n v="57846"/>
    <x v="279"/>
    <s v="Masculino"/>
    <x v="3"/>
    <n v="5"/>
  </r>
  <r>
    <n v="80847"/>
    <x v="280"/>
    <s v="Masculino"/>
    <x v="3"/>
    <n v="3"/>
  </r>
  <r>
    <n v="34205"/>
    <x v="281"/>
    <s v="Masculino"/>
    <x v="3"/>
    <n v="6"/>
  </r>
  <r>
    <n v="95963"/>
    <x v="282"/>
    <s v="Masculino"/>
    <x v="3"/>
    <n v="2"/>
  </r>
  <r>
    <n v="85798"/>
    <x v="283"/>
    <s v="Femenino"/>
    <x v="3"/>
    <n v="3"/>
  </r>
  <r>
    <n v="22000"/>
    <x v="284"/>
    <s v="Masculino"/>
    <x v="3"/>
    <n v="4"/>
  </r>
  <r>
    <n v="91872"/>
    <x v="285"/>
    <s v="Masculino"/>
    <x v="3"/>
    <n v="8"/>
  </r>
  <r>
    <n v="18495"/>
    <x v="286"/>
    <s v="Femenino"/>
    <x v="3"/>
    <n v="6"/>
  </r>
  <r>
    <n v="86211"/>
    <x v="287"/>
    <s v="Femenino"/>
    <x v="3"/>
    <n v="5"/>
  </r>
  <r>
    <n v="30667"/>
    <x v="288"/>
    <s v="Masculino"/>
    <x v="3"/>
    <n v="5"/>
  </r>
  <r>
    <n v="68224"/>
    <x v="289"/>
    <s v="Masculino"/>
    <x v="3"/>
    <n v="3"/>
  </r>
  <r>
    <n v="41137"/>
    <x v="290"/>
    <s v="Masculino"/>
    <x v="3"/>
    <n v="5"/>
  </r>
  <r>
    <n v="77075"/>
    <x v="291"/>
    <s v="Femenino"/>
    <x v="3"/>
    <n v="7"/>
  </r>
  <r>
    <n v="64999"/>
    <x v="292"/>
    <s v="Femenino"/>
    <x v="3"/>
    <n v="4"/>
  </r>
  <r>
    <n v="56871"/>
    <x v="293"/>
    <s v="Femenino"/>
    <x v="3"/>
    <n v="4"/>
  </r>
  <r>
    <n v="99033"/>
    <x v="294"/>
    <s v="Femenino"/>
    <x v="3"/>
    <n v="6"/>
  </r>
  <r>
    <n v="48902"/>
    <x v="295"/>
    <s v="Masculino"/>
    <x v="3"/>
    <n v="6"/>
  </r>
  <r>
    <n v="90755"/>
    <x v="296"/>
    <s v="Masculino"/>
    <x v="3"/>
    <n v="7"/>
  </r>
  <r>
    <n v="42772"/>
    <x v="297"/>
    <s v="Femenino"/>
    <x v="3"/>
    <n v="6"/>
  </r>
  <r>
    <n v="44820"/>
    <x v="298"/>
    <s v="Femenino"/>
    <x v="3"/>
    <n v="4"/>
  </r>
  <r>
    <n v="74676"/>
    <x v="299"/>
    <s v="Masculino"/>
    <x v="3"/>
    <n v="7"/>
  </r>
  <r>
    <n v="77912"/>
    <x v="300"/>
    <s v="Masculino"/>
    <x v="3"/>
    <n v="7"/>
  </r>
  <r>
    <n v="76515"/>
    <x v="301"/>
    <s v="Femenino"/>
    <x v="3"/>
    <n v="6"/>
  </r>
  <r>
    <n v="71337"/>
    <x v="302"/>
    <s v="Masculino"/>
    <x v="3"/>
    <n v="7"/>
  </r>
  <r>
    <n v="51907"/>
    <x v="303"/>
    <s v="Femenino"/>
    <x v="3"/>
    <n v="5"/>
  </r>
  <r>
    <n v="54625"/>
    <x v="304"/>
    <s v="Femenino"/>
    <x v="3"/>
    <n v="5"/>
  </r>
  <r>
    <n v="57970"/>
    <x v="305"/>
    <s v="Masculino"/>
    <x v="3"/>
    <n v="3"/>
  </r>
  <r>
    <n v="30460"/>
    <x v="306"/>
    <s v="Masculino"/>
    <x v="3"/>
    <n v="7"/>
  </r>
  <r>
    <n v="38981"/>
    <x v="307"/>
    <s v="Masculino"/>
    <x v="3"/>
    <n v="7"/>
  </r>
  <r>
    <n v="83248"/>
    <x v="308"/>
    <s v="Femenino"/>
    <x v="3"/>
    <n v="8"/>
  </r>
  <r>
    <n v="75408"/>
    <x v="133"/>
    <s v="Femenino"/>
    <x v="3"/>
    <n v="7"/>
  </r>
  <r>
    <n v="73022"/>
    <x v="309"/>
    <s v="Femenino"/>
    <x v="3"/>
    <n v="3"/>
  </r>
  <r>
    <n v="88878"/>
    <x v="310"/>
    <s v="Masculino"/>
    <x v="3"/>
    <n v="4"/>
  </r>
  <r>
    <n v="86846"/>
    <x v="311"/>
    <s v="Femenino"/>
    <x v="3"/>
    <n v="4"/>
  </r>
  <r>
    <n v="71106"/>
    <x v="312"/>
    <s v="Femenino"/>
    <x v="3"/>
    <n v="4"/>
  </r>
  <r>
    <n v="66008"/>
    <x v="313"/>
    <s v="Masculino"/>
    <x v="3"/>
    <n v="2"/>
  </r>
  <r>
    <n v="90367"/>
    <x v="33"/>
    <s v="Femenino"/>
    <x v="3"/>
    <n v="2"/>
  </r>
  <r>
    <n v="46807"/>
    <x v="314"/>
    <s v="Femenino"/>
    <x v="3"/>
    <n v="5"/>
  </r>
  <r>
    <n v="29179"/>
    <x v="315"/>
    <s v="Masculino"/>
    <x v="3"/>
    <n v="3"/>
  </r>
  <r>
    <n v="83701"/>
    <x v="316"/>
    <s v="Femenino"/>
    <x v="3"/>
    <n v="2"/>
  </r>
  <r>
    <n v="74610"/>
    <x v="317"/>
    <s v="Masculino"/>
    <x v="3"/>
    <n v="3"/>
  </r>
  <r>
    <n v="34527"/>
    <x v="318"/>
    <s v="Femenino"/>
    <x v="3"/>
    <n v="3"/>
  </r>
  <r>
    <n v="15149"/>
    <x v="319"/>
    <s v="Masculino"/>
    <x v="3"/>
    <n v="5"/>
  </r>
  <r>
    <n v="74575"/>
    <x v="320"/>
    <s v="Masculino"/>
    <x v="3"/>
    <n v="6"/>
  </r>
  <r>
    <n v="27450"/>
    <x v="321"/>
    <s v="Femenino"/>
    <x v="3"/>
    <n v="3"/>
  </r>
  <r>
    <n v="18580"/>
    <x v="322"/>
    <s v="Masculino"/>
    <x v="3"/>
    <n v="4"/>
  </r>
  <r>
    <n v="33361"/>
    <x v="323"/>
    <s v="Masculino"/>
    <x v="3"/>
    <n v="5"/>
  </r>
  <r>
    <n v="54237"/>
    <x v="324"/>
    <s v="Masculino"/>
    <x v="3"/>
    <n v="6"/>
  </r>
  <r>
    <n v="36351"/>
    <x v="325"/>
    <s v="Femenino"/>
    <x v="3"/>
    <n v="6"/>
  </r>
  <r>
    <n v="57158"/>
    <x v="326"/>
    <s v="Femenino"/>
    <x v="3"/>
    <n v="2"/>
  </r>
  <r>
    <n v="14034"/>
    <x v="327"/>
    <s v="Femenino"/>
    <x v="3"/>
    <n v="6"/>
  </r>
  <r>
    <n v="72067"/>
    <x v="328"/>
    <s v="Femenino"/>
    <x v="3"/>
    <n v="6"/>
  </r>
  <r>
    <n v="74165"/>
    <x v="329"/>
    <s v="Femenino"/>
    <x v="3"/>
    <n v="5"/>
  </r>
  <r>
    <n v="57747"/>
    <x v="330"/>
    <s v="Femenino"/>
    <x v="3"/>
    <n v="3"/>
  </r>
  <r>
    <n v="93800"/>
    <x v="331"/>
    <s v="Femenino"/>
    <x v="3"/>
    <n v="7"/>
  </r>
  <r>
    <n v="68372"/>
    <x v="332"/>
    <s v="Femenino"/>
    <x v="3"/>
    <n v="5"/>
  </r>
  <r>
    <n v="40316"/>
    <x v="333"/>
    <s v="Masculino"/>
    <x v="3"/>
    <n v="3"/>
  </r>
  <r>
    <n v="61183"/>
    <x v="334"/>
    <s v="Femenino"/>
    <x v="3"/>
    <n v="7"/>
  </r>
  <r>
    <n v="67462"/>
    <x v="335"/>
    <s v="Femenino"/>
    <x v="3"/>
    <n v="6"/>
  </r>
  <r>
    <n v="10062"/>
    <x v="336"/>
    <s v="Femenino"/>
    <x v="3"/>
    <n v="6"/>
  </r>
  <r>
    <n v="88790"/>
    <x v="337"/>
    <s v="Masculino"/>
    <x v="3"/>
    <n v="4"/>
  </r>
  <r>
    <n v="80327"/>
    <x v="338"/>
    <s v="Femenino"/>
    <x v="3"/>
    <n v="5"/>
  </r>
  <r>
    <n v="23305"/>
    <x v="339"/>
    <s v="Femenino"/>
    <x v="3"/>
    <n v="3"/>
  </r>
  <r>
    <n v="34999"/>
    <x v="113"/>
    <s v="Femenino"/>
    <x v="3"/>
    <n v="7"/>
  </r>
  <r>
    <n v="27113"/>
    <x v="340"/>
    <s v="Femenino"/>
    <x v="3"/>
    <n v="1"/>
  </r>
  <r>
    <n v="84759"/>
    <x v="341"/>
    <s v="Masculino"/>
    <x v="3"/>
    <n v="4"/>
  </r>
  <r>
    <n v="66473"/>
    <x v="342"/>
    <s v="Masculino"/>
    <x v="3"/>
    <n v="6"/>
  </r>
  <r>
    <n v="33525"/>
    <x v="343"/>
    <s v="Femenino"/>
    <x v="3"/>
    <n v="5"/>
  </r>
  <r>
    <n v="36198"/>
    <x v="344"/>
    <s v="Femenino"/>
    <x v="3"/>
    <n v="3"/>
  </r>
  <r>
    <n v="37140"/>
    <x v="345"/>
    <s v="Femenino"/>
    <x v="3"/>
    <n v="5"/>
  </r>
  <r>
    <n v="41055"/>
    <x v="346"/>
    <s v="Masculino"/>
    <x v="3"/>
    <n v="4"/>
  </r>
  <r>
    <n v="83175"/>
    <x v="347"/>
    <s v="Femenino"/>
    <x v="0"/>
    <n v="4"/>
  </r>
  <r>
    <n v="32060"/>
    <x v="348"/>
    <s v="Femenino"/>
    <x v="0"/>
    <n v="7"/>
  </r>
  <r>
    <n v="24667"/>
    <x v="349"/>
    <s v="Femenino"/>
    <x v="0"/>
    <n v="5"/>
  </r>
  <r>
    <n v="50576"/>
    <x v="350"/>
    <s v="Femenino"/>
    <x v="0"/>
    <n v="5"/>
  </r>
  <r>
    <n v="86983"/>
    <x v="351"/>
    <s v="Masculino"/>
    <x v="2"/>
    <n v="5"/>
  </r>
  <r>
    <n v="69734"/>
    <x v="352"/>
    <s v="Masculino"/>
    <x v="2"/>
    <n v="1"/>
  </r>
  <r>
    <n v="30640"/>
    <x v="353"/>
    <s v="Masculino"/>
    <x v="2"/>
    <n v="7"/>
  </r>
  <r>
    <n v="40258"/>
    <x v="354"/>
    <s v="Femenino"/>
    <x v="0"/>
    <n v="2"/>
  </r>
  <r>
    <n v="80231"/>
    <x v="355"/>
    <s v="Masculino"/>
    <x v="1"/>
    <n v="1"/>
  </r>
  <r>
    <n v="34462"/>
    <x v="356"/>
    <s v="Masculino"/>
    <x v="2"/>
    <n v="3"/>
  </r>
  <r>
    <n v="16814"/>
    <x v="357"/>
    <s v="Masculino"/>
    <x v="2"/>
    <n v="6"/>
  </r>
  <r>
    <n v="94902"/>
    <x v="358"/>
    <s v="Femenino"/>
    <x v="0"/>
    <n v="3"/>
  </r>
  <r>
    <n v="99935"/>
    <x v="359"/>
    <s v="Masculino"/>
    <x v="2"/>
    <n v="5"/>
  </r>
  <r>
    <n v="39048"/>
    <x v="360"/>
    <s v="Femenino"/>
    <x v="0"/>
    <n v="5"/>
  </r>
  <r>
    <n v="98961"/>
    <x v="361"/>
    <s v="Femenino"/>
    <x v="0"/>
    <n v="3"/>
  </r>
  <r>
    <n v="41946"/>
    <x v="362"/>
    <s v="Masculino"/>
    <x v="2"/>
    <n v="3"/>
  </r>
  <r>
    <n v="50582"/>
    <x v="363"/>
    <s v="Masculino"/>
    <x v="2"/>
    <n v="3"/>
  </r>
  <r>
    <n v="48978"/>
    <x v="364"/>
    <s v="Femenino"/>
    <x v="0"/>
    <n v="5"/>
  </r>
  <r>
    <n v="39010"/>
    <x v="365"/>
    <s v="Femenino"/>
    <x v="0"/>
    <n v="7"/>
  </r>
  <r>
    <n v="72049"/>
    <x v="366"/>
    <s v="Femenino"/>
    <x v="0"/>
    <n v="5"/>
  </r>
  <r>
    <n v="39633"/>
    <x v="367"/>
    <s v="Masculino"/>
    <x v="1"/>
    <n v="7"/>
  </r>
  <r>
    <n v="95817"/>
    <x v="368"/>
    <s v="Masculino"/>
    <x v="2"/>
    <n v="8"/>
  </r>
  <r>
    <n v="96072"/>
    <x v="369"/>
    <s v="Femenino"/>
    <x v="0"/>
    <n v="8"/>
  </r>
  <r>
    <n v="60449"/>
    <x v="370"/>
    <s v="Masculino"/>
    <x v="1"/>
    <n v="7"/>
  </r>
  <r>
    <n v="43131"/>
    <x v="371"/>
    <s v="Masculino"/>
    <x v="2"/>
    <n v="4"/>
  </r>
  <r>
    <n v="82110"/>
    <x v="372"/>
    <s v="Masculino"/>
    <x v="2"/>
    <n v="4"/>
  </r>
  <r>
    <n v="89367"/>
    <x v="373"/>
    <s v="Masculino"/>
    <x v="2"/>
    <n v="7"/>
  </r>
  <r>
    <n v="16835"/>
    <x v="374"/>
    <s v="Femenino"/>
    <x v="0"/>
    <n v="3"/>
  </r>
  <r>
    <n v="81065"/>
    <x v="36"/>
    <s v="Femenino"/>
    <x v="0"/>
    <n v="5"/>
  </r>
  <r>
    <n v="80773"/>
    <x v="375"/>
    <s v="Masculino"/>
    <x v="2"/>
    <n v="5"/>
  </r>
  <r>
    <n v="76421"/>
    <x v="376"/>
    <s v="Masculino"/>
    <x v="2"/>
    <n v="3"/>
  </r>
  <r>
    <n v="15155"/>
    <x v="377"/>
    <s v="Femenino"/>
    <x v="0"/>
    <n v="4"/>
  </r>
  <r>
    <n v="23209"/>
    <x v="378"/>
    <s v="Masculino"/>
    <x v="2"/>
    <n v="8"/>
  </r>
  <r>
    <n v="51920"/>
    <x v="379"/>
    <s v="Masculino"/>
    <x v="2"/>
    <n v="4"/>
  </r>
  <r>
    <n v="62497"/>
    <x v="380"/>
    <s v="Masculino"/>
    <x v="1"/>
    <n v="1"/>
  </r>
  <r>
    <n v="29581"/>
    <x v="381"/>
    <s v="Femenino"/>
    <x v="0"/>
    <n v="4"/>
  </r>
  <r>
    <n v="94593"/>
    <x v="19"/>
    <s v="Masculino"/>
    <x v="2"/>
    <n v="4"/>
  </r>
  <r>
    <n v="83812"/>
    <x v="382"/>
    <s v="Masculino"/>
    <x v="2"/>
    <n v="3"/>
  </r>
  <r>
    <n v="22179"/>
    <x v="383"/>
    <s v="Masculino"/>
    <x v="2"/>
    <n v="5"/>
  </r>
  <r>
    <n v="74847"/>
    <x v="384"/>
    <s v="Masculino"/>
    <x v="2"/>
    <n v="7"/>
  </r>
  <r>
    <n v="32887"/>
    <x v="385"/>
    <s v="Femenino"/>
    <x v="0"/>
    <n v="5"/>
  </r>
  <r>
    <n v="39622"/>
    <x v="386"/>
    <s v="Masculino"/>
    <x v="1"/>
    <n v="5"/>
  </r>
  <r>
    <n v="64993"/>
    <x v="387"/>
    <s v="Masculino"/>
    <x v="2"/>
    <n v="6"/>
  </r>
  <r>
    <n v="81208"/>
    <x v="388"/>
    <s v="Masculino"/>
    <x v="2"/>
    <n v="2"/>
  </r>
  <r>
    <n v="72008"/>
    <x v="265"/>
    <s v="Masculino"/>
    <x v="1"/>
    <n v="6"/>
  </r>
  <r>
    <n v="95120"/>
    <x v="389"/>
    <s v="Masculino"/>
    <x v="2"/>
    <n v="8"/>
  </r>
  <r>
    <n v="18535"/>
    <x v="390"/>
    <s v="Femenino"/>
    <x v="0"/>
    <n v="3"/>
  </r>
  <r>
    <n v="36419"/>
    <x v="391"/>
    <s v="Masculino"/>
    <x v="1"/>
    <n v="2"/>
  </r>
  <r>
    <n v="29876"/>
    <x v="392"/>
    <s v="Masculino"/>
    <x v="2"/>
    <n v="4"/>
  </r>
  <r>
    <n v="10642"/>
    <x v="393"/>
    <s v="Femenino"/>
    <x v="0"/>
    <n v="5"/>
  </r>
  <r>
    <n v="19843"/>
    <x v="394"/>
    <s v="Masculino"/>
    <x v="2"/>
    <n v="5"/>
  </r>
  <r>
    <n v="73624"/>
    <x v="395"/>
    <s v="Femenino"/>
    <x v="0"/>
    <n v="8"/>
  </r>
  <r>
    <n v="90364"/>
    <x v="396"/>
    <s v="Masculino"/>
    <x v="1"/>
    <n v="5"/>
  </r>
  <r>
    <n v="80428"/>
    <x v="397"/>
    <s v="Femenino"/>
    <x v="0"/>
    <n v="4"/>
  </r>
  <r>
    <n v="65850"/>
    <x v="398"/>
    <s v="Masculino"/>
    <x v="2"/>
    <n v="6"/>
  </r>
  <r>
    <n v="24244"/>
    <x v="399"/>
    <s v="Femenino"/>
    <x v="0"/>
    <n v="5"/>
  </r>
  <r>
    <n v="15327"/>
    <x v="400"/>
    <s v="Masculino"/>
    <x v="2"/>
    <n v="4"/>
  </r>
  <r>
    <n v="81428"/>
    <x v="401"/>
    <s v="Masculino"/>
    <x v="1"/>
    <n v="4"/>
  </r>
  <r>
    <n v="99558"/>
    <x v="402"/>
    <s v="Femenino"/>
    <x v="0"/>
    <n v="6"/>
  </r>
  <r>
    <n v="79682"/>
    <x v="403"/>
    <s v="Femenino"/>
    <x v="0"/>
    <n v="6"/>
  </r>
  <r>
    <n v="72701"/>
    <x v="404"/>
    <s v="Femenino"/>
    <x v="0"/>
    <n v="6"/>
  </r>
  <r>
    <n v="99374"/>
    <x v="405"/>
    <s v="Masculino"/>
    <x v="2"/>
    <n v="6"/>
  </r>
  <r>
    <n v="41579"/>
    <x v="406"/>
    <s v="Femenino"/>
    <x v="0"/>
    <n v="3"/>
  </r>
  <r>
    <n v="43844"/>
    <x v="407"/>
    <s v="Masculino"/>
    <x v="2"/>
    <n v="4"/>
  </r>
  <r>
    <n v="61660"/>
    <x v="401"/>
    <s v="Masculino"/>
    <x v="2"/>
    <n v="4"/>
  </r>
  <r>
    <n v="52158"/>
    <x v="408"/>
    <s v="Femenino"/>
    <x v="0"/>
    <n v="6"/>
  </r>
  <r>
    <n v="53552"/>
    <x v="409"/>
    <s v="Masculino"/>
    <x v="1"/>
    <n v="4"/>
  </r>
  <r>
    <n v="84959"/>
    <x v="410"/>
    <s v="Masculino"/>
    <x v="2"/>
    <n v="6"/>
  </r>
  <r>
    <n v="56801"/>
    <x v="411"/>
    <s v="Femenino"/>
    <x v="0"/>
    <n v="5"/>
  </r>
  <r>
    <n v="92567"/>
    <x v="412"/>
    <s v="Masculino"/>
    <x v="2"/>
    <n v="5"/>
  </r>
  <r>
    <n v="69820"/>
    <x v="413"/>
    <s v="Masculino"/>
    <x v="2"/>
    <n v="5"/>
  </r>
  <r>
    <n v="54740"/>
    <x v="414"/>
    <s v="Masculino"/>
    <x v="1"/>
    <n v="3"/>
  </r>
  <r>
    <n v="77241"/>
    <x v="415"/>
    <s v="Masculino"/>
    <x v="2"/>
    <n v="2"/>
  </r>
  <r>
    <n v="46299"/>
    <x v="416"/>
    <s v="Masculino"/>
    <x v="1"/>
    <n v="6"/>
  </r>
  <r>
    <n v="91592"/>
    <x v="417"/>
    <s v="Masculino"/>
    <x v="2"/>
    <n v="6"/>
  </r>
  <r>
    <n v="13062"/>
    <x v="418"/>
    <s v="Masculino"/>
    <x v="2"/>
    <n v="3"/>
  </r>
  <r>
    <n v="42932"/>
    <x v="419"/>
    <s v="Masculino"/>
    <x v="2"/>
    <n v="6"/>
  </r>
  <r>
    <n v="43507"/>
    <x v="420"/>
    <s v="Femenino"/>
    <x v="0"/>
    <n v="2"/>
  </r>
  <r>
    <n v="74190"/>
    <x v="421"/>
    <s v="Masculino"/>
    <x v="2"/>
    <n v="7"/>
  </r>
  <r>
    <n v="68426"/>
    <x v="422"/>
    <s v="Masculino"/>
    <x v="2"/>
    <n v="6"/>
  </r>
  <r>
    <n v="60277"/>
    <x v="423"/>
    <s v="Masculino"/>
    <x v="2"/>
    <n v="7"/>
  </r>
  <r>
    <n v="58184"/>
    <x v="424"/>
    <s v="Masculino"/>
    <x v="1"/>
    <n v="6"/>
  </r>
  <r>
    <n v="81107"/>
    <x v="425"/>
    <s v="Masculino"/>
    <x v="1"/>
    <n v="4"/>
  </r>
  <r>
    <n v="69211"/>
    <x v="426"/>
    <s v="Femenino"/>
    <x v="0"/>
    <n v="4"/>
  </r>
  <r>
    <n v="88859"/>
    <x v="427"/>
    <s v="Femenino"/>
    <x v="0"/>
    <n v="4"/>
  </r>
  <r>
    <n v="16660"/>
    <x v="428"/>
    <s v="Femenino"/>
    <x v="0"/>
    <n v="2"/>
  </r>
  <r>
    <n v="93514"/>
    <x v="429"/>
    <s v="Masculino"/>
    <x v="1"/>
    <n v="5"/>
  </r>
  <r>
    <n v="30930"/>
    <x v="430"/>
    <s v="Femenino"/>
    <x v="0"/>
    <n v="3"/>
  </r>
  <r>
    <n v="17874"/>
    <x v="431"/>
    <s v="Femenino"/>
    <x v="0"/>
    <n v="5"/>
  </r>
  <r>
    <n v="19108"/>
    <x v="432"/>
    <s v="Femenino"/>
    <x v="0"/>
    <n v="2"/>
  </r>
  <r>
    <n v="91775"/>
    <x v="433"/>
    <s v="Masculino"/>
    <x v="1"/>
    <n v="4"/>
  </r>
  <r>
    <n v="71598"/>
    <x v="434"/>
    <s v="Masculino"/>
    <x v="1"/>
    <n v="6"/>
  </r>
  <r>
    <n v="53677"/>
    <x v="435"/>
    <s v="Masculino"/>
    <x v="1"/>
    <n v="6"/>
  </r>
  <r>
    <n v="96244"/>
    <x v="436"/>
    <s v="Masculino"/>
    <x v="2"/>
    <n v="2"/>
  </r>
  <r>
    <n v="51111"/>
    <x v="437"/>
    <s v="Masculino"/>
    <x v="2"/>
    <n v="2"/>
  </r>
  <r>
    <n v="96256"/>
    <x v="438"/>
    <s v="Femenino"/>
    <x v="0"/>
    <n v="4"/>
  </r>
  <r>
    <n v="85459"/>
    <x v="439"/>
    <s v="Masculino"/>
    <x v="2"/>
    <n v="2"/>
  </r>
  <r>
    <n v="25177"/>
    <x v="440"/>
    <s v="Femenino"/>
    <x v="0"/>
    <n v="1"/>
  </r>
  <r>
    <n v="23745"/>
    <x v="441"/>
    <s v="Femenino"/>
    <x v="0"/>
    <n v="1"/>
  </r>
  <r>
    <n v="33264"/>
    <x v="442"/>
    <s v="Femenino"/>
    <x v="0"/>
    <n v="5"/>
  </r>
  <r>
    <n v="13075"/>
    <x v="443"/>
    <s v="Femenino"/>
    <x v="0"/>
    <n v="5"/>
  </r>
  <r>
    <n v="37322"/>
    <x v="444"/>
    <s v="Femenino"/>
    <x v="0"/>
    <n v="7"/>
  </r>
  <r>
    <n v="96186"/>
    <x v="280"/>
    <s v="Femenino"/>
    <x v="0"/>
    <n v="5"/>
  </r>
  <r>
    <n v="85947"/>
    <x v="445"/>
    <s v="Femenino"/>
    <x v="0"/>
    <n v="8"/>
  </r>
  <r>
    <n v="17222"/>
    <x v="446"/>
    <s v="Masculino"/>
    <x v="2"/>
    <n v="5"/>
  </r>
  <r>
    <n v="56534"/>
    <x v="447"/>
    <s v="Masculino"/>
    <x v="1"/>
    <n v="7"/>
  </r>
  <r>
    <n v="11673"/>
    <x v="448"/>
    <s v="Masculino"/>
    <x v="1"/>
    <n v="4"/>
  </r>
  <r>
    <n v="10320"/>
    <x v="449"/>
    <s v="Masculino"/>
    <x v="1"/>
    <n v="3"/>
  </r>
  <r>
    <n v="67265"/>
    <x v="450"/>
    <s v="Femenino"/>
    <x v="0"/>
    <n v="5"/>
  </r>
  <r>
    <n v="13617"/>
    <x v="451"/>
    <s v="Femenino"/>
    <x v="0"/>
    <n v="5"/>
  </r>
  <r>
    <n v="63821"/>
    <x v="452"/>
    <s v="Masculino"/>
    <x v="2"/>
    <n v="4"/>
  </r>
  <r>
    <n v="55234"/>
    <x v="453"/>
    <s v="Femenino"/>
    <x v="0"/>
    <n v="7"/>
  </r>
  <r>
    <n v="45590"/>
    <x v="454"/>
    <s v="Masculino"/>
    <x v="1"/>
    <n v="3"/>
  </r>
  <r>
    <n v="19686"/>
    <x v="455"/>
    <s v="Masculino"/>
    <x v="1"/>
    <n v="7"/>
  </r>
  <r>
    <n v="51784"/>
    <x v="456"/>
    <s v="Femenino"/>
    <x v="0"/>
    <n v="7"/>
  </r>
  <r>
    <n v="95892"/>
    <x v="457"/>
    <s v="Femenino"/>
    <x v="0"/>
    <n v="7"/>
  </r>
  <r>
    <n v="51988"/>
    <x v="458"/>
    <s v="Femenino"/>
    <x v="0"/>
    <n v="5"/>
  </r>
  <r>
    <n v="40722"/>
    <x v="459"/>
    <s v="Femenino"/>
    <x v="0"/>
    <n v="6"/>
  </r>
  <r>
    <n v="89774"/>
    <x v="460"/>
    <s v="Masculino"/>
    <x v="2"/>
    <n v="4"/>
  </r>
  <r>
    <n v="23628"/>
    <x v="461"/>
    <s v="Masculino"/>
    <x v="1"/>
    <n v="7"/>
  </r>
  <r>
    <n v="34208"/>
    <x v="462"/>
    <s v="Masculino"/>
    <x v="2"/>
    <n v="5"/>
  </r>
  <r>
    <n v="98559"/>
    <x v="463"/>
    <s v="Femenino"/>
    <x v="0"/>
    <n v="8"/>
  </r>
  <r>
    <n v="40594"/>
    <x v="464"/>
    <s v="Masculino"/>
    <x v="1"/>
    <n v="7"/>
  </r>
  <r>
    <n v="28839"/>
    <x v="465"/>
    <s v="Femenino"/>
    <x v="0"/>
    <n v="4"/>
  </r>
  <r>
    <n v="66150"/>
    <x v="466"/>
    <s v="Femenino"/>
    <x v="0"/>
    <n v="2"/>
  </r>
  <r>
    <n v="67083"/>
    <x v="467"/>
    <s v="Masculino"/>
    <x v="2"/>
    <n v="7"/>
  </r>
  <r>
    <n v="99591"/>
    <x v="468"/>
    <s v="Femenino"/>
    <x v="0"/>
    <n v="0"/>
  </r>
  <r>
    <n v="60574"/>
    <x v="469"/>
    <s v="Masculino"/>
    <x v="2"/>
    <n v="3"/>
  </r>
  <r>
    <n v="27491"/>
    <x v="470"/>
    <s v="Masculino"/>
    <x v="1"/>
    <n v="4"/>
  </r>
  <r>
    <n v="95541"/>
    <x v="471"/>
    <s v="Femenino"/>
    <x v="0"/>
    <n v="3"/>
  </r>
  <r>
    <n v="26002"/>
    <x v="472"/>
    <s v="Masculino"/>
    <x v="2"/>
    <n v="1"/>
  </r>
  <r>
    <n v="64941"/>
    <x v="473"/>
    <s v="Masculino"/>
    <x v="2"/>
    <n v="5"/>
  </r>
  <r>
    <n v="23852"/>
    <x v="474"/>
    <s v="Femenino"/>
    <x v="0"/>
    <n v="8"/>
  </r>
  <r>
    <n v="57747"/>
    <x v="475"/>
    <s v="Femenino"/>
    <x v="0"/>
    <n v="4"/>
  </r>
  <r>
    <n v="47602"/>
    <x v="476"/>
    <s v="Masculino"/>
    <x v="1"/>
    <n v="2"/>
  </r>
  <r>
    <n v="79415"/>
    <x v="477"/>
    <s v="Masculino"/>
    <x v="1"/>
    <n v="5"/>
  </r>
  <r>
    <n v="83245"/>
    <x v="478"/>
    <s v="Masculino"/>
    <x v="1"/>
    <n v="4"/>
  </r>
  <r>
    <n v="19457"/>
    <x v="479"/>
    <s v="Masculino"/>
    <x v="2"/>
    <n v="4"/>
  </r>
  <r>
    <n v="91595"/>
    <x v="480"/>
    <s v="Masculino"/>
    <x v="1"/>
    <n v="2"/>
  </r>
  <r>
    <n v="29297"/>
    <x v="481"/>
    <s v="Masculino"/>
    <x v="1"/>
    <n v="5"/>
  </r>
  <r>
    <n v="30729"/>
    <x v="482"/>
    <s v="Masculino"/>
    <x v="1"/>
    <n v="3"/>
  </r>
  <r>
    <n v="61078"/>
    <x v="483"/>
    <s v="Femenino"/>
    <x v="0"/>
    <n v="6"/>
  </r>
  <r>
    <n v="71896"/>
    <x v="484"/>
    <s v="Femenino"/>
    <x v="0"/>
    <n v="6"/>
  </r>
  <r>
    <n v="44005"/>
    <x v="485"/>
    <s v="Masculino"/>
    <x v="2"/>
    <n v="6"/>
  </r>
  <r>
    <n v="34729"/>
    <x v="486"/>
    <s v="Masculino"/>
    <x v="2"/>
    <n v="4"/>
  </r>
  <r>
    <n v="37798"/>
    <x v="487"/>
    <s v="Femenino"/>
    <x v="0"/>
    <n v="6"/>
  </r>
  <r>
    <n v="20973"/>
    <x v="488"/>
    <s v="Masculino"/>
    <x v="2"/>
    <n v="7"/>
  </r>
  <r>
    <n v="87352"/>
    <x v="489"/>
    <s v="Femenino"/>
    <x v="0"/>
    <n v="5"/>
  </r>
  <r>
    <n v="42992"/>
    <x v="490"/>
    <s v="Masculino"/>
    <x v="2"/>
    <n v="3"/>
  </r>
  <r>
    <n v="88612"/>
    <x v="491"/>
    <s v="Femenino"/>
    <x v="0"/>
    <n v="4"/>
  </r>
  <r>
    <n v="79590"/>
    <x v="492"/>
    <s v="Masculino"/>
    <x v="1"/>
    <n v="6"/>
  </r>
  <r>
    <n v="62060"/>
    <x v="493"/>
    <s v="Masculino"/>
    <x v="2"/>
    <n v="7"/>
  </r>
  <r>
    <n v="10907"/>
    <x v="494"/>
    <s v="Masculino"/>
    <x v="1"/>
    <n v="4"/>
  </r>
  <r>
    <n v="98937"/>
    <x v="495"/>
    <s v="Femenino"/>
    <x v="0"/>
    <n v="6"/>
  </r>
  <r>
    <n v="21372"/>
    <x v="496"/>
    <s v="Femenino"/>
    <x v="0"/>
    <n v="4"/>
  </r>
  <r>
    <n v="64530"/>
    <x v="497"/>
    <s v="Femenino"/>
    <x v="0"/>
    <n v="2"/>
  </r>
  <r>
    <n v="50290"/>
    <x v="498"/>
    <s v="Femenino"/>
    <x v="0"/>
    <n v="6"/>
  </r>
  <r>
    <n v="82544"/>
    <x v="499"/>
    <s v="Masculino"/>
    <x v="1"/>
    <n v="3"/>
  </r>
  <r>
    <n v="14408"/>
    <x v="500"/>
    <s v="Masculino"/>
    <x v="2"/>
    <n v="8"/>
  </r>
  <r>
    <n v="64105"/>
    <x v="62"/>
    <s v="Femenino"/>
    <x v="0"/>
    <n v="7"/>
  </r>
  <r>
    <n v="15714"/>
    <x v="501"/>
    <s v="Masculino"/>
    <x v="2"/>
    <n v="5"/>
  </r>
  <r>
    <n v="73695"/>
    <x v="502"/>
    <s v="Masculino"/>
    <x v="1"/>
    <n v="4"/>
  </r>
  <r>
    <n v="31163"/>
    <x v="503"/>
    <s v="Femenino"/>
    <x v="0"/>
    <n v="6"/>
  </r>
  <r>
    <n v="50313"/>
    <x v="504"/>
    <s v="Masculino"/>
    <x v="1"/>
    <n v="4"/>
  </r>
  <r>
    <n v="50852"/>
    <x v="505"/>
    <s v="Femenino"/>
    <x v="0"/>
    <n v="6"/>
  </r>
  <r>
    <n v="61622"/>
    <x v="506"/>
    <s v="Femenino"/>
    <x v="0"/>
    <n v="2"/>
  </r>
  <r>
    <n v="78679"/>
    <x v="507"/>
    <s v="Femenino"/>
    <x v="0"/>
    <n v="4"/>
  </r>
  <r>
    <n v="53735"/>
    <x v="508"/>
    <s v="Femenino"/>
    <x v="0"/>
    <n v="5"/>
  </r>
  <r>
    <n v="98353"/>
    <x v="509"/>
    <s v="Femenino"/>
    <x v="0"/>
    <n v="7"/>
  </r>
  <r>
    <n v="69503"/>
    <x v="510"/>
    <s v="Masculino"/>
    <x v="2"/>
    <n v="3"/>
  </r>
  <r>
    <n v="10243"/>
    <x v="511"/>
    <s v="Femenino"/>
    <x v="0"/>
    <n v="5"/>
  </r>
  <r>
    <n v="39697"/>
    <x v="512"/>
    <s v="Femenino"/>
    <x v="0"/>
    <n v="1"/>
  </r>
  <r>
    <n v="28526"/>
    <x v="513"/>
    <s v="Masculino"/>
    <x v="2"/>
    <n v="6"/>
  </r>
  <r>
    <n v="37467"/>
    <x v="514"/>
    <s v="Femenino"/>
    <x v="0"/>
    <n v="3"/>
  </r>
  <r>
    <n v="29546"/>
    <x v="515"/>
    <s v="Masculino"/>
    <x v="1"/>
    <n v="4"/>
  </r>
  <r>
    <n v="77434"/>
    <x v="516"/>
    <s v="Femenino"/>
    <x v="0"/>
    <n v="7"/>
  </r>
  <r>
    <n v="37489"/>
    <x v="517"/>
    <s v="Femenino"/>
    <x v="0"/>
    <n v="4"/>
  </r>
  <r>
    <n v="46035"/>
    <x v="518"/>
    <s v="Masculino"/>
    <x v="1"/>
    <n v="3"/>
  </r>
  <r>
    <n v="45821"/>
    <x v="519"/>
    <s v="Femenino"/>
    <x v="0"/>
    <n v="4"/>
  </r>
  <r>
    <n v="74112"/>
    <x v="520"/>
    <s v="Femenino"/>
    <x v="0"/>
    <n v="7"/>
  </r>
  <r>
    <n v="33087"/>
    <x v="521"/>
    <s v="Masculino"/>
    <x v="2"/>
    <n v="5"/>
  </r>
  <r>
    <n v="39763"/>
    <x v="522"/>
    <s v="Masculino"/>
    <x v="1"/>
    <n v="4"/>
  </r>
  <r>
    <n v="62662"/>
    <x v="523"/>
    <s v="Masculino"/>
    <x v="2"/>
    <n v="6"/>
  </r>
  <r>
    <n v="10014"/>
    <x v="524"/>
    <s v="Masculino"/>
    <x v="2"/>
    <n v="6"/>
  </r>
  <r>
    <n v="42722"/>
    <x v="525"/>
    <s v="Femenino"/>
    <x v="0"/>
    <n v="4"/>
  </r>
  <r>
    <n v="23636"/>
    <x v="526"/>
    <s v="Femenino"/>
    <x v="0"/>
    <n v="4"/>
  </r>
  <r>
    <n v="51805"/>
    <x v="527"/>
    <s v="Masculino"/>
    <x v="1"/>
    <n v="7"/>
  </r>
  <r>
    <n v="49127"/>
    <x v="528"/>
    <s v="Masculino"/>
    <x v="2"/>
    <n v="4"/>
  </r>
  <r>
    <n v="44790"/>
    <x v="529"/>
    <s v="Masculino"/>
    <x v="2"/>
    <n v="4"/>
  </r>
  <r>
    <n v="92407"/>
    <x v="530"/>
    <s v="Femenino"/>
    <x v="0"/>
    <n v="6"/>
  </r>
  <r>
    <n v="12549"/>
    <x v="531"/>
    <s v="Femenino"/>
    <x v="0"/>
    <n v="3"/>
  </r>
  <r>
    <n v="70038"/>
    <x v="532"/>
    <s v="Femenino"/>
    <x v="0"/>
    <n v="7"/>
  </r>
  <r>
    <n v="27606"/>
    <x v="533"/>
    <s v="Masculino"/>
    <x v="2"/>
    <n v="2"/>
  </r>
  <r>
    <n v="34482"/>
    <x v="534"/>
    <s v="Femenino"/>
    <x v="0"/>
    <n v="7"/>
  </r>
  <r>
    <n v="71476"/>
    <x v="250"/>
    <s v="Masculino"/>
    <x v="2"/>
    <n v="6"/>
  </r>
  <r>
    <n v="43913"/>
    <x v="535"/>
    <s v="Femenino"/>
    <x v="0"/>
    <n v="7"/>
  </r>
  <r>
    <n v="98325"/>
    <x v="536"/>
    <s v="Femenino"/>
    <x v="0"/>
    <n v="8"/>
  </r>
  <r>
    <n v="83996"/>
    <x v="537"/>
    <s v="Femenino"/>
    <x v="0"/>
    <n v="4"/>
  </r>
  <r>
    <n v="23094"/>
    <x v="538"/>
    <s v="Femenino"/>
    <x v="0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0">
  <r>
    <n v="28866"/>
    <n v="23209"/>
    <x v="0"/>
    <x v="0"/>
    <n v="2"/>
    <n v="3065"/>
  </r>
  <r>
    <n v="18840"/>
    <n v="19454"/>
    <x v="0"/>
    <x v="0"/>
    <n v="5"/>
    <n v="3051"/>
  </r>
  <r>
    <n v="52883"/>
    <n v="17353"/>
    <x v="0"/>
    <x v="0"/>
    <n v="3"/>
    <n v="2977"/>
  </r>
  <r>
    <n v="86965"/>
    <n v="19341"/>
    <x v="0"/>
    <x v="0"/>
    <n v="1"/>
    <n v="2970"/>
  </r>
  <r>
    <n v="57092"/>
    <n v="20582"/>
    <x v="1"/>
    <x v="1"/>
    <n v="1"/>
    <n v="3029"/>
  </r>
  <r>
    <n v="24896"/>
    <n v="21673"/>
    <x v="1"/>
    <x v="1"/>
    <n v="6"/>
    <n v="3015"/>
  </r>
  <r>
    <n v="89395"/>
    <n v="23377"/>
    <x v="0"/>
    <x v="0"/>
    <n v="8"/>
    <n v="3088"/>
  </r>
  <r>
    <n v="20220"/>
    <n v="24314"/>
    <x v="1"/>
    <x v="1"/>
    <n v="7"/>
    <n v="3059"/>
  </r>
  <r>
    <n v="74575"/>
    <n v="23032"/>
    <x v="1"/>
    <x v="1"/>
    <n v="2"/>
    <n v="3053"/>
  </r>
  <r>
    <n v="52412"/>
    <n v="14944"/>
    <x v="0"/>
    <x v="0"/>
    <n v="5"/>
    <n v="2941"/>
  </r>
  <r>
    <n v="19419"/>
    <n v="19432"/>
    <x v="0"/>
    <x v="0"/>
    <n v="4"/>
    <n v="3031"/>
  </r>
  <r>
    <n v="30618"/>
    <n v="18898"/>
    <x v="0"/>
    <x v="0"/>
    <n v="7"/>
    <n v="2954"/>
  </r>
  <r>
    <n v="40149"/>
    <n v="19219"/>
    <x v="1"/>
    <x v="2"/>
    <n v="5"/>
    <n v="3028"/>
  </r>
  <r>
    <n v="65134"/>
    <n v="17759"/>
    <x v="0"/>
    <x v="0"/>
    <n v="4"/>
    <n v="3013"/>
  </r>
  <r>
    <n v="64834"/>
    <n v="16409"/>
    <x v="0"/>
    <x v="0"/>
    <n v="2"/>
    <n v="2979"/>
  </r>
  <r>
    <n v="55096"/>
    <n v="23891"/>
    <x v="1"/>
    <x v="2"/>
    <n v="8"/>
    <n v="3094"/>
  </r>
  <r>
    <n v="80708"/>
    <n v="22747"/>
    <x v="0"/>
    <x v="0"/>
    <n v="7"/>
    <n v="3089"/>
  </r>
  <r>
    <n v="47373"/>
    <n v="27349"/>
    <x v="0"/>
    <x v="0"/>
    <n v="5"/>
    <n v="3095"/>
  </r>
  <r>
    <n v="91976"/>
    <n v="26817"/>
    <x v="0"/>
    <x v="0"/>
    <n v="3"/>
    <n v="3161"/>
  </r>
  <r>
    <n v="21446"/>
    <n v="22564"/>
    <x v="1"/>
    <x v="1"/>
    <n v="5"/>
    <n v="3097"/>
  </r>
  <r>
    <n v="11594"/>
    <n v="23527"/>
    <x v="1"/>
    <x v="2"/>
    <n v="0"/>
    <n v="3049"/>
  </r>
  <r>
    <n v="69038"/>
    <n v="27173"/>
    <x v="0"/>
    <x v="0"/>
    <n v="4"/>
    <n v="3144"/>
  </r>
  <r>
    <n v="86027"/>
    <n v="23363"/>
    <x v="1"/>
    <x v="2"/>
    <n v="5"/>
    <n v="3067"/>
  </r>
  <r>
    <n v="11134"/>
    <n v="23521"/>
    <x v="0"/>
    <x v="0"/>
    <n v="5"/>
    <n v="3080"/>
  </r>
  <r>
    <n v="55200"/>
    <n v="20179"/>
    <x v="1"/>
    <x v="1"/>
    <n v="4"/>
    <n v="3072"/>
  </r>
  <r>
    <n v="47617"/>
    <n v="13887"/>
    <x v="1"/>
    <x v="2"/>
    <n v="2"/>
    <n v="2880"/>
  </r>
  <r>
    <n v="87362"/>
    <n v="27114"/>
    <x v="1"/>
    <x v="2"/>
    <n v="6"/>
    <n v="3062"/>
  </r>
  <r>
    <n v="62444"/>
    <n v="20547"/>
    <x v="0"/>
    <x v="0"/>
    <n v="2"/>
    <n v="3078"/>
  </r>
  <r>
    <n v="45890"/>
    <n v="29205"/>
    <x v="1"/>
    <x v="2"/>
    <n v="7"/>
    <n v="3094"/>
  </r>
  <r>
    <n v="67021"/>
    <n v="22432"/>
    <x v="0"/>
    <x v="0"/>
    <n v="1"/>
    <n v="3095"/>
  </r>
  <r>
    <n v="72743"/>
    <n v="26649"/>
    <x v="0"/>
    <x v="0"/>
    <n v="8"/>
    <n v="3097"/>
  </r>
  <r>
    <n v="53046"/>
    <n v="21479"/>
    <x v="1"/>
    <x v="2"/>
    <n v="5"/>
    <n v="2992"/>
  </r>
  <r>
    <n v="36349"/>
    <n v="18500"/>
    <x v="0"/>
    <x v="0"/>
    <n v="1"/>
    <n v="2986"/>
  </r>
  <r>
    <n v="17457"/>
    <n v="22274"/>
    <x v="1"/>
    <x v="2"/>
    <n v="4"/>
    <n v="3063"/>
  </r>
  <r>
    <n v="25176"/>
    <n v="20622"/>
    <x v="1"/>
    <x v="2"/>
    <n v="8"/>
    <n v="2990"/>
  </r>
  <r>
    <n v="55519"/>
    <n v="14641"/>
    <x v="0"/>
    <x v="0"/>
    <n v="8"/>
    <n v="2935"/>
  </r>
  <r>
    <n v="78346"/>
    <n v="21409"/>
    <x v="1"/>
    <x v="2"/>
    <n v="4"/>
    <n v="3061"/>
  </r>
  <r>
    <n v="49692"/>
    <n v="24442"/>
    <x v="0"/>
    <x v="0"/>
    <n v="3"/>
    <n v="3132"/>
  </r>
  <r>
    <n v="17129"/>
    <n v="19984"/>
    <x v="1"/>
    <x v="1"/>
    <n v="7"/>
    <n v="3030"/>
  </r>
  <r>
    <n v="85246"/>
    <n v="19376"/>
    <x v="0"/>
    <x v="0"/>
    <n v="3"/>
    <n v="3040"/>
  </r>
  <r>
    <n v="17591"/>
    <n v="17994"/>
    <x v="0"/>
    <x v="0"/>
    <n v="3"/>
    <n v="2998"/>
  </r>
  <r>
    <n v="80997"/>
    <n v="21928"/>
    <x v="0"/>
    <x v="0"/>
    <n v="6"/>
    <n v="3098"/>
  </r>
  <r>
    <n v="62126"/>
    <n v="17080"/>
    <x v="0"/>
    <x v="0"/>
    <n v="6"/>
    <n v="2972"/>
  </r>
  <r>
    <n v="17437"/>
    <n v="19437"/>
    <x v="0"/>
    <x v="0"/>
    <n v="4"/>
    <n v="3021"/>
  </r>
  <r>
    <n v="18612"/>
    <n v="18716"/>
    <x v="0"/>
    <x v="0"/>
    <n v="5"/>
    <n v="2960"/>
  </r>
  <r>
    <n v="42987"/>
    <n v="17574"/>
    <x v="1"/>
    <x v="1"/>
    <n v="6"/>
    <n v="3020"/>
  </r>
  <r>
    <n v="59432"/>
    <n v="25849"/>
    <x v="1"/>
    <x v="1"/>
    <n v="5"/>
    <n v="3129"/>
  </r>
  <r>
    <n v="90738"/>
    <n v="25506"/>
    <x v="0"/>
    <x v="0"/>
    <n v="3"/>
    <n v="3104"/>
  </r>
  <r>
    <n v="44126"/>
    <n v="22425"/>
    <x v="1"/>
    <x v="2"/>
    <n v="5"/>
    <n v="3065"/>
  </r>
  <r>
    <n v="57581"/>
    <n v="24989"/>
    <x v="0"/>
    <x v="0"/>
    <n v="6"/>
    <n v="3108"/>
  </r>
  <r>
    <n v="50663"/>
    <n v="12183"/>
    <x v="1"/>
    <x v="1"/>
    <n v="5"/>
    <n v="2869"/>
  </r>
  <r>
    <n v="70909"/>
    <n v="22267"/>
    <x v="1"/>
    <x v="2"/>
    <n v="2"/>
    <n v="3043"/>
  </r>
  <r>
    <n v="66211"/>
    <n v="23718"/>
    <x v="1"/>
    <x v="2"/>
    <n v="5"/>
    <n v="3022"/>
  </r>
  <r>
    <n v="61852"/>
    <n v="17112"/>
    <x v="0"/>
    <x v="0"/>
    <n v="5"/>
    <n v="3021"/>
  </r>
  <r>
    <n v="27822"/>
    <n v="20086"/>
    <x v="0"/>
    <x v="0"/>
    <n v="3"/>
    <n v="2992"/>
  </r>
  <r>
    <n v="93173"/>
    <n v="23736"/>
    <x v="1"/>
    <x v="2"/>
    <n v="3"/>
    <n v="3062"/>
  </r>
  <r>
    <n v="42856"/>
    <n v="15332"/>
    <x v="1"/>
    <x v="2"/>
    <n v="3"/>
    <n v="2929"/>
  </r>
  <r>
    <n v="71956"/>
    <n v="22329"/>
    <x v="0"/>
    <x v="0"/>
    <n v="2"/>
    <n v="3054"/>
  </r>
  <r>
    <n v="23860"/>
    <n v="25224"/>
    <x v="1"/>
    <x v="2"/>
    <n v="3"/>
    <n v="3050"/>
  </r>
  <r>
    <n v="85092"/>
    <n v="27465"/>
    <x v="0"/>
    <x v="0"/>
    <n v="6"/>
    <n v="3096"/>
  </r>
  <r>
    <n v="56717"/>
    <n v="22083"/>
    <x v="1"/>
    <x v="1"/>
    <n v="8"/>
    <n v="3090"/>
  </r>
  <r>
    <n v="52300"/>
    <n v="21893"/>
    <x v="1"/>
    <x v="2"/>
    <n v="6"/>
    <n v="2998"/>
  </r>
  <r>
    <n v="29847"/>
    <n v="18429"/>
    <x v="1"/>
    <x v="2"/>
    <n v="5"/>
    <n v="3044"/>
  </r>
  <r>
    <n v="53669"/>
    <n v="20939"/>
    <x v="0"/>
    <x v="0"/>
    <n v="7"/>
    <n v="3004"/>
  </r>
  <r>
    <n v="98461"/>
    <n v="25374"/>
    <x v="0"/>
    <x v="0"/>
    <n v="6"/>
    <n v="3083"/>
  </r>
  <r>
    <n v="11416"/>
    <n v="21280"/>
    <x v="0"/>
    <x v="0"/>
    <n v="5"/>
    <n v="3039"/>
  </r>
  <r>
    <n v="78095"/>
    <n v="22728"/>
    <x v="1"/>
    <x v="2"/>
    <n v="4"/>
    <n v="3029"/>
  </r>
  <r>
    <n v="58731"/>
    <n v="22002"/>
    <x v="0"/>
    <x v="0"/>
    <n v="5"/>
    <n v="3059"/>
  </r>
  <r>
    <n v="96240"/>
    <n v="21395"/>
    <x v="1"/>
    <x v="2"/>
    <n v="8"/>
    <n v="3021"/>
  </r>
  <r>
    <n v="40622"/>
    <n v="15331"/>
    <x v="0"/>
    <x v="0"/>
    <n v="7"/>
    <n v="2949"/>
  </r>
  <r>
    <n v="76748"/>
    <n v="21215"/>
    <x v="0"/>
    <x v="0"/>
    <n v="5"/>
    <n v="3048"/>
  </r>
  <r>
    <n v="76757"/>
    <n v="18300"/>
    <x v="1"/>
    <x v="2"/>
    <n v="4"/>
    <n v="2944"/>
  </r>
  <r>
    <n v="91065"/>
    <n v="15746"/>
    <x v="1"/>
    <x v="1"/>
    <n v="6"/>
    <n v="2899"/>
  </r>
  <r>
    <n v="33925"/>
    <n v="18587"/>
    <x v="0"/>
    <x v="0"/>
    <n v="2"/>
    <n v="2968"/>
  </r>
  <r>
    <n v="12449"/>
    <n v="22564"/>
    <x v="1"/>
    <x v="2"/>
    <n v="5"/>
    <n v="3017"/>
  </r>
  <r>
    <n v="23492"/>
    <n v="21829"/>
    <x v="0"/>
    <x v="0"/>
    <n v="5"/>
    <n v="3097"/>
  </r>
  <r>
    <n v="59631"/>
    <n v="21453"/>
    <x v="1"/>
    <x v="2"/>
    <n v="3"/>
    <n v="3031"/>
  </r>
  <r>
    <n v="44068"/>
    <n v="14163"/>
    <x v="0"/>
    <x v="0"/>
    <n v="5"/>
    <n v="2896"/>
  </r>
  <r>
    <n v="93242"/>
    <n v="23553"/>
    <x v="0"/>
    <x v="0"/>
    <n v="3"/>
    <n v="3040"/>
  </r>
  <r>
    <n v="14125"/>
    <n v="24389"/>
    <x v="1"/>
    <x v="2"/>
    <n v="4"/>
    <n v="3121"/>
  </r>
  <r>
    <n v="55902"/>
    <n v="27407"/>
    <x v="1"/>
    <x v="2"/>
    <n v="6"/>
    <n v="3075"/>
  </r>
  <r>
    <n v="74869"/>
    <n v="17453"/>
    <x v="0"/>
    <x v="0"/>
    <n v="6"/>
    <n v="2959"/>
  </r>
  <r>
    <n v="34057"/>
    <n v="24247"/>
    <x v="0"/>
    <x v="0"/>
    <n v="3"/>
    <n v="3059"/>
  </r>
  <r>
    <n v="25193"/>
    <n v="20567"/>
    <x v="1"/>
    <x v="2"/>
    <n v="6"/>
    <n v="3078"/>
  </r>
  <r>
    <n v="97853"/>
    <n v="22216"/>
    <x v="0"/>
    <x v="0"/>
    <n v="3"/>
    <n v="3092"/>
  </r>
  <r>
    <n v="90763"/>
    <n v="17866"/>
    <x v="1"/>
    <x v="2"/>
    <n v="6"/>
    <n v="3035"/>
  </r>
  <r>
    <n v="54261"/>
    <n v="18560"/>
    <x v="1"/>
    <x v="2"/>
    <n v="3"/>
    <n v="2968"/>
  </r>
  <r>
    <n v="89891"/>
    <n v="23304"/>
    <x v="1"/>
    <x v="2"/>
    <n v="6"/>
    <n v="3087"/>
  </r>
  <r>
    <n v="36503"/>
    <n v="19367"/>
    <x v="0"/>
    <x v="0"/>
    <n v="5"/>
    <n v="3000"/>
  </r>
  <r>
    <n v="73872"/>
    <n v="16530"/>
    <x v="1"/>
    <x v="2"/>
    <n v="6"/>
    <n v="2943"/>
  </r>
  <r>
    <n v="72545"/>
    <n v="28927"/>
    <x v="1"/>
    <x v="2"/>
    <n v="8"/>
    <n v="3122"/>
  </r>
  <r>
    <n v="39645"/>
    <n v="16007"/>
    <x v="0"/>
    <x v="0"/>
    <n v="2"/>
    <n v="3001"/>
  </r>
  <r>
    <n v="19325"/>
    <n v="19555"/>
    <x v="0"/>
    <x v="0"/>
    <n v="6"/>
    <n v="3023"/>
  </r>
  <r>
    <n v="95601"/>
    <n v="23081"/>
    <x v="1"/>
    <x v="1"/>
    <n v="4"/>
    <n v="3054"/>
  </r>
  <r>
    <n v="99702"/>
    <n v="22113"/>
    <x v="0"/>
    <x v="0"/>
    <n v="6"/>
    <n v="3041"/>
  </r>
  <r>
    <n v="15048"/>
    <n v="20701"/>
    <x v="1"/>
    <x v="2"/>
    <n v="3"/>
    <n v="3070"/>
  </r>
  <r>
    <n v="35074"/>
    <n v="15465"/>
    <x v="0"/>
    <x v="0"/>
    <n v="4"/>
    <n v="2893"/>
  </r>
  <r>
    <n v="10608"/>
    <n v="18431"/>
    <x v="1"/>
    <x v="1"/>
    <n v="4"/>
    <n v="2956"/>
  </r>
  <r>
    <n v="83316"/>
    <n v="25814"/>
    <x v="0"/>
    <x v="0"/>
    <n v="6"/>
    <n v="3078"/>
  </r>
  <r>
    <n v="16289"/>
    <n v="13151"/>
    <x v="1"/>
    <x v="1"/>
    <n v="3"/>
    <n v="2873"/>
  </r>
  <r>
    <n v="41494"/>
    <n v="19584"/>
    <x v="0"/>
    <x v="0"/>
    <n v="7"/>
    <n v="3004"/>
  </r>
  <r>
    <n v="82098"/>
    <n v="21428"/>
    <x v="1"/>
    <x v="1"/>
    <n v="7"/>
    <n v="3041"/>
  </r>
  <r>
    <n v="53961"/>
    <n v="23906"/>
    <x v="1"/>
    <x v="1"/>
    <n v="5"/>
    <n v="3095"/>
  </r>
  <r>
    <n v="50899"/>
    <n v="16856"/>
    <x v="1"/>
    <x v="2"/>
    <n v="7"/>
    <n v="2929"/>
  </r>
  <r>
    <n v="56499"/>
    <n v="14670"/>
    <x v="1"/>
    <x v="1"/>
    <n v="5"/>
    <n v="2916"/>
  </r>
  <r>
    <n v="43428"/>
    <n v="19162"/>
    <x v="1"/>
    <x v="1"/>
    <n v="6"/>
    <n v="2997"/>
  </r>
  <r>
    <n v="12248"/>
    <n v="28936"/>
    <x v="1"/>
    <x v="2"/>
    <n v="6"/>
    <n v="3102"/>
  </r>
  <r>
    <n v="67046"/>
    <n v="23357"/>
    <x v="1"/>
    <x v="2"/>
    <n v="3"/>
    <n v="3118"/>
  </r>
  <r>
    <n v="32514"/>
    <n v="19461"/>
    <x v="0"/>
    <x v="0"/>
    <n v="4"/>
    <n v="2972"/>
  </r>
  <r>
    <n v="49010"/>
    <n v="18267"/>
    <x v="0"/>
    <x v="0"/>
    <n v="5"/>
    <n v="3032"/>
  </r>
  <r>
    <n v="58376"/>
    <n v="19854"/>
    <x v="1"/>
    <x v="2"/>
    <n v="4"/>
    <n v="2968"/>
  </r>
  <r>
    <n v="37091"/>
    <n v="29053"/>
    <x v="0"/>
    <x v="0"/>
    <n v="4"/>
    <n v="3124"/>
  </r>
  <r>
    <n v="43725"/>
    <n v="23475"/>
    <x v="0"/>
    <x v="0"/>
    <n v="8"/>
    <n v="3109"/>
  </r>
  <r>
    <n v="30216"/>
    <n v="23797"/>
    <x v="1"/>
    <x v="2"/>
    <n v="7"/>
    <n v="3073"/>
  </r>
  <r>
    <n v="71938"/>
    <n v="23198"/>
    <x v="0"/>
    <x v="0"/>
    <n v="8"/>
    <n v="3085"/>
  </r>
  <r>
    <n v="96472"/>
    <n v="22133"/>
    <x v="1"/>
    <x v="1"/>
    <n v="3"/>
    <n v="3061"/>
  </r>
  <r>
    <n v="22856"/>
    <n v="18266"/>
    <x v="1"/>
    <x v="2"/>
    <n v="7"/>
    <n v="2963"/>
  </r>
  <r>
    <n v="70634"/>
    <n v="27265"/>
    <x v="1"/>
    <x v="2"/>
    <n v="6"/>
    <n v="3115"/>
  </r>
  <r>
    <n v="19224"/>
    <n v="19678"/>
    <x v="0"/>
    <x v="0"/>
    <n v="3"/>
    <n v="3045"/>
  </r>
  <r>
    <n v="75578"/>
    <n v="19534"/>
    <x v="1"/>
    <x v="2"/>
    <n v="5"/>
    <n v="3052"/>
  </r>
  <r>
    <n v="19749"/>
    <n v="12095"/>
    <x v="1"/>
    <x v="1"/>
    <n v="1"/>
    <n v="2829"/>
  </r>
  <r>
    <n v="72952"/>
    <n v="25037"/>
    <x v="0"/>
    <x v="0"/>
    <n v="3"/>
    <n v="3089"/>
  </r>
  <r>
    <n v="27281"/>
    <n v="21465"/>
    <x v="0"/>
    <x v="0"/>
    <n v="7"/>
    <n v="3072"/>
  </r>
  <r>
    <n v="54355"/>
    <n v="22407"/>
    <x v="1"/>
    <x v="2"/>
    <n v="2"/>
    <n v="3105"/>
  </r>
  <r>
    <n v="74191"/>
    <n v="22213"/>
    <x v="0"/>
    <x v="0"/>
    <n v="4"/>
    <n v="3082"/>
  </r>
  <r>
    <n v="28335"/>
    <n v="23128"/>
    <x v="1"/>
    <x v="1"/>
    <n v="5"/>
    <n v="3095"/>
  </r>
  <r>
    <n v="18395"/>
    <n v="21868"/>
    <x v="1"/>
    <x v="2"/>
    <n v="5"/>
    <n v="3067"/>
  </r>
  <r>
    <n v="18276"/>
    <n v="20500"/>
    <x v="1"/>
    <x v="2"/>
    <n v="6"/>
    <n v="2978"/>
  </r>
  <r>
    <n v="68343"/>
    <n v="22359"/>
    <x v="1"/>
    <x v="2"/>
    <n v="6"/>
    <n v="3034"/>
  </r>
  <r>
    <n v="95312"/>
    <n v="22633"/>
    <x v="1"/>
    <x v="1"/>
    <n v="7"/>
    <n v="3098"/>
  </r>
  <r>
    <n v="74113"/>
    <n v="21883"/>
    <x v="1"/>
    <x v="2"/>
    <n v="5"/>
    <n v="3067"/>
  </r>
  <r>
    <n v="34078"/>
    <n v="19983"/>
    <x v="0"/>
    <x v="0"/>
    <n v="7"/>
    <n v="2980"/>
  </r>
  <r>
    <n v="25376"/>
    <n v="26593"/>
    <x v="1"/>
    <x v="2"/>
    <n v="5"/>
    <n v="3056"/>
  </r>
  <r>
    <n v="91211"/>
    <n v="24513"/>
    <x v="0"/>
    <x v="0"/>
    <n v="3"/>
    <n v="3042"/>
  </r>
  <r>
    <n v="97122"/>
    <n v="19993"/>
    <x v="0"/>
    <x v="0"/>
    <n v="2"/>
    <n v="3040"/>
  </r>
  <r>
    <n v="90204"/>
    <n v="21067"/>
    <x v="1"/>
    <x v="2"/>
    <n v="2"/>
    <n v="3066"/>
  </r>
  <r>
    <n v="94927"/>
    <n v="24583"/>
    <x v="1"/>
    <x v="2"/>
    <n v="6"/>
    <n v="3032"/>
  </r>
  <r>
    <n v="94132"/>
    <n v="17930"/>
    <x v="1"/>
    <x v="2"/>
    <n v="7"/>
    <n v="3016"/>
  </r>
  <r>
    <n v="55915"/>
    <n v="25097"/>
    <x v="0"/>
    <x v="0"/>
    <n v="5"/>
    <n v="3099"/>
  </r>
  <r>
    <n v="37187"/>
    <n v="15180"/>
    <x v="0"/>
    <x v="0"/>
    <n v="7"/>
    <n v="2926"/>
  </r>
  <r>
    <n v="15560"/>
    <n v="18987"/>
    <x v="1"/>
    <x v="2"/>
    <n v="6"/>
    <n v="3034"/>
  </r>
  <r>
    <n v="49732"/>
    <n v="18495"/>
    <x v="0"/>
    <x v="0"/>
    <n v="7"/>
    <n v="2996"/>
  </r>
  <r>
    <n v="95523"/>
    <n v="18254"/>
    <x v="0"/>
    <x v="0"/>
    <n v="5"/>
    <n v="2973"/>
  </r>
  <r>
    <n v="72247"/>
    <n v="21614"/>
    <x v="1"/>
    <x v="1"/>
    <n v="6"/>
    <n v="3084"/>
  </r>
  <r>
    <n v="84429"/>
    <n v="18933"/>
    <x v="1"/>
    <x v="2"/>
    <n v="2"/>
    <n v="2964"/>
  </r>
  <r>
    <n v="93916"/>
    <n v="27306"/>
    <x v="0"/>
    <x v="0"/>
    <n v="5"/>
    <n v="3166"/>
  </r>
  <r>
    <n v="74652"/>
    <n v="22611"/>
    <x v="1"/>
    <x v="2"/>
    <n v="6"/>
    <n v="3037"/>
  </r>
  <r>
    <n v="37228"/>
    <n v="23689"/>
    <x v="1"/>
    <x v="1"/>
    <n v="5"/>
    <n v="3021"/>
  </r>
  <r>
    <n v="44497"/>
    <n v="24497"/>
    <x v="0"/>
    <x v="0"/>
    <n v="4"/>
    <n v="3062"/>
  </r>
  <r>
    <n v="98479"/>
    <n v="20638"/>
    <x v="0"/>
    <x v="0"/>
    <n v="6"/>
    <n v="2990"/>
  </r>
  <r>
    <n v="59331"/>
    <n v="28445"/>
    <x v="0"/>
    <x v="0"/>
    <n v="2"/>
    <n v="3076"/>
  </r>
  <r>
    <n v="12201"/>
    <n v="19224"/>
    <x v="1"/>
    <x v="1"/>
    <n v="7"/>
    <n v="3008"/>
  </r>
  <r>
    <n v="63927"/>
    <n v="22050"/>
    <x v="0"/>
    <x v="0"/>
    <n v="6"/>
    <n v="3100"/>
  </r>
  <r>
    <n v="15196"/>
    <n v="19420"/>
    <x v="1"/>
    <x v="2"/>
    <n v="6"/>
    <n v="3021"/>
  </r>
  <r>
    <n v="53076"/>
    <n v="18398"/>
    <x v="1"/>
    <x v="2"/>
    <n v="5"/>
    <n v="3044"/>
  </r>
  <r>
    <n v="47537"/>
    <n v="23598"/>
    <x v="0"/>
    <x v="0"/>
    <n v="2"/>
    <n v="3081"/>
  </r>
  <r>
    <n v="25664"/>
    <n v="20611"/>
    <x v="1"/>
    <x v="2"/>
    <n v="4"/>
    <n v="3069"/>
  </r>
  <r>
    <n v="12004"/>
    <n v="22169"/>
    <x v="0"/>
    <x v="0"/>
    <n v="5"/>
    <n v="3041"/>
  </r>
  <r>
    <n v="83364"/>
    <n v="20167"/>
    <x v="1"/>
    <x v="2"/>
    <n v="6"/>
    <n v="2973"/>
  </r>
  <r>
    <n v="10109"/>
    <n v="25150"/>
    <x v="0"/>
    <x v="0"/>
    <n v="7"/>
    <n v="3141"/>
  </r>
  <r>
    <n v="74914"/>
    <n v="27703"/>
    <x v="0"/>
    <x v="0"/>
    <n v="7"/>
    <n v="3089"/>
  </r>
  <r>
    <n v="12414"/>
    <n v="20250"/>
    <x v="0"/>
    <x v="0"/>
    <n v="5"/>
    <n v="2994"/>
  </r>
  <r>
    <n v="10194"/>
    <n v="22114"/>
    <x v="1"/>
    <x v="2"/>
    <n v="1"/>
    <n v="3041"/>
  </r>
  <r>
    <n v="99905"/>
    <n v="19068"/>
    <x v="0"/>
    <x v="0"/>
    <n v="4"/>
    <n v="2986"/>
  </r>
  <r>
    <n v="30654"/>
    <n v="17935"/>
    <x v="1"/>
    <x v="2"/>
    <n v="7"/>
    <n v="2948"/>
  </r>
  <r>
    <n v="24806"/>
    <n v="25693"/>
    <x v="0"/>
    <x v="0"/>
    <n v="4"/>
    <n v="3086"/>
  </r>
  <r>
    <n v="30103"/>
    <n v="16274"/>
    <x v="0"/>
    <x v="0"/>
    <n v="4"/>
    <n v="2957"/>
  </r>
  <r>
    <n v="14759"/>
    <n v="22487"/>
    <x v="0"/>
    <x v="0"/>
    <n v="6"/>
    <n v="3076"/>
  </r>
  <r>
    <n v="76440"/>
    <n v="17983"/>
    <x v="0"/>
    <x v="0"/>
    <n v="6"/>
    <n v="3027"/>
  </r>
  <r>
    <n v="15090"/>
    <n v="22159"/>
    <x v="1"/>
    <x v="2"/>
    <n v="6"/>
    <n v="3051"/>
  </r>
  <r>
    <n v="99721"/>
    <n v="19890"/>
    <x v="0"/>
    <x v="0"/>
    <n v="2"/>
    <n v="2969"/>
  </r>
  <r>
    <n v="78418"/>
    <n v="24572"/>
    <x v="1"/>
    <x v="2"/>
    <n v="3"/>
    <n v="3063"/>
  </r>
  <r>
    <n v="31225"/>
    <n v="20684"/>
    <x v="1"/>
    <x v="2"/>
    <n v="5"/>
    <n v="3080"/>
  </r>
  <r>
    <n v="35593"/>
    <n v="24839"/>
    <x v="0"/>
    <x v="0"/>
    <n v="5"/>
    <n v="3066"/>
  </r>
  <r>
    <n v="57664"/>
    <n v="14119"/>
    <x v="0"/>
    <x v="0"/>
    <n v="6"/>
    <n v="2933"/>
  </r>
  <r>
    <n v="27147"/>
    <n v="18382"/>
    <x v="0"/>
    <x v="0"/>
    <n v="5"/>
    <n v="3014"/>
  </r>
  <r>
    <n v="45170"/>
    <n v="25833"/>
    <x v="0"/>
    <x v="0"/>
    <n v="4"/>
    <n v="3068"/>
  </r>
  <r>
    <n v="34953"/>
    <n v="22829"/>
    <x v="1"/>
    <x v="2"/>
    <n v="3"/>
    <n v="3060"/>
  </r>
  <r>
    <n v="51994"/>
    <n v="20057"/>
    <x v="1"/>
    <x v="2"/>
    <n v="6"/>
    <n v="2981"/>
  </r>
  <r>
    <n v="73832"/>
    <n v="18396"/>
    <x v="0"/>
    <x v="0"/>
    <n v="4"/>
    <n v="3024"/>
  </r>
  <r>
    <n v="34031"/>
    <n v="19848"/>
    <x v="1"/>
    <x v="2"/>
    <n v="7"/>
    <n v="3067"/>
  </r>
  <r>
    <n v="27420"/>
    <n v="19190"/>
    <x v="1"/>
    <x v="2"/>
    <n v="4"/>
    <n v="3007"/>
  </r>
  <r>
    <n v="65776"/>
    <n v="23807"/>
    <x v="0"/>
    <x v="0"/>
    <n v="0"/>
    <n v="3083"/>
  </r>
  <r>
    <n v="48488"/>
    <n v="22924"/>
    <x v="0"/>
    <x v="0"/>
    <n v="4"/>
    <n v="3082"/>
  </r>
  <r>
    <n v="69675"/>
    <n v="20346"/>
    <x v="1"/>
    <x v="1"/>
    <n v="4"/>
    <n v="3045"/>
  </r>
  <r>
    <n v="61405"/>
    <n v="18462"/>
    <x v="0"/>
    <x v="0"/>
    <n v="3"/>
    <n v="3035"/>
  </r>
  <r>
    <n v="40356"/>
    <n v="23963"/>
    <x v="1"/>
    <x v="2"/>
    <n v="4"/>
    <n v="3126"/>
  </r>
  <r>
    <n v="43446"/>
    <n v="23673"/>
    <x v="1"/>
    <x v="2"/>
    <n v="5"/>
    <n v="3041"/>
  </r>
  <r>
    <n v="69158"/>
    <n v="23015"/>
    <x v="0"/>
    <x v="0"/>
    <n v="6"/>
    <n v="3113"/>
  </r>
  <r>
    <n v="36809"/>
    <n v="19768"/>
    <x v="0"/>
    <x v="0"/>
    <n v="2"/>
    <n v="3026"/>
  </r>
  <r>
    <n v="86326"/>
    <n v="26648"/>
    <x v="0"/>
    <x v="0"/>
    <n v="6"/>
    <n v="3077"/>
  </r>
  <r>
    <n v="59347"/>
    <n v="15925"/>
    <x v="0"/>
    <x v="0"/>
    <n v="6"/>
    <n v="2931"/>
  </r>
  <r>
    <n v="14370"/>
    <n v="19567"/>
    <x v="1"/>
    <x v="1"/>
    <n v="3"/>
    <n v="3053"/>
  </r>
  <r>
    <n v="13590"/>
    <n v="24072"/>
    <x v="1"/>
    <x v="2"/>
    <n v="6"/>
    <n v="3127"/>
  </r>
  <r>
    <n v="30792"/>
    <n v="14044"/>
    <x v="1"/>
    <x v="2"/>
    <n v="6"/>
    <n v="2874"/>
  </r>
  <r>
    <n v="24966"/>
    <n v="19378"/>
    <x v="0"/>
    <x v="0"/>
    <n v="5"/>
    <n v="3010"/>
  </r>
  <r>
    <n v="80974"/>
    <n v="19858"/>
    <x v="0"/>
    <x v="0"/>
    <n v="4"/>
    <n v="3028"/>
  </r>
  <r>
    <n v="72176"/>
    <n v="12898"/>
    <x v="0"/>
    <x v="0"/>
    <n v="7"/>
    <n v="2934"/>
  </r>
  <r>
    <n v="23891"/>
    <n v="22975"/>
    <x v="0"/>
    <x v="0"/>
    <n v="8"/>
    <n v="3032"/>
  </r>
  <r>
    <n v="38449"/>
    <n v="23073"/>
    <x v="1"/>
    <x v="2"/>
    <n v="6"/>
    <n v="3114"/>
  </r>
  <r>
    <n v="29227"/>
    <n v="26167"/>
    <x v="0"/>
    <x v="0"/>
    <n v="0"/>
    <n v="3102"/>
  </r>
  <r>
    <n v="46158"/>
    <n v="24580"/>
    <x v="0"/>
    <x v="0"/>
    <n v="6"/>
    <n v="3053"/>
  </r>
  <r>
    <n v="17106"/>
    <n v="25696"/>
    <x v="1"/>
    <x v="2"/>
    <n v="3"/>
    <n v="3066"/>
  </r>
  <r>
    <n v="12531"/>
    <n v="18488"/>
    <x v="1"/>
    <x v="1"/>
    <n v="4"/>
    <n v="3035"/>
  </r>
  <r>
    <n v="39054"/>
    <n v="24441"/>
    <x v="1"/>
    <x v="2"/>
    <n v="7"/>
    <n v="3071"/>
  </r>
  <r>
    <n v="66493"/>
    <n v="20848"/>
    <x v="0"/>
    <x v="0"/>
    <n v="2"/>
    <n v="3003"/>
  </r>
  <r>
    <n v="38618"/>
    <n v="25126"/>
    <x v="1"/>
    <x v="2"/>
    <n v="5"/>
    <n v="3120"/>
  </r>
  <r>
    <n v="90273"/>
    <n v="17084"/>
    <x v="1"/>
    <x v="1"/>
    <n v="6"/>
    <n v="2943"/>
  </r>
  <r>
    <n v="95999"/>
    <n v="18567"/>
    <x v="0"/>
    <x v="0"/>
    <n v="3"/>
    <n v="3047"/>
  </r>
  <r>
    <n v="93462"/>
    <n v="21017"/>
    <x v="0"/>
    <x v="0"/>
    <n v="5"/>
    <n v="3055"/>
  </r>
  <r>
    <n v="24604"/>
    <n v="18709"/>
    <x v="0"/>
    <x v="0"/>
    <n v="4"/>
    <n v="3010"/>
  </r>
  <r>
    <n v="93837"/>
    <n v="16627"/>
    <x v="0"/>
    <x v="0"/>
    <n v="5"/>
    <n v="2993"/>
  </r>
  <r>
    <n v="87167"/>
    <n v="25632"/>
    <x v="1"/>
    <x v="2"/>
    <n v="6"/>
    <n v="3075"/>
  </r>
  <r>
    <n v="72378"/>
    <n v="24279"/>
    <x v="1"/>
    <x v="2"/>
    <n v="6"/>
    <n v="3130"/>
  </r>
  <r>
    <n v="51427"/>
    <n v="24201"/>
    <x v="1"/>
    <x v="1"/>
    <n v="6"/>
    <n v="3088"/>
  </r>
  <r>
    <n v="16512"/>
    <n v="27614"/>
    <x v="1"/>
    <x v="1"/>
    <n v="7"/>
    <n v="3170"/>
  </r>
  <r>
    <n v="38834"/>
    <n v="18434"/>
    <x v="0"/>
    <x v="0"/>
    <n v="6"/>
    <n v="2946"/>
  </r>
  <r>
    <n v="99766"/>
    <n v="31105"/>
    <x v="0"/>
    <x v="0"/>
    <n v="5"/>
    <n v="3175"/>
  </r>
  <r>
    <n v="62390"/>
    <n v="19907"/>
    <x v="1"/>
    <x v="2"/>
    <n v="2"/>
    <n v="3048"/>
  </r>
  <r>
    <n v="15031"/>
    <n v="21451"/>
    <x v="1"/>
    <x v="1"/>
    <n v="8"/>
    <n v="3051"/>
  </r>
  <r>
    <n v="46270"/>
    <n v="22928"/>
    <x v="1"/>
    <x v="1"/>
    <n v="4"/>
    <n v="3082"/>
  </r>
  <r>
    <n v="93730"/>
    <n v="14023"/>
    <x v="0"/>
    <x v="0"/>
    <n v="2"/>
    <n v="2902"/>
  </r>
  <r>
    <n v="40671"/>
    <n v="19315"/>
    <x v="0"/>
    <x v="0"/>
    <n v="1"/>
    <n v="2980"/>
  </r>
  <r>
    <n v="39101"/>
    <n v="23134"/>
    <x v="0"/>
    <x v="0"/>
    <n v="5"/>
    <n v="3064"/>
  </r>
  <r>
    <n v="64897"/>
    <n v="20505"/>
    <x v="0"/>
    <x v="0"/>
    <n v="7"/>
    <n v="3028"/>
  </r>
  <r>
    <n v="89464"/>
    <n v="19820"/>
    <x v="0"/>
    <x v="0"/>
    <n v="4"/>
    <n v="3047"/>
  </r>
  <r>
    <n v="38263"/>
    <n v="19842"/>
    <x v="1"/>
    <x v="1"/>
    <n v="4"/>
    <n v="2968"/>
  </r>
  <r>
    <n v="92788"/>
    <n v="16788"/>
    <x v="0"/>
    <x v="0"/>
    <n v="6"/>
    <n v="2937"/>
  </r>
  <r>
    <n v="10925"/>
    <n v="21577"/>
    <x v="1"/>
    <x v="2"/>
    <n v="5"/>
    <n v="3083"/>
  </r>
  <r>
    <n v="48805"/>
    <n v="20796"/>
    <x v="1"/>
    <x v="1"/>
    <n v="4"/>
    <n v="3062"/>
  </r>
  <r>
    <n v="75604"/>
    <n v="15817"/>
    <x v="1"/>
    <x v="1"/>
    <n v="3"/>
    <n v="2919"/>
  </r>
  <r>
    <n v="64546"/>
    <n v="23502"/>
    <x v="1"/>
    <x v="2"/>
    <n v="6"/>
    <n v="3029"/>
  </r>
  <r>
    <n v="95255"/>
    <n v="22051"/>
    <x v="0"/>
    <x v="0"/>
    <n v="5"/>
    <n v="3050"/>
  </r>
  <r>
    <n v="56403"/>
    <n v="20879"/>
    <x v="0"/>
    <x v="0"/>
    <n v="5"/>
    <n v="3003"/>
  </r>
  <r>
    <n v="53305"/>
    <n v="22501"/>
    <x v="0"/>
    <x v="0"/>
    <n v="7"/>
    <n v="3026"/>
  </r>
  <r>
    <n v="89066"/>
    <n v="24168"/>
    <x v="0"/>
    <x v="0"/>
    <n v="7"/>
    <n v="3058"/>
  </r>
  <r>
    <n v="95825"/>
    <n v="24879"/>
    <x v="1"/>
    <x v="2"/>
    <n v="7"/>
    <n v="3137"/>
  </r>
  <r>
    <n v="93077"/>
    <n v="27278"/>
    <x v="0"/>
    <x v="0"/>
    <n v="5"/>
    <n v="3145"/>
  </r>
  <r>
    <n v="44257"/>
    <n v="21384"/>
    <x v="0"/>
    <x v="0"/>
    <n v="4"/>
    <n v="3031"/>
  </r>
  <r>
    <n v="17276"/>
    <n v="19565"/>
    <x v="1"/>
    <x v="2"/>
    <n v="3"/>
    <n v="2964"/>
  </r>
  <r>
    <n v="21675"/>
    <n v="21631"/>
    <x v="1"/>
    <x v="2"/>
    <n v="3"/>
    <n v="3054"/>
  </r>
  <r>
    <n v="67497"/>
    <n v="20746"/>
    <x v="0"/>
    <x v="0"/>
    <n v="5"/>
    <n v="3041"/>
  </r>
  <r>
    <n v="65637"/>
    <n v="21069"/>
    <x v="1"/>
    <x v="2"/>
    <n v="5"/>
    <n v="2996"/>
  </r>
  <r>
    <n v="36191"/>
    <n v="19730"/>
    <x v="1"/>
    <x v="1"/>
    <n v="4"/>
    <n v="3065"/>
  </r>
  <r>
    <n v="47812"/>
    <n v="19497"/>
    <x v="1"/>
    <x v="2"/>
    <n v="5"/>
    <n v="2963"/>
  </r>
  <r>
    <n v="68478"/>
    <n v="20347"/>
    <x v="0"/>
    <x v="0"/>
    <n v="5"/>
    <n v="2996"/>
  </r>
  <r>
    <n v="18083"/>
    <n v="26434"/>
    <x v="1"/>
    <x v="1"/>
    <n v="6"/>
    <n v="3136"/>
  </r>
  <r>
    <n v="84784"/>
    <n v="18945"/>
    <x v="1"/>
    <x v="2"/>
    <n v="5"/>
    <n v="3053"/>
  </r>
  <r>
    <n v="76780"/>
    <n v="20922"/>
    <x v="0"/>
    <x v="0"/>
    <n v="5"/>
    <n v="3024"/>
  </r>
  <r>
    <n v="48548"/>
    <n v="19435"/>
    <x v="0"/>
    <x v="0"/>
    <n v="3"/>
    <n v="3001"/>
  </r>
  <r>
    <n v="21175"/>
    <n v="22052"/>
    <x v="0"/>
    <x v="0"/>
    <n v="5"/>
    <n v="3060"/>
  </r>
  <r>
    <n v="27810"/>
    <n v="20908"/>
    <x v="1"/>
    <x v="2"/>
    <n v="6"/>
    <n v="3083"/>
  </r>
  <r>
    <n v="86428"/>
    <n v="14795"/>
    <x v="0"/>
    <x v="0"/>
    <n v="4"/>
    <n v="2880"/>
  </r>
  <r>
    <n v="40402"/>
    <n v="21359"/>
    <x v="0"/>
    <x v="0"/>
    <n v="5"/>
    <n v="3020"/>
  </r>
  <r>
    <n v="74777"/>
    <n v="17744"/>
    <x v="0"/>
    <x v="0"/>
    <n v="6"/>
    <n v="3013"/>
  </r>
  <r>
    <n v="65695"/>
    <n v="20571"/>
    <x v="0"/>
    <x v="0"/>
    <n v="5"/>
    <n v="3019"/>
  </r>
  <r>
    <n v="30427"/>
    <n v="20254"/>
    <x v="0"/>
    <x v="0"/>
    <n v="4"/>
    <n v="2974"/>
  </r>
  <r>
    <n v="69170"/>
    <n v="24993"/>
    <x v="0"/>
    <x v="0"/>
    <n v="4"/>
    <n v="3098"/>
  </r>
  <r>
    <n v="60177"/>
    <n v="22465"/>
    <x v="0"/>
    <x v="0"/>
    <n v="3"/>
    <n v="3045"/>
  </r>
  <r>
    <n v="69166"/>
    <n v="20877"/>
    <x v="1"/>
    <x v="2"/>
    <n v="4"/>
    <n v="3013"/>
  </r>
  <r>
    <n v="88000"/>
    <n v="24844"/>
    <x v="0"/>
    <x v="0"/>
    <n v="7"/>
    <n v="3046"/>
  </r>
  <r>
    <n v="13549"/>
    <n v="24001"/>
    <x v="1"/>
    <x v="2"/>
    <n v="2"/>
    <n v="3086"/>
  </r>
  <r>
    <n v="83483"/>
    <n v="21435"/>
    <x v="1"/>
    <x v="2"/>
    <n v="1"/>
    <n v="3071"/>
  </r>
  <r>
    <n v="15325"/>
    <n v="23743"/>
    <x v="1"/>
    <x v="1"/>
    <n v="2"/>
    <n v="3052"/>
  </r>
  <r>
    <n v="95307"/>
    <n v="24210"/>
    <x v="0"/>
    <x v="0"/>
    <n v="5"/>
    <n v="3129"/>
  </r>
  <r>
    <n v="44851"/>
    <n v="23314"/>
    <x v="1"/>
    <x v="2"/>
    <n v="6"/>
    <n v="3117"/>
  </r>
  <r>
    <n v="14136"/>
    <n v="21245"/>
    <x v="0"/>
    <x v="0"/>
    <n v="3"/>
    <n v="3058"/>
  </r>
  <r>
    <n v="97480"/>
    <n v="22780"/>
    <x v="0"/>
    <x v="0"/>
    <n v="3"/>
    <n v="3080"/>
  </r>
  <r>
    <n v="99756"/>
    <n v="18745"/>
    <x v="0"/>
    <x v="0"/>
    <n v="2"/>
    <n v="3030"/>
  </r>
  <r>
    <n v="54332"/>
    <n v="17552"/>
    <x v="0"/>
    <x v="0"/>
    <n v="3"/>
    <n v="3019"/>
  </r>
  <r>
    <n v="15314"/>
    <n v="28339"/>
    <x v="1"/>
    <x v="1"/>
    <n v="5"/>
    <n v="3147"/>
  </r>
  <r>
    <n v="15994"/>
    <n v="17890"/>
    <x v="0"/>
    <x v="3"/>
    <n v="4"/>
    <n v="2937"/>
  </r>
  <r>
    <n v="80110"/>
    <n v="22994"/>
    <x v="1"/>
    <x v="3"/>
    <n v="4"/>
    <n v="3053"/>
  </r>
  <r>
    <n v="67923"/>
    <n v="22127"/>
    <x v="1"/>
    <x v="3"/>
    <n v="5"/>
    <n v="3001"/>
  </r>
  <r>
    <n v="39290"/>
    <n v="21769"/>
    <x v="1"/>
    <x v="3"/>
    <n v="6"/>
    <n v="3006"/>
  </r>
  <r>
    <n v="73588"/>
    <n v="20540"/>
    <x v="1"/>
    <x v="3"/>
    <n v="3"/>
    <n v="3048"/>
  </r>
  <r>
    <n v="61212"/>
    <n v="20369"/>
    <x v="1"/>
    <x v="3"/>
    <n v="5"/>
    <n v="3036"/>
  </r>
  <r>
    <n v="29454"/>
    <n v="24804"/>
    <x v="0"/>
    <x v="3"/>
    <n v="3"/>
    <n v="3096"/>
  </r>
  <r>
    <n v="45620"/>
    <n v="21275"/>
    <x v="1"/>
    <x v="3"/>
    <n v="5"/>
    <n v="2999"/>
  </r>
  <r>
    <n v="53768"/>
    <n v="16884"/>
    <x v="1"/>
    <x v="3"/>
    <n v="5"/>
    <n v="2939"/>
  </r>
  <r>
    <n v="57846"/>
    <n v="15474"/>
    <x v="1"/>
    <x v="3"/>
    <n v="5"/>
    <n v="2903"/>
  </r>
  <r>
    <n v="80847"/>
    <n v="23188"/>
    <x v="1"/>
    <x v="3"/>
    <n v="3"/>
    <n v="3105"/>
  </r>
  <r>
    <n v="34205"/>
    <n v="17187"/>
    <x v="1"/>
    <x v="3"/>
    <n v="6"/>
    <n v="3023"/>
  </r>
  <r>
    <n v="95963"/>
    <n v="24183"/>
    <x v="1"/>
    <x v="3"/>
    <n v="2"/>
    <n v="3048"/>
  </r>
  <r>
    <n v="85798"/>
    <n v="20645"/>
    <x v="0"/>
    <x v="3"/>
    <n v="3"/>
    <n v="3000"/>
  </r>
  <r>
    <n v="22000"/>
    <n v="25129"/>
    <x v="1"/>
    <x v="3"/>
    <n v="4"/>
    <n v="3100"/>
  </r>
  <r>
    <n v="91872"/>
    <n v="23650"/>
    <x v="1"/>
    <x v="3"/>
    <n v="8"/>
    <n v="3051"/>
  </r>
  <r>
    <n v="18495"/>
    <n v="18603"/>
    <x v="0"/>
    <x v="3"/>
    <n v="6"/>
    <n v="3027"/>
  </r>
  <r>
    <n v="86211"/>
    <n v="19926"/>
    <x v="0"/>
    <x v="3"/>
    <n v="5"/>
    <n v="2979"/>
  </r>
  <r>
    <n v="30667"/>
    <n v="22180"/>
    <x v="1"/>
    <x v="3"/>
    <n v="5"/>
    <n v="3032"/>
  </r>
  <r>
    <n v="68224"/>
    <n v="22261"/>
    <x v="1"/>
    <x v="3"/>
    <n v="3"/>
    <n v="3023"/>
  </r>
  <r>
    <n v="41137"/>
    <n v="19576"/>
    <x v="1"/>
    <x v="3"/>
    <n v="5"/>
    <n v="2964"/>
  </r>
  <r>
    <n v="77075"/>
    <n v="26007"/>
    <x v="0"/>
    <x v="3"/>
    <n v="7"/>
    <n v="3080"/>
  </r>
  <r>
    <n v="64999"/>
    <n v="25610"/>
    <x v="0"/>
    <x v="3"/>
    <n v="4"/>
    <n v="3075"/>
  </r>
  <r>
    <n v="56871"/>
    <n v="17769"/>
    <x v="0"/>
    <x v="3"/>
    <n v="4"/>
    <n v="3033"/>
  </r>
  <r>
    <n v="99033"/>
    <n v="25151"/>
    <x v="0"/>
    <x v="3"/>
    <n v="6"/>
    <n v="3039"/>
  </r>
  <r>
    <n v="48902"/>
    <n v="20713"/>
    <x v="1"/>
    <x v="3"/>
    <n v="6"/>
    <n v="3080"/>
  </r>
  <r>
    <n v="90755"/>
    <n v="21153"/>
    <x v="1"/>
    <x v="3"/>
    <n v="7"/>
    <n v="3007"/>
  </r>
  <r>
    <n v="42772"/>
    <n v="13126"/>
    <x v="0"/>
    <x v="3"/>
    <n v="6"/>
    <n v="2844"/>
  </r>
  <r>
    <n v="44820"/>
    <n v="18348"/>
    <x v="0"/>
    <x v="3"/>
    <n v="4"/>
    <n v="2964"/>
  </r>
  <r>
    <n v="74676"/>
    <n v="15216"/>
    <x v="1"/>
    <x v="3"/>
    <n v="7"/>
    <n v="2917"/>
  </r>
  <r>
    <n v="77912"/>
    <n v="26472"/>
    <x v="1"/>
    <x v="3"/>
    <n v="7"/>
    <n v="3055"/>
  </r>
  <r>
    <n v="76515"/>
    <n v="23184"/>
    <x v="0"/>
    <x v="3"/>
    <n v="6"/>
    <n v="3065"/>
  </r>
  <r>
    <n v="71337"/>
    <n v="22907"/>
    <x v="1"/>
    <x v="3"/>
    <n v="7"/>
    <n v="3011"/>
  </r>
  <r>
    <n v="51907"/>
    <n v="19200"/>
    <x v="0"/>
    <x v="3"/>
    <n v="5"/>
    <n v="3057"/>
  </r>
  <r>
    <n v="54625"/>
    <n v="21200"/>
    <x v="0"/>
    <x v="3"/>
    <n v="5"/>
    <n v="2988"/>
  </r>
  <r>
    <n v="57970"/>
    <n v="16198"/>
    <x v="1"/>
    <x v="3"/>
    <n v="3"/>
    <n v="2946"/>
  </r>
  <r>
    <n v="30460"/>
    <n v="21552"/>
    <x v="1"/>
    <x v="3"/>
    <n v="7"/>
    <n v="3003"/>
  </r>
  <r>
    <n v="38981"/>
    <n v="19097"/>
    <x v="1"/>
    <x v="3"/>
    <n v="7"/>
    <n v="3026"/>
  </r>
  <r>
    <n v="83248"/>
    <n v="20392"/>
    <x v="0"/>
    <x v="3"/>
    <n v="8"/>
    <n v="3036"/>
  </r>
  <r>
    <n v="75408"/>
    <n v="19993"/>
    <x v="0"/>
    <x v="3"/>
    <n v="7"/>
    <n v="2990"/>
  </r>
  <r>
    <n v="73022"/>
    <n v="24390"/>
    <x v="0"/>
    <x v="3"/>
    <n v="3"/>
    <n v="3060"/>
  </r>
  <r>
    <n v="88878"/>
    <n v="21840"/>
    <x v="1"/>
    <x v="3"/>
    <n v="4"/>
    <n v="3077"/>
  </r>
  <r>
    <n v="86846"/>
    <n v="17240"/>
    <x v="0"/>
    <x v="3"/>
    <n v="4"/>
    <n v="2955"/>
  </r>
  <r>
    <n v="71106"/>
    <n v="16499"/>
    <x v="0"/>
    <x v="3"/>
    <n v="4"/>
    <n v="3010"/>
  </r>
  <r>
    <n v="66008"/>
    <n v="23962"/>
    <x v="1"/>
    <x v="3"/>
    <n v="2"/>
    <n v="3075"/>
  </r>
  <r>
    <n v="90367"/>
    <n v="22274"/>
    <x v="0"/>
    <x v="3"/>
    <n v="2"/>
    <n v="3103"/>
  </r>
  <r>
    <n v="46807"/>
    <n v="16893"/>
    <x v="0"/>
    <x v="3"/>
    <n v="5"/>
    <n v="2969"/>
  </r>
  <r>
    <n v="29179"/>
    <n v="24096"/>
    <x v="1"/>
    <x v="3"/>
    <n v="3"/>
    <n v="3026"/>
  </r>
  <r>
    <n v="83701"/>
    <n v="16521"/>
    <x v="0"/>
    <x v="3"/>
    <n v="2"/>
    <n v="2913"/>
  </r>
  <r>
    <n v="74610"/>
    <n v="18883"/>
    <x v="1"/>
    <x v="3"/>
    <n v="3"/>
    <n v="3042"/>
  </r>
  <r>
    <n v="34527"/>
    <n v="24711"/>
    <x v="0"/>
    <x v="3"/>
    <n v="3"/>
    <n v="3034"/>
  </r>
  <r>
    <n v="15149"/>
    <n v="18735"/>
    <x v="1"/>
    <x v="3"/>
    <n v="5"/>
    <n v="2980"/>
  </r>
  <r>
    <n v="74575"/>
    <n v="23071"/>
    <x v="1"/>
    <x v="3"/>
    <n v="6"/>
    <n v="3023"/>
  </r>
  <r>
    <n v="27450"/>
    <n v="17947"/>
    <x v="0"/>
    <x v="3"/>
    <n v="3"/>
    <n v="2967"/>
  </r>
  <r>
    <n v="18580"/>
    <n v="24118"/>
    <x v="1"/>
    <x v="3"/>
    <n v="4"/>
    <n v="3047"/>
  </r>
  <r>
    <n v="33361"/>
    <n v="21889"/>
    <x v="1"/>
    <x v="3"/>
    <n v="5"/>
    <n v="2998"/>
  </r>
  <r>
    <n v="54237"/>
    <n v="19429"/>
    <x v="1"/>
    <x v="3"/>
    <n v="6"/>
    <n v="3001"/>
  </r>
  <r>
    <n v="36351"/>
    <n v="16607"/>
    <x v="0"/>
    <x v="3"/>
    <n v="6"/>
    <n v="3002"/>
  </r>
  <r>
    <n v="57158"/>
    <n v="23425"/>
    <x v="0"/>
    <x v="3"/>
    <n v="2"/>
    <n v="3098"/>
  </r>
  <r>
    <n v="14034"/>
    <n v="17443"/>
    <x v="0"/>
    <x v="3"/>
    <n v="6"/>
    <n v="2969"/>
  </r>
  <r>
    <n v="72067"/>
    <n v="23164"/>
    <x v="0"/>
    <x v="3"/>
    <n v="6"/>
    <n v="3095"/>
  </r>
  <r>
    <n v="74165"/>
    <n v="19115"/>
    <x v="0"/>
    <x v="3"/>
    <n v="5"/>
    <n v="3016"/>
  </r>
  <r>
    <n v="57747"/>
    <n v="17712"/>
    <x v="0"/>
    <x v="3"/>
    <n v="3"/>
    <n v="3012"/>
  </r>
  <r>
    <n v="93800"/>
    <n v="29410"/>
    <x v="0"/>
    <x v="3"/>
    <n v="7"/>
    <n v="3138"/>
  </r>
  <r>
    <n v="68372"/>
    <n v="21770"/>
    <x v="0"/>
    <x v="3"/>
    <n v="5"/>
    <n v="3056"/>
  </r>
  <r>
    <n v="40316"/>
    <n v="29130"/>
    <x v="1"/>
    <x v="3"/>
    <n v="3"/>
    <n v="3186"/>
  </r>
  <r>
    <n v="61183"/>
    <n v="18917"/>
    <x v="0"/>
    <x v="3"/>
    <n v="7"/>
    <n v="3003"/>
  </r>
  <r>
    <n v="67462"/>
    <n v="19886"/>
    <x v="0"/>
    <x v="3"/>
    <n v="6"/>
    <n v="3048"/>
  </r>
  <r>
    <n v="10062"/>
    <n v="20432"/>
    <x v="0"/>
    <x v="3"/>
    <n v="6"/>
    <n v="3046"/>
  </r>
  <r>
    <n v="88790"/>
    <n v="22204"/>
    <x v="1"/>
    <x v="3"/>
    <n v="4"/>
    <n v="3012"/>
  </r>
  <r>
    <n v="80327"/>
    <n v="24445"/>
    <x v="0"/>
    <x v="3"/>
    <n v="5"/>
    <n v="3061"/>
  </r>
  <r>
    <n v="23305"/>
    <n v="15202"/>
    <x v="0"/>
    <x v="3"/>
    <n v="3"/>
    <n v="2956"/>
  </r>
  <r>
    <n v="34999"/>
    <n v="23198"/>
    <x v="0"/>
    <x v="3"/>
    <n v="7"/>
    <n v="3085"/>
  </r>
  <r>
    <n v="27113"/>
    <n v="22085"/>
    <x v="0"/>
    <x v="3"/>
    <n v="1"/>
    <n v="3010"/>
  </r>
  <r>
    <n v="84759"/>
    <n v="23211"/>
    <x v="1"/>
    <x v="3"/>
    <n v="4"/>
    <n v="3035"/>
  </r>
  <r>
    <n v="66473"/>
    <n v="22518"/>
    <x v="1"/>
    <x v="3"/>
    <n v="6"/>
    <n v="3026"/>
  </r>
  <r>
    <n v="33525"/>
    <n v="21240"/>
    <x v="0"/>
    <x v="3"/>
    <n v="5"/>
    <n v="3038"/>
  </r>
  <r>
    <n v="36198"/>
    <n v="20636"/>
    <x v="0"/>
    <x v="3"/>
    <n v="3"/>
    <n v="3079"/>
  </r>
  <r>
    <n v="37140"/>
    <n v="21446"/>
    <x v="0"/>
    <x v="3"/>
    <n v="5"/>
    <n v="3011"/>
  </r>
  <r>
    <n v="41055"/>
    <n v="20736"/>
    <x v="1"/>
    <x v="3"/>
    <n v="4"/>
    <n v="2981"/>
  </r>
  <r>
    <n v="83175"/>
    <n v="22989"/>
    <x v="0"/>
    <x v="0"/>
    <n v="4"/>
    <n v="3073"/>
  </r>
  <r>
    <n v="32060"/>
    <n v="19508"/>
    <x v="0"/>
    <x v="0"/>
    <n v="7"/>
    <n v="2983"/>
  </r>
  <r>
    <n v="24667"/>
    <n v="23416"/>
    <x v="0"/>
    <x v="0"/>
    <n v="5"/>
    <n v="3098"/>
  </r>
  <r>
    <n v="50576"/>
    <n v="20205"/>
    <x v="0"/>
    <x v="0"/>
    <n v="5"/>
    <n v="3003"/>
  </r>
  <r>
    <n v="86983"/>
    <n v="17477"/>
    <x v="1"/>
    <x v="2"/>
    <n v="5"/>
    <n v="2940"/>
  </r>
  <r>
    <n v="69734"/>
    <n v="23016"/>
    <x v="1"/>
    <x v="2"/>
    <n v="1"/>
    <n v="3023"/>
  </r>
  <r>
    <n v="30640"/>
    <n v="20081"/>
    <x v="1"/>
    <x v="2"/>
    <n v="7"/>
    <n v="2992"/>
  </r>
  <r>
    <n v="40258"/>
    <n v="13679"/>
    <x v="0"/>
    <x v="0"/>
    <n v="2"/>
    <n v="2857"/>
  </r>
  <r>
    <n v="80231"/>
    <n v="22648"/>
    <x v="1"/>
    <x v="1"/>
    <n v="1"/>
    <n v="3028"/>
  </r>
  <r>
    <n v="34462"/>
    <n v="15160"/>
    <x v="1"/>
    <x v="2"/>
    <n v="3"/>
    <n v="2945"/>
  </r>
  <r>
    <n v="16814"/>
    <n v="16001"/>
    <x v="1"/>
    <x v="2"/>
    <n v="6"/>
    <n v="2913"/>
  </r>
  <r>
    <n v="94902"/>
    <n v="23497"/>
    <x v="0"/>
    <x v="0"/>
    <n v="3"/>
    <n v="3059"/>
  </r>
  <r>
    <n v="99935"/>
    <n v="18932"/>
    <x v="1"/>
    <x v="2"/>
    <n v="5"/>
    <n v="2993"/>
  </r>
  <r>
    <n v="39048"/>
    <n v="21220"/>
    <x v="0"/>
    <x v="0"/>
    <n v="5"/>
    <n v="3028"/>
  </r>
  <r>
    <n v="98961"/>
    <n v="25718"/>
    <x v="0"/>
    <x v="0"/>
    <n v="3"/>
    <n v="3046"/>
  </r>
  <r>
    <n v="41946"/>
    <n v="16085"/>
    <x v="1"/>
    <x v="2"/>
    <n v="3"/>
    <n v="2944"/>
  </r>
  <r>
    <n v="50582"/>
    <n v="23207"/>
    <x v="1"/>
    <x v="2"/>
    <n v="3"/>
    <n v="3025"/>
  </r>
  <r>
    <n v="48978"/>
    <n v="18757"/>
    <x v="0"/>
    <x v="0"/>
    <n v="5"/>
    <n v="3050"/>
  </r>
  <r>
    <n v="39010"/>
    <n v="22791"/>
    <x v="0"/>
    <x v="0"/>
    <n v="7"/>
    <n v="3070"/>
  </r>
  <r>
    <n v="72049"/>
    <n v="18942"/>
    <x v="0"/>
    <x v="0"/>
    <n v="5"/>
    <n v="2994"/>
  </r>
  <r>
    <n v="39633"/>
    <n v="18187"/>
    <x v="1"/>
    <x v="1"/>
    <n v="7"/>
    <n v="2942"/>
  </r>
  <r>
    <n v="95817"/>
    <n v="19089"/>
    <x v="1"/>
    <x v="2"/>
    <n v="8"/>
    <n v="3006"/>
  </r>
  <r>
    <n v="96072"/>
    <n v="21855"/>
    <x v="0"/>
    <x v="0"/>
    <n v="8"/>
    <n v="3077"/>
  </r>
  <r>
    <n v="60449"/>
    <n v="17189"/>
    <x v="1"/>
    <x v="1"/>
    <n v="7"/>
    <n v="2925"/>
  </r>
  <r>
    <n v="43131"/>
    <n v="23531"/>
    <x v="1"/>
    <x v="2"/>
    <n v="4"/>
    <n v="3060"/>
  </r>
  <r>
    <n v="82110"/>
    <n v="23361"/>
    <x v="1"/>
    <x v="2"/>
    <n v="4"/>
    <n v="3118"/>
  </r>
  <r>
    <n v="89367"/>
    <n v="25841"/>
    <x v="1"/>
    <x v="2"/>
    <n v="7"/>
    <n v="3078"/>
  </r>
  <r>
    <n v="16835"/>
    <n v="25098"/>
    <x v="0"/>
    <x v="0"/>
    <n v="3"/>
    <n v="3130"/>
  </r>
  <r>
    <n v="81065"/>
    <n v="21409"/>
    <x v="0"/>
    <x v="0"/>
    <n v="5"/>
    <n v="3021"/>
  </r>
  <r>
    <n v="80773"/>
    <n v="32221"/>
    <x v="1"/>
    <x v="2"/>
    <n v="5"/>
    <n v="3134"/>
  </r>
  <r>
    <n v="76421"/>
    <n v="13797"/>
    <x v="1"/>
    <x v="2"/>
    <n v="3"/>
    <n v="2897"/>
  </r>
  <r>
    <n v="15155"/>
    <n v="21254"/>
    <x v="0"/>
    <x v="0"/>
    <n v="4"/>
    <n v="3088"/>
  </r>
  <r>
    <n v="23209"/>
    <n v="21184"/>
    <x v="1"/>
    <x v="2"/>
    <n v="8"/>
    <n v="3067"/>
  </r>
  <r>
    <n v="51920"/>
    <n v="25880"/>
    <x v="1"/>
    <x v="2"/>
    <n v="4"/>
    <n v="3109"/>
  </r>
  <r>
    <n v="62497"/>
    <n v="20329"/>
    <x v="1"/>
    <x v="1"/>
    <n v="1"/>
    <n v="2985"/>
  </r>
  <r>
    <n v="29581"/>
    <n v="18636"/>
    <x v="0"/>
    <x v="0"/>
    <n v="4"/>
    <n v="2999"/>
  </r>
  <r>
    <n v="94593"/>
    <n v="22564"/>
    <x v="1"/>
    <x v="2"/>
    <n v="4"/>
    <n v="3077"/>
  </r>
  <r>
    <n v="83812"/>
    <n v="24855"/>
    <x v="1"/>
    <x v="2"/>
    <n v="3"/>
    <n v="3107"/>
  </r>
  <r>
    <n v="22179"/>
    <n v="27513"/>
    <x v="1"/>
    <x v="2"/>
    <n v="5"/>
    <n v="3128"/>
  </r>
  <r>
    <n v="74847"/>
    <n v="22588"/>
    <x v="1"/>
    <x v="2"/>
    <n v="7"/>
    <n v="3037"/>
  </r>
  <r>
    <n v="32887"/>
    <n v="26552"/>
    <x v="0"/>
    <x v="0"/>
    <n v="5"/>
    <n v="3056"/>
  </r>
  <r>
    <n v="39622"/>
    <n v="25628"/>
    <x v="1"/>
    <x v="1"/>
    <n v="5"/>
    <n v="3086"/>
  </r>
  <r>
    <n v="64993"/>
    <n v="21261"/>
    <x v="1"/>
    <x v="2"/>
    <n v="6"/>
    <n v="2999"/>
  </r>
  <r>
    <n v="81208"/>
    <n v="21592"/>
    <x v="1"/>
    <x v="2"/>
    <n v="2"/>
    <n v="3063"/>
  </r>
  <r>
    <n v="72008"/>
    <n v="21245"/>
    <x v="1"/>
    <x v="1"/>
    <n v="6"/>
    <n v="3078"/>
  </r>
  <r>
    <n v="95120"/>
    <n v="17186"/>
    <x v="1"/>
    <x v="2"/>
    <n v="8"/>
    <n v="2993"/>
  </r>
  <r>
    <n v="18535"/>
    <n v="22693"/>
    <x v="0"/>
    <x v="0"/>
    <n v="3"/>
    <n v="3079"/>
  </r>
  <r>
    <n v="36419"/>
    <n v="25012"/>
    <x v="1"/>
    <x v="1"/>
    <n v="2"/>
    <n v="3119"/>
  </r>
  <r>
    <n v="29876"/>
    <n v="20126"/>
    <x v="1"/>
    <x v="2"/>
    <n v="4"/>
    <n v="3002"/>
  </r>
  <r>
    <n v="10642"/>
    <n v="19896"/>
    <x v="0"/>
    <x v="0"/>
    <n v="5"/>
    <n v="3028"/>
  </r>
  <r>
    <n v="19843"/>
    <n v="24764"/>
    <x v="1"/>
    <x v="2"/>
    <n v="5"/>
    <n v="3075"/>
  </r>
  <r>
    <n v="73624"/>
    <n v="22035"/>
    <x v="0"/>
    <x v="0"/>
    <n v="8"/>
    <n v="3030"/>
  </r>
  <r>
    <n v="90364"/>
    <n v="19824"/>
    <x v="1"/>
    <x v="1"/>
    <n v="5"/>
    <n v="2998"/>
  </r>
  <r>
    <n v="80428"/>
    <n v="15375"/>
    <x v="0"/>
    <x v="0"/>
    <n v="4"/>
    <n v="2892"/>
  </r>
  <r>
    <n v="65850"/>
    <n v="19712"/>
    <x v="1"/>
    <x v="2"/>
    <n v="6"/>
    <n v="3055"/>
  </r>
  <r>
    <n v="24244"/>
    <n v="21351"/>
    <x v="0"/>
    <x v="0"/>
    <n v="5"/>
    <n v="3080"/>
  </r>
  <r>
    <n v="15327"/>
    <n v="18454"/>
    <x v="1"/>
    <x v="2"/>
    <n v="4"/>
    <n v="2996"/>
  </r>
  <r>
    <n v="81428"/>
    <n v="18521"/>
    <x v="1"/>
    <x v="1"/>
    <n v="4"/>
    <n v="2997"/>
  </r>
  <r>
    <n v="99558"/>
    <n v="13144"/>
    <x v="0"/>
    <x v="0"/>
    <n v="6"/>
    <n v="2902"/>
  </r>
  <r>
    <n v="79682"/>
    <n v="29644"/>
    <x v="0"/>
    <x v="0"/>
    <n v="6"/>
    <n v="3171"/>
  </r>
  <r>
    <n v="72701"/>
    <n v="18737"/>
    <x v="0"/>
    <x v="0"/>
    <n v="6"/>
    <n v="2951"/>
  </r>
  <r>
    <n v="99374"/>
    <n v="22185"/>
    <x v="1"/>
    <x v="2"/>
    <n v="6"/>
    <n v="3012"/>
  </r>
  <r>
    <n v="41579"/>
    <n v="26062"/>
    <x v="0"/>
    <x v="0"/>
    <n v="3"/>
    <n v="3131"/>
  </r>
  <r>
    <n v="43844"/>
    <n v="30303"/>
    <x v="1"/>
    <x v="2"/>
    <n v="4"/>
    <n v="3136"/>
  </r>
  <r>
    <n v="61660"/>
    <n v="18521"/>
    <x v="1"/>
    <x v="2"/>
    <n v="4"/>
    <n v="2997"/>
  </r>
  <r>
    <n v="52158"/>
    <n v="24763"/>
    <x v="0"/>
    <x v="0"/>
    <n v="6"/>
    <n v="3035"/>
  </r>
  <r>
    <n v="53552"/>
    <n v="24769"/>
    <x v="1"/>
    <x v="1"/>
    <n v="4"/>
    <n v="3126"/>
  </r>
  <r>
    <n v="84959"/>
    <n v="23348"/>
    <x v="1"/>
    <x v="2"/>
    <n v="6"/>
    <n v="3118"/>
  </r>
  <r>
    <n v="56801"/>
    <n v="23508"/>
    <x v="0"/>
    <x v="0"/>
    <n v="5"/>
    <n v="3110"/>
  </r>
  <r>
    <n v="92567"/>
    <n v="17646"/>
    <x v="1"/>
    <x v="2"/>
    <n v="5"/>
    <n v="2972"/>
  </r>
  <r>
    <n v="69820"/>
    <n v="21297"/>
    <x v="1"/>
    <x v="2"/>
    <n v="5"/>
    <n v="3069"/>
  </r>
  <r>
    <n v="54740"/>
    <n v="23949"/>
    <x v="1"/>
    <x v="1"/>
    <n v="3"/>
    <n v="3045"/>
  </r>
  <r>
    <n v="77241"/>
    <n v="20386"/>
    <x v="1"/>
    <x v="2"/>
    <n v="2"/>
    <n v="3046"/>
  </r>
  <r>
    <n v="46299"/>
    <n v="25857"/>
    <x v="1"/>
    <x v="1"/>
    <n v="6"/>
    <n v="3149"/>
  </r>
  <r>
    <n v="91592"/>
    <n v="18019"/>
    <x v="1"/>
    <x v="2"/>
    <n v="6"/>
    <n v="2978"/>
  </r>
  <r>
    <n v="13062"/>
    <n v="16718"/>
    <x v="1"/>
    <x v="2"/>
    <n v="3"/>
    <n v="2917"/>
  </r>
  <r>
    <n v="42932"/>
    <n v="21610"/>
    <x v="1"/>
    <x v="2"/>
    <n v="6"/>
    <n v="3054"/>
  </r>
  <r>
    <n v="43507"/>
    <n v="19037"/>
    <x v="0"/>
    <x v="0"/>
    <n v="2"/>
    <n v="3035"/>
  </r>
  <r>
    <n v="74190"/>
    <n v="15207"/>
    <x v="1"/>
    <x v="2"/>
    <n v="7"/>
    <n v="2917"/>
  </r>
  <r>
    <n v="68426"/>
    <n v="24956"/>
    <x v="1"/>
    <x v="2"/>
    <n v="6"/>
    <n v="3067"/>
  </r>
  <r>
    <n v="60277"/>
    <n v="16203"/>
    <x v="1"/>
    <x v="2"/>
    <n v="7"/>
    <n v="2995"/>
  </r>
  <r>
    <n v="58184"/>
    <n v="19818"/>
    <x v="1"/>
    <x v="1"/>
    <n v="6"/>
    <n v="2968"/>
  </r>
  <r>
    <n v="81107"/>
    <n v="20987"/>
    <x v="1"/>
    <x v="1"/>
    <n v="4"/>
    <n v="3025"/>
  </r>
  <r>
    <n v="69211"/>
    <n v="20972"/>
    <x v="0"/>
    <x v="0"/>
    <n v="4"/>
    <n v="3035"/>
  </r>
  <r>
    <n v="88859"/>
    <n v="18210"/>
    <x v="0"/>
    <x v="0"/>
    <n v="4"/>
    <n v="2952"/>
  </r>
  <r>
    <n v="16660"/>
    <n v="20560"/>
    <x v="0"/>
    <x v="0"/>
    <n v="2"/>
    <n v="3058"/>
  </r>
  <r>
    <n v="93514"/>
    <n v="20265"/>
    <x v="1"/>
    <x v="1"/>
    <n v="5"/>
    <n v="3044"/>
  </r>
  <r>
    <n v="30930"/>
    <n v="24200"/>
    <x v="0"/>
    <x v="0"/>
    <n v="3"/>
    <n v="3108"/>
  </r>
  <r>
    <n v="17874"/>
    <n v="21530"/>
    <x v="0"/>
    <x v="0"/>
    <n v="5"/>
    <n v="3023"/>
  </r>
  <r>
    <n v="19108"/>
    <n v="21260"/>
    <x v="0"/>
    <x v="0"/>
    <n v="2"/>
    <n v="3019"/>
  </r>
  <r>
    <n v="91775"/>
    <n v="23654"/>
    <x v="1"/>
    <x v="1"/>
    <n v="4"/>
    <n v="3061"/>
  </r>
  <r>
    <n v="71598"/>
    <n v="15603"/>
    <x v="1"/>
    <x v="1"/>
    <n v="6"/>
    <n v="2935"/>
  </r>
  <r>
    <n v="53677"/>
    <n v="16217"/>
    <x v="1"/>
    <x v="1"/>
    <n v="6"/>
    <n v="2995"/>
  </r>
  <r>
    <n v="96244"/>
    <n v="10676"/>
    <x v="1"/>
    <x v="2"/>
    <n v="2"/>
    <n v="2819"/>
  </r>
  <r>
    <n v="51111"/>
    <n v="15794"/>
    <x v="1"/>
    <x v="2"/>
    <n v="2"/>
    <n v="2996"/>
  </r>
  <r>
    <n v="96256"/>
    <n v="19225"/>
    <x v="0"/>
    <x v="0"/>
    <n v="4"/>
    <n v="2959"/>
  </r>
  <r>
    <n v="85459"/>
    <n v="24477"/>
    <x v="1"/>
    <x v="2"/>
    <n v="2"/>
    <n v="3031"/>
  </r>
  <r>
    <n v="25177"/>
    <n v="28825"/>
    <x v="0"/>
    <x v="0"/>
    <n v="1"/>
    <n v="3142"/>
  </r>
  <r>
    <n v="23745"/>
    <n v="23444"/>
    <x v="0"/>
    <x v="0"/>
    <n v="1"/>
    <n v="3018"/>
  </r>
  <r>
    <n v="33264"/>
    <n v="25465"/>
    <x v="0"/>
    <x v="0"/>
    <n v="5"/>
    <n v="3124"/>
  </r>
  <r>
    <n v="13075"/>
    <n v="14249"/>
    <x v="0"/>
    <x v="0"/>
    <n v="5"/>
    <n v="2964"/>
  </r>
  <r>
    <n v="37322"/>
    <n v="31001"/>
    <x v="0"/>
    <x v="0"/>
    <n v="7"/>
    <n v="3112"/>
  </r>
  <r>
    <n v="96186"/>
    <n v="23188"/>
    <x v="0"/>
    <x v="0"/>
    <n v="5"/>
    <n v="3055"/>
  </r>
  <r>
    <n v="85947"/>
    <n v="22582"/>
    <x v="0"/>
    <x v="0"/>
    <n v="8"/>
    <n v="3047"/>
  </r>
  <r>
    <n v="17222"/>
    <n v="21207"/>
    <x v="1"/>
    <x v="2"/>
    <n v="5"/>
    <n v="3018"/>
  </r>
  <r>
    <n v="56534"/>
    <n v="22254"/>
    <x v="1"/>
    <x v="1"/>
    <n v="7"/>
    <n v="3103"/>
  </r>
  <r>
    <n v="11673"/>
    <n v="21876"/>
    <x v="1"/>
    <x v="1"/>
    <n v="4"/>
    <n v="2997"/>
  </r>
  <r>
    <n v="10320"/>
    <n v="20846"/>
    <x v="1"/>
    <x v="1"/>
    <n v="3"/>
    <n v="3003"/>
  </r>
  <r>
    <n v="67265"/>
    <n v="21584"/>
    <x v="0"/>
    <x v="0"/>
    <n v="5"/>
    <n v="3073"/>
  </r>
  <r>
    <n v="13617"/>
    <n v="25026"/>
    <x v="0"/>
    <x v="0"/>
    <n v="5"/>
    <n v="3109"/>
  </r>
  <r>
    <n v="63821"/>
    <n v="16576"/>
    <x v="1"/>
    <x v="2"/>
    <n v="4"/>
    <n v="2963"/>
  </r>
  <r>
    <n v="55234"/>
    <n v="26382"/>
    <x v="0"/>
    <x v="0"/>
    <n v="7"/>
    <n v="3064"/>
  </r>
  <r>
    <n v="45590"/>
    <n v="23632"/>
    <x v="1"/>
    <x v="1"/>
    <n v="3"/>
    <n v="3071"/>
  </r>
  <r>
    <n v="19686"/>
    <n v="23061"/>
    <x v="1"/>
    <x v="1"/>
    <n v="7"/>
    <n v="3084"/>
  </r>
  <r>
    <n v="51784"/>
    <n v="15271"/>
    <x v="0"/>
    <x v="0"/>
    <n v="7"/>
    <n v="2890"/>
  </r>
  <r>
    <n v="95892"/>
    <n v="26471"/>
    <x v="0"/>
    <x v="0"/>
    <n v="7"/>
    <n v="3095"/>
  </r>
  <r>
    <n v="51988"/>
    <n v="19618"/>
    <x v="0"/>
    <x v="0"/>
    <n v="5"/>
    <n v="3044"/>
  </r>
  <r>
    <n v="40722"/>
    <n v="17656"/>
    <x v="0"/>
    <x v="0"/>
    <n v="6"/>
    <n v="3021"/>
  </r>
  <r>
    <n v="89774"/>
    <n v="22000"/>
    <x v="1"/>
    <x v="2"/>
    <n v="4"/>
    <n v="3079"/>
  </r>
  <r>
    <n v="23628"/>
    <n v="16702"/>
    <x v="1"/>
    <x v="1"/>
    <n v="7"/>
    <n v="2994"/>
  </r>
  <r>
    <n v="34208"/>
    <n v="25210"/>
    <x v="1"/>
    <x v="2"/>
    <n v="5"/>
    <n v="3131"/>
  </r>
  <r>
    <n v="98559"/>
    <n v="27636"/>
    <x v="0"/>
    <x v="0"/>
    <n v="8"/>
    <n v="3108"/>
  </r>
  <r>
    <n v="40594"/>
    <n v="25201"/>
    <x v="1"/>
    <x v="1"/>
    <n v="7"/>
    <n v="3101"/>
  </r>
  <r>
    <n v="28839"/>
    <n v="21202"/>
    <x v="0"/>
    <x v="0"/>
    <n v="4"/>
    <n v="2988"/>
  </r>
  <r>
    <n v="66150"/>
    <n v="26590"/>
    <x v="0"/>
    <x v="0"/>
    <n v="2"/>
    <n v="3087"/>
  </r>
  <r>
    <n v="67083"/>
    <n v="26898"/>
    <x v="1"/>
    <x v="2"/>
    <n v="7"/>
    <n v="3131"/>
  </r>
  <r>
    <n v="99591"/>
    <n v="19482"/>
    <x v="0"/>
    <x v="0"/>
    <n v="0"/>
    <n v="3032"/>
  </r>
  <r>
    <n v="60574"/>
    <n v="19696"/>
    <x v="1"/>
    <x v="2"/>
    <n v="3"/>
    <n v="3025"/>
  </r>
  <r>
    <n v="27491"/>
    <n v="19058"/>
    <x v="1"/>
    <x v="1"/>
    <n v="4"/>
    <n v="3055"/>
  </r>
  <r>
    <n v="95541"/>
    <n v="27663"/>
    <x v="0"/>
    <x v="0"/>
    <n v="3"/>
    <n v="3088"/>
  </r>
  <r>
    <n v="26002"/>
    <n v="19304"/>
    <x v="1"/>
    <x v="2"/>
    <n v="1"/>
    <n v="2980"/>
  </r>
  <r>
    <n v="64941"/>
    <n v="25356"/>
    <x v="1"/>
    <x v="2"/>
    <n v="5"/>
    <n v="3072"/>
  </r>
  <r>
    <n v="23852"/>
    <n v="19222"/>
    <x v="0"/>
    <x v="0"/>
    <n v="8"/>
    <n v="3057"/>
  </r>
  <r>
    <n v="57747"/>
    <n v="24380"/>
    <x v="0"/>
    <x v="0"/>
    <n v="4"/>
    <n v="3111"/>
  </r>
  <r>
    <n v="47602"/>
    <n v="23575"/>
    <x v="1"/>
    <x v="1"/>
    <n v="2"/>
    <n v="3090"/>
  </r>
  <r>
    <n v="79415"/>
    <n v="21985"/>
    <x v="1"/>
    <x v="1"/>
    <n v="5"/>
    <n v="3069"/>
  </r>
  <r>
    <n v="83245"/>
    <n v="22088"/>
    <x v="1"/>
    <x v="1"/>
    <n v="4"/>
    <n v="3100"/>
  </r>
  <r>
    <n v="19457"/>
    <n v="28944"/>
    <x v="1"/>
    <x v="2"/>
    <n v="4"/>
    <n v="3184"/>
  </r>
  <r>
    <n v="91595"/>
    <n v="26786"/>
    <x v="1"/>
    <x v="1"/>
    <n v="2"/>
    <n v="3099"/>
  </r>
  <r>
    <n v="29297"/>
    <n v="19608"/>
    <x v="1"/>
    <x v="1"/>
    <n v="5"/>
    <n v="3034"/>
  </r>
  <r>
    <n v="30729"/>
    <n v="22884"/>
    <x v="1"/>
    <x v="1"/>
    <n v="3"/>
    <n v="3091"/>
  </r>
  <r>
    <n v="61078"/>
    <n v="22009"/>
    <x v="0"/>
    <x v="0"/>
    <n v="6"/>
    <n v="3029"/>
  </r>
  <r>
    <n v="71896"/>
    <n v="17356"/>
    <x v="0"/>
    <x v="0"/>
    <n v="6"/>
    <n v="3026"/>
  </r>
  <r>
    <n v="44005"/>
    <n v="20816"/>
    <x v="1"/>
    <x v="2"/>
    <n v="6"/>
    <n v="3052"/>
  </r>
  <r>
    <n v="34729"/>
    <n v="22060"/>
    <x v="1"/>
    <x v="2"/>
    <n v="4"/>
    <n v="3100"/>
  </r>
  <r>
    <n v="37798"/>
    <n v="19478"/>
    <x v="0"/>
    <x v="0"/>
    <n v="6"/>
    <n v="3012"/>
  </r>
  <r>
    <n v="20973"/>
    <n v="26784"/>
    <x v="1"/>
    <x v="2"/>
    <n v="7"/>
    <n v="3079"/>
  </r>
  <r>
    <n v="87352"/>
    <n v="20695"/>
    <x v="0"/>
    <x v="0"/>
    <n v="5"/>
    <n v="3030"/>
  </r>
  <r>
    <n v="42992"/>
    <n v="17610"/>
    <x v="1"/>
    <x v="2"/>
    <n v="3"/>
    <n v="3011"/>
  </r>
  <r>
    <n v="88612"/>
    <n v="20895"/>
    <x v="0"/>
    <x v="0"/>
    <n v="4"/>
    <n v="3063"/>
  </r>
  <r>
    <n v="79590"/>
    <n v="13824"/>
    <x v="1"/>
    <x v="1"/>
    <n v="6"/>
    <n v="2879"/>
  </r>
  <r>
    <n v="62060"/>
    <n v="18673"/>
    <x v="1"/>
    <x v="2"/>
    <n v="7"/>
    <n v="2999"/>
  </r>
  <r>
    <n v="10907"/>
    <n v="19289"/>
    <x v="1"/>
    <x v="1"/>
    <n v="4"/>
    <n v="3019"/>
  </r>
  <r>
    <n v="98937"/>
    <n v="22467"/>
    <x v="0"/>
    <x v="0"/>
    <n v="6"/>
    <n v="3086"/>
  </r>
  <r>
    <n v="21372"/>
    <n v="19990"/>
    <x v="0"/>
    <x v="0"/>
    <n v="4"/>
    <n v="2980"/>
  </r>
  <r>
    <n v="64530"/>
    <n v="20984"/>
    <x v="0"/>
    <x v="0"/>
    <n v="2"/>
    <n v="2985"/>
  </r>
  <r>
    <n v="50290"/>
    <n v="18846"/>
    <x v="0"/>
    <x v="0"/>
    <n v="6"/>
    <n v="3031"/>
  </r>
  <r>
    <n v="82544"/>
    <n v="21296"/>
    <x v="1"/>
    <x v="1"/>
    <n v="3"/>
    <n v="3019"/>
  </r>
  <r>
    <n v="14408"/>
    <n v="21014"/>
    <x v="1"/>
    <x v="2"/>
    <n v="8"/>
    <n v="3025"/>
  </r>
  <r>
    <n v="64105"/>
    <n v="18429"/>
    <x v="0"/>
    <x v="0"/>
    <n v="7"/>
    <n v="2995"/>
  </r>
  <r>
    <n v="15714"/>
    <n v="21602"/>
    <x v="1"/>
    <x v="2"/>
    <n v="5"/>
    <n v="3004"/>
  </r>
  <r>
    <n v="73695"/>
    <n v="22705"/>
    <x v="1"/>
    <x v="1"/>
    <n v="4"/>
    <n v="3059"/>
  </r>
  <r>
    <n v="31163"/>
    <n v="20798"/>
    <x v="0"/>
    <x v="0"/>
    <n v="6"/>
    <n v="3052"/>
  </r>
  <r>
    <n v="50313"/>
    <n v="18799"/>
    <x v="1"/>
    <x v="1"/>
    <n v="4"/>
    <n v="3001"/>
  </r>
  <r>
    <n v="50852"/>
    <n v="22452"/>
    <x v="0"/>
    <x v="0"/>
    <n v="6"/>
    <n v="3015"/>
  </r>
  <r>
    <n v="61622"/>
    <n v="30130"/>
    <x v="0"/>
    <x v="0"/>
    <n v="2"/>
    <n v="3155"/>
  </r>
  <r>
    <n v="78679"/>
    <n v="17878"/>
    <x v="0"/>
    <x v="0"/>
    <n v="4"/>
    <n v="2937"/>
  </r>
  <r>
    <n v="53735"/>
    <n v="22137"/>
    <x v="0"/>
    <x v="0"/>
    <n v="5"/>
    <n v="3071"/>
  </r>
  <r>
    <n v="98353"/>
    <n v="24269"/>
    <x v="0"/>
    <x v="0"/>
    <n v="7"/>
    <n v="3079"/>
  </r>
  <r>
    <n v="69503"/>
    <n v="26028"/>
    <x v="1"/>
    <x v="2"/>
    <n v="3"/>
    <n v="3121"/>
  </r>
  <r>
    <n v="10243"/>
    <n v="25156"/>
    <x v="0"/>
    <x v="0"/>
    <n v="5"/>
    <n v="3039"/>
  </r>
  <r>
    <n v="39697"/>
    <n v="19710"/>
    <x v="0"/>
    <x v="0"/>
    <n v="1"/>
    <n v="3035"/>
  </r>
  <r>
    <n v="28526"/>
    <n v="18623"/>
    <x v="1"/>
    <x v="2"/>
    <n v="6"/>
    <n v="3047"/>
  </r>
  <r>
    <n v="37467"/>
    <n v="17865"/>
    <x v="0"/>
    <x v="0"/>
    <n v="3"/>
    <n v="2976"/>
  </r>
  <r>
    <n v="29546"/>
    <n v="22883"/>
    <x v="1"/>
    <x v="1"/>
    <n v="4"/>
    <n v="3061"/>
  </r>
  <r>
    <n v="77434"/>
    <n v="22457"/>
    <x v="0"/>
    <x v="0"/>
    <n v="7"/>
    <n v="3065"/>
  </r>
  <r>
    <n v="37489"/>
    <n v="18329"/>
    <x v="0"/>
    <x v="0"/>
    <n v="4"/>
    <n v="2984"/>
  </r>
  <r>
    <n v="46035"/>
    <n v="24420"/>
    <x v="1"/>
    <x v="1"/>
    <n v="3"/>
    <n v="3071"/>
  </r>
  <r>
    <n v="45821"/>
    <n v="16703"/>
    <x v="0"/>
    <x v="0"/>
    <n v="4"/>
    <n v="2994"/>
  </r>
  <r>
    <n v="74112"/>
    <n v="27166"/>
    <x v="0"/>
    <x v="0"/>
    <n v="7"/>
    <n v="3062"/>
  </r>
  <r>
    <n v="33087"/>
    <n v="21979"/>
    <x v="1"/>
    <x v="2"/>
    <n v="5"/>
    <n v="3059"/>
  </r>
  <r>
    <n v="39763"/>
    <n v="19889"/>
    <x v="1"/>
    <x v="1"/>
    <n v="4"/>
    <n v="3048"/>
  </r>
  <r>
    <n v="62662"/>
    <n v="22082"/>
    <x v="1"/>
    <x v="2"/>
    <n v="6"/>
    <n v="3040"/>
  </r>
  <r>
    <n v="10014"/>
    <n v="17296"/>
    <x v="1"/>
    <x v="2"/>
    <n v="6"/>
    <n v="3025"/>
  </r>
  <r>
    <n v="42722"/>
    <n v="18423"/>
    <x v="0"/>
    <x v="0"/>
    <n v="4"/>
    <n v="2946"/>
  </r>
  <r>
    <n v="23636"/>
    <n v="23131"/>
    <x v="0"/>
    <x v="0"/>
    <n v="4"/>
    <n v="3014"/>
  </r>
  <r>
    <n v="51805"/>
    <n v="25697"/>
    <x v="1"/>
    <x v="1"/>
    <n v="7"/>
    <n v="3127"/>
  </r>
  <r>
    <n v="49127"/>
    <n v="21513"/>
    <x v="1"/>
    <x v="2"/>
    <n v="4"/>
    <n v="3022"/>
  </r>
  <r>
    <n v="44790"/>
    <n v="21420"/>
    <x v="1"/>
    <x v="2"/>
    <n v="4"/>
    <n v="3021"/>
  </r>
  <r>
    <n v="92407"/>
    <n v="19976"/>
    <x v="0"/>
    <x v="0"/>
    <n v="6"/>
    <n v="3049"/>
  </r>
  <r>
    <n v="12549"/>
    <n v="15835"/>
    <x v="0"/>
    <x v="0"/>
    <n v="3"/>
    <n v="2910"/>
  </r>
  <r>
    <n v="70038"/>
    <n v="22154"/>
    <x v="0"/>
    <x v="0"/>
    <n v="7"/>
    <n v="3081"/>
  </r>
  <r>
    <n v="27606"/>
    <n v="20615"/>
    <x v="1"/>
    <x v="2"/>
    <n v="2"/>
    <n v="2990"/>
  </r>
  <r>
    <n v="34482"/>
    <n v="24578"/>
    <x v="0"/>
    <x v="0"/>
    <n v="7"/>
    <n v="3032"/>
  </r>
  <r>
    <n v="71476"/>
    <n v="20908"/>
    <x v="1"/>
    <x v="2"/>
    <n v="6"/>
    <n v="3073"/>
  </r>
  <r>
    <n v="43913"/>
    <n v="21750"/>
    <x v="0"/>
    <x v="0"/>
    <n v="7"/>
    <n v="3056"/>
  </r>
  <r>
    <n v="98325"/>
    <n v="17931"/>
    <x v="0"/>
    <x v="0"/>
    <n v="8"/>
    <n v="3026"/>
  </r>
  <r>
    <n v="83996"/>
    <n v="23433"/>
    <x v="0"/>
    <x v="0"/>
    <n v="4"/>
    <n v="3109"/>
  </r>
  <r>
    <n v="23094"/>
    <n v="21116"/>
    <x v="0"/>
    <x v="0"/>
    <n v="2"/>
    <n v="2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 dinámica1" cacheId="0" applyNumberFormats="0" applyBorderFormats="0" applyFontFormats="0" applyPatternFormats="0" applyAlignmentFormats="0" applyWidthHeightFormats="1" dataCaption="Valores" missingCaption="0" updatedVersion="5" minRefreshableVersion="3" useAutoFormatting="1" itemPrintTitles="1" createdVersion="5" indent="0" compact="0" compactData="0" gridDropZones="1" multipleFieldFilters="0">
  <location ref="B12:D18" firstHeaderRow="1" firstDataRow="2" firstDataCol="1"/>
  <pivotFields count="5">
    <pivotField compact="0" outline="0" showAll="0"/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/>
    <pivotField axis="axisRow" compact="0" outline="0" showAll="0">
      <items count="5">
        <item x="2"/>
        <item x="0"/>
        <item x="3"/>
        <item x="1"/>
        <item t="default"/>
      </items>
    </pivotField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GÉNERO" fld="2" subtotal="count" baseField="0" baseItem="0"/>
    <dataField name="Cuenta de GÉNERO2" fld="2" subtotal="count" showDataAs="percentOfTotal" baseField="3" baseItem="0" numFmtId="10"/>
  </dataFields>
  <formats count="14">
    <format dxfId="13">
      <pivotArea type="all" dataOnly="0" outline="0" fieldPosition="0"/>
    </format>
    <format dxfId="12">
      <pivotArea outline="0" collapsedLevelsAreSubtotals="1" fieldPosition="0"/>
    </format>
    <format dxfId="11">
      <pivotArea dataOnly="0" labelOnly="1" outline="0" fieldPosition="0">
        <references count="1">
          <reference field="3" count="0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outline="0" fieldPosition="0">
        <references count="1">
          <reference field="3" count="0"/>
        </references>
      </pivotArea>
    </format>
    <format dxfId="5">
      <pivotArea dataOnly="0" labelOnly="1" grandRow="1" outline="0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outline="0" collapsedLevelsAreSubtotals="1" fieldPosition="0">
        <references count="2">
          <reference field="4294967294" count="1" selected="0">
            <x v="0"/>
          </reference>
          <reference field="3" count="0" selected="0"/>
        </references>
      </pivotArea>
    </format>
    <format dxfId="2">
      <pivotArea field="3" type="button" dataOnly="0" labelOnly="1" outline="0" axis="axisRow" fieldPosition="0"/>
    </format>
    <format dxfId="1">
      <pivotArea dataOnly="0" labelOnly="1" outline="0" fieldPosition="0">
        <references count="1">
          <reference field="3" count="0"/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TablaDinámica4" cacheId="1" applyNumberFormats="0" applyBorderFormats="0" applyFontFormats="0" applyPatternFormats="0" applyAlignmentFormats="0" applyWidthHeightFormats="1" dataCaption="Valores" missingCaption="0" updatedVersion="6" minRefreshableVersion="3" useAutoFormatting="1" itemPrintTitles="1" createdVersion="6" indent="0" compact="0" compactData="0" gridDropZones="1" multipleFieldFilters="0">
  <location ref="B88:E94" firstHeaderRow="1" firstDataRow="2" firstDataCol="1"/>
  <pivotFields count="6"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  <pivotField axis="axisRow" compact="0" outline="0" showAll="0">
      <items count="5">
        <item x="2"/>
        <item x="0"/>
        <item x="3"/>
        <item x="1"/>
        <item t="default"/>
      </items>
    </pivotField>
    <pivotField compact="0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uenta de GÉNERO" fld="2" subtotal="count" showDataAs="percentOfTotal" baseField="3" baseItem="2" numFmtId="10"/>
  </dataFields>
  <formats count="23"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2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3" type="button" dataOnly="0" labelOnly="1" outline="0" axis="axisRow" fieldPosition="0"/>
    </format>
    <format dxfId="30">
      <pivotArea dataOnly="0" labelOnly="1" outline="0" fieldPosition="0">
        <references count="1">
          <reference field="3" count="0"/>
        </references>
      </pivotArea>
    </format>
    <format dxfId="29">
      <pivotArea dataOnly="0" labelOnly="1" grandRow="1" outline="0" fieldPosition="0"/>
    </format>
    <format dxfId="28">
      <pivotArea dataOnly="0" labelOnly="1" outline="0" fieldPosition="0">
        <references count="1">
          <reference field="2" count="0"/>
        </references>
      </pivotArea>
    </format>
    <format dxfId="27">
      <pivotArea dataOnly="0" labelOnly="1" grandCol="1" outline="0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field="2" type="button" dataOnly="0" labelOnly="1" outline="0" axis="axisCol" fieldPosition="0"/>
    </format>
    <format dxfId="22">
      <pivotArea type="topRight" dataOnly="0" labelOnly="1" outline="0" fieldPosition="0"/>
    </format>
    <format dxfId="21">
      <pivotArea field="3" type="button" dataOnly="0" labelOnly="1" outline="0" axis="axisRow" fieldPosition="0"/>
    </format>
    <format dxfId="20">
      <pivotArea dataOnly="0" labelOnly="1" outline="0" fieldPosition="0">
        <references count="1">
          <reference field="3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2" count="0"/>
        </references>
      </pivotArea>
    </format>
    <format dxfId="17">
      <pivotArea dataOnly="0" labelOnly="1" grandCol="1" outline="0" fieldPosition="0"/>
    </format>
    <format dxfId="16">
      <pivotArea outline="0" collapsedLevelsAreSubtotals="1" fieldPosition="0">
        <references count="2">
          <reference field="2" count="1" selected="0">
            <x v="1"/>
          </reference>
          <reference field="3" count="1" selected="0">
            <x v="2"/>
          </reference>
        </references>
      </pivotArea>
    </format>
    <format dxfId="15">
      <pivotArea outline="0" collapsedLevelsAreSubtotals="1" fieldPosition="0">
        <references count="2">
          <reference field="2" count="1" selected="0">
            <x v="1"/>
          </reference>
          <reference field="3" count="1" selected="0">
            <x v="2"/>
          </reference>
        </references>
      </pivotArea>
    </format>
    <format dxfId="14">
      <pivotArea field="3" grandCol="1" outline="0" collapsedLevelsAreSubtotals="1" axis="axisRow" fieldPosition="0">
        <references count="1">
          <reference field="3" count="2" selected="0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TablaDinámica3" cacheId="1" applyNumberFormats="0" applyBorderFormats="0" applyFontFormats="0" applyPatternFormats="0" applyAlignmentFormats="0" applyWidthHeightFormats="1" dataCaption="Valores" missingCaption="0" updatedVersion="6" minRefreshableVersion="3" useAutoFormatting="1" itemPrintTitles="1" createdVersion="6" indent="0" compact="0" compactData="0" gridDropZones="1" multipleFieldFilters="0">
  <location ref="B77:E83" firstHeaderRow="1" firstDataRow="2" firstDataCol="1"/>
  <pivotFields count="6"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  <pivotField axis="axisRow" compact="0" outline="0" showAll="0">
      <items count="5">
        <item x="2"/>
        <item x="0"/>
        <item x="3"/>
        <item x="1"/>
        <item t="default"/>
      </items>
    </pivotField>
    <pivotField compact="0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uenta de GÉNERO" fld="2" subtotal="count" showDataAs="percentOfTotal" baseField="3" baseItem="2" numFmtId="10"/>
  </dataFields>
  <formats count="21">
    <format dxfId="57">
      <pivotArea type="all" dataOnly="0" outline="0" fieldPosition="0"/>
    </format>
    <format dxfId="56">
      <pivotArea outline="0" collapsedLevelsAreSubtotals="1" fieldPosition="0"/>
    </format>
    <format dxfId="55">
      <pivotArea type="origin" dataOnly="0" labelOnly="1" outline="0" fieldPosition="0"/>
    </format>
    <format dxfId="54">
      <pivotArea field="2" type="button" dataOnly="0" labelOnly="1" outline="0" axis="axisCol" fieldPosition="0"/>
    </format>
    <format dxfId="53">
      <pivotArea type="topRight" dataOnly="0" labelOnly="1" outline="0" fieldPosition="0"/>
    </format>
    <format dxfId="52">
      <pivotArea field="3" type="button" dataOnly="0" labelOnly="1" outline="0" axis="axisRow" fieldPosition="0"/>
    </format>
    <format dxfId="51">
      <pivotArea dataOnly="0" labelOnly="1" outline="0" fieldPosition="0">
        <references count="1">
          <reference field="3" count="0"/>
        </references>
      </pivotArea>
    </format>
    <format dxfId="50">
      <pivotArea dataOnly="0" labelOnly="1" grandRow="1" outline="0" fieldPosition="0"/>
    </format>
    <format dxfId="49">
      <pivotArea dataOnly="0" labelOnly="1" outline="0" fieldPosition="0">
        <references count="1">
          <reference field="2" count="0"/>
        </references>
      </pivotArea>
    </format>
    <format dxfId="48">
      <pivotArea dataOnly="0" labelOnly="1" grandCol="1" outline="0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type="origin" dataOnly="0" labelOnly="1" outline="0" fieldPosition="0"/>
    </format>
    <format dxfId="44">
      <pivotArea field="2" type="button" dataOnly="0" labelOnly="1" outline="0" axis="axisCol" fieldPosition="0"/>
    </format>
    <format dxfId="43">
      <pivotArea type="topRight" dataOnly="0" labelOnly="1" outline="0" fieldPosition="0"/>
    </format>
    <format dxfId="42">
      <pivotArea field="3" type="button" dataOnly="0" labelOnly="1" outline="0" axis="axisRow" fieldPosition="0"/>
    </format>
    <format dxfId="41">
      <pivotArea dataOnly="0" labelOnly="1" outline="0" fieldPosition="0">
        <references count="1">
          <reference field="3" count="0"/>
        </references>
      </pivotArea>
    </format>
    <format dxfId="40">
      <pivotArea dataOnly="0" labelOnly="1" grandRow="1" outline="0" fieldPosition="0"/>
    </format>
    <format dxfId="39">
      <pivotArea dataOnly="0" labelOnly="1" outline="0" fieldPosition="0">
        <references count="1">
          <reference field="2" count="0"/>
        </references>
      </pivotArea>
    </format>
    <format dxfId="38">
      <pivotArea dataOnly="0" labelOnly="1" grandCol="1" outline="0" fieldPosition="0"/>
    </format>
    <format dxfId="37">
      <pivotArea outline="0" collapsedLevelsAreSubtotals="1" fieldPosition="0">
        <references count="2">
          <reference field="2" count="1" selected="0">
            <x v="1"/>
          </reference>
          <reference field="3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TablaDinámica2" cacheId="1" applyNumberFormats="0" applyBorderFormats="0" applyFontFormats="0" applyPatternFormats="0" applyAlignmentFormats="0" applyWidthHeightFormats="1" dataCaption="Valores" missingCaption="0" updatedVersion="6" minRefreshableVersion="3" useAutoFormatting="1" itemPrintTitles="1" createdVersion="6" indent="0" compact="0" compactData="0" gridDropZones="1" multipleFieldFilters="0">
  <location ref="B68:E74" firstHeaderRow="1" firstDataRow="2" firstDataCol="1"/>
  <pivotFields count="6"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  <pivotField axis="axisRow" compact="0" outline="0" showAll="0">
      <items count="5">
        <item x="2"/>
        <item x="0"/>
        <item x="3"/>
        <item x="1"/>
        <item t="default"/>
      </items>
    </pivotField>
    <pivotField compact="0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uenta de GÉNERO" fld="2" subtotal="count" showDataAs="percentOfTotal" baseField="3" baseItem="2" numFmtId="10"/>
  </dataFields>
  <formats count="20">
    <format dxfId="77">
      <pivotArea type="all" dataOnly="0" outline="0" fieldPosition="0"/>
    </format>
    <format dxfId="76">
      <pivotArea outline="0" collapsedLevelsAreSubtotals="1" fieldPosition="0"/>
    </format>
    <format dxfId="75">
      <pivotArea type="origin" dataOnly="0" labelOnly="1" outline="0" fieldPosition="0"/>
    </format>
    <format dxfId="74">
      <pivotArea field="2" type="button" dataOnly="0" labelOnly="1" outline="0" axis="axisCol" fieldPosition="0"/>
    </format>
    <format dxfId="73">
      <pivotArea type="topRight" dataOnly="0" labelOnly="1" outline="0" fieldPosition="0"/>
    </format>
    <format dxfId="72">
      <pivotArea field="3" type="button" dataOnly="0" labelOnly="1" outline="0" axis="axisRow" fieldPosition="0"/>
    </format>
    <format dxfId="71">
      <pivotArea dataOnly="0" labelOnly="1" outline="0" fieldPosition="0">
        <references count="1">
          <reference field="3" count="0"/>
        </references>
      </pivotArea>
    </format>
    <format dxfId="70">
      <pivotArea dataOnly="0" labelOnly="1" grandRow="1" outline="0" fieldPosition="0"/>
    </format>
    <format dxfId="69">
      <pivotArea dataOnly="0" labelOnly="1" outline="0" fieldPosition="0">
        <references count="1">
          <reference field="2" count="0"/>
        </references>
      </pivotArea>
    </format>
    <format dxfId="68">
      <pivotArea dataOnly="0" labelOnly="1" grandCol="1" outline="0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type="origin" dataOnly="0" labelOnly="1" outline="0" fieldPosition="0"/>
    </format>
    <format dxfId="64">
      <pivotArea field="2" type="button" dataOnly="0" labelOnly="1" outline="0" axis="axisCol" fieldPosition="0"/>
    </format>
    <format dxfId="63">
      <pivotArea type="topRight" dataOnly="0" labelOnly="1" outline="0" fieldPosition="0"/>
    </format>
    <format dxfId="62">
      <pivotArea field="3" type="button" dataOnly="0" labelOnly="1" outline="0" axis="axisRow" fieldPosition="0"/>
    </format>
    <format dxfId="61">
      <pivotArea dataOnly="0" labelOnly="1" outline="0" fieldPosition="0">
        <references count="1">
          <reference field="3" count="0"/>
        </references>
      </pivotArea>
    </format>
    <format dxfId="60">
      <pivotArea dataOnly="0" labelOnly="1" grandRow="1" outline="0" fieldPosition="0"/>
    </format>
    <format dxfId="59">
      <pivotArea dataOnly="0" labelOnly="1" outline="0" fieldPosition="0">
        <references count="1">
          <reference field="2" count="0"/>
        </references>
      </pivotArea>
    </format>
    <format dxfId="5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la dinámica2" cacheId="0" applyNumberFormats="0" applyBorderFormats="0" applyFontFormats="0" applyPatternFormats="0" applyAlignmentFormats="0" applyWidthHeightFormats="1" dataCaption="Valores" missingCaption="0" updatedVersion="5" minRefreshableVersion="3" useAutoFormatting="1" itemPrintTitles="1" createdVersion="5" indent="0" compact="0" compactData="0" gridDropZones="1" multipleFieldFilters="0">
  <location ref="B55:D59" firstHeaderRow="1" firstDataRow="2" firstDataCol="1"/>
  <pivotFields count="5">
    <pivotField compact="0" outline="0" showAll="0"/>
    <pivotField dataField="1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axis="axisRow" compact="0" outline="0" showAll="0">
      <items count="5">
        <item h="1" x="2"/>
        <item x="0"/>
        <item h="1" x="3"/>
        <item x="1"/>
        <item t="default"/>
      </items>
    </pivotField>
    <pivotField compact="0" outline="0" showAll="0"/>
  </pivotFields>
  <rowFields count="1">
    <field x="3"/>
  </rowFields>
  <rowItems count="3"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PAGO_MENSUAL ($)" fld="1" subtotal="average" baseField="3" baseItem="0"/>
    <dataField name="Desvest de PAGO_MENSUAL ($)2" fld="1" subtotal="stdDev" baseField="3" baseItem="2"/>
  </dataFields>
  <formats count="7">
    <format dxfId="84">
      <pivotArea outline="0" collapsedLevelsAreSubtotals="1" fieldPosition="0"/>
    </format>
    <format dxfId="83">
      <pivotArea field="3" type="button" dataOnly="0" labelOnly="1" outline="0" axis="axisRow" fieldPosition="0"/>
    </format>
    <format dxfId="82">
      <pivotArea dataOnly="0" labelOnly="1" outline="0" fieldPosition="0">
        <references count="1">
          <reference field="3" count="0"/>
        </references>
      </pivotArea>
    </format>
    <format dxfId="81">
      <pivotArea dataOnly="0" labelOnly="1" grandRow="1" outline="0" fieldPosition="0"/>
    </format>
    <format dxfId="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Tabla dinámica3" cacheId="0" applyNumberFormats="0" applyBorderFormats="0" applyFontFormats="0" applyPatternFormats="0" applyAlignmentFormats="0" applyWidthHeightFormats="1" dataCaption="Valores" missingCaption="0" updatedVersion="5" minRefreshableVersion="3" useAutoFormatting="1" itemPrintTitles="1" createdVersion="5" indent="0" compact="0" compactData="0" gridDropZones="1" multipleFieldFilters="0">
  <location ref="E130:F142" firstHeaderRow="2" firstDataRow="2" firstDataCol="1"/>
  <pivotFields count="5">
    <pivotField compact="0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/>
    <pivotField compact="0" outline="0" showAll="0"/>
    <pivotField compact="0" outline="0" showAll="0"/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uenta de GÉNERO" fld="2" subtotal="count" baseField="0" baseItem="0"/>
  </dataFields>
  <formats count="5">
    <format dxfId="89">
      <pivotArea type="all" dataOnly="0" outline="0" fieldPosition="0"/>
    </format>
    <format dxfId="88">
      <pivotArea outline="0" collapsedLevelsAreSubtotals="1" fieldPosition="0"/>
    </format>
    <format dxfId="87">
      <pivotArea type="topRight" dataOnly="0" labelOnly="1" outline="0" fieldPosition="0"/>
    </format>
    <format dxfId="86">
      <pivotArea dataOnly="0" labelOnly="1" outline="0" fieldPosition="0">
        <references count="1">
          <reference field="1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8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D1E748-27B6-E64F-86D1-EDA8935B2ADB}" name="TablaDinámica1" cacheId="1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6" indent="0" compact="0" compactData="0" gridDropZones="1" multipleFieldFilters="0">
  <location ref="B101:D106" firstHeaderRow="1" firstDataRow="2" firstDataCol="1"/>
  <pivotFields count="6">
    <pivotField compact="0" outline="0" showAll="0"/>
    <pivotField compact="0" outline="0" showAll="0"/>
    <pivotField axis="axisCol" dataField="1" compact="0" outline="0" showAll="0">
      <items count="3">
        <item h="1" x="0"/>
        <item x="1"/>
        <item t="default"/>
      </items>
    </pivotField>
    <pivotField axis="axisRow" compact="0" outline="0" showAll="0">
      <items count="5">
        <item x="2"/>
        <item x="0"/>
        <item x="3"/>
        <item x="1"/>
        <item t="default"/>
      </items>
    </pivotField>
    <pivotField compact="0" outline="0" showAll="0"/>
    <pivotField compact="0" outline="0" showAll="0"/>
  </pivotFields>
  <rowFields count="1">
    <field x="3"/>
  </rowFields>
  <rowItems count="4">
    <i>
      <x/>
    </i>
    <i>
      <x v="2"/>
    </i>
    <i>
      <x v="3"/>
    </i>
    <i t="grand">
      <x/>
    </i>
  </rowItems>
  <colFields count="1">
    <field x="2"/>
  </colFields>
  <colItems count="2">
    <i>
      <x v="1"/>
    </i>
    <i t="grand">
      <x/>
    </i>
  </colItems>
  <dataFields count="1">
    <dataField name="Cuenta de GÉNERO" fld="2" subtotal="count" showDataAs="percentOfTotal" baseField="3" baseItem="2" numFmtId="10"/>
  </dataFields>
  <formats count="21">
    <format dxfId="110">
      <pivotArea type="all" dataOnly="0" outline="0" fieldPosition="0"/>
    </format>
    <format dxfId="109">
      <pivotArea outline="0" collapsedLevelsAreSubtotals="1" fieldPosition="0"/>
    </format>
    <format dxfId="108">
      <pivotArea type="origin" dataOnly="0" labelOnly="1" outline="0" fieldPosition="0"/>
    </format>
    <format dxfId="107">
      <pivotArea field="2" type="button" dataOnly="0" labelOnly="1" outline="0" axis="axisCol" fieldPosition="0"/>
    </format>
    <format dxfId="106">
      <pivotArea type="topRight" dataOnly="0" labelOnly="1" outline="0" fieldPosition="0"/>
    </format>
    <format dxfId="105">
      <pivotArea field="3" type="button" dataOnly="0" labelOnly="1" outline="0" axis="axisRow" fieldPosition="0"/>
    </format>
    <format dxfId="104">
      <pivotArea dataOnly="0" labelOnly="1" outline="0" fieldPosition="0">
        <references count="1">
          <reference field="3" count="0"/>
        </references>
      </pivotArea>
    </format>
    <format dxfId="103">
      <pivotArea dataOnly="0" labelOnly="1" grandRow="1" outline="0" fieldPosition="0"/>
    </format>
    <format dxfId="102">
      <pivotArea dataOnly="0" labelOnly="1" outline="0" fieldPosition="0">
        <references count="1">
          <reference field="2" count="0"/>
        </references>
      </pivotArea>
    </format>
    <format dxfId="101">
      <pivotArea dataOnly="0" labelOnly="1" grandCol="1" outline="0" fieldPosition="0"/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type="origin" dataOnly="0" labelOnly="1" outline="0" fieldPosition="0"/>
    </format>
    <format dxfId="97">
      <pivotArea field="2" type="button" dataOnly="0" labelOnly="1" outline="0" axis="axisCol" fieldPosition="0"/>
    </format>
    <format dxfId="96">
      <pivotArea type="topRight" dataOnly="0" labelOnly="1" outline="0" fieldPosition="0"/>
    </format>
    <format dxfId="95">
      <pivotArea field="3" type="button" dataOnly="0" labelOnly="1" outline="0" axis="axisRow" fieldPosition="0"/>
    </format>
    <format dxfId="94">
      <pivotArea dataOnly="0" labelOnly="1" outline="0" fieldPosition="0">
        <references count="1">
          <reference field="3" count="0"/>
        </references>
      </pivotArea>
    </format>
    <format dxfId="93">
      <pivotArea dataOnly="0" labelOnly="1" grandRow="1" outline="0" fieldPosition="0"/>
    </format>
    <format dxfId="92">
      <pivotArea dataOnly="0" labelOnly="1" outline="0" fieldPosition="0">
        <references count="1">
          <reference field="2" count="0"/>
        </references>
      </pivotArea>
    </format>
    <format dxfId="91">
      <pivotArea dataOnly="0" labelOnly="1" grandCol="1" outline="0" fieldPosition="0"/>
    </format>
    <format dxfId="90">
      <pivotArea field="3" grandCol="1" outline="0" axis="axisRow" fieldPosition="0">
        <references count="1">
          <reference field="3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showGridLines="0" topLeftCell="A46" zoomScale="110" zoomScaleNormal="110" workbookViewId="0">
      <selection activeCell="B63" sqref="B63:I63"/>
    </sheetView>
  </sheetViews>
  <sheetFormatPr baseColWidth="10" defaultColWidth="11.42578125" defaultRowHeight="15" x14ac:dyDescent="0.25"/>
  <cols>
    <col min="1" max="1" width="8" style="1" customWidth="1"/>
    <col min="2" max="3" width="11.42578125" style="1" customWidth="1"/>
    <col min="4" max="4" width="12.140625" style="1" bestFit="1" customWidth="1"/>
    <col min="5" max="7" width="11.42578125" style="1"/>
    <col min="8" max="8" width="11.42578125" style="1" customWidth="1"/>
    <col min="9" max="16384" width="11.42578125" style="1"/>
  </cols>
  <sheetData>
    <row r="1" spans="1:10" ht="15.75" thickBot="1" x14ac:dyDescent="0.3">
      <c r="A1" s="9"/>
      <c r="E1" s="2"/>
      <c r="F1" s="5"/>
      <c r="G1" s="3"/>
    </row>
    <row r="2" spans="1:10" ht="30" customHeight="1" x14ac:dyDescent="0.25">
      <c r="A2" s="69" t="s">
        <v>112</v>
      </c>
      <c r="B2" s="70"/>
      <c r="C2" s="70"/>
      <c r="D2" s="70"/>
      <c r="E2" s="70"/>
      <c r="F2" s="70"/>
      <c r="G2" s="70"/>
      <c r="H2" s="71"/>
    </row>
    <row r="3" spans="1:10" ht="30" customHeight="1" x14ac:dyDescent="0.25"/>
    <row r="4" spans="1:10" ht="15" customHeight="1" x14ac:dyDescent="0.25">
      <c r="A4" s="6"/>
      <c r="B4" s="83" t="s">
        <v>25</v>
      </c>
      <c r="C4" s="84"/>
      <c r="D4" s="84"/>
      <c r="E4" s="84"/>
      <c r="F4" s="84"/>
      <c r="G4" s="84"/>
      <c r="H4" s="84"/>
      <c r="I4" s="85"/>
    </row>
    <row r="5" spans="1:10" ht="24.75" customHeight="1" x14ac:dyDescent="0.25">
      <c r="A5" s="7"/>
      <c r="B5" s="86" t="s">
        <v>113</v>
      </c>
      <c r="C5" s="86"/>
      <c r="D5" s="86"/>
      <c r="E5" s="86"/>
      <c r="F5" s="86"/>
      <c r="G5" s="86"/>
      <c r="H5" s="86"/>
      <c r="I5" s="86"/>
      <c r="J5" s="3"/>
    </row>
    <row r="6" spans="1:10" ht="21" customHeight="1" x14ac:dyDescent="0.25">
      <c r="A6" s="12"/>
      <c r="B6" s="12"/>
      <c r="C6" s="12"/>
    </row>
    <row r="7" spans="1:10" ht="15" customHeight="1" x14ac:dyDescent="0.25">
      <c r="A7" s="6"/>
      <c r="B7" s="83" t="s">
        <v>26</v>
      </c>
      <c r="C7" s="84"/>
      <c r="D7" s="84"/>
      <c r="E7" s="84"/>
      <c r="F7" s="84"/>
      <c r="G7" s="84"/>
      <c r="H7" s="84"/>
      <c r="I7" s="85"/>
    </row>
    <row r="8" spans="1:10" ht="24.75" customHeight="1" x14ac:dyDescent="0.25">
      <c r="A8" s="7"/>
      <c r="B8" s="86" t="s">
        <v>114</v>
      </c>
      <c r="C8" s="86"/>
      <c r="D8" s="86"/>
      <c r="E8" s="86"/>
      <c r="F8" s="86"/>
      <c r="G8" s="86"/>
      <c r="H8" s="86"/>
      <c r="I8" s="86"/>
      <c r="J8" s="3"/>
    </row>
    <row r="9" spans="1:10" ht="15.75" customHeight="1" x14ac:dyDescent="0.25"/>
    <row r="10" spans="1:10" ht="20.25" customHeight="1" x14ac:dyDescent="0.25">
      <c r="A10" s="6"/>
      <c r="B10" s="72" t="s">
        <v>30</v>
      </c>
      <c r="C10" s="72"/>
      <c r="D10" s="72"/>
      <c r="E10" s="72"/>
      <c r="F10" s="72"/>
      <c r="G10" s="72"/>
      <c r="H10" s="19"/>
      <c r="I10" s="20"/>
    </row>
    <row r="11" spans="1:10" ht="78" customHeight="1" x14ac:dyDescent="0.25">
      <c r="A11" s="7"/>
      <c r="B11" s="86" t="s">
        <v>115</v>
      </c>
      <c r="C11" s="86"/>
      <c r="D11" s="86"/>
      <c r="E11" s="86"/>
      <c r="F11" s="86"/>
      <c r="G11" s="86"/>
      <c r="H11" s="86"/>
      <c r="I11" s="86"/>
      <c r="J11" s="3"/>
    </row>
    <row r="12" spans="1:10" x14ac:dyDescent="0.25">
      <c r="H12" s="3"/>
    </row>
    <row r="13" spans="1:10" ht="29.25" customHeight="1" x14ac:dyDescent="0.25">
      <c r="B13" s="79" t="s">
        <v>27</v>
      </c>
      <c r="C13" s="80"/>
      <c r="D13" s="80"/>
      <c r="E13" s="80"/>
      <c r="F13" s="80"/>
      <c r="G13" s="80"/>
      <c r="H13" s="80"/>
      <c r="I13" s="81"/>
    </row>
    <row r="14" spans="1:10" x14ac:dyDescent="0.25">
      <c r="D14" s="20"/>
      <c r="E14" s="20"/>
      <c r="F14" s="20"/>
      <c r="G14" s="20"/>
      <c r="H14" s="20"/>
      <c r="I14" s="20"/>
    </row>
    <row r="15" spans="1:10" x14ac:dyDescent="0.25">
      <c r="B15" s="21" t="s">
        <v>2</v>
      </c>
      <c r="C15" s="21" t="s">
        <v>0</v>
      </c>
      <c r="D15" s="82" t="s">
        <v>1</v>
      </c>
      <c r="E15" s="82"/>
      <c r="F15" s="82"/>
      <c r="G15" s="82"/>
      <c r="H15" s="82"/>
      <c r="I15" s="82"/>
      <c r="J15" s="3"/>
    </row>
    <row r="16" spans="1:10" ht="17.25" customHeight="1" x14ac:dyDescent="0.25">
      <c r="B16" s="73" t="s">
        <v>32</v>
      </c>
      <c r="C16" s="75">
        <v>117</v>
      </c>
      <c r="D16" s="94" t="s">
        <v>38</v>
      </c>
      <c r="E16" s="94"/>
      <c r="F16" s="94"/>
      <c r="G16" s="94"/>
      <c r="H16" s="94"/>
      <c r="I16" s="94"/>
      <c r="J16" s="3"/>
    </row>
    <row r="17" spans="2:14" x14ac:dyDescent="0.25">
      <c r="B17" s="74"/>
      <c r="C17" s="76"/>
      <c r="D17" s="94"/>
      <c r="E17" s="94"/>
      <c r="F17" s="94"/>
      <c r="G17" s="94"/>
      <c r="H17" s="94"/>
      <c r="I17" s="94"/>
      <c r="J17" s="3"/>
    </row>
    <row r="18" spans="2:14" ht="17.25" customHeight="1" x14ac:dyDescent="0.25">
      <c r="B18" s="73" t="s">
        <v>33</v>
      </c>
      <c r="C18" s="77">
        <v>4.3999999999999997E-2</v>
      </c>
      <c r="D18" s="94" t="s">
        <v>39</v>
      </c>
      <c r="E18" s="94"/>
      <c r="F18" s="94"/>
      <c r="G18" s="94"/>
      <c r="H18" s="94"/>
      <c r="I18" s="94"/>
      <c r="J18" s="3"/>
    </row>
    <row r="19" spans="2:14" x14ac:dyDescent="0.25">
      <c r="B19" s="74"/>
      <c r="C19" s="78"/>
      <c r="D19" s="94"/>
      <c r="E19" s="94"/>
      <c r="F19" s="94"/>
      <c r="G19" s="94"/>
      <c r="H19" s="94"/>
      <c r="I19" s="94"/>
      <c r="J19" s="3"/>
    </row>
    <row r="20" spans="2:14" ht="17.25" customHeight="1" x14ac:dyDescent="0.25">
      <c r="B20" s="73" t="s">
        <v>40</v>
      </c>
      <c r="C20" s="75">
        <v>237</v>
      </c>
      <c r="D20" s="94" t="s">
        <v>41</v>
      </c>
      <c r="E20" s="94"/>
      <c r="F20" s="94"/>
      <c r="G20" s="94"/>
      <c r="H20" s="94"/>
      <c r="I20" s="94"/>
      <c r="J20" s="3"/>
    </row>
    <row r="21" spans="2:14" x14ac:dyDescent="0.25">
      <c r="B21" s="74"/>
      <c r="C21" s="76"/>
      <c r="D21" s="94"/>
      <c r="E21" s="94"/>
      <c r="F21" s="94"/>
      <c r="G21" s="94"/>
      <c r="H21" s="94"/>
      <c r="I21" s="94"/>
      <c r="J21" s="3"/>
    </row>
    <row r="22" spans="2:14" ht="17.25" customHeight="1" x14ac:dyDescent="0.25">
      <c r="B22" s="73" t="s">
        <v>34</v>
      </c>
      <c r="C22" s="77">
        <v>0.95599999999999996</v>
      </c>
      <c r="D22" s="94" t="s">
        <v>42</v>
      </c>
      <c r="E22" s="94"/>
      <c r="F22" s="94"/>
      <c r="G22" s="94"/>
      <c r="H22" s="94"/>
      <c r="I22" s="94"/>
      <c r="J22" s="3"/>
    </row>
    <row r="23" spans="2:14" x14ac:dyDescent="0.25">
      <c r="B23" s="74"/>
      <c r="C23" s="78"/>
      <c r="D23" s="94"/>
      <c r="E23" s="94"/>
      <c r="F23" s="94"/>
      <c r="G23" s="94"/>
      <c r="H23" s="94"/>
      <c r="I23" s="94"/>
      <c r="J23" s="3"/>
    </row>
    <row r="25" spans="2:14" ht="32.25" customHeight="1" x14ac:dyDescent="0.25">
      <c r="B25" s="83" t="s">
        <v>31</v>
      </c>
      <c r="C25" s="84"/>
      <c r="D25" s="84"/>
      <c r="E25" s="84"/>
      <c r="F25" s="84"/>
      <c r="G25" s="84"/>
      <c r="H25" s="84"/>
      <c r="I25" s="85"/>
    </row>
    <row r="26" spans="2:14" ht="39.75" customHeight="1" x14ac:dyDescent="0.25">
      <c r="B26" s="86" t="s">
        <v>47</v>
      </c>
      <c r="C26" s="86"/>
      <c r="D26" s="86"/>
      <c r="E26" s="86"/>
      <c r="F26" s="86"/>
      <c r="G26" s="86"/>
      <c r="H26" s="86"/>
      <c r="I26" s="86"/>
      <c r="J26" s="3"/>
    </row>
    <row r="27" spans="2:14" x14ac:dyDescent="0.25">
      <c r="B27" s="4"/>
      <c r="C27" s="4"/>
      <c r="D27" s="4"/>
      <c r="E27" s="4"/>
      <c r="F27" s="4"/>
      <c r="G27" s="4"/>
      <c r="H27" s="4"/>
      <c r="I27" s="4"/>
    </row>
    <row r="28" spans="2:14" ht="15.75" customHeight="1" x14ac:dyDescent="0.25">
      <c r="B28" s="79" t="s">
        <v>35</v>
      </c>
      <c r="C28" s="80"/>
      <c r="D28" s="80"/>
      <c r="E28" s="80"/>
      <c r="F28" s="80"/>
      <c r="G28" s="80"/>
      <c r="H28" s="80"/>
      <c r="I28" s="81"/>
    </row>
    <row r="29" spans="2:14" ht="15.75" customHeight="1" x14ac:dyDescent="0.25">
      <c r="B29" s="25"/>
      <c r="C29" s="26"/>
      <c r="D29" s="26"/>
      <c r="E29" s="26"/>
      <c r="F29" s="26"/>
      <c r="G29" s="26"/>
      <c r="H29" s="26"/>
      <c r="I29" s="27"/>
    </row>
    <row r="30" spans="2:14" ht="52.5" customHeight="1" x14ac:dyDescent="0.25">
      <c r="B30" s="79" t="s">
        <v>97</v>
      </c>
      <c r="C30" s="80"/>
      <c r="D30" s="80"/>
      <c r="E30" s="80"/>
      <c r="F30" s="80"/>
      <c r="G30" s="80"/>
      <c r="H30" s="80"/>
      <c r="I30" s="81"/>
    </row>
    <row r="31" spans="2:14" ht="15.75" customHeight="1" thickBot="1" x14ac:dyDescent="0.3">
      <c r="B31" s="25"/>
      <c r="C31" s="26"/>
      <c r="D31" s="26"/>
      <c r="E31" s="26"/>
      <c r="F31" s="26"/>
      <c r="G31" s="26"/>
      <c r="H31" s="26"/>
      <c r="I31" s="95" t="s">
        <v>103</v>
      </c>
      <c r="J31" s="96"/>
      <c r="K31" s="20"/>
      <c r="L31" s="20"/>
      <c r="M31" s="20"/>
    </row>
    <row r="32" spans="2:14" ht="15.75" customHeight="1" x14ac:dyDescent="0.25">
      <c r="B32" s="25"/>
      <c r="C32" s="26"/>
      <c r="D32" s="26"/>
      <c r="E32" s="26"/>
      <c r="F32" s="26"/>
      <c r="G32" s="26"/>
      <c r="H32" s="26"/>
      <c r="I32" s="106" t="s">
        <v>104</v>
      </c>
      <c r="J32" s="107"/>
      <c r="K32" s="107"/>
      <c r="L32" s="107"/>
      <c r="M32" s="108"/>
      <c r="N32" s="3"/>
    </row>
    <row r="33" spans="1:14" ht="15.75" customHeight="1" x14ac:dyDescent="0.25">
      <c r="B33" s="25"/>
      <c r="C33" s="26"/>
      <c r="D33" s="26"/>
      <c r="E33" s="26"/>
      <c r="F33" s="26"/>
      <c r="G33" s="26"/>
      <c r="H33" s="26"/>
      <c r="I33" s="109"/>
      <c r="J33" s="110"/>
      <c r="K33" s="110"/>
      <c r="L33" s="110"/>
      <c r="M33" s="111"/>
      <c r="N33" s="3"/>
    </row>
    <row r="34" spans="1:14" ht="15.75" customHeight="1" x14ac:dyDescent="0.25">
      <c r="B34" s="25"/>
      <c r="C34" s="26"/>
      <c r="D34" s="26"/>
      <c r="E34" s="26"/>
      <c r="F34" s="26"/>
      <c r="G34" s="26"/>
      <c r="H34" s="26"/>
      <c r="I34" s="109"/>
      <c r="J34" s="110"/>
      <c r="K34" s="110"/>
      <c r="L34" s="110"/>
      <c r="M34" s="111"/>
      <c r="N34" s="3"/>
    </row>
    <row r="35" spans="1:14" ht="15.75" customHeight="1" x14ac:dyDescent="0.25">
      <c r="B35" s="25"/>
      <c r="C35" s="26"/>
      <c r="D35" s="26"/>
      <c r="E35" s="26"/>
      <c r="F35" s="26"/>
      <c r="G35" s="26"/>
      <c r="H35" s="26"/>
      <c r="I35" s="109"/>
      <c r="J35" s="110"/>
      <c r="K35" s="110"/>
      <c r="L35" s="110"/>
      <c r="M35" s="111"/>
      <c r="N35" s="3"/>
    </row>
    <row r="36" spans="1:14" ht="15.75" customHeight="1" x14ac:dyDescent="0.25">
      <c r="B36" s="25"/>
      <c r="C36" s="26"/>
      <c r="D36" s="26"/>
      <c r="E36" s="26"/>
      <c r="F36" s="26"/>
      <c r="G36" s="26"/>
      <c r="H36" s="26"/>
      <c r="I36" s="109"/>
      <c r="J36" s="110"/>
      <c r="K36" s="110"/>
      <c r="L36" s="110"/>
      <c r="M36" s="111"/>
      <c r="N36" s="3"/>
    </row>
    <row r="37" spans="1:14" ht="15.75" customHeight="1" thickBot="1" x14ac:dyDescent="0.3">
      <c r="B37" s="25"/>
      <c r="C37" s="26"/>
      <c r="D37" s="26"/>
      <c r="E37" s="26"/>
      <c r="F37" s="26"/>
      <c r="G37" s="26"/>
      <c r="H37" s="26"/>
      <c r="I37" s="112"/>
      <c r="J37" s="113"/>
      <c r="K37" s="113"/>
      <c r="L37" s="113"/>
      <c r="M37" s="114"/>
      <c r="N37" s="3"/>
    </row>
    <row r="38" spans="1:14" ht="15.75" customHeight="1" x14ac:dyDescent="0.25">
      <c r="B38" s="25"/>
      <c r="C38" s="26"/>
      <c r="D38" s="26"/>
      <c r="E38" s="26"/>
      <c r="F38" s="26"/>
      <c r="G38" s="26"/>
      <c r="H38" s="26"/>
      <c r="I38" s="24"/>
      <c r="J38" s="4"/>
      <c r="K38" s="4"/>
      <c r="L38" s="4"/>
      <c r="M38" s="4"/>
    </row>
    <row r="39" spans="1:14" ht="15.75" customHeight="1" x14ac:dyDescent="0.25">
      <c r="B39" s="25"/>
      <c r="C39" s="26"/>
      <c r="D39" s="26"/>
      <c r="E39" s="26"/>
      <c r="F39" s="26"/>
      <c r="G39" s="26"/>
      <c r="H39" s="26"/>
      <c r="I39" s="27"/>
    </row>
    <row r="40" spans="1:14" ht="15.75" customHeight="1" x14ac:dyDescent="0.25">
      <c r="B40" s="25"/>
      <c r="C40" s="26"/>
      <c r="D40" s="26"/>
      <c r="E40" s="26"/>
      <c r="F40" s="26"/>
      <c r="G40" s="26"/>
      <c r="H40" s="26"/>
      <c r="I40" s="27"/>
    </row>
    <row r="41" spans="1:14" ht="15.75" customHeight="1" x14ac:dyDescent="0.25">
      <c r="B41" s="25"/>
      <c r="C41" s="26"/>
      <c r="D41" s="26"/>
      <c r="E41" s="26"/>
      <c r="F41" s="26"/>
      <c r="G41" s="26"/>
      <c r="H41" s="26"/>
      <c r="I41" s="27"/>
    </row>
    <row r="42" spans="1:14" ht="15.75" customHeight="1" x14ac:dyDescent="0.25">
      <c r="B42" s="25"/>
      <c r="C42" s="26"/>
      <c r="D42" s="26"/>
      <c r="E42" s="26"/>
      <c r="F42" s="26"/>
      <c r="G42" s="26"/>
      <c r="H42" s="26"/>
      <c r="I42" s="27"/>
    </row>
    <row r="43" spans="1:14" ht="15.75" customHeight="1" x14ac:dyDescent="0.25">
      <c r="B43" s="25"/>
      <c r="C43" s="26"/>
      <c r="D43" s="26"/>
      <c r="E43" s="26"/>
      <c r="F43" s="26"/>
      <c r="G43" s="26"/>
      <c r="H43" s="26"/>
      <c r="I43" s="27"/>
    </row>
    <row r="45" spans="1:14" ht="15.75" customHeight="1" x14ac:dyDescent="0.25">
      <c r="A45" s="2"/>
      <c r="B45" s="88" t="s">
        <v>36</v>
      </c>
      <c r="C45" s="88"/>
      <c r="D45" s="88"/>
      <c r="E45" s="88"/>
      <c r="F45" s="88"/>
      <c r="G45" s="88"/>
      <c r="H45" s="88"/>
      <c r="I45" s="88"/>
      <c r="J45" s="3"/>
    </row>
    <row r="46" spans="1:14" x14ac:dyDescent="0.25">
      <c r="A46" s="2"/>
      <c r="B46" s="88"/>
      <c r="C46" s="88"/>
      <c r="D46" s="88"/>
      <c r="E46" s="88"/>
      <c r="F46" s="88"/>
      <c r="G46" s="88"/>
      <c r="H46" s="88"/>
      <c r="I46" s="88"/>
      <c r="J46" s="3"/>
    </row>
    <row r="47" spans="1:14" ht="15.75" x14ac:dyDescent="0.25">
      <c r="A47" s="2"/>
      <c r="B47" s="23"/>
      <c r="C47" s="23"/>
      <c r="D47" s="23"/>
      <c r="E47" s="23"/>
      <c r="F47" s="23"/>
      <c r="G47" s="23"/>
      <c r="H47" s="23"/>
      <c r="I47" s="23"/>
      <c r="J47" s="3"/>
    </row>
    <row r="48" spans="1:14" ht="15.75" customHeight="1" x14ac:dyDescent="0.25">
      <c r="B48" s="87" t="s">
        <v>37</v>
      </c>
      <c r="C48" s="88"/>
      <c r="D48" s="88"/>
      <c r="E48" s="88"/>
      <c r="F48" s="88"/>
      <c r="G48" s="88"/>
      <c r="H48" s="88"/>
      <c r="I48" s="89"/>
    </row>
    <row r="49" spans="1:10" ht="15.75" customHeight="1" x14ac:dyDescent="0.25">
      <c r="B49" s="87"/>
      <c r="C49" s="88"/>
      <c r="D49" s="88"/>
      <c r="E49" s="88"/>
      <c r="F49" s="88"/>
      <c r="G49" s="88"/>
      <c r="H49" s="88"/>
      <c r="I49" s="89"/>
    </row>
    <row r="50" spans="1:10" ht="15" customHeight="1" x14ac:dyDescent="0.25">
      <c r="B50" s="90"/>
      <c r="C50" s="91"/>
      <c r="D50" s="91"/>
      <c r="E50" s="91"/>
      <c r="F50" s="91"/>
      <c r="G50" s="91"/>
      <c r="H50" s="91"/>
      <c r="I50" s="92"/>
    </row>
    <row r="51" spans="1:10" ht="15.75" x14ac:dyDescent="0.25">
      <c r="B51" s="97" t="s">
        <v>28</v>
      </c>
      <c r="C51" s="98"/>
      <c r="D51" s="98"/>
      <c r="E51" s="98"/>
      <c r="F51" s="98"/>
      <c r="G51" s="98"/>
      <c r="H51" s="98"/>
      <c r="I51" s="99"/>
    </row>
    <row r="52" spans="1:10" ht="15.75" x14ac:dyDescent="0.25">
      <c r="B52" s="18"/>
    </row>
    <row r="53" spans="1:10" ht="33.75" customHeight="1" x14ac:dyDescent="0.25">
      <c r="B53" s="103" t="s">
        <v>98</v>
      </c>
      <c r="C53" s="104"/>
      <c r="D53" s="104"/>
      <c r="E53" s="104"/>
      <c r="F53" s="104"/>
      <c r="G53" s="104"/>
      <c r="H53" s="104"/>
      <c r="I53" s="105"/>
    </row>
    <row r="54" spans="1:10" ht="15.75" x14ac:dyDescent="0.25">
      <c r="B54" s="18"/>
    </row>
    <row r="55" spans="1:10" ht="31.5" customHeight="1" x14ac:dyDescent="0.25">
      <c r="C55" s="103" t="s">
        <v>100</v>
      </c>
      <c r="D55" s="104"/>
      <c r="E55" s="104"/>
      <c r="F55" s="104"/>
      <c r="G55" s="104"/>
      <c r="H55" s="104"/>
      <c r="I55" s="105"/>
    </row>
    <row r="56" spans="1:10" ht="15.75" x14ac:dyDescent="0.25">
      <c r="B56" s="18"/>
    </row>
    <row r="57" spans="1:10" ht="31.5" customHeight="1" x14ac:dyDescent="0.25">
      <c r="B57" s="18"/>
      <c r="C57" s="103" t="s">
        <v>99</v>
      </c>
      <c r="D57" s="104"/>
      <c r="E57" s="104"/>
      <c r="F57" s="104"/>
      <c r="G57" s="104"/>
      <c r="H57" s="104"/>
      <c r="I57" s="105"/>
    </row>
    <row r="58" spans="1:10" ht="15.75" x14ac:dyDescent="0.25">
      <c r="B58" s="18"/>
      <c r="C58" s="52"/>
      <c r="D58" s="53"/>
      <c r="E58" s="53"/>
      <c r="F58" s="53"/>
      <c r="G58" s="53"/>
      <c r="H58" s="53"/>
      <c r="I58" s="54"/>
    </row>
    <row r="59" spans="1:10" ht="64.5" customHeight="1" x14ac:dyDescent="0.25">
      <c r="B59" s="100" t="s">
        <v>116</v>
      </c>
      <c r="C59" s="101"/>
      <c r="D59" s="101"/>
      <c r="E59" s="101"/>
      <c r="F59" s="101"/>
      <c r="G59" s="101"/>
      <c r="H59" s="101"/>
      <c r="I59" s="102"/>
    </row>
    <row r="60" spans="1:10" ht="34.5" customHeight="1" x14ac:dyDescent="0.25">
      <c r="A60" s="2"/>
      <c r="B60" s="93" t="s">
        <v>110</v>
      </c>
      <c r="C60" s="93"/>
      <c r="D60" s="93"/>
      <c r="E60" s="93"/>
      <c r="F60" s="93"/>
      <c r="G60" s="93"/>
      <c r="H60" s="93"/>
      <c r="I60" s="93"/>
      <c r="J60" s="3"/>
    </row>
    <row r="61" spans="1:10" ht="19.5" customHeight="1" x14ac:dyDescent="0.25">
      <c r="A61" s="2"/>
      <c r="B61" s="59"/>
      <c r="C61" s="59"/>
      <c r="D61" s="59"/>
      <c r="E61" s="59"/>
      <c r="F61" s="59"/>
      <c r="G61" s="59"/>
      <c r="H61" s="59"/>
      <c r="I61" s="59"/>
      <c r="J61" s="3"/>
    </row>
    <row r="62" spans="1:10" ht="18.75" customHeight="1" x14ac:dyDescent="0.25">
      <c r="A62" s="2"/>
      <c r="B62" s="100" t="s">
        <v>117</v>
      </c>
      <c r="C62" s="101"/>
      <c r="D62" s="101"/>
      <c r="E62" s="101"/>
      <c r="F62" s="101"/>
      <c r="G62" s="101"/>
      <c r="H62" s="101"/>
      <c r="I62" s="102"/>
      <c r="J62" s="3"/>
    </row>
    <row r="63" spans="1:10" ht="34.5" customHeight="1" x14ac:dyDescent="0.25">
      <c r="A63" s="2"/>
      <c r="B63" s="93" t="s">
        <v>118</v>
      </c>
      <c r="C63" s="93"/>
      <c r="D63" s="93"/>
      <c r="E63" s="93"/>
      <c r="F63" s="93"/>
      <c r="G63" s="93"/>
      <c r="H63" s="93"/>
      <c r="I63" s="93"/>
      <c r="J63" s="3"/>
    </row>
    <row r="64" spans="1:10" ht="16.5" customHeight="1" x14ac:dyDescent="0.25">
      <c r="A64" s="2"/>
      <c r="B64" s="59"/>
      <c r="C64" s="59"/>
      <c r="D64" s="59"/>
      <c r="E64" s="59"/>
      <c r="F64" s="59"/>
      <c r="G64" s="59"/>
      <c r="H64" s="59"/>
      <c r="I64" s="59"/>
      <c r="J64" s="3"/>
    </row>
    <row r="65" spans="1:10" ht="20.25" customHeight="1" x14ac:dyDescent="0.25">
      <c r="A65" s="2"/>
      <c r="B65" s="100" t="s">
        <v>119</v>
      </c>
      <c r="C65" s="101"/>
      <c r="D65" s="101"/>
      <c r="E65" s="101"/>
      <c r="F65" s="101"/>
      <c r="G65" s="101"/>
      <c r="H65" s="101"/>
      <c r="I65" s="102"/>
      <c r="J65" s="3"/>
    </row>
    <row r="66" spans="1:10" ht="34.5" customHeight="1" x14ac:dyDescent="0.25">
      <c r="A66" s="2"/>
      <c r="B66" s="93" t="s">
        <v>126</v>
      </c>
      <c r="C66" s="93"/>
      <c r="D66" s="93"/>
      <c r="E66" s="93"/>
      <c r="F66" s="93"/>
      <c r="G66" s="93"/>
      <c r="H66" s="93"/>
      <c r="I66" s="93"/>
      <c r="J66" s="3"/>
    </row>
    <row r="67" spans="1:10" ht="15.75" x14ac:dyDescent="0.25">
      <c r="B67" s="58"/>
      <c r="C67" s="4"/>
      <c r="D67" s="4"/>
      <c r="E67" s="4"/>
      <c r="F67" s="4"/>
      <c r="G67" s="4"/>
      <c r="H67" s="4"/>
      <c r="I67" s="4"/>
    </row>
    <row r="68" spans="1:10" ht="15.75" customHeight="1" x14ac:dyDescent="0.25">
      <c r="B68" s="83" t="s">
        <v>102</v>
      </c>
      <c r="C68" s="84"/>
      <c r="D68" s="84"/>
      <c r="E68" s="84"/>
      <c r="F68" s="84"/>
      <c r="G68" s="84"/>
      <c r="H68" s="84"/>
      <c r="I68" s="85"/>
    </row>
    <row r="69" spans="1:10" x14ac:dyDescent="0.25">
      <c r="B69" s="87"/>
      <c r="C69" s="88"/>
      <c r="D69" s="88"/>
      <c r="E69" s="88"/>
      <c r="F69" s="88"/>
      <c r="G69" s="88"/>
      <c r="H69" s="88"/>
      <c r="I69" s="89"/>
    </row>
    <row r="70" spans="1:10" x14ac:dyDescent="0.25">
      <c r="B70" s="90"/>
      <c r="C70" s="91"/>
      <c r="D70" s="91"/>
      <c r="E70" s="91"/>
      <c r="F70" s="91"/>
      <c r="G70" s="91"/>
      <c r="H70" s="91"/>
      <c r="I70" s="92"/>
    </row>
  </sheetData>
  <sheetProtection selectLockedCells="1"/>
  <mergeCells count="40">
    <mergeCell ref="B66:I66"/>
    <mergeCell ref="I31:J31"/>
    <mergeCell ref="B51:I51"/>
    <mergeCell ref="B62:I62"/>
    <mergeCell ref="B63:I63"/>
    <mergeCell ref="B65:I65"/>
    <mergeCell ref="B53:I53"/>
    <mergeCell ref="C55:I55"/>
    <mergeCell ref="C57:I57"/>
    <mergeCell ref="B59:I59"/>
    <mergeCell ref="I32:M37"/>
    <mergeCell ref="B68:I70"/>
    <mergeCell ref="B48:I50"/>
    <mergeCell ref="B45:I46"/>
    <mergeCell ref="B60:I60"/>
    <mergeCell ref="D16:I17"/>
    <mergeCell ref="D18:I19"/>
    <mergeCell ref="D20:I21"/>
    <mergeCell ref="B28:I28"/>
    <mergeCell ref="D22:I23"/>
    <mergeCell ref="B25:I25"/>
    <mergeCell ref="B26:I26"/>
    <mergeCell ref="B20:B21"/>
    <mergeCell ref="C20:C21"/>
    <mergeCell ref="B22:B23"/>
    <mergeCell ref="C22:C23"/>
    <mergeCell ref="B30:I30"/>
    <mergeCell ref="A2:H2"/>
    <mergeCell ref="B10:G10"/>
    <mergeCell ref="B16:B17"/>
    <mergeCell ref="C16:C17"/>
    <mergeCell ref="B18:B19"/>
    <mergeCell ref="C18:C19"/>
    <mergeCell ref="B13:I13"/>
    <mergeCell ref="D15:I15"/>
    <mergeCell ref="B4:I4"/>
    <mergeCell ref="B7:I7"/>
    <mergeCell ref="B5:I5"/>
    <mergeCell ref="B8:I8"/>
    <mergeCell ref="B11:I11"/>
  </mergeCells>
  <pageMargins left="0.51181102362204722" right="0.51181102362204722" top="0.74803149606299213" bottom="0.74803149606299213" header="0.31496062992125984" footer="0.31496062992125984"/>
  <pageSetup orientation="landscape" r:id="rId1"/>
  <headerFooter>
    <oddHeader>&amp;F</oddHeader>
    <oddFooter>&amp;LPágina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1"/>
  <sheetViews>
    <sheetView topLeftCell="A199" workbookViewId="0">
      <selection activeCell="B2" sqref="B2"/>
    </sheetView>
  </sheetViews>
  <sheetFormatPr baseColWidth="10" defaultColWidth="11.42578125" defaultRowHeight="15" x14ac:dyDescent="0.25"/>
  <cols>
    <col min="1" max="1" width="14.42578125" style="10" bestFit="1" customWidth="1"/>
    <col min="2" max="2" width="18.7109375" style="10" bestFit="1" customWidth="1"/>
    <col min="3" max="4" width="11.42578125" style="10"/>
    <col min="5" max="5" width="24.7109375" style="10" customWidth="1"/>
    <col min="6" max="6" width="25.42578125" style="10" customWidth="1"/>
    <col min="7" max="16384" width="11.42578125" style="10"/>
  </cols>
  <sheetData>
    <row r="1" spans="1:6" ht="29.25" customHeight="1" x14ac:dyDescent="0.25">
      <c r="A1" s="8" t="s">
        <v>11</v>
      </c>
      <c r="B1" s="8" t="s">
        <v>12</v>
      </c>
      <c r="C1" s="8" t="s">
        <v>5</v>
      </c>
      <c r="D1" s="8" t="s">
        <v>6</v>
      </c>
      <c r="E1" s="13" t="s">
        <v>13</v>
      </c>
      <c r="F1" s="13" t="s">
        <v>101</v>
      </c>
    </row>
    <row r="2" spans="1:6" x14ac:dyDescent="0.25">
      <c r="A2" s="11">
        <v>28866</v>
      </c>
      <c r="B2" s="11">
        <v>23209</v>
      </c>
      <c r="C2" s="11" t="s">
        <v>3</v>
      </c>
      <c r="D2" s="10" t="s">
        <v>7</v>
      </c>
      <c r="E2" s="10">
        <v>2</v>
      </c>
      <c r="F2" s="10">
        <v>3065</v>
      </c>
    </row>
    <row r="3" spans="1:6" x14ac:dyDescent="0.25">
      <c r="A3" s="10">
        <v>18840</v>
      </c>
      <c r="B3" s="10">
        <v>19454</v>
      </c>
      <c r="C3" s="10" t="s">
        <v>3</v>
      </c>
      <c r="D3" s="10" t="s">
        <v>7</v>
      </c>
      <c r="E3" s="10">
        <v>5</v>
      </c>
      <c r="F3" s="10">
        <v>3051</v>
      </c>
    </row>
    <row r="4" spans="1:6" x14ac:dyDescent="0.25">
      <c r="A4" s="10">
        <v>52883</v>
      </c>
      <c r="B4" s="10">
        <v>17353</v>
      </c>
      <c r="C4" s="10" t="s">
        <v>3</v>
      </c>
      <c r="D4" s="10" t="s">
        <v>7</v>
      </c>
      <c r="E4" s="10">
        <v>3</v>
      </c>
      <c r="F4" s="10">
        <v>2977</v>
      </c>
    </row>
    <row r="5" spans="1:6" x14ac:dyDescent="0.25">
      <c r="A5" s="10">
        <v>86965</v>
      </c>
      <c r="B5" s="10">
        <v>19341</v>
      </c>
      <c r="C5" s="10" t="s">
        <v>3</v>
      </c>
      <c r="D5" s="10" t="s">
        <v>7</v>
      </c>
      <c r="E5" s="10">
        <v>1</v>
      </c>
      <c r="F5" s="10">
        <v>2970</v>
      </c>
    </row>
    <row r="6" spans="1:6" x14ac:dyDescent="0.25">
      <c r="A6" s="10">
        <v>57092</v>
      </c>
      <c r="B6" s="10">
        <v>20582</v>
      </c>
      <c r="C6" s="10" t="s">
        <v>4</v>
      </c>
      <c r="D6" s="10" t="s">
        <v>8</v>
      </c>
      <c r="E6" s="10">
        <v>1</v>
      </c>
      <c r="F6" s="10">
        <v>3029</v>
      </c>
    </row>
    <row r="7" spans="1:6" x14ac:dyDescent="0.25">
      <c r="A7" s="10">
        <v>24896</v>
      </c>
      <c r="B7" s="10">
        <v>21673</v>
      </c>
      <c r="C7" s="10" t="s">
        <v>4</v>
      </c>
      <c r="D7" s="10" t="s">
        <v>8</v>
      </c>
      <c r="E7" s="10">
        <v>6</v>
      </c>
      <c r="F7" s="10">
        <v>3015</v>
      </c>
    </row>
    <row r="8" spans="1:6" x14ac:dyDescent="0.25">
      <c r="A8" s="10">
        <v>89395</v>
      </c>
      <c r="B8" s="10">
        <v>23377</v>
      </c>
      <c r="C8" s="10" t="s">
        <v>3</v>
      </c>
      <c r="D8" s="10" t="s">
        <v>7</v>
      </c>
      <c r="E8" s="10">
        <v>8</v>
      </c>
      <c r="F8" s="10">
        <v>3088</v>
      </c>
    </row>
    <row r="9" spans="1:6" x14ac:dyDescent="0.25">
      <c r="A9" s="10">
        <v>20220</v>
      </c>
      <c r="B9" s="10">
        <v>24314</v>
      </c>
      <c r="C9" s="10" t="s">
        <v>4</v>
      </c>
      <c r="D9" s="10" t="s">
        <v>8</v>
      </c>
      <c r="E9" s="10">
        <v>7</v>
      </c>
      <c r="F9" s="10">
        <v>3059</v>
      </c>
    </row>
    <row r="10" spans="1:6" x14ac:dyDescent="0.25">
      <c r="A10" s="10">
        <v>74575</v>
      </c>
      <c r="B10" s="10">
        <v>23032</v>
      </c>
      <c r="C10" s="10" t="s">
        <v>4</v>
      </c>
      <c r="D10" s="10" t="s">
        <v>8</v>
      </c>
      <c r="E10" s="10">
        <v>2</v>
      </c>
      <c r="F10" s="10">
        <v>3053</v>
      </c>
    </row>
    <row r="11" spans="1:6" x14ac:dyDescent="0.25">
      <c r="A11" s="10">
        <v>52412</v>
      </c>
      <c r="B11" s="10">
        <v>14944</v>
      </c>
      <c r="C11" s="10" t="s">
        <v>3</v>
      </c>
      <c r="D11" s="10" t="s">
        <v>7</v>
      </c>
      <c r="E11" s="10">
        <v>5</v>
      </c>
      <c r="F11" s="10">
        <v>2941</v>
      </c>
    </row>
    <row r="12" spans="1:6" x14ac:dyDescent="0.25">
      <c r="A12" s="10">
        <v>19419</v>
      </c>
      <c r="B12" s="10">
        <v>19432</v>
      </c>
      <c r="C12" s="10" t="s">
        <v>3</v>
      </c>
      <c r="D12" s="10" t="s">
        <v>7</v>
      </c>
      <c r="E12" s="10">
        <v>4</v>
      </c>
      <c r="F12" s="10">
        <v>3031</v>
      </c>
    </row>
    <row r="13" spans="1:6" x14ac:dyDescent="0.25">
      <c r="A13" s="10">
        <v>30618</v>
      </c>
      <c r="B13" s="10">
        <v>18898</v>
      </c>
      <c r="C13" s="10" t="s">
        <v>3</v>
      </c>
      <c r="D13" s="10" t="s">
        <v>7</v>
      </c>
      <c r="E13" s="10">
        <v>7</v>
      </c>
      <c r="F13" s="10">
        <v>2954</v>
      </c>
    </row>
    <row r="14" spans="1:6" x14ac:dyDescent="0.25">
      <c r="A14" s="10">
        <v>40149</v>
      </c>
      <c r="B14" s="10">
        <v>19219</v>
      </c>
      <c r="C14" s="10" t="s">
        <v>4</v>
      </c>
      <c r="D14" s="10" t="s">
        <v>9</v>
      </c>
      <c r="E14" s="10">
        <v>5</v>
      </c>
      <c r="F14" s="10">
        <v>3028</v>
      </c>
    </row>
    <row r="15" spans="1:6" x14ac:dyDescent="0.25">
      <c r="A15" s="10">
        <v>65134</v>
      </c>
      <c r="B15" s="10">
        <v>17759</v>
      </c>
      <c r="C15" s="10" t="s">
        <v>3</v>
      </c>
      <c r="D15" s="10" t="s">
        <v>7</v>
      </c>
      <c r="E15" s="10">
        <v>4</v>
      </c>
      <c r="F15" s="10">
        <v>3013</v>
      </c>
    </row>
    <row r="16" spans="1:6" x14ac:dyDescent="0.25">
      <c r="A16" s="10">
        <v>64834</v>
      </c>
      <c r="B16" s="10">
        <v>16409</v>
      </c>
      <c r="C16" s="10" t="s">
        <v>3</v>
      </c>
      <c r="D16" s="10" t="s">
        <v>7</v>
      </c>
      <c r="E16" s="10">
        <v>2</v>
      </c>
      <c r="F16" s="10">
        <v>2979</v>
      </c>
    </row>
    <row r="17" spans="1:6" x14ac:dyDescent="0.25">
      <c r="A17" s="10">
        <v>55096</v>
      </c>
      <c r="B17" s="10">
        <v>23891</v>
      </c>
      <c r="C17" s="10" t="s">
        <v>4</v>
      </c>
      <c r="D17" s="10" t="s">
        <v>9</v>
      </c>
      <c r="E17" s="10">
        <v>8</v>
      </c>
      <c r="F17" s="10">
        <v>3094</v>
      </c>
    </row>
    <row r="18" spans="1:6" x14ac:dyDescent="0.25">
      <c r="A18" s="10">
        <v>80708</v>
      </c>
      <c r="B18" s="10">
        <v>22747</v>
      </c>
      <c r="C18" s="10" t="s">
        <v>3</v>
      </c>
      <c r="D18" s="10" t="s">
        <v>7</v>
      </c>
      <c r="E18" s="10">
        <v>7</v>
      </c>
      <c r="F18" s="10">
        <v>3089</v>
      </c>
    </row>
    <row r="19" spans="1:6" x14ac:dyDescent="0.25">
      <c r="A19" s="10">
        <v>47373</v>
      </c>
      <c r="B19" s="10">
        <v>27349</v>
      </c>
      <c r="C19" s="10" t="s">
        <v>3</v>
      </c>
      <c r="D19" s="10" t="s">
        <v>7</v>
      </c>
      <c r="E19" s="10">
        <v>5</v>
      </c>
      <c r="F19" s="10">
        <v>3095</v>
      </c>
    </row>
    <row r="20" spans="1:6" x14ac:dyDescent="0.25">
      <c r="A20" s="10">
        <v>91976</v>
      </c>
      <c r="B20" s="10">
        <v>26817</v>
      </c>
      <c r="C20" s="10" t="s">
        <v>3</v>
      </c>
      <c r="D20" s="10" t="s">
        <v>7</v>
      </c>
      <c r="E20" s="10">
        <v>3</v>
      </c>
      <c r="F20" s="10">
        <v>3161</v>
      </c>
    </row>
    <row r="21" spans="1:6" x14ac:dyDescent="0.25">
      <c r="A21" s="10">
        <v>21446</v>
      </c>
      <c r="B21" s="10">
        <v>22564</v>
      </c>
      <c r="C21" s="10" t="s">
        <v>4</v>
      </c>
      <c r="D21" s="10" t="s">
        <v>8</v>
      </c>
      <c r="E21" s="10">
        <v>5</v>
      </c>
      <c r="F21" s="10">
        <v>3097</v>
      </c>
    </row>
    <row r="22" spans="1:6" x14ac:dyDescent="0.25">
      <c r="A22" s="10">
        <v>11594</v>
      </c>
      <c r="B22" s="10">
        <v>23527</v>
      </c>
      <c r="C22" s="10" t="s">
        <v>4</v>
      </c>
      <c r="D22" s="10" t="s">
        <v>9</v>
      </c>
      <c r="E22" s="10">
        <v>0</v>
      </c>
      <c r="F22" s="10">
        <v>3049</v>
      </c>
    </row>
    <row r="23" spans="1:6" x14ac:dyDescent="0.25">
      <c r="A23" s="10">
        <v>69038</v>
      </c>
      <c r="B23" s="10">
        <v>27173</v>
      </c>
      <c r="C23" s="10" t="s">
        <v>3</v>
      </c>
      <c r="D23" s="10" t="s">
        <v>7</v>
      </c>
      <c r="E23" s="10">
        <v>4</v>
      </c>
      <c r="F23" s="10">
        <v>3144</v>
      </c>
    </row>
    <row r="24" spans="1:6" x14ac:dyDescent="0.25">
      <c r="A24" s="10">
        <v>86027</v>
      </c>
      <c r="B24" s="10">
        <v>23363</v>
      </c>
      <c r="C24" s="10" t="s">
        <v>4</v>
      </c>
      <c r="D24" s="10" t="s">
        <v>9</v>
      </c>
      <c r="E24" s="10">
        <v>5</v>
      </c>
      <c r="F24" s="10">
        <v>3067</v>
      </c>
    </row>
    <row r="25" spans="1:6" x14ac:dyDescent="0.25">
      <c r="A25" s="10">
        <v>11134</v>
      </c>
      <c r="B25" s="10">
        <v>23521</v>
      </c>
      <c r="C25" s="10" t="s">
        <v>3</v>
      </c>
      <c r="D25" s="10" t="s">
        <v>7</v>
      </c>
      <c r="E25" s="10">
        <v>5</v>
      </c>
      <c r="F25" s="10">
        <v>3080</v>
      </c>
    </row>
    <row r="26" spans="1:6" x14ac:dyDescent="0.25">
      <c r="A26" s="10">
        <v>55200</v>
      </c>
      <c r="B26" s="10">
        <v>20179</v>
      </c>
      <c r="C26" s="10" t="s">
        <v>4</v>
      </c>
      <c r="D26" s="10" t="s">
        <v>8</v>
      </c>
      <c r="E26" s="10">
        <v>4</v>
      </c>
      <c r="F26" s="10">
        <v>3072</v>
      </c>
    </row>
    <row r="27" spans="1:6" x14ac:dyDescent="0.25">
      <c r="A27" s="10">
        <v>47617</v>
      </c>
      <c r="B27" s="10">
        <v>13887</v>
      </c>
      <c r="C27" s="10" t="s">
        <v>4</v>
      </c>
      <c r="D27" s="10" t="s">
        <v>9</v>
      </c>
      <c r="E27" s="10">
        <v>2</v>
      </c>
      <c r="F27" s="10">
        <v>2880</v>
      </c>
    </row>
    <row r="28" spans="1:6" x14ac:dyDescent="0.25">
      <c r="A28" s="10">
        <v>87362</v>
      </c>
      <c r="B28" s="10">
        <v>27114</v>
      </c>
      <c r="C28" s="10" t="s">
        <v>4</v>
      </c>
      <c r="D28" s="10" t="s">
        <v>9</v>
      </c>
      <c r="E28" s="10">
        <v>6</v>
      </c>
      <c r="F28" s="10">
        <v>3062</v>
      </c>
    </row>
    <row r="29" spans="1:6" x14ac:dyDescent="0.25">
      <c r="A29" s="10">
        <v>62444</v>
      </c>
      <c r="B29" s="10">
        <v>20547</v>
      </c>
      <c r="C29" s="10" t="s">
        <v>3</v>
      </c>
      <c r="D29" s="10" t="s">
        <v>7</v>
      </c>
      <c r="E29" s="10">
        <v>2</v>
      </c>
      <c r="F29" s="10">
        <v>3078</v>
      </c>
    </row>
    <row r="30" spans="1:6" x14ac:dyDescent="0.25">
      <c r="A30" s="10">
        <v>45890</v>
      </c>
      <c r="B30" s="10">
        <v>29205</v>
      </c>
      <c r="C30" s="10" t="s">
        <v>4</v>
      </c>
      <c r="D30" s="10" t="s">
        <v>9</v>
      </c>
      <c r="E30" s="10">
        <v>7</v>
      </c>
      <c r="F30" s="10">
        <v>3094</v>
      </c>
    </row>
    <row r="31" spans="1:6" x14ac:dyDescent="0.25">
      <c r="A31" s="10">
        <v>67021</v>
      </c>
      <c r="B31" s="10">
        <v>22432</v>
      </c>
      <c r="C31" s="10" t="s">
        <v>3</v>
      </c>
      <c r="D31" s="10" t="s">
        <v>7</v>
      </c>
      <c r="E31" s="10">
        <v>1</v>
      </c>
      <c r="F31" s="10">
        <v>3095</v>
      </c>
    </row>
    <row r="32" spans="1:6" x14ac:dyDescent="0.25">
      <c r="A32" s="10">
        <v>72743</v>
      </c>
      <c r="B32" s="10">
        <v>26649</v>
      </c>
      <c r="C32" s="10" t="s">
        <v>3</v>
      </c>
      <c r="D32" s="10" t="s">
        <v>7</v>
      </c>
      <c r="E32" s="10">
        <v>8</v>
      </c>
      <c r="F32" s="10">
        <v>3097</v>
      </c>
    </row>
    <row r="33" spans="1:6" x14ac:dyDescent="0.25">
      <c r="A33" s="10">
        <v>53046</v>
      </c>
      <c r="B33" s="10">
        <v>21479</v>
      </c>
      <c r="C33" s="10" t="s">
        <v>4</v>
      </c>
      <c r="D33" s="10" t="s">
        <v>9</v>
      </c>
      <c r="E33" s="10">
        <v>5</v>
      </c>
      <c r="F33" s="10">
        <v>2992</v>
      </c>
    </row>
    <row r="34" spans="1:6" x14ac:dyDescent="0.25">
      <c r="A34" s="10">
        <v>36349</v>
      </c>
      <c r="B34" s="10">
        <v>18500</v>
      </c>
      <c r="C34" s="10" t="s">
        <v>3</v>
      </c>
      <c r="D34" s="10" t="s">
        <v>7</v>
      </c>
      <c r="E34" s="10">
        <v>1</v>
      </c>
      <c r="F34" s="10">
        <v>2986</v>
      </c>
    </row>
    <row r="35" spans="1:6" x14ac:dyDescent="0.25">
      <c r="A35" s="10">
        <v>17457</v>
      </c>
      <c r="B35" s="10">
        <v>22274</v>
      </c>
      <c r="C35" s="10" t="s">
        <v>4</v>
      </c>
      <c r="D35" s="10" t="s">
        <v>9</v>
      </c>
      <c r="E35" s="10">
        <v>4</v>
      </c>
      <c r="F35" s="10">
        <v>3063</v>
      </c>
    </row>
    <row r="36" spans="1:6" x14ac:dyDescent="0.25">
      <c r="A36" s="10">
        <v>25176</v>
      </c>
      <c r="B36" s="10">
        <v>20622</v>
      </c>
      <c r="C36" s="10" t="s">
        <v>4</v>
      </c>
      <c r="D36" s="10" t="s">
        <v>9</v>
      </c>
      <c r="E36" s="10">
        <v>8</v>
      </c>
      <c r="F36" s="10">
        <v>2990</v>
      </c>
    </row>
    <row r="37" spans="1:6" x14ac:dyDescent="0.25">
      <c r="A37" s="10">
        <v>55519</v>
      </c>
      <c r="B37" s="10">
        <v>14641</v>
      </c>
      <c r="C37" s="10" t="s">
        <v>3</v>
      </c>
      <c r="D37" s="10" t="s">
        <v>7</v>
      </c>
      <c r="E37" s="10">
        <v>8</v>
      </c>
      <c r="F37" s="10">
        <v>2935</v>
      </c>
    </row>
    <row r="38" spans="1:6" x14ac:dyDescent="0.25">
      <c r="A38" s="10">
        <v>78346</v>
      </c>
      <c r="B38" s="10">
        <v>21409</v>
      </c>
      <c r="C38" s="10" t="s">
        <v>4</v>
      </c>
      <c r="D38" s="10" t="s">
        <v>9</v>
      </c>
      <c r="E38" s="10">
        <v>4</v>
      </c>
      <c r="F38" s="10">
        <v>3061</v>
      </c>
    </row>
    <row r="39" spans="1:6" x14ac:dyDescent="0.25">
      <c r="A39" s="10">
        <v>49692</v>
      </c>
      <c r="B39" s="10">
        <v>24442</v>
      </c>
      <c r="C39" s="10" t="s">
        <v>3</v>
      </c>
      <c r="D39" s="10" t="s">
        <v>7</v>
      </c>
      <c r="E39" s="10">
        <v>3</v>
      </c>
      <c r="F39" s="10">
        <v>3132</v>
      </c>
    </row>
    <row r="40" spans="1:6" x14ac:dyDescent="0.25">
      <c r="A40" s="10">
        <v>17129</v>
      </c>
      <c r="B40" s="10">
        <v>19984</v>
      </c>
      <c r="C40" s="10" t="s">
        <v>4</v>
      </c>
      <c r="D40" s="10" t="s">
        <v>8</v>
      </c>
      <c r="E40" s="10">
        <v>7</v>
      </c>
      <c r="F40" s="10">
        <v>3030</v>
      </c>
    </row>
    <row r="41" spans="1:6" x14ac:dyDescent="0.25">
      <c r="A41" s="10">
        <v>85246</v>
      </c>
      <c r="B41" s="10">
        <v>19376</v>
      </c>
      <c r="C41" s="10" t="s">
        <v>3</v>
      </c>
      <c r="D41" s="10" t="s">
        <v>7</v>
      </c>
      <c r="E41" s="10">
        <v>3</v>
      </c>
      <c r="F41" s="10">
        <v>3040</v>
      </c>
    </row>
    <row r="42" spans="1:6" x14ac:dyDescent="0.25">
      <c r="A42" s="10">
        <v>17591</v>
      </c>
      <c r="B42" s="10">
        <v>17994</v>
      </c>
      <c r="C42" s="10" t="s">
        <v>3</v>
      </c>
      <c r="D42" s="10" t="s">
        <v>7</v>
      </c>
      <c r="E42" s="10">
        <v>3</v>
      </c>
      <c r="F42" s="10">
        <v>2998</v>
      </c>
    </row>
    <row r="43" spans="1:6" x14ac:dyDescent="0.25">
      <c r="A43" s="10">
        <v>80997</v>
      </c>
      <c r="B43" s="10">
        <v>21928</v>
      </c>
      <c r="C43" s="10" t="s">
        <v>3</v>
      </c>
      <c r="D43" s="10" t="s">
        <v>7</v>
      </c>
      <c r="E43" s="10">
        <v>6</v>
      </c>
      <c r="F43" s="10">
        <v>3098</v>
      </c>
    </row>
    <row r="44" spans="1:6" x14ac:dyDescent="0.25">
      <c r="A44" s="10">
        <v>62126</v>
      </c>
      <c r="B44" s="10">
        <v>17080</v>
      </c>
      <c r="C44" s="10" t="s">
        <v>3</v>
      </c>
      <c r="D44" s="10" t="s">
        <v>7</v>
      </c>
      <c r="E44" s="10">
        <v>6</v>
      </c>
      <c r="F44" s="10">
        <v>2972</v>
      </c>
    </row>
    <row r="45" spans="1:6" x14ac:dyDescent="0.25">
      <c r="A45" s="10">
        <v>17437</v>
      </c>
      <c r="B45" s="10">
        <v>19437</v>
      </c>
      <c r="C45" s="10" t="s">
        <v>3</v>
      </c>
      <c r="D45" s="10" t="s">
        <v>7</v>
      </c>
      <c r="E45" s="10">
        <v>4</v>
      </c>
      <c r="F45" s="10">
        <v>3021</v>
      </c>
    </row>
    <row r="46" spans="1:6" x14ac:dyDescent="0.25">
      <c r="A46" s="10">
        <v>18612</v>
      </c>
      <c r="B46" s="10">
        <v>18716</v>
      </c>
      <c r="C46" s="10" t="s">
        <v>3</v>
      </c>
      <c r="D46" s="10" t="s">
        <v>7</v>
      </c>
      <c r="E46" s="10">
        <v>5</v>
      </c>
      <c r="F46" s="10">
        <v>2960</v>
      </c>
    </row>
    <row r="47" spans="1:6" x14ac:dyDescent="0.25">
      <c r="A47" s="10">
        <v>42987</v>
      </c>
      <c r="B47" s="10">
        <v>17574</v>
      </c>
      <c r="C47" s="10" t="s">
        <v>4</v>
      </c>
      <c r="D47" s="10" t="s">
        <v>8</v>
      </c>
      <c r="E47" s="10">
        <v>6</v>
      </c>
      <c r="F47" s="10">
        <v>3020</v>
      </c>
    </row>
    <row r="48" spans="1:6" x14ac:dyDescent="0.25">
      <c r="A48" s="10">
        <v>59432</v>
      </c>
      <c r="B48" s="10">
        <v>25849</v>
      </c>
      <c r="C48" s="10" t="s">
        <v>4</v>
      </c>
      <c r="D48" s="10" t="s">
        <v>8</v>
      </c>
      <c r="E48" s="10">
        <v>5</v>
      </c>
      <c r="F48" s="10">
        <v>3129</v>
      </c>
    </row>
    <row r="49" spans="1:6" x14ac:dyDescent="0.25">
      <c r="A49" s="10">
        <v>90738</v>
      </c>
      <c r="B49" s="10">
        <v>25506</v>
      </c>
      <c r="C49" s="10" t="s">
        <v>3</v>
      </c>
      <c r="D49" s="10" t="s">
        <v>7</v>
      </c>
      <c r="E49" s="10">
        <v>3</v>
      </c>
      <c r="F49" s="10">
        <v>3104</v>
      </c>
    </row>
    <row r="50" spans="1:6" x14ac:dyDescent="0.25">
      <c r="A50" s="10">
        <v>44126</v>
      </c>
      <c r="B50" s="10">
        <v>22425</v>
      </c>
      <c r="C50" s="10" t="s">
        <v>4</v>
      </c>
      <c r="D50" s="10" t="s">
        <v>9</v>
      </c>
      <c r="E50" s="10">
        <v>5</v>
      </c>
      <c r="F50" s="10">
        <v>3065</v>
      </c>
    </row>
    <row r="51" spans="1:6" x14ac:dyDescent="0.25">
      <c r="A51" s="10">
        <v>57581</v>
      </c>
      <c r="B51" s="10">
        <v>24989</v>
      </c>
      <c r="C51" s="10" t="s">
        <v>3</v>
      </c>
      <c r="D51" s="10" t="s">
        <v>7</v>
      </c>
      <c r="E51" s="10">
        <v>6</v>
      </c>
      <c r="F51" s="10">
        <v>3108</v>
      </c>
    </row>
    <row r="52" spans="1:6" x14ac:dyDescent="0.25">
      <c r="A52" s="10">
        <v>50663</v>
      </c>
      <c r="B52" s="10">
        <v>12183</v>
      </c>
      <c r="C52" s="10" t="s">
        <v>4</v>
      </c>
      <c r="D52" s="10" t="s">
        <v>8</v>
      </c>
      <c r="E52" s="10">
        <v>5</v>
      </c>
      <c r="F52" s="10">
        <v>2869</v>
      </c>
    </row>
    <row r="53" spans="1:6" x14ac:dyDescent="0.25">
      <c r="A53" s="10">
        <v>70909</v>
      </c>
      <c r="B53" s="10">
        <v>22267</v>
      </c>
      <c r="C53" s="10" t="s">
        <v>4</v>
      </c>
      <c r="D53" s="10" t="s">
        <v>9</v>
      </c>
      <c r="E53" s="10">
        <v>2</v>
      </c>
      <c r="F53" s="10">
        <v>3043</v>
      </c>
    </row>
    <row r="54" spans="1:6" x14ac:dyDescent="0.25">
      <c r="A54" s="10">
        <v>66211</v>
      </c>
      <c r="B54" s="10">
        <v>23718</v>
      </c>
      <c r="C54" s="10" t="s">
        <v>4</v>
      </c>
      <c r="D54" s="10" t="s">
        <v>9</v>
      </c>
      <c r="E54" s="10">
        <v>5</v>
      </c>
      <c r="F54" s="10">
        <v>3022</v>
      </c>
    </row>
    <row r="55" spans="1:6" x14ac:dyDescent="0.25">
      <c r="A55" s="10">
        <v>61852</v>
      </c>
      <c r="B55" s="10">
        <v>17112</v>
      </c>
      <c r="C55" s="10" t="s">
        <v>3</v>
      </c>
      <c r="D55" s="10" t="s">
        <v>7</v>
      </c>
      <c r="E55" s="10">
        <v>5</v>
      </c>
      <c r="F55" s="10">
        <v>3021</v>
      </c>
    </row>
    <row r="56" spans="1:6" x14ac:dyDescent="0.25">
      <c r="A56" s="10">
        <v>27822</v>
      </c>
      <c r="B56" s="10">
        <v>20086</v>
      </c>
      <c r="C56" s="10" t="s">
        <v>3</v>
      </c>
      <c r="D56" s="10" t="s">
        <v>7</v>
      </c>
      <c r="E56" s="10">
        <v>3</v>
      </c>
      <c r="F56" s="10">
        <v>2992</v>
      </c>
    </row>
    <row r="57" spans="1:6" x14ac:dyDescent="0.25">
      <c r="A57" s="10">
        <v>93173</v>
      </c>
      <c r="B57" s="10">
        <v>23736</v>
      </c>
      <c r="C57" s="10" t="s">
        <v>4</v>
      </c>
      <c r="D57" s="10" t="s">
        <v>9</v>
      </c>
      <c r="E57" s="10">
        <v>3</v>
      </c>
      <c r="F57" s="10">
        <v>3062</v>
      </c>
    </row>
    <row r="58" spans="1:6" x14ac:dyDescent="0.25">
      <c r="A58" s="10">
        <v>42856</v>
      </c>
      <c r="B58" s="10">
        <v>15332</v>
      </c>
      <c r="C58" s="10" t="s">
        <v>4</v>
      </c>
      <c r="D58" s="10" t="s">
        <v>9</v>
      </c>
      <c r="E58" s="10">
        <v>3</v>
      </c>
      <c r="F58" s="10">
        <v>2929</v>
      </c>
    </row>
    <row r="59" spans="1:6" x14ac:dyDescent="0.25">
      <c r="A59" s="10">
        <v>71956</v>
      </c>
      <c r="B59" s="10">
        <v>22329</v>
      </c>
      <c r="C59" s="10" t="s">
        <v>3</v>
      </c>
      <c r="D59" s="10" t="s">
        <v>7</v>
      </c>
      <c r="E59" s="10">
        <v>2</v>
      </c>
      <c r="F59" s="10">
        <v>3054</v>
      </c>
    </row>
    <row r="60" spans="1:6" x14ac:dyDescent="0.25">
      <c r="A60" s="10">
        <v>23860</v>
      </c>
      <c r="B60" s="10">
        <v>25224</v>
      </c>
      <c r="C60" s="10" t="s">
        <v>4</v>
      </c>
      <c r="D60" s="10" t="s">
        <v>9</v>
      </c>
      <c r="E60" s="10">
        <v>3</v>
      </c>
      <c r="F60" s="10">
        <v>3050</v>
      </c>
    </row>
    <row r="61" spans="1:6" x14ac:dyDescent="0.25">
      <c r="A61" s="10">
        <v>85092</v>
      </c>
      <c r="B61" s="10">
        <v>27465</v>
      </c>
      <c r="C61" s="10" t="s">
        <v>3</v>
      </c>
      <c r="D61" s="10" t="s">
        <v>7</v>
      </c>
      <c r="E61" s="10">
        <v>6</v>
      </c>
      <c r="F61" s="10">
        <v>3096</v>
      </c>
    </row>
    <row r="62" spans="1:6" x14ac:dyDescent="0.25">
      <c r="A62" s="10">
        <v>56717</v>
      </c>
      <c r="B62" s="10">
        <v>22083</v>
      </c>
      <c r="C62" s="10" t="s">
        <v>4</v>
      </c>
      <c r="D62" s="10" t="s">
        <v>8</v>
      </c>
      <c r="E62" s="10">
        <v>8</v>
      </c>
      <c r="F62" s="10">
        <v>3090</v>
      </c>
    </row>
    <row r="63" spans="1:6" x14ac:dyDescent="0.25">
      <c r="A63" s="10">
        <v>52300</v>
      </c>
      <c r="B63" s="10">
        <v>21893</v>
      </c>
      <c r="C63" s="10" t="s">
        <v>4</v>
      </c>
      <c r="D63" s="10" t="s">
        <v>9</v>
      </c>
      <c r="E63" s="10">
        <v>6</v>
      </c>
      <c r="F63" s="10">
        <v>2998</v>
      </c>
    </row>
    <row r="64" spans="1:6" x14ac:dyDescent="0.25">
      <c r="A64" s="10">
        <v>29847</v>
      </c>
      <c r="B64" s="10">
        <v>18429</v>
      </c>
      <c r="C64" s="10" t="s">
        <v>4</v>
      </c>
      <c r="D64" s="10" t="s">
        <v>9</v>
      </c>
      <c r="E64" s="10">
        <v>5</v>
      </c>
      <c r="F64" s="10">
        <v>3044</v>
      </c>
    </row>
    <row r="65" spans="1:6" x14ac:dyDescent="0.25">
      <c r="A65" s="10">
        <v>53669</v>
      </c>
      <c r="B65" s="10">
        <v>20939</v>
      </c>
      <c r="C65" s="10" t="s">
        <v>3</v>
      </c>
      <c r="D65" s="10" t="s">
        <v>7</v>
      </c>
      <c r="E65" s="10">
        <v>7</v>
      </c>
      <c r="F65" s="10">
        <v>3004</v>
      </c>
    </row>
    <row r="66" spans="1:6" x14ac:dyDescent="0.25">
      <c r="A66" s="10">
        <v>98461</v>
      </c>
      <c r="B66" s="10">
        <v>25374</v>
      </c>
      <c r="C66" s="10" t="s">
        <v>3</v>
      </c>
      <c r="D66" s="10" t="s">
        <v>7</v>
      </c>
      <c r="E66" s="10">
        <v>6</v>
      </c>
      <c r="F66" s="10">
        <v>3083</v>
      </c>
    </row>
    <row r="67" spans="1:6" x14ac:dyDescent="0.25">
      <c r="A67" s="10">
        <v>11416</v>
      </c>
      <c r="B67" s="10">
        <v>21280</v>
      </c>
      <c r="C67" s="10" t="s">
        <v>3</v>
      </c>
      <c r="D67" s="10" t="s">
        <v>7</v>
      </c>
      <c r="E67" s="10">
        <v>5</v>
      </c>
      <c r="F67" s="10">
        <v>3039</v>
      </c>
    </row>
    <row r="68" spans="1:6" x14ac:dyDescent="0.25">
      <c r="A68" s="10">
        <v>78095</v>
      </c>
      <c r="B68" s="10">
        <v>22728</v>
      </c>
      <c r="C68" s="10" t="s">
        <v>4</v>
      </c>
      <c r="D68" s="10" t="s">
        <v>9</v>
      </c>
      <c r="E68" s="10">
        <v>4</v>
      </c>
      <c r="F68" s="10">
        <v>3029</v>
      </c>
    </row>
    <row r="69" spans="1:6" x14ac:dyDescent="0.25">
      <c r="A69" s="10">
        <v>58731</v>
      </c>
      <c r="B69" s="10">
        <v>22002</v>
      </c>
      <c r="C69" s="10" t="s">
        <v>3</v>
      </c>
      <c r="D69" s="10" t="s">
        <v>7</v>
      </c>
      <c r="E69" s="10">
        <v>5</v>
      </c>
      <c r="F69" s="10">
        <v>3059</v>
      </c>
    </row>
    <row r="70" spans="1:6" x14ac:dyDescent="0.25">
      <c r="A70" s="10">
        <v>96240</v>
      </c>
      <c r="B70" s="10">
        <v>21395</v>
      </c>
      <c r="C70" s="10" t="s">
        <v>4</v>
      </c>
      <c r="D70" s="10" t="s">
        <v>9</v>
      </c>
      <c r="E70" s="10">
        <v>8</v>
      </c>
      <c r="F70" s="10">
        <v>3021</v>
      </c>
    </row>
    <row r="71" spans="1:6" x14ac:dyDescent="0.25">
      <c r="A71" s="10">
        <v>40622</v>
      </c>
      <c r="B71" s="10">
        <v>15331</v>
      </c>
      <c r="C71" s="10" t="s">
        <v>3</v>
      </c>
      <c r="D71" s="10" t="s">
        <v>7</v>
      </c>
      <c r="E71" s="10">
        <v>7</v>
      </c>
      <c r="F71" s="10">
        <v>2949</v>
      </c>
    </row>
    <row r="72" spans="1:6" x14ac:dyDescent="0.25">
      <c r="A72" s="10">
        <v>76748</v>
      </c>
      <c r="B72" s="10">
        <v>21215</v>
      </c>
      <c r="C72" s="10" t="s">
        <v>3</v>
      </c>
      <c r="D72" s="10" t="s">
        <v>7</v>
      </c>
      <c r="E72" s="10">
        <v>5</v>
      </c>
      <c r="F72" s="10">
        <v>3048</v>
      </c>
    </row>
    <row r="73" spans="1:6" x14ac:dyDescent="0.25">
      <c r="A73" s="10">
        <v>76757</v>
      </c>
      <c r="B73" s="10">
        <v>18300</v>
      </c>
      <c r="C73" s="10" t="s">
        <v>4</v>
      </c>
      <c r="D73" s="10" t="s">
        <v>9</v>
      </c>
      <c r="E73" s="10">
        <v>4</v>
      </c>
      <c r="F73" s="10">
        <v>2944</v>
      </c>
    </row>
    <row r="74" spans="1:6" x14ac:dyDescent="0.25">
      <c r="A74" s="10">
        <v>91065</v>
      </c>
      <c r="B74" s="10">
        <v>15746</v>
      </c>
      <c r="C74" s="10" t="s">
        <v>4</v>
      </c>
      <c r="D74" s="10" t="s">
        <v>8</v>
      </c>
      <c r="E74" s="10">
        <v>6</v>
      </c>
      <c r="F74" s="10">
        <v>2899</v>
      </c>
    </row>
    <row r="75" spans="1:6" x14ac:dyDescent="0.25">
      <c r="A75" s="10">
        <v>33925</v>
      </c>
      <c r="B75" s="10">
        <v>18587</v>
      </c>
      <c r="C75" s="10" t="s">
        <v>3</v>
      </c>
      <c r="D75" s="10" t="s">
        <v>7</v>
      </c>
      <c r="E75" s="10">
        <v>2</v>
      </c>
      <c r="F75" s="10">
        <v>2968</v>
      </c>
    </row>
    <row r="76" spans="1:6" x14ac:dyDescent="0.25">
      <c r="A76" s="10">
        <v>12449</v>
      </c>
      <c r="B76" s="10">
        <v>22564</v>
      </c>
      <c r="C76" s="10" t="s">
        <v>4</v>
      </c>
      <c r="D76" s="10" t="s">
        <v>9</v>
      </c>
      <c r="E76" s="10">
        <v>5</v>
      </c>
      <c r="F76" s="10">
        <v>3017</v>
      </c>
    </row>
    <row r="77" spans="1:6" x14ac:dyDescent="0.25">
      <c r="A77" s="10">
        <v>23492</v>
      </c>
      <c r="B77" s="10">
        <v>21829</v>
      </c>
      <c r="C77" s="10" t="s">
        <v>3</v>
      </c>
      <c r="D77" s="10" t="s">
        <v>7</v>
      </c>
      <c r="E77" s="10">
        <v>5</v>
      </c>
      <c r="F77" s="10">
        <v>3097</v>
      </c>
    </row>
    <row r="78" spans="1:6" x14ac:dyDescent="0.25">
      <c r="A78" s="10">
        <v>59631</v>
      </c>
      <c r="B78" s="10">
        <v>21453</v>
      </c>
      <c r="C78" s="10" t="s">
        <v>4</v>
      </c>
      <c r="D78" s="10" t="s">
        <v>9</v>
      </c>
      <c r="E78" s="10">
        <v>3</v>
      </c>
      <c r="F78" s="10">
        <v>3031</v>
      </c>
    </row>
    <row r="79" spans="1:6" x14ac:dyDescent="0.25">
      <c r="A79" s="10">
        <v>44068</v>
      </c>
      <c r="B79" s="10">
        <v>14163</v>
      </c>
      <c r="C79" s="10" t="s">
        <v>3</v>
      </c>
      <c r="D79" s="10" t="s">
        <v>7</v>
      </c>
      <c r="E79" s="10">
        <v>5</v>
      </c>
      <c r="F79" s="10">
        <v>2896</v>
      </c>
    </row>
    <row r="80" spans="1:6" x14ac:dyDescent="0.25">
      <c r="A80" s="10">
        <v>93242</v>
      </c>
      <c r="B80" s="10">
        <v>23553</v>
      </c>
      <c r="C80" s="10" t="s">
        <v>3</v>
      </c>
      <c r="D80" s="10" t="s">
        <v>7</v>
      </c>
      <c r="E80" s="10">
        <v>3</v>
      </c>
      <c r="F80" s="10">
        <v>3040</v>
      </c>
    </row>
    <row r="81" spans="1:6" x14ac:dyDescent="0.25">
      <c r="A81" s="10">
        <v>14125</v>
      </c>
      <c r="B81" s="10">
        <v>24389</v>
      </c>
      <c r="C81" s="10" t="s">
        <v>4</v>
      </c>
      <c r="D81" s="10" t="s">
        <v>9</v>
      </c>
      <c r="E81" s="10">
        <v>4</v>
      </c>
      <c r="F81" s="10">
        <v>3121</v>
      </c>
    </row>
    <row r="82" spans="1:6" x14ac:dyDescent="0.25">
      <c r="A82" s="10">
        <v>55902</v>
      </c>
      <c r="B82" s="10">
        <v>27407</v>
      </c>
      <c r="C82" s="10" t="s">
        <v>4</v>
      </c>
      <c r="D82" s="10" t="s">
        <v>9</v>
      </c>
      <c r="E82" s="10">
        <v>6</v>
      </c>
      <c r="F82" s="10">
        <v>3075</v>
      </c>
    </row>
    <row r="83" spans="1:6" x14ac:dyDescent="0.25">
      <c r="A83" s="10">
        <v>74869</v>
      </c>
      <c r="B83" s="10">
        <v>17453</v>
      </c>
      <c r="C83" s="10" t="s">
        <v>3</v>
      </c>
      <c r="D83" s="10" t="s">
        <v>7</v>
      </c>
      <c r="E83" s="10">
        <v>6</v>
      </c>
      <c r="F83" s="10">
        <v>2959</v>
      </c>
    </row>
    <row r="84" spans="1:6" x14ac:dyDescent="0.25">
      <c r="A84" s="10">
        <v>34057</v>
      </c>
      <c r="B84" s="10">
        <v>24247</v>
      </c>
      <c r="C84" s="10" t="s">
        <v>3</v>
      </c>
      <c r="D84" s="10" t="s">
        <v>7</v>
      </c>
      <c r="E84" s="10">
        <v>3</v>
      </c>
      <c r="F84" s="10">
        <v>3059</v>
      </c>
    </row>
    <row r="85" spans="1:6" x14ac:dyDescent="0.25">
      <c r="A85" s="10">
        <v>25193</v>
      </c>
      <c r="B85" s="10">
        <v>20567</v>
      </c>
      <c r="C85" s="10" t="s">
        <v>4</v>
      </c>
      <c r="D85" s="10" t="s">
        <v>9</v>
      </c>
      <c r="E85" s="10">
        <v>6</v>
      </c>
      <c r="F85" s="10">
        <v>3078</v>
      </c>
    </row>
    <row r="86" spans="1:6" x14ac:dyDescent="0.25">
      <c r="A86" s="10">
        <v>97853</v>
      </c>
      <c r="B86" s="10">
        <v>22216</v>
      </c>
      <c r="C86" s="10" t="s">
        <v>3</v>
      </c>
      <c r="D86" s="10" t="s">
        <v>7</v>
      </c>
      <c r="E86" s="10">
        <v>3</v>
      </c>
      <c r="F86" s="10">
        <v>3092</v>
      </c>
    </row>
    <row r="87" spans="1:6" x14ac:dyDescent="0.25">
      <c r="A87" s="10">
        <v>90763</v>
      </c>
      <c r="B87" s="10">
        <v>17866</v>
      </c>
      <c r="C87" s="10" t="s">
        <v>4</v>
      </c>
      <c r="D87" s="10" t="s">
        <v>9</v>
      </c>
      <c r="E87" s="10">
        <v>6</v>
      </c>
      <c r="F87" s="10">
        <v>3035</v>
      </c>
    </row>
    <row r="88" spans="1:6" x14ac:dyDescent="0.25">
      <c r="A88" s="10">
        <v>54261</v>
      </c>
      <c r="B88" s="10">
        <v>18560</v>
      </c>
      <c r="C88" s="10" t="s">
        <v>4</v>
      </c>
      <c r="D88" s="10" t="s">
        <v>9</v>
      </c>
      <c r="E88" s="10">
        <v>3</v>
      </c>
      <c r="F88" s="10">
        <v>2968</v>
      </c>
    </row>
    <row r="89" spans="1:6" x14ac:dyDescent="0.25">
      <c r="A89" s="10">
        <v>89891</v>
      </c>
      <c r="B89" s="10">
        <v>23304</v>
      </c>
      <c r="C89" s="10" t="s">
        <v>4</v>
      </c>
      <c r="D89" s="10" t="s">
        <v>9</v>
      </c>
      <c r="E89" s="10">
        <v>6</v>
      </c>
      <c r="F89" s="10">
        <v>3087</v>
      </c>
    </row>
    <row r="90" spans="1:6" x14ac:dyDescent="0.25">
      <c r="A90" s="10">
        <v>36503</v>
      </c>
      <c r="B90" s="10">
        <v>19367</v>
      </c>
      <c r="C90" s="10" t="s">
        <v>3</v>
      </c>
      <c r="D90" s="10" t="s">
        <v>7</v>
      </c>
      <c r="E90" s="10">
        <v>5</v>
      </c>
      <c r="F90" s="10">
        <v>3000</v>
      </c>
    </row>
    <row r="91" spans="1:6" x14ac:dyDescent="0.25">
      <c r="A91" s="10">
        <v>73872</v>
      </c>
      <c r="B91" s="10">
        <v>16530</v>
      </c>
      <c r="C91" s="10" t="s">
        <v>4</v>
      </c>
      <c r="D91" s="10" t="s">
        <v>9</v>
      </c>
      <c r="E91" s="10">
        <v>6</v>
      </c>
      <c r="F91" s="10">
        <v>2943</v>
      </c>
    </row>
    <row r="92" spans="1:6" x14ac:dyDescent="0.25">
      <c r="A92" s="10">
        <v>72545</v>
      </c>
      <c r="B92" s="10">
        <v>28927</v>
      </c>
      <c r="C92" s="10" t="s">
        <v>4</v>
      </c>
      <c r="D92" s="10" t="s">
        <v>9</v>
      </c>
      <c r="E92" s="10">
        <v>8</v>
      </c>
      <c r="F92" s="10">
        <v>3122</v>
      </c>
    </row>
    <row r="93" spans="1:6" x14ac:dyDescent="0.25">
      <c r="A93" s="10">
        <v>39645</v>
      </c>
      <c r="B93" s="10">
        <v>16007</v>
      </c>
      <c r="C93" s="10" t="s">
        <v>3</v>
      </c>
      <c r="D93" s="10" t="s">
        <v>7</v>
      </c>
      <c r="E93" s="10">
        <v>2</v>
      </c>
      <c r="F93" s="10">
        <v>3001</v>
      </c>
    </row>
    <row r="94" spans="1:6" x14ac:dyDescent="0.25">
      <c r="A94" s="10">
        <v>19325</v>
      </c>
      <c r="B94" s="10">
        <v>19555</v>
      </c>
      <c r="C94" s="10" t="s">
        <v>3</v>
      </c>
      <c r="D94" s="10" t="s">
        <v>7</v>
      </c>
      <c r="E94" s="10">
        <v>6</v>
      </c>
      <c r="F94" s="10">
        <v>3023</v>
      </c>
    </row>
    <row r="95" spans="1:6" x14ac:dyDescent="0.25">
      <c r="A95" s="10">
        <v>95601</v>
      </c>
      <c r="B95" s="10">
        <v>23081</v>
      </c>
      <c r="C95" s="10" t="s">
        <v>4</v>
      </c>
      <c r="D95" s="10" t="s">
        <v>8</v>
      </c>
      <c r="E95" s="10">
        <v>4</v>
      </c>
      <c r="F95" s="10">
        <v>3054</v>
      </c>
    </row>
    <row r="96" spans="1:6" x14ac:dyDescent="0.25">
      <c r="A96" s="10">
        <v>99702</v>
      </c>
      <c r="B96" s="10">
        <v>22113</v>
      </c>
      <c r="C96" s="10" t="s">
        <v>3</v>
      </c>
      <c r="D96" s="10" t="s">
        <v>7</v>
      </c>
      <c r="E96" s="10">
        <v>6</v>
      </c>
      <c r="F96" s="10">
        <v>3041</v>
      </c>
    </row>
    <row r="97" spans="1:6" x14ac:dyDescent="0.25">
      <c r="A97" s="10">
        <v>15048</v>
      </c>
      <c r="B97" s="10">
        <v>20701</v>
      </c>
      <c r="C97" s="10" t="s">
        <v>4</v>
      </c>
      <c r="D97" s="10" t="s">
        <v>9</v>
      </c>
      <c r="E97" s="10">
        <v>3</v>
      </c>
      <c r="F97" s="10">
        <v>3070</v>
      </c>
    </row>
    <row r="98" spans="1:6" x14ac:dyDescent="0.25">
      <c r="A98" s="10">
        <v>35074</v>
      </c>
      <c r="B98" s="10">
        <v>15465</v>
      </c>
      <c r="C98" s="10" t="s">
        <v>3</v>
      </c>
      <c r="D98" s="10" t="s">
        <v>7</v>
      </c>
      <c r="E98" s="10">
        <v>4</v>
      </c>
      <c r="F98" s="10">
        <v>2893</v>
      </c>
    </row>
    <row r="99" spans="1:6" x14ac:dyDescent="0.25">
      <c r="A99" s="10">
        <v>10608</v>
      </c>
      <c r="B99" s="10">
        <v>18431</v>
      </c>
      <c r="C99" s="10" t="s">
        <v>4</v>
      </c>
      <c r="D99" s="10" t="s">
        <v>8</v>
      </c>
      <c r="E99" s="10">
        <v>4</v>
      </c>
      <c r="F99" s="10">
        <v>2956</v>
      </c>
    </row>
    <row r="100" spans="1:6" x14ac:dyDescent="0.25">
      <c r="A100" s="10">
        <v>83316</v>
      </c>
      <c r="B100" s="10">
        <v>25814</v>
      </c>
      <c r="C100" s="10" t="s">
        <v>3</v>
      </c>
      <c r="D100" s="10" t="s">
        <v>7</v>
      </c>
      <c r="E100" s="10">
        <v>6</v>
      </c>
      <c r="F100" s="10">
        <v>3078</v>
      </c>
    </row>
    <row r="101" spans="1:6" x14ac:dyDescent="0.25">
      <c r="A101" s="10">
        <v>16289</v>
      </c>
      <c r="B101" s="10">
        <v>13151</v>
      </c>
      <c r="C101" s="10" t="s">
        <v>4</v>
      </c>
      <c r="D101" s="10" t="s">
        <v>8</v>
      </c>
      <c r="E101" s="10">
        <v>3</v>
      </c>
      <c r="F101" s="10">
        <v>2873</v>
      </c>
    </row>
    <row r="102" spans="1:6" x14ac:dyDescent="0.25">
      <c r="A102" s="10">
        <v>41494</v>
      </c>
      <c r="B102" s="10">
        <v>19584</v>
      </c>
      <c r="C102" s="10" t="s">
        <v>3</v>
      </c>
      <c r="D102" s="10" t="s">
        <v>7</v>
      </c>
      <c r="E102" s="10">
        <v>7</v>
      </c>
      <c r="F102" s="10">
        <v>3004</v>
      </c>
    </row>
    <row r="103" spans="1:6" x14ac:dyDescent="0.25">
      <c r="A103" s="10">
        <v>82098</v>
      </c>
      <c r="B103" s="10">
        <v>21428</v>
      </c>
      <c r="C103" s="10" t="s">
        <v>4</v>
      </c>
      <c r="D103" s="10" t="s">
        <v>8</v>
      </c>
      <c r="E103" s="10">
        <v>7</v>
      </c>
      <c r="F103" s="10">
        <v>3041</v>
      </c>
    </row>
    <row r="104" spans="1:6" x14ac:dyDescent="0.25">
      <c r="A104" s="10">
        <v>53961</v>
      </c>
      <c r="B104" s="10">
        <v>23906</v>
      </c>
      <c r="C104" s="10" t="s">
        <v>4</v>
      </c>
      <c r="D104" s="10" t="s">
        <v>8</v>
      </c>
      <c r="E104" s="10">
        <v>5</v>
      </c>
      <c r="F104" s="10">
        <v>3095</v>
      </c>
    </row>
    <row r="105" spans="1:6" x14ac:dyDescent="0.25">
      <c r="A105" s="10">
        <v>50899</v>
      </c>
      <c r="B105" s="10">
        <v>16856</v>
      </c>
      <c r="C105" s="10" t="s">
        <v>4</v>
      </c>
      <c r="D105" s="10" t="s">
        <v>9</v>
      </c>
      <c r="E105" s="10">
        <v>7</v>
      </c>
      <c r="F105" s="10">
        <v>2929</v>
      </c>
    </row>
    <row r="106" spans="1:6" x14ac:dyDescent="0.25">
      <c r="A106" s="10">
        <v>56499</v>
      </c>
      <c r="B106" s="10">
        <v>14670</v>
      </c>
      <c r="C106" s="10" t="s">
        <v>4</v>
      </c>
      <c r="D106" s="10" t="s">
        <v>8</v>
      </c>
      <c r="E106" s="10">
        <v>5</v>
      </c>
      <c r="F106" s="10">
        <v>2916</v>
      </c>
    </row>
    <row r="107" spans="1:6" x14ac:dyDescent="0.25">
      <c r="A107" s="10">
        <v>43428</v>
      </c>
      <c r="B107" s="10">
        <v>19162</v>
      </c>
      <c r="C107" s="10" t="s">
        <v>4</v>
      </c>
      <c r="D107" s="10" t="s">
        <v>8</v>
      </c>
      <c r="E107" s="10">
        <v>6</v>
      </c>
      <c r="F107" s="10">
        <v>2997</v>
      </c>
    </row>
    <row r="108" spans="1:6" x14ac:dyDescent="0.25">
      <c r="A108" s="10">
        <v>12248</v>
      </c>
      <c r="B108" s="10">
        <v>28936</v>
      </c>
      <c r="C108" s="10" t="s">
        <v>4</v>
      </c>
      <c r="D108" s="10" t="s">
        <v>9</v>
      </c>
      <c r="E108" s="10">
        <v>6</v>
      </c>
      <c r="F108" s="10">
        <v>3102</v>
      </c>
    </row>
    <row r="109" spans="1:6" x14ac:dyDescent="0.25">
      <c r="A109" s="10">
        <v>67046</v>
      </c>
      <c r="B109" s="10">
        <v>23357</v>
      </c>
      <c r="C109" s="10" t="s">
        <v>4</v>
      </c>
      <c r="D109" s="10" t="s">
        <v>9</v>
      </c>
      <c r="E109" s="10">
        <v>3</v>
      </c>
      <c r="F109" s="10">
        <v>3118</v>
      </c>
    </row>
    <row r="110" spans="1:6" x14ac:dyDescent="0.25">
      <c r="A110" s="10">
        <v>32514</v>
      </c>
      <c r="B110" s="10">
        <v>19461</v>
      </c>
      <c r="C110" s="10" t="s">
        <v>3</v>
      </c>
      <c r="D110" s="10" t="s">
        <v>7</v>
      </c>
      <c r="E110" s="10">
        <v>4</v>
      </c>
      <c r="F110" s="10">
        <v>2972</v>
      </c>
    </row>
    <row r="111" spans="1:6" x14ac:dyDescent="0.25">
      <c r="A111" s="10">
        <v>49010</v>
      </c>
      <c r="B111" s="10">
        <v>18267</v>
      </c>
      <c r="C111" s="10" t="s">
        <v>3</v>
      </c>
      <c r="D111" s="10" t="s">
        <v>7</v>
      </c>
      <c r="E111" s="10">
        <v>5</v>
      </c>
      <c r="F111" s="10">
        <v>3032</v>
      </c>
    </row>
    <row r="112" spans="1:6" x14ac:dyDescent="0.25">
      <c r="A112" s="10">
        <v>58376</v>
      </c>
      <c r="B112" s="10">
        <v>19854</v>
      </c>
      <c r="C112" s="10" t="s">
        <v>4</v>
      </c>
      <c r="D112" s="10" t="s">
        <v>9</v>
      </c>
      <c r="E112" s="10">
        <v>4</v>
      </c>
      <c r="F112" s="10">
        <v>2968</v>
      </c>
    </row>
    <row r="113" spans="1:6" x14ac:dyDescent="0.25">
      <c r="A113" s="10">
        <v>37091</v>
      </c>
      <c r="B113" s="10">
        <v>29053</v>
      </c>
      <c r="C113" s="10" t="s">
        <v>3</v>
      </c>
      <c r="D113" s="10" t="s">
        <v>7</v>
      </c>
      <c r="E113" s="10">
        <v>4</v>
      </c>
      <c r="F113" s="10">
        <v>3124</v>
      </c>
    </row>
    <row r="114" spans="1:6" x14ac:dyDescent="0.25">
      <c r="A114" s="10">
        <v>43725</v>
      </c>
      <c r="B114" s="10">
        <v>23475</v>
      </c>
      <c r="C114" s="10" t="s">
        <v>3</v>
      </c>
      <c r="D114" s="10" t="s">
        <v>7</v>
      </c>
      <c r="E114" s="10">
        <v>8</v>
      </c>
      <c r="F114" s="10">
        <v>3109</v>
      </c>
    </row>
    <row r="115" spans="1:6" x14ac:dyDescent="0.25">
      <c r="A115" s="10">
        <v>30216</v>
      </c>
      <c r="B115" s="10">
        <v>23797</v>
      </c>
      <c r="C115" s="10" t="s">
        <v>4</v>
      </c>
      <c r="D115" s="10" t="s">
        <v>9</v>
      </c>
      <c r="E115" s="10">
        <v>7</v>
      </c>
      <c r="F115" s="10">
        <v>3073</v>
      </c>
    </row>
    <row r="116" spans="1:6" x14ac:dyDescent="0.25">
      <c r="A116" s="10">
        <v>71938</v>
      </c>
      <c r="B116" s="10">
        <v>23198</v>
      </c>
      <c r="C116" s="10" t="s">
        <v>3</v>
      </c>
      <c r="D116" s="10" t="s">
        <v>7</v>
      </c>
      <c r="E116" s="10">
        <v>8</v>
      </c>
      <c r="F116" s="10">
        <v>3085</v>
      </c>
    </row>
    <row r="117" spans="1:6" x14ac:dyDescent="0.25">
      <c r="A117" s="10">
        <v>96472</v>
      </c>
      <c r="B117" s="10">
        <v>22133</v>
      </c>
      <c r="C117" s="10" t="s">
        <v>4</v>
      </c>
      <c r="D117" s="10" t="s">
        <v>8</v>
      </c>
      <c r="E117" s="10">
        <v>3</v>
      </c>
      <c r="F117" s="10">
        <v>3061</v>
      </c>
    </row>
    <row r="118" spans="1:6" x14ac:dyDescent="0.25">
      <c r="A118" s="10">
        <v>22856</v>
      </c>
      <c r="B118" s="10">
        <v>18266</v>
      </c>
      <c r="C118" s="10" t="s">
        <v>4</v>
      </c>
      <c r="D118" s="10" t="s">
        <v>9</v>
      </c>
      <c r="E118" s="10">
        <v>7</v>
      </c>
      <c r="F118" s="10">
        <v>2963</v>
      </c>
    </row>
    <row r="119" spans="1:6" x14ac:dyDescent="0.25">
      <c r="A119" s="10">
        <v>70634</v>
      </c>
      <c r="B119" s="10">
        <v>27265</v>
      </c>
      <c r="C119" s="10" t="s">
        <v>4</v>
      </c>
      <c r="D119" s="10" t="s">
        <v>9</v>
      </c>
      <c r="E119" s="10">
        <v>6</v>
      </c>
      <c r="F119" s="10">
        <v>3115</v>
      </c>
    </row>
    <row r="120" spans="1:6" x14ac:dyDescent="0.25">
      <c r="A120" s="10">
        <v>19224</v>
      </c>
      <c r="B120" s="10">
        <v>19678</v>
      </c>
      <c r="C120" s="10" t="s">
        <v>3</v>
      </c>
      <c r="D120" s="10" t="s">
        <v>7</v>
      </c>
      <c r="E120" s="10">
        <v>3</v>
      </c>
      <c r="F120" s="10">
        <v>3045</v>
      </c>
    </row>
    <row r="121" spans="1:6" x14ac:dyDescent="0.25">
      <c r="A121" s="10">
        <v>75578</v>
      </c>
      <c r="B121" s="10">
        <v>19534</v>
      </c>
      <c r="C121" s="10" t="s">
        <v>4</v>
      </c>
      <c r="D121" s="10" t="s">
        <v>9</v>
      </c>
      <c r="E121" s="10">
        <v>5</v>
      </c>
      <c r="F121" s="10">
        <v>3052</v>
      </c>
    </row>
    <row r="122" spans="1:6" x14ac:dyDescent="0.25">
      <c r="A122" s="10">
        <v>19749</v>
      </c>
      <c r="B122" s="10">
        <v>12095</v>
      </c>
      <c r="C122" s="10" t="s">
        <v>4</v>
      </c>
      <c r="D122" s="10" t="s">
        <v>8</v>
      </c>
      <c r="E122" s="10">
        <v>1</v>
      </c>
      <c r="F122" s="10">
        <v>2829</v>
      </c>
    </row>
    <row r="123" spans="1:6" x14ac:dyDescent="0.25">
      <c r="A123" s="10">
        <v>72952</v>
      </c>
      <c r="B123" s="10">
        <v>25037</v>
      </c>
      <c r="C123" s="10" t="s">
        <v>3</v>
      </c>
      <c r="D123" s="10" t="s">
        <v>7</v>
      </c>
      <c r="E123" s="10">
        <v>3</v>
      </c>
      <c r="F123" s="10">
        <v>3089</v>
      </c>
    </row>
    <row r="124" spans="1:6" x14ac:dyDescent="0.25">
      <c r="A124" s="10">
        <v>27281</v>
      </c>
      <c r="B124" s="10">
        <v>21465</v>
      </c>
      <c r="C124" s="10" t="s">
        <v>3</v>
      </c>
      <c r="D124" s="10" t="s">
        <v>7</v>
      </c>
      <c r="E124" s="10">
        <v>7</v>
      </c>
      <c r="F124" s="10">
        <v>3072</v>
      </c>
    </row>
    <row r="125" spans="1:6" x14ac:dyDescent="0.25">
      <c r="A125" s="10">
        <v>54355</v>
      </c>
      <c r="B125" s="10">
        <v>22407</v>
      </c>
      <c r="C125" s="10" t="s">
        <v>4</v>
      </c>
      <c r="D125" s="10" t="s">
        <v>9</v>
      </c>
      <c r="E125" s="10">
        <v>2</v>
      </c>
      <c r="F125" s="10">
        <v>3105</v>
      </c>
    </row>
    <row r="126" spans="1:6" x14ac:dyDescent="0.25">
      <c r="A126" s="10">
        <v>74191</v>
      </c>
      <c r="B126" s="10">
        <v>22213</v>
      </c>
      <c r="C126" s="10" t="s">
        <v>3</v>
      </c>
      <c r="D126" s="10" t="s">
        <v>7</v>
      </c>
      <c r="E126" s="10">
        <v>4</v>
      </c>
      <c r="F126" s="10">
        <v>3082</v>
      </c>
    </row>
    <row r="127" spans="1:6" x14ac:dyDescent="0.25">
      <c r="A127" s="10">
        <v>28335</v>
      </c>
      <c r="B127" s="10">
        <v>23128</v>
      </c>
      <c r="C127" s="10" t="s">
        <v>4</v>
      </c>
      <c r="D127" s="10" t="s">
        <v>8</v>
      </c>
      <c r="E127" s="10">
        <v>5</v>
      </c>
      <c r="F127" s="10">
        <v>3095</v>
      </c>
    </row>
    <row r="128" spans="1:6" x14ac:dyDescent="0.25">
      <c r="A128" s="10">
        <v>18395</v>
      </c>
      <c r="B128" s="10">
        <v>21868</v>
      </c>
      <c r="C128" s="10" t="s">
        <v>4</v>
      </c>
      <c r="D128" s="10" t="s">
        <v>9</v>
      </c>
      <c r="E128" s="10">
        <v>5</v>
      </c>
      <c r="F128" s="10">
        <v>3067</v>
      </c>
    </row>
    <row r="129" spans="1:6" x14ac:dyDescent="0.25">
      <c r="A129" s="10">
        <v>18276</v>
      </c>
      <c r="B129" s="10">
        <v>20500</v>
      </c>
      <c r="C129" s="10" t="s">
        <v>4</v>
      </c>
      <c r="D129" s="10" t="s">
        <v>9</v>
      </c>
      <c r="E129" s="10">
        <v>6</v>
      </c>
      <c r="F129" s="10">
        <v>2978</v>
      </c>
    </row>
    <row r="130" spans="1:6" x14ac:dyDescent="0.25">
      <c r="A130" s="10">
        <v>68343</v>
      </c>
      <c r="B130" s="10">
        <v>22359</v>
      </c>
      <c r="C130" s="10" t="s">
        <v>4</v>
      </c>
      <c r="D130" s="10" t="s">
        <v>9</v>
      </c>
      <c r="E130" s="10">
        <v>6</v>
      </c>
      <c r="F130" s="10">
        <v>3034</v>
      </c>
    </row>
    <row r="131" spans="1:6" x14ac:dyDescent="0.25">
      <c r="A131" s="10">
        <v>95312</v>
      </c>
      <c r="B131" s="10">
        <v>22633</v>
      </c>
      <c r="C131" s="10" t="s">
        <v>4</v>
      </c>
      <c r="D131" s="10" t="s">
        <v>8</v>
      </c>
      <c r="E131" s="10">
        <v>7</v>
      </c>
      <c r="F131" s="10">
        <v>3098</v>
      </c>
    </row>
    <row r="132" spans="1:6" x14ac:dyDescent="0.25">
      <c r="A132" s="10">
        <v>74113</v>
      </c>
      <c r="B132" s="10">
        <v>21883</v>
      </c>
      <c r="C132" s="10" t="s">
        <v>4</v>
      </c>
      <c r="D132" s="10" t="s">
        <v>9</v>
      </c>
      <c r="E132" s="10">
        <v>5</v>
      </c>
      <c r="F132" s="10">
        <v>3067</v>
      </c>
    </row>
    <row r="133" spans="1:6" x14ac:dyDescent="0.25">
      <c r="A133" s="10">
        <v>34078</v>
      </c>
      <c r="B133" s="10">
        <v>19983</v>
      </c>
      <c r="C133" s="10" t="s">
        <v>3</v>
      </c>
      <c r="D133" s="10" t="s">
        <v>7</v>
      </c>
      <c r="E133" s="10">
        <v>7</v>
      </c>
      <c r="F133" s="10">
        <v>2980</v>
      </c>
    </row>
    <row r="134" spans="1:6" x14ac:dyDescent="0.25">
      <c r="A134" s="10">
        <v>25376</v>
      </c>
      <c r="B134" s="10">
        <v>26593</v>
      </c>
      <c r="C134" s="10" t="s">
        <v>4</v>
      </c>
      <c r="D134" s="10" t="s">
        <v>9</v>
      </c>
      <c r="E134" s="10">
        <v>5</v>
      </c>
      <c r="F134" s="10">
        <v>3056</v>
      </c>
    </row>
    <row r="135" spans="1:6" x14ac:dyDescent="0.25">
      <c r="A135" s="10">
        <v>91211</v>
      </c>
      <c r="B135" s="10">
        <v>24513</v>
      </c>
      <c r="C135" s="10" t="s">
        <v>3</v>
      </c>
      <c r="D135" s="10" t="s">
        <v>7</v>
      </c>
      <c r="E135" s="10">
        <v>3</v>
      </c>
      <c r="F135" s="10">
        <v>3042</v>
      </c>
    </row>
    <row r="136" spans="1:6" x14ac:dyDescent="0.25">
      <c r="A136" s="10">
        <v>97122</v>
      </c>
      <c r="B136" s="10">
        <v>19993</v>
      </c>
      <c r="C136" s="10" t="s">
        <v>3</v>
      </c>
      <c r="D136" s="10" t="s">
        <v>7</v>
      </c>
      <c r="E136" s="10">
        <v>2</v>
      </c>
      <c r="F136" s="10">
        <v>3040</v>
      </c>
    </row>
    <row r="137" spans="1:6" x14ac:dyDescent="0.25">
      <c r="A137" s="10">
        <v>90204</v>
      </c>
      <c r="B137" s="10">
        <v>21067</v>
      </c>
      <c r="C137" s="10" t="s">
        <v>4</v>
      </c>
      <c r="D137" s="10" t="s">
        <v>9</v>
      </c>
      <c r="E137" s="10">
        <v>2</v>
      </c>
      <c r="F137" s="10">
        <v>3066</v>
      </c>
    </row>
    <row r="138" spans="1:6" x14ac:dyDescent="0.25">
      <c r="A138" s="10">
        <v>94927</v>
      </c>
      <c r="B138" s="10">
        <v>24583</v>
      </c>
      <c r="C138" s="10" t="s">
        <v>4</v>
      </c>
      <c r="D138" s="10" t="s">
        <v>9</v>
      </c>
      <c r="E138" s="10">
        <v>6</v>
      </c>
      <c r="F138" s="10">
        <v>3032</v>
      </c>
    </row>
    <row r="139" spans="1:6" x14ac:dyDescent="0.25">
      <c r="A139" s="10">
        <v>94132</v>
      </c>
      <c r="B139" s="10">
        <v>17930</v>
      </c>
      <c r="C139" s="10" t="s">
        <v>4</v>
      </c>
      <c r="D139" s="10" t="s">
        <v>9</v>
      </c>
      <c r="E139" s="10">
        <v>7</v>
      </c>
      <c r="F139" s="10">
        <v>3016</v>
      </c>
    </row>
    <row r="140" spans="1:6" x14ac:dyDescent="0.25">
      <c r="A140" s="10">
        <v>55915</v>
      </c>
      <c r="B140" s="10">
        <v>25097</v>
      </c>
      <c r="C140" s="10" t="s">
        <v>3</v>
      </c>
      <c r="D140" s="10" t="s">
        <v>7</v>
      </c>
      <c r="E140" s="10">
        <v>5</v>
      </c>
      <c r="F140" s="10">
        <v>3099</v>
      </c>
    </row>
    <row r="141" spans="1:6" x14ac:dyDescent="0.25">
      <c r="A141" s="10">
        <v>37187</v>
      </c>
      <c r="B141" s="10">
        <v>15180</v>
      </c>
      <c r="C141" s="10" t="s">
        <v>3</v>
      </c>
      <c r="D141" s="10" t="s">
        <v>7</v>
      </c>
      <c r="E141" s="10">
        <v>7</v>
      </c>
      <c r="F141" s="10">
        <v>2926</v>
      </c>
    </row>
    <row r="142" spans="1:6" x14ac:dyDescent="0.25">
      <c r="A142" s="10">
        <v>15560</v>
      </c>
      <c r="B142" s="10">
        <v>18987</v>
      </c>
      <c r="C142" s="10" t="s">
        <v>4</v>
      </c>
      <c r="D142" s="10" t="s">
        <v>9</v>
      </c>
      <c r="E142" s="10">
        <v>6</v>
      </c>
      <c r="F142" s="10">
        <v>3034</v>
      </c>
    </row>
    <row r="143" spans="1:6" x14ac:dyDescent="0.25">
      <c r="A143" s="10">
        <v>49732</v>
      </c>
      <c r="B143" s="10">
        <v>18495</v>
      </c>
      <c r="C143" s="10" t="s">
        <v>3</v>
      </c>
      <c r="D143" s="10" t="s">
        <v>7</v>
      </c>
      <c r="E143" s="10">
        <v>7</v>
      </c>
      <c r="F143" s="10">
        <v>2996</v>
      </c>
    </row>
    <row r="144" spans="1:6" x14ac:dyDescent="0.25">
      <c r="A144" s="10">
        <v>95523</v>
      </c>
      <c r="B144" s="10">
        <v>18254</v>
      </c>
      <c r="C144" s="10" t="s">
        <v>3</v>
      </c>
      <c r="D144" s="10" t="s">
        <v>7</v>
      </c>
      <c r="E144" s="10">
        <v>5</v>
      </c>
      <c r="F144" s="10">
        <v>2973</v>
      </c>
    </row>
    <row r="145" spans="1:6" x14ac:dyDescent="0.25">
      <c r="A145" s="10">
        <v>72247</v>
      </c>
      <c r="B145" s="10">
        <v>21614</v>
      </c>
      <c r="C145" s="10" t="s">
        <v>4</v>
      </c>
      <c r="D145" s="10" t="s">
        <v>8</v>
      </c>
      <c r="E145" s="10">
        <v>6</v>
      </c>
      <c r="F145" s="10">
        <v>3084</v>
      </c>
    </row>
    <row r="146" spans="1:6" x14ac:dyDescent="0.25">
      <c r="A146" s="10">
        <v>84429</v>
      </c>
      <c r="B146" s="10">
        <v>18933</v>
      </c>
      <c r="C146" s="10" t="s">
        <v>4</v>
      </c>
      <c r="D146" s="10" t="s">
        <v>9</v>
      </c>
      <c r="E146" s="10">
        <v>2</v>
      </c>
      <c r="F146" s="10">
        <v>2964</v>
      </c>
    </row>
    <row r="147" spans="1:6" x14ac:dyDescent="0.25">
      <c r="A147" s="10">
        <v>93916</v>
      </c>
      <c r="B147" s="10">
        <v>27306</v>
      </c>
      <c r="C147" s="10" t="s">
        <v>3</v>
      </c>
      <c r="D147" s="10" t="s">
        <v>7</v>
      </c>
      <c r="E147" s="10">
        <v>5</v>
      </c>
      <c r="F147" s="10">
        <v>3166</v>
      </c>
    </row>
    <row r="148" spans="1:6" x14ac:dyDescent="0.25">
      <c r="A148" s="10">
        <v>74652</v>
      </c>
      <c r="B148" s="10">
        <v>22611</v>
      </c>
      <c r="C148" s="10" t="s">
        <v>4</v>
      </c>
      <c r="D148" s="10" t="s">
        <v>9</v>
      </c>
      <c r="E148" s="10">
        <v>6</v>
      </c>
      <c r="F148" s="10">
        <v>3037</v>
      </c>
    </row>
    <row r="149" spans="1:6" x14ac:dyDescent="0.25">
      <c r="A149" s="10">
        <v>37228</v>
      </c>
      <c r="B149" s="10">
        <v>23689</v>
      </c>
      <c r="C149" s="10" t="s">
        <v>4</v>
      </c>
      <c r="D149" s="10" t="s">
        <v>8</v>
      </c>
      <c r="E149" s="10">
        <v>5</v>
      </c>
      <c r="F149" s="10">
        <v>3021</v>
      </c>
    </row>
    <row r="150" spans="1:6" x14ac:dyDescent="0.25">
      <c r="A150" s="10">
        <v>44497</v>
      </c>
      <c r="B150" s="10">
        <v>24497</v>
      </c>
      <c r="C150" s="10" t="s">
        <v>3</v>
      </c>
      <c r="D150" s="10" t="s">
        <v>7</v>
      </c>
      <c r="E150" s="10">
        <v>4</v>
      </c>
      <c r="F150" s="10">
        <v>3062</v>
      </c>
    </row>
    <row r="151" spans="1:6" x14ac:dyDescent="0.25">
      <c r="A151" s="10">
        <v>98479</v>
      </c>
      <c r="B151" s="10">
        <v>20638</v>
      </c>
      <c r="C151" s="10" t="s">
        <v>3</v>
      </c>
      <c r="D151" s="10" t="s">
        <v>7</v>
      </c>
      <c r="E151" s="10">
        <v>6</v>
      </c>
      <c r="F151" s="10">
        <v>2990</v>
      </c>
    </row>
    <row r="152" spans="1:6" x14ac:dyDescent="0.25">
      <c r="A152" s="10">
        <v>59331</v>
      </c>
      <c r="B152" s="10">
        <v>28445</v>
      </c>
      <c r="C152" s="10" t="s">
        <v>3</v>
      </c>
      <c r="D152" s="10" t="s">
        <v>7</v>
      </c>
      <c r="E152" s="10">
        <v>2</v>
      </c>
      <c r="F152" s="10">
        <v>3076</v>
      </c>
    </row>
    <row r="153" spans="1:6" x14ac:dyDescent="0.25">
      <c r="A153" s="10">
        <v>12201</v>
      </c>
      <c r="B153" s="10">
        <v>19224</v>
      </c>
      <c r="C153" s="10" t="s">
        <v>4</v>
      </c>
      <c r="D153" s="10" t="s">
        <v>8</v>
      </c>
      <c r="E153" s="10">
        <v>7</v>
      </c>
      <c r="F153" s="10">
        <v>3008</v>
      </c>
    </row>
    <row r="154" spans="1:6" x14ac:dyDescent="0.25">
      <c r="A154" s="10">
        <v>63927</v>
      </c>
      <c r="B154" s="10">
        <v>22050</v>
      </c>
      <c r="C154" s="10" t="s">
        <v>3</v>
      </c>
      <c r="D154" s="10" t="s">
        <v>7</v>
      </c>
      <c r="E154" s="10">
        <v>6</v>
      </c>
      <c r="F154" s="10">
        <v>3100</v>
      </c>
    </row>
    <row r="155" spans="1:6" x14ac:dyDescent="0.25">
      <c r="A155" s="10">
        <v>15196</v>
      </c>
      <c r="B155" s="10">
        <v>19420</v>
      </c>
      <c r="C155" s="10" t="s">
        <v>4</v>
      </c>
      <c r="D155" s="10" t="s">
        <v>9</v>
      </c>
      <c r="E155" s="10">
        <v>6</v>
      </c>
      <c r="F155" s="10">
        <v>3021</v>
      </c>
    </row>
    <row r="156" spans="1:6" x14ac:dyDescent="0.25">
      <c r="A156" s="10">
        <v>53076</v>
      </c>
      <c r="B156" s="10">
        <v>18398</v>
      </c>
      <c r="C156" s="10" t="s">
        <v>4</v>
      </c>
      <c r="D156" s="10" t="s">
        <v>9</v>
      </c>
      <c r="E156" s="10">
        <v>5</v>
      </c>
      <c r="F156" s="10">
        <v>3044</v>
      </c>
    </row>
    <row r="157" spans="1:6" x14ac:dyDescent="0.25">
      <c r="A157" s="10">
        <v>47537</v>
      </c>
      <c r="B157" s="10">
        <v>23598</v>
      </c>
      <c r="C157" s="10" t="s">
        <v>3</v>
      </c>
      <c r="D157" s="10" t="s">
        <v>7</v>
      </c>
      <c r="E157" s="10">
        <v>2</v>
      </c>
      <c r="F157" s="10">
        <v>3081</v>
      </c>
    </row>
    <row r="158" spans="1:6" x14ac:dyDescent="0.25">
      <c r="A158" s="10">
        <v>25664</v>
      </c>
      <c r="B158" s="10">
        <v>20611</v>
      </c>
      <c r="C158" s="10" t="s">
        <v>4</v>
      </c>
      <c r="D158" s="10" t="s">
        <v>9</v>
      </c>
      <c r="E158" s="10">
        <v>4</v>
      </c>
      <c r="F158" s="10">
        <v>3069</v>
      </c>
    </row>
    <row r="159" spans="1:6" x14ac:dyDescent="0.25">
      <c r="A159" s="10">
        <v>12004</v>
      </c>
      <c r="B159" s="10">
        <v>22169</v>
      </c>
      <c r="C159" s="10" t="s">
        <v>3</v>
      </c>
      <c r="D159" s="10" t="s">
        <v>7</v>
      </c>
      <c r="E159" s="10">
        <v>5</v>
      </c>
      <c r="F159" s="10">
        <v>3041</v>
      </c>
    </row>
    <row r="160" spans="1:6" x14ac:dyDescent="0.25">
      <c r="A160" s="10">
        <v>83364</v>
      </c>
      <c r="B160" s="10">
        <v>20167</v>
      </c>
      <c r="C160" s="10" t="s">
        <v>4</v>
      </c>
      <c r="D160" s="10" t="s">
        <v>9</v>
      </c>
      <c r="E160" s="10">
        <v>6</v>
      </c>
      <c r="F160" s="10">
        <v>2973</v>
      </c>
    </row>
    <row r="161" spans="1:6" x14ac:dyDescent="0.25">
      <c r="A161" s="10">
        <v>10109</v>
      </c>
      <c r="B161" s="10">
        <v>25150</v>
      </c>
      <c r="C161" s="10" t="s">
        <v>3</v>
      </c>
      <c r="D161" s="10" t="s">
        <v>7</v>
      </c>
      <c r="E161" s="10">
        <v>7</v>
      </c>
      <c r="F161" s="10">
        <v>3141</v>
      </c>
    </row>
    <row r="162" spans="1:6" x14ac:dyDescent="0.25">
      <c r="A162" s="10">
        <v>74914</v>
      </c>
      <c r="B162" s="10">
        <v>27703</v>
      </c>
      <c r="C162" s="10" t="s">
        <v>3</v>
      </c>
      <c r="D162" s="10" t="s">
        <v>7</v>
      </c>
      <c r="E162" s="10">
        <v>7</v>
      </c>
      <c r="F162" s="10">
        <v>3089</v>
      </c>
    </row>
    <row r="163" spans="1:6" x14ac:dyDescent="0.25">
      <c r="A163" s="10">
        <v>12414</v>
      </c>
      <c r="B163" s="10">
        <v>20250</v>
      </c>
      <c r="C163" s="10" t="s">
        <v>3</v>
      </c>
      <c r="D163" s="10" t="s">
        <v>7</v>
      </c>
      <c r="E163" s="10">
        <v>5</v>
      </c>
      <c r="F163" s="10">
        <v>2994</v>
      </c>
    </row>
    <row r="164" spans="1:6" x14ac:dyDescent="0.25">
      <c r="A164" s="10">
        <v>10194</v>
      </c>
      <c r="B164" s="10">
        <v>22114</v>
      </c>
      <c r="C164" s="10" t="s">
        <v>4</v>
      </c>
      <c r="D164" s="10" t="s">
        <v>9</v>
      </c>
      <c r="E164" s="10">
        <v>1</v>
      </c>
      <c r="F164" s="10">
        <v>3041</v>
      </c>
    </row>
    <row r="165" spans="1:6" x14ac:dyDescent="0.25">
      <c r="A165" s="10">
        <v>99905</v>
      </c>
      <c r="B165" s="10">
        <v>19068</v>
      </c>
      <c r="C165" s="10" t="s">
        <v>3</v>
      </c>
      <c r="D165" s="10" t="s">
        <v>7</v>
      </c>
      <c r="E165" s="10">
        <v>4</v>
      </c>
      <c r="F165" s="10">
        <v>2986</v>
      </c>
    </row>
    <row r="166" spans="1:6" x14ac:dyDescent="0.25">
      <c r="A166" s="10">
        <v>30654</v>
      </c>
      <c r="B166" s="10">
        <v>17935</v>
      </c>
      <c r="C166" s="10" t="s">
        <v>4</v>
      </c>
      <c r="D166" s="10" t="s">
        <v>9</v>
      </c>
      <c r="E166" s="10">
        <v>7</v>
      </c>
      <c r="F166" s="10">
        <v>2948</v>
      </c>
    </row>
    <row r="167" spans="1:6" x14ac:dyDescent="0.25">
      <c r="A167" s="10">
        <v>24806</v>
      </c>
      <c r="B167" s="10">
        <v>25693</v>
      </c>
      <c r="C167" s="10" t="s">
        <v>3</v>
      </c>
      <c r="D167" s="10" t="s">
        <v>7</v>
      </c>
      <c r="E167" s="10">
        <v>4</v>
      </c>
      <c r="F167" s="10">
        <v>3086</v>
      </c>
    </row>
    <row r="168" spans="1:6" x14ac:dyDescent="0.25">
      <c r="A168" s="10">
        <v>30103</v>
      </c>
      <c r="B168" s="10">
        <v>16274</v>
      </c>
      <c r="C168" s="10" t="s">
        <v>3</v>
      </c>
      <c r="D168" s="10" t="s">
        <v>7</v>
      </c>
      <c r="E168" s="10">
        <v>4</v>
      </c>
      <c r="F168" s="10">
        <v>2957</v>
      </c>
    </row>
    <row r="169" spans="1:6" x14ac:dyDescent="0.25">
      <c r="A169" s="10">
        <v>14759</v>
      </c>
      <c r="B169" s="10">
        <v>22487</v>
      </c>
      <c r="C169" s="10" t="s">
        <v>3</v>
      </c>
      <c r="D169" s="10" t="s">
        <v>7</v>
      </c>
      <c r="E169" s="10">
        <v>6</v>
      </c>
      <c r="F169" s="10">
        <v>3076</v>
      </c>
    </row>
    <row r="170" spans="1:6" x14ac:dyDescent="0.25">
      <c r="A170" s="10">
        <v>76440</v>
      </c>
      <c r="B170" s="10">
        <v>17983</v>
      </c>
      <c r="C170" s="10" t="s">
        <v>3</v>
      </c>
      <c r="D170" s="10" t="s">
        <v>7</v>
      </c>
      <c r="E170" s="10">
        <v>6</v>
      </c>
      <c r="F170" s="10">
        <v>3027</v>
      </c>
    </row>
    <row r="171" spans="1:6" x14ac:dyDescent="0.25">
      <c r="A171" s="10">
        <v>15090</v>
      </c>
      <c r="B171" s="10">
        <v>22159</v>
      </c>
      <c r="C171" s="10" t="s">
        <v>4</v>
      </c>
      <c r="D171" s="10" t="s">
        <v>9</v>
      </c>
      <c r="E171" s="10">
        <v>6</v>
      </c>
      <c r="F171" s="10">
        <v>3051</v>
      </c>
    </row>
    <row r="172" spans="1:6" x14ac:dyDescent="0.25">
      <c r="A172" s="10">
        <v>99721</v>
      </c>
      <c r="B172" s="10">
        <v>19890</v>
      </c>
      <c r="C172" s="10" t="s">
        <v>3</v>
      </c>
      <c r="D172" s="10" t="s">
        <v>7</v>
      </c>
      <c r="E172" s="10">
        <v>2</v>
      </c>
      <c r="F172" s="10">
        <v>2969</v>
      </c>
    </row>
    <row r="173" spans="1:6" x14ac:dyDescent="0.25">
      <c r="A173" s="10">
        <v>78418</v>
      </c>
      <c r="B173" s="10">
        <v>24572</v>
      </c>
      <c r="C173" s="10" t="s">
        <v>4</v>
      </c>
      <c r="D173" s="10" t="s">
        <v>9</v>
      </c>
      <c r="E173" s="10">
        <v>3</v>
      </c>
      <c r="F173" s="10">
        <v>3063</v>
      </c>
    </row>
    <row r="174" spans="1:6" x14ac:dyDescent="0.25">
      <c r="A174" s="10">
        <v>31225</v>
      </c>
      <c r="B174" s="10">
        <v>20684</v>
      </c>
      <c r="C174" s="10" t="s">
        <v>4</v>
      </c>
      <c r="D174" s="10" t="s">
        <v>9</v>
      </c>
      <c r="E174" s="10">
        <v>5</v>
      </c>
      <c r="F174" s="10">
        <v>3080</v>
      </c>
    </row>
    <row r="175" spans="1:6" x14ac:dyDescent="0.25">
      <c r="A175" s="10">
        <v>35593</v>
      </c>
      <c r="B175" s="10">
        <v>24839</v>
      </c>
      <c r="C175" s="10" t="s">
        <v>3</v>
      </c>
      <c r="D175" s="10" t="s">
        <v>7</v>
      </c>
      <c r="E175" s="10">
        <v>5</v>
      </c>
      <c r="F175" s="10">
        <v>3066</v>
      </c>
    </row>
    <row r="176" spans="1:6" x14ac:dyDescent="0.25">
      <c r="A176" s="10">
        <v>57664</v>
      </c>
      <c r="B176" s="10">
        <v>14119</v>
      </c>
      <c r="C176" s="10" t="s">
        <v>3</v>
      </c>
      <c r="D176" s="10" t="s">
        <v>7</v>
      </c>
      <c r="E176" s="10">
        <v>6</v>
      </c>
      <c r="F176" s="10">
        <v>2933</v>
      </c>
    </row>
    <row r="177" spans="1:6" x14ac:dyDescent="0.25">
      <c r="A177" s="10">
        <v>27147</v>
      </c>
      <c r="B177" s="10">
        <v>18382</v>
      </c>
      <c r="C177" s="10" t="s">
        <v>3</v>
      </c>
      <c r="D177" s="10" t="s">
        <v>7</v>
      </c>
      <c r="E177" s="10">
        <v>5</v>
      </c>
      <c r="F177" s="10">
        <v>3014</v>
      </c>
    </row>
    <row r="178" spans="1:6" x14ac:dyDescent="0.25">
      <c r="A178" s="10">
        <v>45170</v>
      </c>
      <c r="B178" s="10">
        <v>25833</v>
      </c>
      <c r="C178" s="10" t="s">
        <v>3</v>
      </c>
      <c r="D178" s="10" t="s">
        <v>7</v>
      </c>
      <c r="E178" s="10">
        <v>4</v>
      </c>
      <c r="F178" s="10">
        <v>3068</v>
      </c>
    </row>
    <row r="179" spans="1:6" x14ac:dyDescent="0.25">
      <c r="A179" s="10">
        <v>34953</v>
      </c>
      <c r="B179" s="10">
        <v>22829</v>
      </c>
      <c r="C179" s="10" t="s">
        <v>4</v>
      </c>
      <c r="D179" s="10" t="s">
        <v>9</v>
      </c>
      <c r="E179" s="10">
        <v>3</v>
      </c>
      <c r="F179" s="10">
        <v>3060</v>
      </c>
    </row>
    <row r="180" spans="1:6" x14ac:dyDescent="0.25">
      <c r="A180" s="10">
        <v>51994</v>
      </c>
      <c r="B180" s="10">
        <v>20057</v>
      </c>
      <c r="C180" s="10" t="s">
        <v>4</v>
      </c>
      <c r="D180" s="10" t="s">
        <v>9</v>
      </c>
      <c r="E180" s="10">
        <v>6</v>
      </c>
      <c r="F180" s="10">
        <v>2981</v>
      </c>
    </row>
    <row r="181" spans="1:6" x14ac:dyDescent="0.25">
      <c r="A181" s="10">
        <v>73832</v>
      </c>
      <c r="B181" s="10">
        <v>18396</v>
      </c>
      <c r="C181" s="10" t="s">
        <v>3</v>
      </c>
      <c r="D181" s="10" t="s">
        <v>7</v>
      </c>
      <c r="E181" s="10">
        <v>4</v>
      </c>
      <c r="F181" s="10">
        <v>3024</v>
      </c>
    </row>
    <row r="182" spans="1:6" x14ac:dyDescent="0.25">
      <c r="A182" s="10">
        <v>34031</v>
      </c>
      <c r="B182" s="10">
        <v>19848</v>
      </c>
      <c r="C182" s="10" t="s">
        <v>4</v>
      </c>
      <c r="D182" s="10" t="s">
        <v>9</v>
      </c>
      <c r="E182" s="10">
        <v>7</v>
      </c>
      <c r="F182" s="10">
        <v>3067</v>
      </c>
    </row>
    <row r="183" spans="1:6" x14ac:dyDescent="0.25">
      <c r="A183" s="10">
        <v>27420</v>
      </c>
      <c r="B183" s="10">
        <v>19190</v>
      </c>
      <c r="C183" s="10" t="s">
        <v>4</v>
      </c>
      <c r="D183" s="10" t="s">
        <v>9</v>
      </c>
      <c r="E183" s="10">
        <v>4</v>
      </c>
      <c r="F183" s="10">
        <v>3007</v>
      </c>
    </row>
    <row r="184" spans="1:6" x14ac:dyDescent="0.25">
      <c r="A184" s="10">
        <v>65776</v>
      </c>
      <c r="B184" s="10">
        <v>23807</v>
      </c>
      <c r="C184" s="10" t="s">
        <v>3</v>
      </c>
      <c r="D184" s="10" t="s">
        <v>7</v>
      </c>
      <c r="E184" s="10">
        <v>0</v>
      </c>
      <c r="F184" s="10">
        <v>3083</v>
      </c>
    </row>
    <row r="185" spans="1:6" x14ac:dyDescent="0.25">
      <c r="A185" s="10">
        <v>48488</v>
      </c>
      <c r="B185" s="10">
        <v>22924</v>
      </c>
      <c r="C185" s="10" t="s">
        <v>3</v>
      </c>
      <c r="D185" s="10" t="s">
        <v>7</v>
      </c>
      <c r="E185" s="10">
        <v>4</v>
      </c>
      <c r="F185" s="10">
        <v>3082</v>
      </c>
    </row>
    <row r="186" spans="1:6" x14ac:dyDescent="0.25">
      <c r="A186" s="10">
        <v>69675</v>
      </c>
      <c r="B186" s="10">
        <v>20346</v>
      </c>
      <c r="C186" s="10" t="s">
        <v>4</v>
      </c>
      <c r="D186" s="10" t="s">
        <v>8</v>
      </c>
      <c r="E186" s="10">
        <v>4</v>
      </c>
      <c r="F186" s="10">
        <v>3045</v>
      </c>
    </row>
    <row r="187" spans="1:6" x14ac:dyDescent="0.25">
      <c r="A187" s="10">
        <v>61405</v>
      </c>
      <c r="B187" s="10">
        <v>18462</v>
      </c>
      <c r="C187" s="10" t="s">
        <v>3</v>
      </c>
      <c r="D187" s="10" t="s">
        <v>7</v>
      </c>
      <c r="E187" s="10">
        <v>3</v>
      </c>
      <c r="F187" s="10">
        <v>3035</v>
      </c>
    </row>
    <row r="188" spans="1:6" x14ac:dyDescent="0.25">
      <c r="A188" s="10">
        <v>40356</v>
      </c>
      <c r="B188" s="10">
        <v>23963</v>
      </c>
      <c r="C188" s="10" t="s">
        <v>4</v>
      </c>
      <c r="D188" s="10" t="s">
        <v>9</v>
      </c>
      <c r="E188" s="10">
        <v>4</v>
      </c>
      <c r="F188" s="10">
        <v>3126</v>
      </c>
    </row>
    <row r="189" spans="1:6" x14ac:dyDescent="0.25">
      <c r="A189" s="10">
        <v>43446</v>
      </c>
      <c r="B189" s="10">
        <v>23673</v>
      </c>
      <c r="C189" s="10" t="s">
        <v>4</v>
      </c>
      <c r="D189" s="10" t="s">
        <v>9</v>
      </c>
      <c r="E189" s="10">
        <v>5</v>
      </c>
      <c r="F189" s="10">
        <v>3041</v>
      </c>
    </row>
    <row r="190" spans="1:6" x14ac:dyDescent="0.25">
      <c r="A190" s="10">
        <v>69158</v>
      </c>
      <c r="B190" s="10">
        <v>23015</v>
      </c>
      <c r="C190" s="10" t="s">
        <v>3</v>
      </c>
      <c r="D190" s="10" t="s">
        <v>7</v>
      </c>
      <c r="E190" s="10">
        <v>6</v>
      </c>
      <c r="F190" s="10">
        <v>3113</v>
      </c>
    </row>
    <row r="191" spans="1:6" x14ac:dyDescent="0.25">
      <c r="A191" s="10">
        <v>36809</v>
      </c>
      <c r="B191" s="10">
        <v>19768</v>
      </c>
      <c r="C191" s="10" t="s">
        <v>3</v>
      </c>
      <c r="D191" s="10" t="s">
        <v>7</v>
      </c>
      <c r="E191" s="10">
        <v>2</v>
      </c>
      <c r="F191" s="10">
        <v>3026</v>
      </c>
    </row>
    <row r="192" spans="1:6" x14ac:dyDescent="0.25">
      <c r="A192" s="10">
        <v>86326</v>
      </c>
      <c r="B192" s="10">
        <v>26648</v>
      </c>
      <c r="C192" s="10" t="s">
        <v>3</v>
      </c>
      <c r="D192" s="10" t="s">
        <v>7</v>
      </c>
      <c r="E192" s="10">
        <v>6</v>
      </c>
      <c r="F192" s="10">
        <v>3077</v>
      </c>
    </row>
    <row r="193" spans="1:6" x14ac:dyDescent="0.25">
      <c r="A193" s="10">
        <v>59347</v>
      </c>
      <c r="B193" s="10">
        <v>15925</v>
      </c>
      <c r="C193" s="10" t="s">
        <v>3</v>
      </c>
      <c r="D193" s="10" t="s">
        <v>7</v>
      </c>
      <c r="E193" s="10">
        <v>6</v>
      </c>
      <c r="F193" s="10">
        <v>2931</v>
      </c>
    </row>
    <row r="194" spans="1:6" x14ac:dyDescent="0.25">
      <c r="A194" s="10">
        <v>14370</v>
      </c>
      <c r="B194" s="10">
        <v>19567</v>
      </c>
      <c r="C194" s="10" t="s">
        <v>4</v>
      </c>
      <c r="D194" s="10" t="s">
        <v>8</v>
      </c>
      <c r="E194" s="10">
        <v>3</v>
      </c>
      <c r="F194" s="10">
        <v>3053</v>
      </c>
    </row>
    <row r="195" spans="1:6" x14ac:dyDescent="0.25">
      <c r="A195" s="10">
        <v>13590</v>
      </c>
      <c r="B195" s="10">
        <v>24072</v>
      </c>
      <c r="C195" s="10" t="s">
        <v>4</v>
      </c>
      <c r="D195" s="10" t="s">
        <v>9</v>
      </c>
      <c r="E195" s="10">
        <v>6</v>
      </c>
      <c r="F195" s="10">
        <v>3127</v>
      </c>
    </row>
    <row r="196" spans="1:6" x14ac:dyDescent="0.25">
      <c r="A196" s="10">
        <v>30792</v>
      </c>
      <c r="B196" s="10">
        <v>14044</v>
      </c>
      <c r="C196" s="10" t="s">
        <v>4</v>
      </c>
      <c r="D196" s="10" t="s">
        <v>9</v>
      </c>
      <c r="E196" s="10">
        <v>6</v>
      </c>
      <c r="F196" s="10">
        <v>2874</v>
      </c>
    </row>
    <row r="197" spans="1:6" x14ac:dyDescent="0.25">
      <c r="A197" s="10">
        <v>24966</v>
      </c>
      <c r="B197" s="10">
        <v>19378</v>
      </c>
      <c r="C197" s="10" t="s">
        <v>3</v>
      </c>
      <c r="D197" s="10" t="s">
        <v>7</v>
      </c>
      <c r="E197" s="10">
        <v>5</v>
      </c>
      <c r="F197" s="10">
        <v>3010</v>
      </c>
    </row>
    <row r="198" spans="1:6" x14ac:dyDescent="0.25">
      <c r="A198" s="10">
        <v>80974</v>
      </c>
      <c r="B198" s="10">
        <v>19858</v>
      </c>
      <c r="C198" s="10" t="s">
        <v>3</v>
      </c>
      <c r="D198" s="10" t="s">
        <v>7</v>
      </c>
      <c r="E198" s="10">
        <v>4</v>
      </c>
      <c r="F198" s="10">
        <v>3028</v>
      </c>
    </row>
    <row r="199" spans="1:6" x14ac:dyDescent="0.25">
      <c r="A199" s="10">
        <v>72176</v>
      </c>
      <c r="B199" s="10">
        <v>12898</v>
      </c>
      <c r="C199" s="10" t="s">
        <v>3</v>
      </c>
      <c r="D199" s="10" t="s">
        <v>7</v>
      </c>
      <c r="E199" s="10">
        <v>7</v>
      </c>
      <c r="F199" s="10">
        <v>2934</v>
      </c>
    </row>
    <row r="200" spans="1:6" x14ac:dyDescent="0.25">
      <c r="A200" s="10">
        <v>23891</v>
      </c>
      <c r="B200" s="10">
        <v>22975</v>
      </c>
      <c r="C200" s="10" t="s">
        <v>3</v>
      </c>
      <c r="D200" s="10" t="s">
        <v>7</v>
      </c>
      <c r="E200" s="10">
        <v>8</v>
      </c>
      <c r="F200" s="10">
        <v>3032</v>
      </c>
    </row>
    <row r="201" spans="1:6" x14ac:dyDescent="0.25">
      <c r="A201" s="10">
        <v>38449</v>
      </c>
      <c r="B201" s="10">
        <v>23073</v>
      </c>
      <c r="C201" s="10" t="s">
        <v>4</v>
      </c>
      <c r="D201" s="10" t="s">
        <v>9</v>
      </c>
      <c r="E201" s="10">
        <v>6</v>
      </c>
      <c r="F201" s="10">
        <v>3114</v>
      </c>
    </row>
    <row r="202" spans="1:6" x14ac:dyDescent="0.25">
      <c r="A202" s="10">
        <v>29227</v>
      </c>
      <c r="B202" s="10">
        <v>26167</v>
      </c>
      <c r="C202" s="10" t="s">
        <v>3</v>
      </c>
      <c r="D202" s="10" t="s">
        <v>7</v>
      </c>
      <c r="E202" s="10">
        <v>0</v>
      </c>
      <c r="F202" s="10">
        <v>3102</v>
      </c>
    </row>
    <row r="203" spans="1:6" x14ac:dyDescent="0.25">
      <c r="A203" s="10">
        <v>46158</v>
      </c>
      <c r="B203" s="10">
        <v>24580</v>
      </c>
      <c r="C203" s="10" t="s">
        <v>3</v>
      </c>
      <c r="D203" s="10" t="s">
        <v>7</v>
      </c>
      <c r="E203" s="10">
        <v>6</v>
      </c>
      <c r="F203" s="10">
        <v>3053</v>
      </c>
    </row>
    <row r="204" spans="1:6" x14ac:dyDescent="0.25">
      <c r="A204" s="10">
        <v>17106</v>
      </c>
      <c r="B204" s="10">
        <v>25696</v>
      </c>
      <c r="C204" s="10" t="s">
        <v>4</v>
      </c>
      <c r="D204" s="10" t="s">
        <v>9</v>
      </c>
      <c r="E204" s="10">
        <v>3</v>
      </c>
      <c r="F204" s="10">
        <v>3066</v>
      </c>
    </row>
    <row r="205" spans="1:6" x14ac:dyDescent="0.25">
      <c r="A205" s="10">
        <v>12531</v>
      </c>
      <c r="B205" s="10">
        <v>18488</v>
      </c>
      <c r="C205" s="10" t="s">
        <v>4</v>
      </c>
      <c r="D205" s="10" t="s">
        <v>8</v>
      </c>
      <c r="E205" s="10">
        <v>4</v>
      </c>
      <c r="F205" s="10">
        <v>3035</v>
      </c>
    </row>
    <row r="206" spans="1:6" x14ac:dyDescent="0.25">
      <c r="A206" s="10">
        <v>39054</v>
      </c>
      <c r="B206" s="10">
        <v>24441</v>
      </c>
      <c r="C206" s="10" t="s">
        <v>4</v>
      </c>
      <c r="D206" s="10" t="s">
        <v>9</v>
      </c>
      <c r="E206" s="10">
        <v>7</v>
      </c>
      <c r="F206" s="10">
        <v>3071</v>
      </c>
    </row>
    <row r="207" spans="1:6" x14ac:dyDescent="0.25">
      <c r="A207" s="10">
        <v>66493</v>
      </c>
      <c r="B207" s="10">
        <v>20848</v>
      </c>
      <c r="C207" s="10" t="s">
        <v>3</v>
      </c>
      <c r="D207" s="10" t="s">
        <v>7</v>
      </c>
      <c r="E207" s="10">
        <v>2</v>
      </c>
      <c r="F207" s="10">
        <v>3003</v>
      </c>
    </row>
    <row r="208" spans="1:6" x14ac:dyDescent="0.25">
      <c r="A208" s="10">
        <v>38618</v>
      </c>
      <c r="B208" s="10">
        <v>25126</v>
      </c>
      <c r="C208" s="10" t="s">
        <v>4</v>
      </c>
      <c r="D208" s="10" t="s">
        <v>9</v>
      </c>
      <c r="E208" s="10">
        <v>5</v>
      </c>
      <c r="F208" s="10">
        <v>3120</v>
      </c>
    </row>
    <row r="209" spans="1:6" x14ac:dyDescent="0.25">
      <c r="A209" s="10">
        <v>90273</v>
      </c>
      <c r="B209" s="10">
        <v>17084</v>
      </c>
      <c r="C209" s="10" t="s">
        <v>4</v>
      </c>
      <c r="D209" s="10" t="s">
        <v>8</v>
      </c>
      <c r="E209" s="10">
        <v>6</v>
      </c>
      <c r="F209" s="10">
        <v>2943</v>
      </c>
    </row>
    <row r="210" spans="1:6" x14ac:dyDescent="0.25">
      <c r="A210" s="10">
        <v>95999</v>
      </c>
      <c r="B210" s="10">
        <v>18567</v>
      </c>
      <c r="C210" s="10" t="s">
        <v>3</v>
      </c>
      <c r="D210" s="10" t="s">
        <v>7</v>
      </c>
      <c r="E210" s="10">
        <v>3</v>
      </c>
      <c r="F210" s="10">
        <v>3047</v>
      </c>
    </row>
    <row r="211" spans="1:6" x14ac:dyDescent="0.25">
      <c r="A211" s="10">
        <v>93462</v>
      </c>
      <c r="B211" s="10">
        <v>21017</v>
      </c>
      <c r="C211" s="10" t="s">
        <v>3</v>
      </c>
      <c r="D211" s="10" t="s">
        <v>7</v>
      </c>
      <c r="E211" s="10">
        <v>5</v>
      </c>
      <c r="F211" s="10">
        <v>3055</v>
      </c>
    </row>
    <row r="212" spans="1:6" x14ac:dyDescent="0.25">
      <c r="A212" s="10">
        <v>24604</v>
      </c>
      <c r="B212" s="10">
        <v>18709</v>
      </c>
      <c r="C212" s="10" t="s">
        <v>3</v>
      </c>
      <c r="D212" s="10" t="s">
        <v>7</v>
      </c>
      <c r="E212" s="10">
        <v>4</v>
      </c>
      <c r="F212" s="10">
        <v>3010</v>
      </c>
    </row>
    <row r="213" spans="1:6" x14ac:dyDescent="0.25">
      <c r="A213" s="10">
        <v>93837</v>
      </c>
      <c r="B213" s="10">
        <v>16627</v>
      </c>
      <c r="C213" s="10" t="s">
        <v>3</v>
      </c>
      <c r="D213" s="10" t="s">
        <v>7</v>
      </c>
      <c r="E213" s="10">
        <v>5</v>
      </c>
      <c r="F213" s="10">
        <v>2993</v>
      </c>
    </row>
    <row r="214" spans="1:6" x14ac:dyDescent="0.25">
      <c r="A214" s="10">
        <v>87167</v>
      </c>
      <c r="B214" s="10">
        <v>25632</v>
      </c>
      <c r="C214" s="10" t="s">
        <v>4</v>
      </c>
      <c r="D214" s="10" t="s">
        <v>9</v>
      </c>
      <c r="E214" s="10">
        <v>6</v>
      </c>
      <c r="F214" s="10">
        <v>3075</v>
      </c>
    </row>
    <row r="215" spans="1:6" x14ac:dyDescent="0.25">
      <c r="A215" s="10">
        <v>72378</v>
      </c>
      <c r="B215" s="10">
        <v>24279</v>
      </c>
      <c r="C215" s="10" t="s">
        <v>4</v>
      </c>
      <c r="D215" s="10" t="s">
        <v>9</v>
      </c>
      <c r="E215" s="10">
        <v>6</v>
      </c>
      <c r="F215" s="10">
        <v>3130</v>
      </c>
    </row>
    <row r="216" spans="1:6" x14ac:dyDescent="0.25">
      <c r="A216" s="10">
        <v>51427</v>
      </c>
      <c r="B216" s="10">
        <v>24201</v>
      </c>
      <c r="C216" s="10" t="s">
        <v>4</v>
      </c>
      <c r="D216" s="10" t="s">
        <v>8</v>
      </c>
      <c r="E216" s="10">
        <v>6</v>
      </c>
      <c r="F216" s="10">
        <v>3088</v>
      </c>
    </row>
    <row r="217" spans="1:6" x14ac:dyDescent="0.25">
      <c r="A217" s="10">
        <v>16512</v>
      </c>
      <c r="B217" s="10">
        <v>27614</v>
      </c>
      <c r="C217" s="10" t="s">
        <v>4</v>
      </c>
      <c r="D217" s="10" t="s">
        <v>8</v>
      </c>
      <c r="E217" s="10">
        <v>7</v>
      </c>
      <c r="F217" s="10">
        <v>3170</v>
      </c>
    </row>
    <row r="218" spans="1:6" x14ac:dyDescent="0.25">
      <c r="A218" s="10">
        <v>38834</v>
      </c>
      <c r="B218" s="10">
        <v>18434</v>
      </c>
      <c r="C218" s="10" t="s">
        <v>3</v>
      </c>
      <c r="D218" s="10" t="s">
        <v>7</v>
      </c>
      <c r="E218" s="10">
        <v>6</v>
      </c>
      <c r="F218" s="10">
        <v>2946</v>
      </c>
    </row>
    <row r="219" spans="1:6" x14ac:dyDescent="0.25">
      <c r="A219" s="10">
        <v>99766</v>
      </c>
      <c r="B219" s="10">
        <v>31105</v>
      </c>
      <c r="C219" s="10" t="s">
        <v>3</v>
      </c>
      <c r="D219" s="10" t="s">
        <v>7</v>
      </c>
      <c r="E219" s="10">
        <v>5</v>
      </c>
      <c r="F219" s="10">
        <v>3175</v>
      </c>
    </row>
    <row r="220" spans="1:6" x14ac:dyDescent="0.25">
      <c r="A220" s="10">
        <v>62390</v>
      </c>
      <c r="B220" s="10">
        <v>19907</v>
      </c>
      <c r="C220" s="10" t="s">
        <v>4</v>
      </c>
      <c r="D220" s="10" t="s">
        <v>9</v>
      </c>
      <c r="E220" s="10">
        <v>2</v>
      </c>
      <c r="F220" s="10">
        <v>3048</v>
      </c>
    </row>
    <row r="221" spans="1:6" x14ac:dyDescent="0.25">
      <c r="A221" s="10">
        <v>15031</v>
      </c>
      <c r="B221" s="10">
        <v>21451</v>
      </c>
      <c r="C221" s="10" t="s">
        <v>4</v>
      </c>
      <c r="D221" s="10" t="s">
        <v>8</v>
      </c>
      <c r="E221" s="10">
        <v>8</v>
      </c>
      <c r="F221" s="10">
        <v>3051</v>
      </c>
    </row>
    <row r="222" spans="1:6" x14ac:dyDescent="0.25">
      <c r="A222" s="10">
        <v>46270</v>
      </c>
      <c r="B222" s="10">
        <v>22928</v>
      </c>
      <c r="C222" s="10" t="s">
        <v>4</v>
      </c>
      <c r="D222" s="10" t="s">
        <v>8</v>
      </c>
      <c r="E222" s="10">
        <v>4</v>
      </c>
      <c r="F222" s="10">
        <v>3082</v>
      </c>
    </row>
    <row r="223" spans="1:6" x14ac:dyDescent="0.25">
      <c r="A223" s="10">
        <v>93730</v>
      </c>
      <c r="B223" s="10">
        <v>14023</v>
      </c>
      <c r="C223" s="10" t="s">
        <v>3</v>
      </c>
      <c r="D223" s="10" t="s">
        <v>7</v>
      </c>
      <c r="E223" s="10">
        <v>2</v>
      </c>
      <c r="F223" s="10">
        <v>2902</v>
      </c>
    </row>
    <row r="224" spans="1:6" x14ac:dyDescent="0.25">
      <c r="A224" s="10">
        <v>40671</v>
      </c>
      <c r="B224" s="10">
        <v>19315</v>
      </c>
      <c r="C224" s="10" t="s">
        <v>3</v>
      </c>
      <c r="D224" s="10" t="s">
        <v>7</v>
      </c>
      <c r="E224" s="10">
        <v>1</v>
      </c>
      <c r="F224" s="10">
        <v>2980</v>
      </c>
    </row>
    <row r="225" spans="1:6" x14ac:dyDescent="0.25">
      <c r="A225" s="10">
        <v>39101</v>
      </c>
      <c r="B225" s="10">
        <v>23134</v>
      </c>
      <c r="C225" s="10" t="s">
        <v>3</v>
      </c>
      <c r="D225" s="10" t="s">
        <v>7</v>
      </c>
      <c r="E225" s="10">
        <v>5</v>
      </c>
      <c r="F225" s="10">
        <v>3064</v>
      </c>
    </row>
    <row r="226" spans="1:6" x14ac:dyDescent="0.25">
      <c r="A226" s="10">
        <v>64897</v>
      </c>
      <c r="B226" s="10">
        <v>20505</v>
      </c>
      <c r="C226" s="10" t="s">
        <v>3</v>
      </c>
      <c r="D226" s="10" t="s">
        <v>7</v>
      </c>
      <c r="E226" s="10">
        <v>7</v>
      </c>
      <c r="F226" s="10">
        <v>3028</v>
      </c>
    </row>
    <row r="227" spans="1:6" x14ac:dyDescent="0.25">
      <c r="A227" s="10">
        <v>89464</v>
      </c>
      <c r="B227" s="10">
        <v>19820</v>
      </c>
      <c r="C227" s="10" t="s">
        <v>3</v>
      </c>
      <c r="D227" s="10" t="s">
        <v>7</v>
      </c>
      <c r="E227" s="10">
        <v>4</v>
      </c>
      <c r="F227" s="10">
        <v>3047</v>
      </c>
    </row>
    <row r="228" spans="1:6" x14ac:dyDescent="0.25">
      <c r="A228" s="10">
        <v>38263</v>
      </c>
      <c r="B228" s="10">
        <v>19842</v>
      </c>
      <c r="C228" s="10" t="s">
        <v>4</v>
      </c>
      <c r="D228" s="10" t="s">
        <v>8</v>
      </c>
      <c r="E228" s="10">
        <v>4</v>
      </c>
      <c r="F228" s="10">
        <v>2968</v>
      </c>
    </row>
    <row r="229" spans="1:6" x14ac:dyDescent="0.25">
      <c r="A229" s="10">
        <v>92788</v>
      </c>
      <c r="B229" s="10">
        <v>16788</v>
      </c>
      <c r="C229" s="10" t="s">
        <v>3</v>
      </c>
      <c r="D229" s="10" t="s">
        <v>7</v>
      </c>
      <c r="E229" s="10">
        <v>6</v>
      </c>
      <c r="F229" s="10">
        <v>2937</v>
      </c>
    </row>
    <row r="230" spans="1:6" x14ac:dyDescent="0.25">
      <c r="A230" s="10">
        <v>10925</v>
      </c>
      <c r="B230" s="10">
        <v>21577</v>
      </c>
      <c r="C230" s="10" t="s">
        <v>4</v>
      </c>
      <c r="D230" s="10" t="s">
        <v>9</v>
      </c>
      <c r="E230" s="10">
        <v>5</v>
      </c>
      <c r="F230" s="10">
        <v>3083</v>
      </c>
    </row>
    <row r="231" spans="1:6" x14ac:dyDescent="0.25">
      <c r="A231" s="10">
        <v>48805</v>
      </c>
      <c r="B231" s="10">
        <v>20796</v>
      </c>
      <c r="C231" s="10" t="s">
        <v>4</v>
      </c>
      <c r="D231" s="10" t="s">
        <v>8</v>
      </c>
      <c r="E231" s="10">
        <v>4</v>
      </c>
      <c r="F231" s="10">
        <v>3062</v>
      </c>
    </row>
    <row r="232" spans="1:6" x14ac:dyDescent="0.25">
      <c r="A232" s="10">
        <v>75604</v>
      </c>
      <c r="B232" s="10">
        <v>15817</v>
      </c>
      <c r="C232" s="10" t="s">
        <v>4</v>
      </c>
      <c r="D232" s="10" t="s">
        <v>8</v>
      </c>
      <c r="E232" s="10">
        <v>3</v>
      </c>
      <c r="F232" s="10">
        <v>2919</v>
      </c>
    </row>
    <row r="233" spans="1:6" x14ac:dyDescent="0.25">
      <c r="A233" s="10">
        <v>64546</v>
      </c>
      <c r="B233" s="10">
        <v>23502</v>
      </c>
      <c r="C233" s="10" t="s">
        <v>4</v>
      </c>
      <c r="D233" s="10" t="s">
        <v>9</v>
      </c>
      <c r="E233" s="10">
        <v>6</v>
      </c>
      <c r="F233" s="10">
        <v>3029</v>
      </c>
    </row>
    <row r="234" spans="1:6" x14ac:dyDescent="0.25">
      <c r="A234" s="10">
        <v>95255</v>
      </c>
      <c r="B234" s="10">
        <v>22051</v>
      </c>
      <c r="C234" s="10" t="s">
        <v>3</v>
      </c>
      <c r="D234" s="10" t="s">
        <v>7</v>
      </c>
      <c r="E234" s="10">
        <v>5</v>
      </c>
      <c r="F234" s="10">
        <v>3050</v>
      </c>
    </row>
    <row r="235" spans="1:6" x14ac:dyDescent="0.25">
      <c r="A235" s="10">
        <v>56403</v>
      </c>
      <c r="B235" s="10">
        <v>20879</v>
      </c>
      <c r="C235" s="10" t="s">
        <v>3</v>
      </c>
      <c r="D235" s="10" t="s">
        <v>7</v>
      </c>
      <c r="E235" s="10">
        <v>5</v>
      </c>
      <c r="F235" s="10">
        <v>3003</v>
      </c>
    </row>
    <row r="236" spans="1:6" x14ac:dyDescent="0.25">
      <c r="A236" s="10">
        <v>53305</v>
      </c>
      <c r="B236" s="10">
        <v>22501</v>
      </c>
      <c r="C236" s="10" t="s">
        <v>3</v>
      </c>
      <c r="D236" s="10" t="s">
        <v>7</v>
      </c>
      <c r="E236" s="10">
        <v>7</v>
      </c>
      <c r="F236" s="10">
        <v>3026</v>
      </c>
    </row>
    <row r="237" spans="1:6" x14ac:dyDescent="0.25">
      <c r="A237" s="10">
        <v>89066</v>
      </c>
      <c r="B237" s="10">
        <v>24168</v>
      </c>
      <c r="C237" s="10" t="s">
        <v>3</v>
      </c>
      <c r="D237" s="10" t="s">
        <v>7</v>
      </c>
      <c r="E237" s="10">
        <v>7</v>
      </c>
      <c r="F237" s="10">
        <v>3058</v>
      </c>
    </row>
    <row r="238" spans="1:6" x14ac:dyDescent="0.25">
      <c r="A238" s="10">
        <v>95825</v>
      </c>
      <c r="B238" s="10">
        <v>24879</v>
      </c>
      <c r="C238" s="10" t="s">
        <v>4</v>
      </c>
      <c r="D238" s="10" t="s">
        <v>9</v>
      </c>
      <c r="E238" s="10">
        <v>7</v>
      </c>
      <c r="F238" s="10">
        <v>3137</v>
      </c>
    </row>
    <row r="239" spans="1:6" x14ac:dyDescent="0.25">
      <c r="A239" s="10">
        <v>93077</v>
      </c>
      <c r="B239" s="10">
        <v>27278</v>
      </c>
      <c r="C239" s="10" t="s">
        <v>3</v>
      </c>
      <c r="D239" s="10" t="s">
        <v>7</v>
      </c>
      <c r="E239" s="10">
        <v>5</v>
      </c>
      <c r="F239" s="10">
        <v>3145</v>
      </c>
    </row>
    <row r="240" spans="1:6" x14ac:dyDescent="0.25">
      <c r="A240" s="10">
        <v>44257</v>
      </c>
      <c r="B240" s="10">
        <v>21384</v>
      </c>
      <c r="C240" s="10" t="s">
        <v>3</v>
      </c>
      <c r="D240" s="10" t="s">
        <v>7</v>
      </c>
      <c r="E240" s="10">
        <v>4</v>
      </c>
      <c r="F240" s="10">
        <v>3031</v>
      </c>
    </row>
    <row r="241" spans="1:6" x14ac:dyDescent="0.25">
      <c r="A241" s="10">
        <v>17276</v>
      </c>
      <c r="B241" s="10">
        <v>19565</v>
      </c>
      <c r="C241" s="10" t="s">
        <v>4</v>
      </c>
      <c r="D241" s="10" t="s">
        <v>9</v>
      </c>
      <c r="E241" s="10">
        <v>3</v>
      </c>
      <c r="F241" s="10">
        <v>2964</v>
      </c>
    </row>
    <row r="242" spans="1:6" x14ac:dyDescent="0.25">
      <c r="A242" s="10">
        <v>21675</v>
      </c>
      <c r="B242" s="10">
        <v>21631</v>
      </c>
      <c r="C242" s="10" t="s">
        <v>4</v>
      </c>
      <c r="D242" s="10" t="s">
        <v>9</v>
      </c>
      <c r="E242" s="10">
        <v>3</v>
      </c>
      <c r="F242" s="10">
        <v>3054</v>
      </c>
    </row>
    <row r="243" spans="1:6" x14ac:dyDescent="0.25">
      <c r="A243" s="10">
        <v>67497</v>
      </c>
      <c r="B243" s="10">
        <v>20746</v>
      </c>
      <c r="C243" s="10" t="s">
        <v>3</v>
      </c>
      <c r="D243" s="10" t="s">
        <v>7</v>
      </c>
      <c r="E243" s="10">
        <v>5</v>
      </c>
      <c r="F243" s="10">
        <v>3041</v>
      </c>
    </row>
    <row r="244" spans="1:6" x14ac:dyDescent="0.25">
      <c r="A244" s="10">
        <v>65637</v>
      </c>
      <c r="B244" s="10">
        <v>21069</v>
      </c>
      <c r="C244" s="10" t="s">
        <v>4</v>
      </c>
      <c r="D244" s="10" t="s">
        <v>9</v>
      </c>
      <c r="E244" s="10">
        <v>5</v>
      </c>
      <c r="F244" s="10">
        <v>2996</v>
      </c>
    </row>
    <row r="245" spans="1:6" x14ac:dyDescent="0.25">
      <c r="A245" s="10">
        <v>36191</v>
      </c>
      <c r="B245" s="10">
        <v>19730</v>
      </c>
      <c r="C245" s="10" t="s">
        <v>4</v>
      </c>
      <c r="D245" s="10" t="s">
        <v>8</v>
      </c>
      <c r="E245" s="10">
        <v>4</v>
      </c>
      <c r="F245" s="10">
        <v>3065</v>
      </c>
    </row>
    <row r="246" spans="1:6" x14ac:dyDescent="0.25">
      <c r="A246" s="10">
        <v>47812</v>
      </c>
      <c r="B246" s="10">
        <v>19497</v>
      </c>
      <c r="C246" s="10" t="s">
        <v>4</v>
      </c>
      <c r="D246" s="10" t="s">
        <v>9</v>
      </c>
      <c r="E246" s="10">
        <v>5</v>
      </c>
      <c r="F246" s="10">
        <v>2963</v>
      </c>
    </row>
    <row r="247" spans="1:6" x14ac:dyDescent="0.25">
      <c r="A247" s="10">
        <v>68478</v>
      </c>
      <c r="B247" s="10">
        <v>20347</v>
      </c>
      <c r="C247" s="10" t="s">
        <v>3</v>
      </c>
      <c r="D247" s="10" t="s">
        <v>7</v>
      </c>
      <c r="E247" s="10">
        <v>5</v>
      </c>
      <c r="F247" s="10">
        <v>2996</v>
      </c>
    </row>
    <row r="248" spans="1:6" x14ac:dyDescent="0.25">
      <c r="A248" s="10">
        <v>18083</v>
      </c>
      <c r="B248" s="10">
        <v>26434</v>
      </c>
      <c r="C248" s="10" t="s">
        <v>4</v>
      </c>
      <c r="D248" s="10" t="s">
        <v>8</v>
      </c>
      <c r="E248" s="10">
        <v>6</v>
      </c>
      <c r="F248" s="10">
        <v>3136</v>
      </c>
    </row>
    <row r="249" spans="1:6" x14ac:dyDescent="0.25">
      <c r="A249" s="10">
        <v>84784</v>
      </c>
      <c r="B249" s="10">
        <v>18945</v>
      </c>
      <c r="C249" s="10" t="s">
        <v>4</v>
      </c>
      <c r="D249" s="10" t="s">
        <v>9</v>
      </c>
      <c r="E249" s="10">
        <v>5</v>
      </c>
      <c r="F249" s="10">
        <v>3053</v>
      </c>
    </row>
    <row r="250" spans="1:6" x14ac:dyDescent="0.25">
      <c r="A250" s="10">
        <v>76780</v>
      </c>
      <c r="B250" s="10">
        <v>20922</v>
      </c>
      <c r="C250" s="10" t="s">
        <v>3</v>
      </c>
      <c r="D250" s="10" t="s">
        <v>7</v>
      </c>
      <c r="E250" s="10">
        <v>5</v>
      </c>
      <c r="F250" s="10">
        <v>3024</v>
      </c>
    </row>
    <row r="251" spans="1:6" x14ac:dyDescent="0.25">
      <c r="A251" s="10">
        <v>48548</v>
      </c>
      <c r="B251" s="10">
        <v>19435</v>
      </c>
      <c r="C251" s="10" t="s">
        <v>3</v>
      </c>
      <c r="D251" s="10" t="s">
        <v>7</v>
      </c>
      <c r="E251" s="10">
        <v>3</v>
      </c>
      <c r="F251" s="10">
        <v>3001</v>
      </c>
    </row>
    <row r="252" spans="1:6" x14ac:dyDescent="0.25">
      <c r="A252" s="10">
        <v>21175</v>
      </c>
      <c r="B252" s="10">
        <v>22052</v>
      </c>
      <c r="C252" s="10" t="s">
        <v>3</v>
      </c>
      <c r="D252" s="10" t="s">
        <v>7</v>
      </c>
      <c r="E252" s="10">
        <v>5</v>
      </c>
      <c r="F252" s="10">
        <v>3060</v>
      </c>
    </row>
    <row r="253" spans="1:6" x14ac:dyDescent="0.25">
      <c r="A253" s="10">
        <v>27810</v>
      </c>
      <c r="B253" s="10">
        <v>20908</v>
      </c>
      <c r="C253" s="10" t="s">
        <v>4</v>
      </c>
      <c r="D253" s="10" t="s">
        <v>9</v>
      </c>
      <c r="E253" s="10">
        <v>6</v>
      </c>
      <c r="F253" s="10">
        <v>3083</v>
      </c>
    </row>
    <row r="254" spans="1:6" x14ac:dyDescent="0.25">
      <c r="A254" s="10">
        <v>86428</v>
      </c>
      <c r="B254" s="10">
        <v>14795</v>
      </c>
      <c r="C254" s="10" t="s">
        <v>3</v>
      </c>
      <c r="D254" s="10" t="s">
        <v>7</v>
      </c>
      <c r="E254" s="10">
        <v>4</v>
      </c>
      <c r="F254" s="10">
        <v>2880</v>
      </c>
    </row>
    <row r="255" spans="1:6" x14ac:dyDescent="0.25">
      <c r="A255" s="10">
        <v>40402</v>
      </c>
      <c r="B255" s="10">
        <v>21359</v>
      </c>
      <c r="C255" s="10" t="s">
        <v>3</v>
      </c>
      <c r="D255" s="10" t="s">
        <v>7</v>
      </c>
      <c r="E255" s="10">
        <v>5</v>
      </c>
      <c r="F255" s="10">
        <v>3020</v>
      </c>
    </row>
    <row r="256" spans="1:6" x14ac:dyDescent="0.25">
      <c r="A256" s="10">
        <v>74777</v>
      </c>
      <c r="B256" s="10">
        <v>17744</v>
      </c>
      <c r="C256" s="10" t="s">
        <v>3</v>
      </c>
      <c r="D256" s="10" t="s">
        <v>7</v>
      </c>
      <c r="E256" s="10">
        <v>6</v>
      </c>
      <c r="F256" s="10">
        <v>3013</v>
      </c>
    </row>
    <row r="257" spans="1:6" x14ac:dyDescent="0.25">
      <c r="A257" s="10">
        <v>65695</v>
      </c>
      <c r="B257" s="10">
        <v>20571</v>
      </c>
      <c r="C257" s="10" t="s">
        <v>3</v>
      </c>
      <c r="D257" s="10" t="s">
        <v>7</v>
      </c>
      <c r="E257" s="10">
        <v>5</v>
      </c>
      <c r="F257" s="10">
        <v>3019</v>
      </c>
    </row>
    <row r="258" spans="1:6" x14ac:dyDescent="0.25">
      <c r="A258" s="10">
        <v>30427</v>
      </c>
      <c r="B258" s="10">
        <v>20254</v>
      </c>
      <c r="C258" s="10" t="s">
        <v>3</v>
      </c>
      <c r="D258" s="10" t="s">
        <v>7</v>
      </c>
      <c r="E258" s="10">
        <v>4</v>
      </c>
      <c r="F258" s="10">
        <v>2974</v>
      </c>
    </row>
    <row r="259" spans="1:6" x14ac:dyDescent="0.25">
      <c r="A259" s="10">
        <v>69170</v>
      </c>
      <c r="B259" s="10">
        <v>24993</v>
      </c>
      <c r="C259" s="10" t="s">
        <v>3</v>
      </c>
      <c r="D259" s="10" t="s">
        <v>7</v>
      </c>
      <c r="E259" s="10">
        <v>4</v>
      </c>
      <c r="F259" s="10">
        <v>3098</v>
      </c>
    </row>
    <row r="260" spans="1:6" x14ac:dyDescent="0.25">
      <c r="A260" s="10">
        <v>60177</v>
      </c>
      <c r="B260" s="10">
        <v>22465</v>
      </c>
      <c r="C260" s="10" t="s">
        <v>3</v>
      </c>
      <c r="D260" s="10" t="s">
        <v>7</v>
      </c>
      <c r="E260" s="10">
        <v>3</v>
      </c>
      <c r="F260" s="10">
        <v>3045</v>
      </c>
    </row>
    <row r="261" spans="1:6" x14ac:dyDescent="0.25">
      <c r="A261" s="10">
        <v>69166</v>
      </c>
      <c r="B261" s="10">
        <v>20877</v>
      </c>
      <c r="C261" s="10" t="s">
        <v>4</v>
      </c>
      <c r="D261" s="10" t="s">
        <v>9</v>
      </c>
      <c r="E261" s="10">
        <v>4</v>
      </c>
      <c r="F261" s="10">
        <v>3013</v>
      </c>
    </row>
    <row r="262" spans="1:6" x14ac:dyDescent="0.25">
      <c r="A262" s="10">
        <v>88000</v>
      </c>
      <c r="B262" s="10">
        <v>24844</v>
      </c>
      <c r="C262" s="10" t="s">
        <v>3</v>
      </c>
      <c r="D262" s="10" t="s">
        <v>7</v>
      </c>
      <c r="E262" s="10">
        <v>7</v>
      </c>
      <c r="F262" s="10">
        <v>3046</v>
      </c>
    </row>
    <row r="263" spans="1:6" x14ac:dyDescent="0.25">
      <c r="A263" s="10">
        <v>13549</v>
      </c>
      <c r="B263" s="10">
        <v>24001</v>
      </c>
      <c r="C263" s="10" t="s">
        <v>4</v>
      </c>
      <c r="D263" s="10" t="s">
        <v>9</v>
      </c>
      <c r="E263" s="10">
        <v>2</v>
      </c>
      <c r="F263" s="10">
        <v>3086</v>
      </c>
    </row>
    <row r="264" spans="1:6" x14ac:dyDescent="0.25">
      <c r="A264" s="10">
        <v>83483</v>
      </c>
      <c r="B264" s="10">
        <v>21435</v>
      </c>
      <c r="C264" s="10" t="s">
        <v>4</v>
      </c>
      <c r="D264" s="10" t="s">
        <v>9</v>
      </c>
      <c r="E264" s="10">
        <v>1</v>
      </c>
      <c r="F264" s="10">
        <v>3071</v>
      </c>
    </row>
    <row r="265" spans="1:6" x14ac:dyDescent="0.25">
      <c r="A265" s="10">
        <v>15325</v>
      </c>
      <c r="B265" s="10">
        <v>23743</v>
      </c>
      <c r="C265" s="10" t="s">
        <v>4</v>
      </c>
      <c r="D265" s="10" t="s">
        <v>8</v>
      </c>
      <c r="E265" s="10">
        <v>2</v>
      </c>
      <c r="F265" s="10">
        <v>3052</v>
      </c>
    </row>
    <row r="266" spans="1:6" x14ac:dyDescent="0.25">
      <c r="A266" s="10">
        <v>95307</v>
      </c>
      <c r="B266" s="10">
        <v>24210</v>
      </c>
      <c r="C266" s="10" t="s">
        <v>3</v>
      </c>
      <c r="D266" s="10" t="s">
        <v>7</v>
      </c>
      <c r="E266" s="10">
        <v>5</v>
      </c>
      <c r="F266" s="10">
        <v>3129</v>
      </c>
    </row>
    <row r="267" spans="1:6" x14ac:dyDescent="0.25">
      <c r="A267" s="10">
        <v>44851</v>
      </c>
      <c r="B267" s="10">
        <v>23314</v>
      </c>
      <c r="C267" s="10" t="s">
        <v>4</v>
      </c>
      <c r="D267" s="10" t="s">
        <v>9</v>
      </c>
      <c r="E267" s="10">
        <v>6</v>
      </c>
      <c r="F267" s="10">
        <v>3117</v>
      </c>
    </row>
    <row r="268" spans="1:6" x14ac:dyDescent="0.25">
      <c r="A268" s="10">
        <v>14136</v>
      </c>
      <c r="B268" s="10">
        <v>21245</v>
      </c>
      <c r="C268" s="10" t="s">
        <v>3</v>
      </c>
      <c r="D268" s="10" t="s">
        <v>7</v>
      </c>
      <c r="E268" s="10">
        <v>3</v>
      </c>
      <c r="F268" s="10">
        <v>3058</v>
      </c>
    </row>
    <row r="269" spans="1:6" x14ac:dyDescent="0.25">
      <c r="A269" s="10">
        <v>97480</v>
      </c>
      <c r="B269" s="10">
        <v>22780</v>
      </c>
      <c r="C269" s="10" t="s">
        <v>3</v>
      </c>
      <c r="D269" s="10" t="s">
        <v>7</v>
      </c>
      <c r="E269" s="10">
        <v>3</v>
      </c>
      <c r="F269" s="10">
        <v>3080</v>
      </c>
    </row>
    <row r="270" spans="1:6" x14ac:dyDescent="0.25">
      <c r="A270" s="10">
        <v>99756</v>
      </c>
      <c r="B270" s="10">
        <v>18745</v>
      </c>
      <c r="C270" s="10" t="s">
        <v>3</v>
      </c>
      <c r="D270" s="10" t="s">
        <v>7</v>
      </c>
      <c r="E270" s="10">
        <v>2</v>
      </c>
      <c r="F270" s="10">
        <v>3030</v>
      </c>
    </row>
    <row r="271" spans="1:6" x14ac:dyDescent="0.25">
      <c r="A271" s="10">
        <v>54332</v>
      </c>
      <c r="B271" s="10">
        <v>17552</v>
      </c>
      <c r="C271" s="10" t="s">
        <v>3</v>
      </c>
      <c r="D271" s="10" t="s">
        <v>7</v>
      </c>
      <c r="E271" s="10">
        <v>3</v>
      </c>
      <c r="F271" s="10">
        <v>3019</v>
      </c>
    </row>
    <row r="272" spans="1:6" x14ac:dyDescent="0.25">
      <c r="A272" s="10">
        <v>15314</v>
      </c>
      <c r="B272" s="10">
        <v>28339</v>
      </c>
      <c r="C272" s="10" t="s">
        <v>4</v>
      </c>
      <c r="D272" s="10" t="s">
        <v>8</v>
      </c>
      <c r="E272" s="10">
        <v>5</v>
      </c>
      <c r="F272" s="10">
        <v>3147</v>
      </c>
    </row>
    <row r="273" spans="1:6" x14ac:dyDescent="0.25">
      <c r="A273" s="10">
        <v>15994</v>
      </c>
      <c r="B273" s="10">
        <v>17890</v>
      </c>
      <c r="C273" s="10" t="s">
        <v>3</v>
      </c>
      <c r="D273" s="10" t="s">
        <v>10</v>
      </c>
      <c r="E273" s="10">
        <v>4</v>
      </c>
      <c r="F273" s="10">
        <v>2937</v>
      </c>
    </row>
    <row r="274" spans="1:6" x14ac:dyDescent="0.25">
      <c r="A274" s="10">
        <v>80110</v>
      </c>
      <c r="B274" s="10">
        <v>22994</v>
      </c>
      <c r="C274" s="10" t="s">
        <v>4</v>
      </c>
      <c r="D274" s="10" t="s">
        <v>10</v>
      </c>
      <c r="E274" s="10">
        <v>4</v>
      </c>
      <c r="F274" s="10">
        <v>3053</v>
      </c>
    </row>
    <row r="275" spans="1:6" x14ac:dyDescent="0.25">
      <c r="A275" s="10">
        <v>67923</v>
      </c>
      <c r="B275" s="10">
        <v>22127</v>
      </c>
      <c r="C275" s="10" t="s">
        <v>4</v>
      </c>
      <c r="D275" s="10" t="s">
        <v>10</v>
      </c>
      <c r="E275" s="10">
        <v>5</v>
      </c>
      <c r="F275" s="10">
        <v>3001</v>
      </c>
    </row>
    <row r="276" spans="1:6" x14ac:dyDescent="0.25">
      <c r="A276" s="10">
        <v>39290</v>
      </c>
      <c r="B276" s="10">
        <v>21769</v>
      </c>
      <c r="C276" s="10" t="s">
        <v>4</v>
      </c>
      <c r="D276" s="10" t="s">
        <v>10</v>
      </c>
      <c r="E276" s="10">
        <v>6</v>
      </c>
      <c r="F276" s="10">
        <v>3006</v>
      </c>
    </row>
    <row r="277" spans="1:6" x14ac:dyDescent="0.25">
      <c r="A277" s="10">
        <v>73588</v>
      </c>
      <c r="B277" s="10">
        <v>20540</v>
      </c>
      <c r="C277" s="10" t="s">
        <v>4</v>
      </c>
      <c r="D277" s="10" t="s">
        <v>10</v>
      </c>
      <c r="E277" s="10">
        <v>3</v>
      </c>
      <c r="F277" s="10">
        <v>3048</v>
      </c>
    </row>
    <row r="278" spans="1:6" x14ac:dyDescent="0.25">
      <c r="A278" s="10">
        <v>61212</v>
      </c>
      <c r="B278" s="10">
        <v>20369</v>
      </c>
      <c r="C278" s="10" t="s">
        <v>4</v>
      </c>
      <c r="D278" s="10" t="s">
        <v>10</v>
      </c>
      <c r="E278" s="10">
        <v>5</v>
      </c>
      <c r="F278" s="10">
        <v>3036</v>
      </c>
    </row>
    <row r="279" spans="1:6" x14ac:dyDescent="0.25">
      <c r="A279" s="10">
        <v>29454</v>
      </c>
      <c r="B279" s="10">
        <v>24804</v>
      </c>
      <c r="C279" s="10" t="s">
        <v>3</v>
      </c>
      <c r="D279" s="10" t="s">
        <v>10</v>
      </c>
      <c r="E279" s="10">
        <v>3</v>
      </c>
      <c r="F279" s="10">
        <v>3096</v>
      </c>
    </row>
    <row r="280" spans="1:6" x14ac:dyDescent="0.25">
      <c r="A280" s="10">
        <v>45620</v>
      </c>
      <c r="B280" s="10">
        <v>21275</v>
      </c>
      <c r="C280" s="10" t="s">
        <v>4</v>
      </c>
      <c r="D280" s="10" t="s">
        <v>10</v>
      </c>
      <c r="E280" s="10">
        <v>5</v>
      </c>
      <c r="F280" s="10">
        <v>2999</v>
      </c>
    </row>
    <row r="281" spans="1:6" x14ac:dyDescent="0.25">
      <c r="A281" s="10">
        <v>53768</v>
      </c>
      <c r="B281" s="10">
        <v>16884</v>
      </c>
      <c r="C281" s="10" t="s">
        <v>4</v>
      </c>
      <c r="D281" s="10" t="s">
        <v>10</v>
      </c>
      <c r="E281" s="10">
        <v>5</v>
      </c>
      <c r="F281" s="10">
        <v>2939</v>
      </c>
    </row>
    <row r="282" spans="1:6" x14ac:dyDescent="0.25">
      <c r="A282" s="10">
        <v>57846</v>
      </c>
      <c r="B282" s="10">
        <v>15474</v>
      </c>
      <c r="C282" s="10" t="s">
        <v>4</v>
      </c>
      <c r="D282" s="10" t="s">
        <v>10</v>
      </c>
      <c r="E282" s="10">
        <v>5</v>
      </c>
      <c r="F282" s="10">
        <v>2903</v>
      </c>
    </row>
    <row r="283" spans="1:6" x14ac:dyDescent="0.25">
      <c r="A283" s="10">
        <v>80847</v>
      </c>
      <c r="B283" s="10">
        <v>23188</v>
      </c>
      <c r="C283" s="10" t="s">
        <v>4</v>
      </c>
      <c r="D283" s="10" t="s">
        <v>10</v>
      </c>
      <c r="E283" s="10">
        <v>3</v>
      </c>
      <c r="F283" s="10">
        <v>3105</v>
      </c>
    </row>
    <row r="284" spans="1:6" x14ac:dyDescent="0.25">
      <c r="A284" s="10">
        <v>34205</v>
      </c>
      <c r="B284" s="10">
        <v>17187</v>
      </c>
      <c r="C284" s="10" t="s">
        <v>4</v>
      </c>
      <c r="D284" s="10" t="s">
        <v>10</v>
      </c>
      <c r="E284" s="10">
        <v>6</v>
      </c>
      <c r="F284" s="10">
        <v>3023</v>
      </c>
    </row>
    <row r="285" spans="1:6" x14ac:dyDescent="0.25">
      <c r="A285" s="10">
        <v>95963</v>
      </c>
      <c r="B285" s="10">
        <v>24183</v>
      </c>
      <c r="C285" s="10" t="s">
        <v>4</v>
      </c>
      <c r="D285" s="10" t="s">
        <v>10</v>
      </c>
      <c r="E285" s="10">
        <v>2</v>
      </c>
      <c r="F285" s="10">
        <v>3048</v>
      </c>
    </row>
    <row r="286" spans="1:6" x14ac:dyDescent="0.25">
      <c r="A286" s="10">
        <v>85798</v>
      </c>
      <c r="B286" s="10">
        <v>20645</v>
      </c>
      <c r="C286" s="10" t="s">
        <v>3</v>
      </c>
      <c r="D286" s="10" t="s">
        <v>10</v>
      </c>
      <c r="E286" s="10">
        <v>3</v>
      </c>
      <c r="F286" s="10">
        <v>3000</v>
      </c>
    </row>
    <row r="287" spans="1:6" x14ac:dyDescent="0.25">
      <c r="A287" s="10">
        <v>22000</v>
      </c>
      <c r="B287" s="10">
        <v>25129</v>
      </c>
      <c r="C287" s="10" t="s">
        <v>4</v>
      </c>
      <c r="D287" s="10" t="s">
        <v>10</v>
      </c>
      <c r="E287" s="10">
        <v>4</v>
      </c>
      <c r="F287" s="10">
        <v>3100</v>
      </c>
    </row>
    <row r="288" spans="1:6" x14ac:dyDescent="0.25">
      <c r="A288" s="10">
        <v>91872</v>
      </c>
      <c r="B288" s="10">
        <v>23650</v>
      </c>
      <c r="C288" s="10" t="s">
        <v>4</v>
      </c>
      <c r="D288" s="10" t="s">
        <v>10</v>
      </c>
      <c r="E288" s="10">
        <v>8</v>
      </c>
      <c r="F288" s="10">
        <v>3051</v>
      </c>
    </row>
    <row r="289" spans="1:6" x14ac:dyDescent="0.25">
      <c r="A289" s="10">
        <v>18495</v>
      </c>
      <c r="B289" s="10">
        <v>18603</v>
      </c>
      <c r="C289" s="10" t="s">
        <v>3</v>
      </c>
      <c r="D289" s="10" t="s">
        <v>10</v>
      </c>
      <c r="E289" s="10">
        <v>6</v>
      </c>
      <c r="F289" s="10">
        <v>3027</v>
      </c>
    </row>
    <row r="290" spans="1:6" x14ac:dyDescent="0.25">
      <c r="A290" s="10">
        <v>86211</v>
      </c>
      <c r="B290" s="10">
        <v>19926</v>
      </c>
      <c r="C290" s="10" t="s">
        <v>3</v>
      </c>
      <c r="D290" s="10" t="s">
        <v>10</v>
      </c>
      <c r="E290" s="10">
        <v>5</v>
      </c>
      <c r="F290" s="10">
        <v>2979</v>
      </c>
    </row>
    <row r="291" spans="1:6" x14ac:dyDescent="0.25">
      <c r="A291" s="10">
        <v>30667</v>
      </c>
      <c r="B291" s="10">
        <v>22180</v>
      </c>
      <c r="C291" s="10" t="s">
        <v>4</v>
      </c>
      <c r="D291" s="10" t="s">
        <v>10</v>
      </c>
      <c r="E291" s="10">
        <v>5</v>
      </c>
      <c r="F291" s="10">
        <v>3032</v>
      </c>
    </row>
    <row r="292" spans="1:6" x14ac:dyDescent="0.25">
      <c r="A292" s="10">
        <v>68224</v>
      </c>
      <c r="B292" s="10">
        <v>22261</v>
      </c>
      <c r="C292" s="10" t="s">
        <v>4</v>
      </c>
      <c r="D292" s="10" t="s">
        <v>10</v>
      </c>
      <c r="E292" s="10">
        <v>3</v>
      </c>
      <c r="F292" s="10">
        <v>3023</v>
      </c>
    </row>
    <row r="293" spans="1:6" x14ac:dyDescent="0.25">
      <c r="A293" s="10">
        <v>41137</v>
      </c>
      <c r="B293" s="10">
        <v>19576</v>
      </c>
      <c r="C293" s="10" t="s">
        <v>4</v>
      </c>
      <c r="D293" s="10" t="s">
        <v>10</v>
      </c>
      <c r="E293" s="10">
        <v>5</v>
      </c>
      <c r="F293" s="10">
        <v>2964</v>
      </c>
    </row>
    <row r="294" spans="1:6" x14ac:dyDescent="0.25">
      <c r="A294" s="10">
        <v>77075</v>
      </c>
      <c r="B294" s="10">
        <v>26007</v>
      </c>
      <c r="C294" s="10" t="s">
        <v>3</v>
      </c>
      <c r="D294" s="10" t="s">
        <v>10</v>
      </c>
      <c r="E294" s="10">
        <v>7</v>
      </c>
      <c r="F294" s="10">
        <v>3080</v>
      </c>
    </row>
    <row r="295" spans="1:6" x14ac:dyDescent="0.25">
      <c r="A295" s="10">
        <v>64999</v>
      </c>
      <c r="B295" s="10">
        <v>25610</v>
      </c>
      <c r="C295" s="10" t="s">
        <v>3</v>
      </c>
      <c r="D295" s="10" t="s">
        <v>10</v>
      </c>
      <c r="E295" s="10">
        <v>4</v>
      </c>
      <c r="F295" s="10">
        <v>3075</v>
      </c>
    </row>
    <row r="296" spans="1:6" x14ac:dyDescent="0.25">
      <c r="A296" s="10">
        <v>56871</v>
      </c>
      <c r="B296" s="10">
        <v>17769</v>
      </c>
      <c r="C296" s="10" t="s">
        <v>3</v>
      </c>
      <c r="D296" s="10" t="s">
        <v>10</v>
      </c>
      <c r="E296" s="10">
        <v>4</v>
      </c>
      <c r="F296" s="10">
        <v>3033</v>
      </c>
    </row>
    <row r="297" spans="1:6" x14ac:dyDescent="0.25">
      <c r="A297" s="10">
        <v>99033</v>
      </c>
      <c r="B297" s="10">
        <v>25151</v>
      </c>
      <c r="C297" s="10" t="s">
        <v>3</v>
      </c>
      <c r="D297" s="10" t="s">
        <v>10</v>
      </c>
      <c r="E297" s="10">
        <v>6</v>
      </c>
      <c r="F297" s="10">
        <v>3039</v>
      </c>
    </row>
    <row r="298" spans="1:6" x14ac:dyDescent="0.25">
      <c r="A298" s="10">
        <v>48902</v>
      </c>
      <c r="B298" s="10">
        <v>20713</v>
      </c>
      <c r="C298" s="10" t="s">
        <v>4</v>
      </c>
      <c r="D298" s="10" t="s">
        <v>10</v>
      </c>
      <c r="E298" s="10">
        <v>6</v>
      </c>
      <c r="F298" s="10">
        <v>3080</v>
      </c>
    </row>
    <row r="299" spans="1:6" x14ac:dyDescent="0.25">
      <c r="A299" s="10">
        <v>90755</v>
      </c>
      <c r="B299" s="10">
        <v>21153</v>
      </c>
      <c r="C299" s="10" t="s">
        <v>4</v>
      </c>
      <c r="D299" s="10" t="s">
        <v>10</v>
      </c>
      <c r="E299" s="10">
        <v>7</v>
      </c>
      <c r="F299" s="10">
        <v>3007</v>
      </c>
    </row>
    <row r="300" spans="1:6" x14ac:dyDescent="0.25">
      <c r="A300" s="10">
        <v>42772</v>
      </c>
      <c r="B300" s="10">
        <v>13126</v>
      </c>
      <c r="C300" s="10" t="s">
        <v>3</v>
      </c>
      <c r="D300" s="10" t="s">
        <v>10</v>
      </c>
      <c r="E300" s="10">
        <v>6</v>
      </c>
      <c r="F300" s="10">
        <v>2844</v>
      </c>
    </row>
    <row r="301" spans="1:6" x14ac:dyDescent="0.25">
      <c r="A301" s="10">
        <v>44820</v>
      </c>
      <c r="B301" s="10">
        <v>18348</v>
      </c>
      <c r="C301" s="10" t="s">
        <v>3</v>
      </c>
      <c r="D301" s="10" t="s">
        <v>10</v>
      </c>
      <c r="E301" s="10">
        <v>4</v>
      </c>
      <c r="F301" s="10">
        <v>2964</v>
      </c>
    </row>
    <row r="302" spans="1:6" x14ac:dyDescent="0.25">
      <c r="A302" s="10">
        <v>74676</v>
      </c>
      <c r="B302" s="10">
        <v>15216</v>
      </c>
      <c r="C302" s="10" t="s">
        <v>4</v>
      </c>
      <c r="D302" s="10" t="s">
        <v>10</v>
      </c>
      <c r="E302" s="10">
        <v>7</v>
      </c>
      <c r="F302" s="10">
        <v>2917</v>
      </c>
    </row>
    <row r="303" spans="1:6" x14ac:dyDescent="0.25">
      <c r="A303" s="10">
        <v>77912</v>
      </c>
      <c r="B303" s="10">
        <v>26472</v>
      </c>
      <c r="C303" s="10" t="s">
        <v>4</v>
      </c>
      <c r="D303" s="10" t="s">
        <v>10</v>
      </c>
      <c r="E303" s="10">
        <v>7</v>
      </c>
      <c r="F303" s="10">
        <v>3055</v>
      </c>
    </row>
    <row r="304" spans="1:6" x14ac:dyDescent="0.25">
      <c r="A304" s="10">
        <v>76515</v>
      </c>
      <c r="B304" s="10">
        <v>23184</v>
      </c>
      <c r="C304" s="10" t="s">
        <v>3</v>
      </c>
      <c r="D304" s="10" t="s">
        <v>10</v>
      </c>
      <c r="E304" s="10">
        <v>6</v>
      </c>
      <c r="F304" s="10">
        <v>3065</v>
      </c>
    </row>
    <row r="305" spans="1:6" x14ac:dyDescent="0.25">
      <c r="A305" s="10">
        <v>71337</v>
      </c>
      <c r="B305" s="10">
        <v>22907</v>
      </c>
      <c r="C305" s="10" t="s">
        <v>4</v>
      </c>
      <c r="D305" s="10" t="s">
        <v>10</v>
      </c>
      <c r="E305" s="10">
        <v>7</v>
      </c>
      <c r="F305" s="10">
        <v>3011</v>
      </c>
    </row>
    <row r="306" spans="1:6" x14ac:dyDescent="0.25">
      <c r="A306" s="10">
        <v>51907</v>
      </c>
      <c r="B306" s="10">
        <v>19200</v>
      </c>
      <c r="C306" s="10" t="s">
        <v>3</v>
      </c>
      <c r="D306" s="10" t="s">
        <v>10</v>
      </c>
      <c r="E306" s="10">
        <v>5</v>
      </c>
      <c r="F306" s="10">
        <v>3057</v>
      </c>
    </row>
    <row r="307" spans="1:6" x14ac:dyDescent="0.25">
      <c r="A307" s="10">
        <v>54625</v>
      </c>
      <c r="B307" s="10">
        <v>21200</v>
      </c>
      <c r="C307" s="10" t="s">
        <v>3</v>
      </c>
      <c r="D307" s="10" t="s">
        <v>10</v>
      </c>
      <c r="E307" s="10">
        <v>5</v>
      </c>
      <c r="F307" s="10">
        <v>2988</v>
      </c>
    </row>
    <row r="308" spans="1:6" x14ac:dyDescent="0.25">
      <c r="A308" s="10">
        <v>57970</v>
      </c>
      <c r="B308" s="10">
        <v>16198</v>
      </c>
      <c r="C308" s="10" t="s">
        <v>4</v>
      </c>
      <c r="D308" s="10" t="s">
        <v>10</v>
      </c>
      <c r="E308" s="10">
        <v>3</v>
      </c>
      <c r="F308" s="10">
        <v>2946</v>
      </c>
    </row>
    <row r="309" spans="1:6" x14ac:dyDescent="0.25">
      <c r="A309" s="10">
        <v>30460</v>
      </c>
      <c r="B309" s="10">
        <v>21552</v>
      </c>
      <c r="C309" s="10" t="s">
        <v>4</v>
      </c>
      <c r="D309" s="10" t="s">
        <v>10</v>
      </c>
      <c r="E309" s="10">
        <v>7</v>
      </c>
      <c r="F309" s="10">
        <v>3003</v>
      </c>
    </row>
    <row r="310" spans="1:6" x14ac:dyDescent="0.25">
      <c r="A310" s="10">
        <v>38981</v>
      </c>
      <c r="B310" s="10">
        <v>19097</v>
      </c>
      <c r="C310" s="10" t="s">
        <v>4</v>
      </c>
      <c r="D310" s="10" t="s">
        <v>10</v>
      </c>
      <c r="E310" s="10">
        <v>7</v>
      </c>
      <c r="F310" s="10">
        <v>3026</v>
      </c>
    </row>
    <row r="311" spans="1:6" x14ac:dyDescent="0.25">
      <c r="A311" s="10">
        <v>83248</v>
      </c>
      <c r="B311" s="10">
        <v>20392</v>
      </c>
      <c r="C311" s="10" t="s">
        <v>3</v>
      </c>
      <c r="D311" s="10" t="s">
        <v>10</v>
      </c>
      <c r="E311" s="10">
        <v>8</v>
      </c>
      <c r="F311" s="10">
        <v>3036</v>
      </c>
    </row>
    <row r="312" spans="1:6" x14ac:dyDescent="0.25">
      <c r="A312" s="10">
        <v>75408</v>
      </c>
      <c r="B312" s="10">
        <v>19993</v>
      </c>
      <c r="C312" s="10" t="s">
        <v>3</v>
      </c>
      <c r="D312" s="10" t="s">
        <v>10</v>
      </c>
      <c r="E312" s="10">
        <v>7</v>
      </c>
      <c r="F312" s="10">
        <v>2990</v>
      </c>
    </row>
    <row r="313" spans="1:6" x14ac:dyDescent="0.25">
      <c r="A313" s="10">
        <v>73022</v>
      </c>
      <c r="B313" s="10">
        <v>24390</v>
      </c>
      <c r="C313" s="10" t="s">
        <v>3</v>
      </c>
      <c r="D313" s="10" t="s">
        <v>10</v>
      </c>
      <c r="E313" s="10">
        <v>3</v>
      </c>
      <c r="F313" s="10">
        <v>3060</v>
      </c>
    </row>
    <row r="314" spans="1:6" x14ac:dyDescent="0.25">
      <c r="A314" s="10">
        <v>88878</v>
      </c>
      <c r="B314" s="10">
        <v>21840</v>
      </c>
      <c r="C314" s="10" t="s">
        <v>4</v>
      </c>
      <c r="D314" s="10" t="s">
        <v>10</v>
      </c>
      <c r="E314" s="10">
        <v>4</v>
      </c>
      <c r="F314" s="10">
        <v>3077</v>
      </c>
    </row>
    <row r="315" spans="1:6" x14ac:dyDescent="0.25">
      <c r="A315" s="10">
        <v>86846</v>
      </c>
      <c r="B315" s="10">
        <v>17240</v>
      </c>
      <c r="C315" s="10" t="s">
        <v>3</v>
      </c>
      <c r="D315" s="10" t="s">
        <v>10</v>
      </c>
      <c r="E315" s="10">
        <v>4</v>
      </c>
      <c r="F315" s="10">
        <v>2955</v>
      </c>
    </row>
    <row r="316" spans="1:6" x14ac:dyDescent="0.25">
      <c r="A316" s="10">
        <v>71106</v>
      </c>
      <c r="B316" s="10">
        <v>16499</v>
      </c>
      <c r="C316" s="10" t="s">
        <v>3</v>
      </c>
      <c r="D316" s="10" t="s">
        <v>10</v>
      </c>
      <c r="E316" s="10">
        <v>4</v>
      </c>
      <c r="F316" s="10">
        <v>3010</v>
      </c>
    </row>
    <row r="317" spans="1:6" x14ac:dyDescent="0.25">
      <c r="A317" s="10">
        <v>66008</v>
      </c>
      <c r="B317" s="10">
        <v>23962</v>
      </c>
      <c r="C317" s="10" t="s">
        <v>4</v>
      </c>
      <c r="D317" s="10" t="s">
        <v>10</v>
      </c>
      <c r="E317" s="10">
        <v>2</v>
      </c>
      <c r="F317" s="10">
        <v>3075</v>
      </c>
    </row>
    <row r="318" spans="1:6" x14ac:dyDescent="0.25">
      <c r="A318" s="10">
        <v>90367</v>
      </c>
      <c r="B318" s="10">
        <v>22274</v>
      </c>
      <c r="C318" s="10" t="s">
        <v>3</v>
      </c>
      <c r="D318" s="10" t="s">
        <v>10</v>
      </c>
      <c r="E318" s="10">
        <v>2</v>
      </c>
      <c r="F318" s="10">
        <v>3103</v>
      </c>
    </row>
    <row r="319" spans="1:6" x14ac:dyDescent="0.25">
      <c r="A319" s="10">
        <v>46807</v>
      </c>
      <c r="B319" s="10">
        <v>16893</v>
      </c>
      <c r="C319" s="10" t="s">
        <v>3</v>
      </c>
      <c r="D319" s="10" t="s">
        <v>10</v>
      </c>
      <c r="E319" s="10">
        <v>5</v>
      </c>
      <c r="F319" s="10">
        <v>2969</v>
      </c>
    </row>
    <row r="320" spans="1:6" x14ac:dyDescent="0.25">
      <c r="A320" s="10">
        <v>29179</v>
      </c>
      <c r="B320" s="10">
        <v>24096</v>
      </c>
      <c r="C320" s="10" t="s">
        <v>4</v>
      </c>
      <c r="D320" s="10" t="s">
        <v>10</v>
      </c>
      <c r="E320" s="10">
        <v>3</v>
      </c>
      <c r="F320" s="10">
        <v>3026</v>
      </c>
    </row>
    <row r="321" spans="1:6" x14ac:dyDescent="0.25">
      <c r="A321" s="10">
        <v>83701</v>
      </c>
      <c r="B321" s="10">
        <v>16521</v>
      </c>
      <c r="C321" s="10" t="s">
        <v>3</v>
      </c>
      <c r="D321" s="10" t="s">
        <v>10</v>
      </c>
      <c r="E321" s="10">
        <v>2</v>
      </c>
      <c r="F321" s="10">
        <v>2913</v>
      </c>
    </row>
    <row r="322" spans="1:6" x14ac:dyDescent="0.25">
      <c r="A322" s="10">
        <v>74610</v>
      </c>
      <c r="B322" s="10">
        <v>18883</v>
      </c>
      <c r="C322" s="10" t="s">
        <v>4</v>
      </c>
      <c r="D322" s="10" t="s">
        <v>10</v>
      </c>
      <c r="E322" s="10">
        <v>3</v>
      </c>
      <c r="F322" s="10">
        <v>3042</v>
      </c>
    </row>
    <row r="323" spans="1:6" x14ac:dyDescent="0.25">
      <c r="A323" s="10">
        <v>34527</v>
      </c>
      <c r="B323" s="10">
        <v>24711</v>
      </c>
      <c r="C323" s="10" t="s">
        <v>3</v>
      </c>
      <c r="D323" s="10" t="s">
        <v>10</v>
      </c>
      <c r="E323" s="10">
        <v>3</v>
      </c>
      <c r="F323" s="10">
        <v>3034</v>
      </c>
    </row>
    <row r="324" spans="1:6" x14ac:dyDescent="0.25">
      <c r="A324" s="10">
        <v>15149</v>
      </c>
      <c r="B324" s="10">
        <v>18735</v>
      </c>
      <c r="C324" s="10" t="s">
        <v>4</v>
      </c>
      <c r="D324" s="10" t="s">
        <v>10</v>
      </c>
      <c r="E324" s="10">
        <v>5</v>
      </c>
      <c r="F324" s="10">
        <v>2980</v>
      </c>
    </row>
    <row r="325" spans="1:6" x14ac:dyDescent="0.25">
      <c r="A325" s="10">
        <v>74575</v>
      </c>
      <c r="B325" s="10">
        <v>23071</v>
      </c>
      <c r="C325" s="10" t="s">
        <v>4</v>
      </c>
      <c r="D325" s="10" t="s">
        <v>10</v>
      </c>
      <c r="E325" s="10">
        <v>6</v>
      </c>
      <c r="F325" s="10">
        <v>3023</v>
      </c>
    </row>
    <row r="326" spans="1:6" x14ac:dyDescent="0.25">
      <c r="A326" s="10">
        <v>27450</v>
      </c>
      <c r="B326" s="10">
        <v>17947</v>
      </c>
      <c r="C326" s="10" t="s">
        <v>3</v>
      </c>
      <c r="D326" s="10" t="s">
        <v>10</v>
      </c>
      <c r="E326" s="10">
        <v>3</v>
      </c>
      <c r="F326" s="10">
        <v>2967</v>
      </c>
    </row>
    <row r="327" spans="1:6" x14ac:dyDescent="0.25">
      <c r="A327" s="10">
        <v>18580</v>
      </c>
      <c r="B327" s="10">
        <v>24118</v>
      </c>
      <c r="C327" s="10" t="s">
        <v>4</v>
      </c>
      <c r="D327" s="10" t="s">
        <v>10</v>
      </c>
      <c r="E327" s="10">
        <v>4</v>
      </c>
      <c r="F327" s="10">
        <v>3047</v>
      </c>
    </row>
    <row r="328" spans="1:6" x14ac:dyDescent="0.25">
      <c r="A328" s="10">
        <v>33361</v>
      </c>
      <c r="B328" s="10">
        <v>21889</v>
      </c>
      <c r="C328" s="10" t="s">
        <v>4</v>
      </c>
      <c r="D328" s="10" t="s">
        <v>10</v>
      </c>
      <c r="E328" s="10">
        <v>5</v>
      </c>
      <c r="F328" s="10">
        <v>2998</v>
      </c>
    </row>
    <row r="329" spans="1:6" x14ac:dyDescent="0.25">
      <c r="A329" s="10">
        <v>54237</v>
      </c>
      <c r="B329" s="10">
        <v>19429</v>
      </c>
      <c r="C329" s="10" t="s">
        <v>4</v>
      </c>
      <c r="D329" s="10" t="s">
        <v>10</v>
      </c>
      <c r="E329" s="10">
        <v>6</v>
      </c>
      <c r="F329" s="10">
        <v>3001</v>
      </c>
    </row>
    <row r="330" spans="1:6" x14ac:dyDescent="0.25">
      <c r="A330" s="10">
        <v>36351</v>
      </c>
      <c r="B330" s="10">
        <v>16607</v>
      </c>
      <c r="C330" s="10" t="s">
        <v>3</v>
      </c>
      <c r="D330" s="10" t="s">
        <v>10</v>
      </c>
      <c r="E330" s="10">
        <v>6</v>
      </c>
      <c r="F330" s="10">
        <v>3002</v>
      </c>
    </row>
    <row r="331" spans="1:6" x14ac:dyDescent="0.25">
      <c r="A331" s="10">
        <v>57158</v>
      </c>
      <c r="B331" s="10">
        <v>23425</v>
      </c>
      <c r="C331" s="10" t="s">
        <v>3</v>
      </c>
      <c r="D331" s="10" t="s">
        <v>10</v>
      </c>
      <c r="E331" s="10">
        <v>2</v>
      </c>
      <c r="F331" s="10">
        <v>3098</v>
      </c>
    </row>
    <row r="332" spans="1:6" x14ac:dyDescent="0.25">
      <c r="A332" s="10">
        <v>14034</v>
      </c>
      <c r="B332" s="10">
        <v>17443</v>
      </c>
      <c r="C332" s="10" t="s">
        <v>3</v>
      </c>
      <c r="D332" s="10" t="s">
        <v>10</v>
      </c>
      <c r="E332" s="10">
        <v>6</v>
      </c>
      <c r="F332" s="10">
        <v>2969</v>
      </c>
    </row>
    <row r="333" spans="1:6" x14ac:dyDescent="0.25">
      <c r="A333" s="10">
        <v>72067</v>
      </c>
      <c r="B333" s="10">
        <v>23164</v>
      </c>
      <c r="C333" s="10" t="s">
        <v>3</v>
      </c>
      <c r="D333" s="10" t="s">
        <v>10</v>
      </c>
      <c r="E333" s="10">
        <v>6</v>
      </c>
      <c r="F333" s="10">
        <v>3095</v>
      </c>
    </row>
    <row r="334" spans="1:6" x14ac:dyDescent="0.25">
      <c r="A334" s="10">
        <v>74165</v>
      </c>
      <c r="B334" s="10">
        <v>19115</v>
      </c>
      <c r="C334" s="10" t="s">
        <v>3</v>
      </c>
      <c r="D334" s="10" t="s">
        <v>10</v>
      </c>
      <c r="E334" s="10">
        <v>5</v>
      </c>
      <c r="F334" s="10">
        <v>3016</v>
      </c>
    </row>
    <row r="335" spans="1:6" x14ac:dyDescent="0.25">
      <c r="A335" s="10">
        <v>57747</v>
      </c>
      <c r="B335" s="10">
        <v>17712</v>
      </c>
      <c r="C335" s="10" t="s">
        <v>3</v>
      </c>
      <c r="D335" s="10" t="s">
        <v>10</v>
      </c>
      <c r="E335" s="10">
        <v>3</v>
      </c>
      <c r="F335" s="10">
        <v>3012</v>
      </c>
    </row>
    <row r="336" spans="1:6" x14ac:dyDescent="0.25">
      <c r="A336" s="10">
        <v>93800</v>
      </c>
      <c r="B336" s="10">
        <v>29410</v>
      </c>
      <c r="C336" s="10" t="s">
        <v>3</v>
      </c>
      <c r="D336" s="10" t="s">
        <v>10</v>
      </c>
      <c r="E336" s="10">
        <v>7</v>
      </c>
      <c r="F336" s="10">
        <v>3138</v>
      </c>
    </row>
    <row r="337" spans="1:6" x14ac:dyDescent="0.25">
      <c r="A337" s="10">
        <v>68372</v>
      </c>
      <c r="B337" s="10">
        <v>21770</v>
      </c>
      <c r="C337" s="10" t="s">
        <v>3</v>
      </c>
      <c r="D337" s="10" t="s">
        <v>10</v>
      </c>
      <c r="E337" s="10">
        <v>5</v>
      </c>
      <c r="F337" s="10">
        <v>3056</v>
      </c>
    </row>
    <row r="338" spans="1:6" x14ac:dyDescent="0.25">
      <c r="A338" s="10">
        <v>40316</v>
      </c>
      <c r="B338" s="10">
        <v>29130</v>
      </c>
      <c r="C338" s="10" t="s">
        <v>4</v>
      </c>
      <c r="D338" s="10" t="s">
        <v>10</v>
      </c>
      <c r="E338" s="10">
        <v>3</v>
      </c>
      <c r="F338" s="10">
        <v>3186</v>
      </c>
    </row>
    <row r="339" spans="1:6" x14ac:dyDescent="0.25">
      <c r="A339" s="10">
        <v>61183</v>
      </c>
      <c r="B339" s="10">
        <v>18917</v>
      </c>
      <c r="C339" s="10" t="s">
        <v>3</v>
      </c>
      <c r="D339" s="10" t="s">
        <v>10</v>
      </c>
      <c r="E339" s="10">
        <v>7</v>
      </c>
      <c r="F339" s="10">
        <v>3003</v>
      </c>
    </row>
    <row r="340" spans="1:6" x14ac:dyDescent="0.25">
      <c r="A340" s="10">
        <v>67462</v>
      </c>
      <c r="B340" s="10">
        <v>19886</v>
      </c>
      <c r="C340" s="10" t="s">
        <v>3</v>
      </c>
      <c r="D340" s="10" t="s">
        <v>10</v>
      </c>
      <c r="E340" s="10">
        <v>6</v>
      </c>
      <c r="F340" s="10">
        <v>3048</v>
      </c>
    </row>
    <row r="341" spans="1:6" x14ac:dyDescent="0.25">
      <c r="A341" s="10">
        <v>10062</v>
      </c>
      <c r="B341" s="10">
        <v>20432</v>
      </c>
      <c r="C341" s="10" t="s">
        <v>3</v>
      </c>
      <c r="D341" s="10" t="s">
        <v>10</v>
      </c>
      <c r="E341" s="10">
        <v>6</v>
      </c>
      <c r="F341" s="10">
        <v>3046</v>
      </c>
    </row>
    <row r="342" spans="1:6" x14ac:dyDescent="0.25">
      <c r="A342" s="10">
        <v>88790</v>
      </c>
      <c r="B342" s="10">
        <v>22204</v>
      </c>
      <c r="C342" s="10" t="s">
        <v>4</v>
      </c>
      <c r="D342" s="10" t="s">
        <v>10</v>
      </c>
      <c r="E342" s="10">
        <v>4</v>
      </c>
      <c r="F342" s="10">
        <v>3012</v>
      </c>
    </row>
    <row r="343" spans="1:6" x14ac:dyDescent="0.25">
      <c r="A343" s="10">
        <v>80327</v>
      </c>
      <c r="B343" s="10">
        <v>24445</v>
      </c>
      <c r="C343" s="10" t="s">
        <v>3</v>
      </c>
      <c r="D343" s="10" t="s">
        <v>10</v>
      </c>
      <c r="E343" s="10">
        <v>5</v>
      </c>
      <c r="F343" s="10">
        <v>3061</v>
      </c>
    </row>
    <row r="344" spans="1:6" x14ac:dyDescent="0.25">
      <c r="A344" s="10">
        <v>23305</v>
      </c>
      <c r="B344" s="10">
        <v>15202</v>
      </c>
      <c r="C344" s="10" t="s">
        <v>3</v>
      </c>
      <c r="D344" s="10" t="s">
        <v>10</v>
      </c>
      <c r="E344" s="10">
        <v>3</v>
      </c>
      <c r="F344" s="10">
        <v>2956</v>
      </c>
    </row>
    <row r="345" spans="1:6" x14ac:dyDescent="0.25">
      <c r="A345" s="10">
        <v>34999</v>
      </c>
      <c r="B345" s="10">
        <v>23198</v>
      </c>
      <c r="C345" s="10" t="s">
        <v>3</v>
      </c>
      <c r="D345" s="10" t="s">
        <v>10</v>
      </c>
      <c r="E345" s="10">
        <v>7</v>
      </c>
      <c r="F345" s="10">
        <v>3085</v>
      </c>
    </row>
    <row r="346" spans="1:6" x14ac:dyDescent="0.25">
      <c r="A346" s="10">
        <v>27113</v>
      </c>
      <c r="B346" s="10">
        <v>22085</v>
      </c>
      <c r="C346" s="10" t="s">
        <v>3</v>
      </c>
      <c r="D346" s="10" t="s">
        <v>10</v>
      </c>
      <c r="E346" s="10">
        <v>1</v>
      </c>
      <c r="F346" s="10">
        <v>3010</v>
      </c>
    </row>
    <row r="347" spans="1:6" x14ac:dyDescent="0.25">
      <c r="A347" s="10">
        <v>84759</v>
      </c>
      <c r="B347" s="10">
        <v>23211</v>
      </c>
      <c r="C347" s="10" t="s">
        <v>4</v>
      </c>
      <c r="D347" s="10" t="s">
        <v>10</v>
      </c>
      <c r="E347" s="10">
        <v>4</v>
      </c>
      <c r="F347" s="10">
        <v>3035</v>
      </c>
    </row>
    <row r="348" spans="1:6" x14ac:dyDescent="0.25">
      <c r="A348" s="10">
        <v>66473</v>
      </c>
      <c r="B348" s="10">
        <v>22518</v>
      </c>
      <c r="C348" s="10" t="s">
        <v>4</v>
      </c>
      <c r="D348" s="10" t="s">
        <v>10</v>
      </c>
      <c r="E348" s="10">
        <v>6</v>
      </c>
      <c r="F348" s="10">
        <v>3026</v>
      </c>
    </row>
    <row r="349" spans="1:6" x14ac:dyDescent="0.25">
      <c r="A349" s="10">
        <v>33525</v>
      </c>
      <c r="B349" s="10">
        <v>21240</v>
      </c>
      <c r="C349" s="10" t="s">
        <v>3</v>
      </c>
      <c r="D349" s="10" t="s">
        <v>10</v>
      </c>
      <c r="E349" s="10">
        <v>5</v>
      </c>
      <c r="F349" s="10">
        <v>3038</v>
      </c>
    </row>
    <row r="350" spans="1:6" x14ac:dyDescent="0.25">
      <c r="A350" s="10">
        <v>36198</v>
      </c>
      <c r="B350" s="10">
        <v>20636</v>
      </c>
      <c r="C350" s="10" t="s">
        <v>3</v>
      </c>
      <c r="D350" s="10" t="s">
        <v>10</v>
      </c>
      <c r="E350" s="10">
        <v>3</v>
      </c>
      <c r="F350" s="10">
        <v>3079</v>
      </c>
    </row>
    <row r="351" spans="1:6" x14ac:dyDescent="0.25">
      <c r="A351" s="10">
        <v>37140</v>
      </c>
      <c r="B351" s="10">
        <v>21446</v>
      </c>
      <c r="C351" s="10" t="s">
        <v>3</v>
      </c>
      <c r="D351" s="10" t="s">
        <v>10</v>
      </c>
      <c r="E351" s="10">
        <v>5</v>
      </c>
      <c r="F351" s="10">
        <v>3011</v>
      </c>
    </row>
    <row r="352" spans="1:6" x14ac:dyDescent="0.25">
      <c r="A352" s="10">
        <v>41055</v>
      </c>
      <c r="B352" s="10">
        <v>20736</v>
      </c>
      <c r="C352" s="10" t="s">
        <v>4</v>
      </c>
      <c r="D352" s="10" t="s">
        <v>10</v>
      </c>
      <c r="E352" s="10">
        <v>4</v>
      </c>
      <c r="F352" s="10">
        <v>2981</v>
      </c>
    </row>
    <row r="353" spans="1:6" x14ac:dyDescent="0.25">
      <c r="A353" s="10">
        <v>83175</v>
      </c>
      <c r="B353" s="10">
        <v>22989</v>
      </c>
      <c r="C353" s="10" t="s">
        <v>3</v>
      </c>
      <c r="D353" s="10" t="s">
        <v>7</v>
      </c>
      <c r="E353" s="10">
        <v>4</v>
      </c>
      <c r="F353" s="10">
        <v>3073</v>
      </c>
    </row>
    <row r="354" spans="1:6" x14ac:dyDescent="0.25">
      <c r="A354" s="10">
        <v>32060</v>
      </c>
      <c r="B354" s="10">
        <v>19508</v>
      </c>
      <c r="C354" s="10" t="s">
        <v>3</v>
      </c>
      <c r="D354" s="10" t="s">
        <v>7</v>
      </c>
      <c r="E354" s="10">
        <v>7</v>
      </c>
      <c r="F354" s="10">
        <v>2983</v>
      </c>
    </row>
    <row r="355" spans="1:6" x14ac:dyDescent="0.25">
      <c r="A355" s="10">
        <v>24667</v>
      </c>
      <c r="B355" s="10">
        <v>23416</v>
      </c>
      <c r="C355" s="10" t="s">
        <v>3</v>
      </c>
      <c r="D355" s="10" t="s">
        <v>7</v>
      </c>
      <c r="E355" s="10">
        <v>5</v>
      </c>
      <c r="F355" s="10">
        <v>3098</v>
      </c>
    </row>
    <row r="356" spans="1:6" x14ac:dyDescent="0.25">
      <c r="A356" s="10">
        <v>50576</v>
      </c>
      <c r="B356" s="10">
        <v>20205</v>
      </c>
      <c r="C356" s="10" t="s">
        <v>3</v>
      </c>
      <c r="D356" s="10" t="s">
        <v>7</v>
      </c>
      <c r="E356" s="10">
        <v>5</v>
      </c>
      <c r="F356" s="10">
        <v>3003</v>
      </c>
    </row>
    <row r="357" spans="1:6" x14ac:dyDescent="0.25">
      <c r="A357" s="10">
        <v>86983</v>
      </c>
      <c r="B357" s="10">
        <v>17477</v>
      </c>
      <c r="C357" s="10" t="s">
        <v>4</v>
      </c>
      <c r="D357" s="10" t="s">
        <v>9</v>
      </c>
      <c r="E357" s="10">
        <v>5</v>
      </c>
      <c r="F357" s="10">
        <v>2940</v>
      </c>
    </row>
    <row r="358" spans="1:6" x14ac:dyDescent="0.25">
      <c r="A358" s="10">
        <v>69734</v>
      </c>
      <c r="B358" s="10">
        <v>23016</v>
      </c>
      <c r="C358" s="10" t="s">
        <v>4</v>
      </c>
      <c r="D358" s="10" t="s">
        <v>9</v>
      </c>
      <c r="E358" s="10">
        <v>1</v>
      </c>
      <c r="F358" s="10">
        <v>3023</v>
      </c>
    </row>
    <row r="359" spans="1:6" x14ac:dyDescent="0.25">
      <c r="A359" s="10">
        <v>30640</v>
      </c>
      <c r="B359" s="10">
        <v>20081</v>
      </c>
      <c r="C359" s="10" t="s">
        <v>4</v>
      </c>
      <c r="D359" s="10" t="s">
        <v>9</v>
      </c>
      <c r="E359" s="10">
        <v>7</v>
      </c>
      <c r="F359" s="10">
        <v>2992</v>
      </c>
    </row>
    <row r="360" spans="1:6" x14ac:dyDescent="0.25">
      <c r="A360" s="10">
        <v>40258</v>
      </c>
      <c r="B360" s="10">
        <v>13679</v>
      </c>
      <c r="C360" s="10" t="s">
        <v>3</v>
      </c>
      <c r="D360" s="10" t="s">
        <v>7</v>
      </c>
      <c r="E360" s="10">
        <v>2</v>
      </c>
      <c r="F360" s="10">
        <v>2857</v>
      </c>
    </row>
    <row r="361" spans="1:6" x14ac:dyDescent="0.25">
      <c r="A361" s="10">
        <v>80231</v>
      </c>
      <c r="B361" s="10">
        <v>22648</v>
      </c>
      <c r="C361" s="10" t="s">
        <v>4</v>
      </c>
      <c r="D361" s="10" t="s">
        <v>8</v>
      </c>
      <c r="E361" s="10">
        <v>1</v>
      </c>
      <c r="F361" s="10">
        <v>3028</v>
      </c>
    </row>
    <row r="362" spans="1:6" x14ac:dyDescent="0.25">
      <c r="A362" s="10">
        <v>34462</v>
      </c>
      <c r="B362" s="10">
        <v>15160</v>
      </c>
      <c r="C362" s="10" t="s">
        <v>4</v>
      </c>
      <c r="D362" s="10" t="s">
        <v>9</v>
      </c>
      <c r="E362" s="10">
        <v>3</v>
      </c>
      <c r="F362" s="10">
        <v>2945</v>
      </c>
    </row>
    <row r="363" spans="1:6" x14ac:dyDescent="0.25">
      <c r="A363" s="10">
        <v>16814</v>
      </c>
      <c r="B363" s="10">
        <v>16001</v>
      </c>
      <c r="C363" s="10" t="s">
        <v>4</v>
      </c>
      <c r="D363" s="10" t="s">
        <v>9</v>
      </c>
      <c r="E363" s="10">
        <v>6</v>
      </c>
      <c r="F363" s="10">
        <v>2913</v>
      </c>
    </row>
    <row r="364" spans="1:6" x14ac:dyDescent="0.25">
      <c r="A364" s="10">
        <v>94902</v>
      </c>
      <c r="B364" s="10">
        <v>23497</v>
      </c>
      <c r="C364" s="10" t="s">
        <v>3</v>
      </c>
      <c r="D364" s="10" t="s">
        <v>7</v>
      </c>
      <c r="E364" s="10">
        <v>3</v>
      </c>
      <c r="F364" s="10">
        <v>3059</v>
      </c>
    </row>
    <row r="365" spans="1:6" x14ac:dyDescent="0.25">
      <c r="A365" s="10">
        <v>99935</v>
      </c>
      <c r="B365" s="10">
        <v>18932</v>
      </c>
      <c r="C365" s="10" t="s">
        <v>4</v>
      </c>
      <c r="D365" s="10" t="s">
        <v>9</v>
      </c>
      <c r="E365" s="10">
        <v>5</v>
      </c>
      <c r="F365" s="10">
        <v>2993</v>
      </c>
    </row>
    <row r="366" spans="1:6" x14ac:dyDescent="0.25">
      <c r="A366" s="10">
        <v>39048</v>
      </c>
      <c r="B366" s="10">
        <v>21220</v>
      </c>
      <c r="C366" s="10" t="s">
        <v>3</v>
      </c>
      <c r="D366" s="10" t="s">
        <v>7</v>
      </c>
      <c r="E366" s="10">
        <v>5</v>
      </c>
      <c r="F366" s="10">
        <v>3028</v>
      </c>
    </row>
    <row r="367" spans="1:6" x14ac:dyDescent="0.25">
      <c r="A367" s="10">
        <v>98961</v>
      </c>
      <c r="B367" s="10">
        <v>25718</v>
      </c>
      <c r="C367" s="10" t="s">
        <v>3</v>
      </c>
      <c r="D367" s="10" t="s">
        <v>7</v>
      </c>
      <c r="E367" s="10">
        <v>3</v>
      </c>
      <c r="F367" s="10">
        <v>3046</v>
      </c>
    </row>
    <row r="368" spans="1:6" x14ac:dyDescent="0.25">
      <c r="A368" s="10">
        <v>41946</v>
      </c>
      <c r="B368" s="10">
        <v>16085</v>
      </c>
      <c r="C368" s="10" t="s">
        <v>4</v>
      </c>
      <c r="D368" s="10" t="s">
        <v>9</v>
      </c>
      <c r="E368" s="10">
        <v>3</v>
      </c>
      <c r="F368" s="10">
        <v>2944</v>
      </c>
    </row>
    <row r="369" spans="1:6" x14ac:dyDescent="0.25">
      <c r="A369" s="10">
        <v>50582</v>
      </c>
      <c r="B369" s="10">
        <v>23207</v>
      </c>
      <c r="C369" s="10" t="s">
        <v>4</v>
      </c>
      <c r="D369" s="10" t="s">
        <v>9</v>
      </c>
      <c r="E369" s="10">
        <v>3</v>
      </c>
      <c r="F369" s="10">
        <v>3025</v>
      </c>
    </row>
    <row r="370" spans="1:6" x14ac:dyDescent="0.25">
      <c r="A370" s="10">
        <v>48978</v>
      </c>
      <c r="B370" s="10">
        <v>18757</v>
      </c>
      <c r="C370" s="10" t="s">
        <v>3</v>
      </c>
      <c r="D370" s="10" t="s">
        <v>7</v>
      </c>
      <c r="E370" s="10">
        <v>5</v>
      </c>
      <c r="F370" s="10">
        <v>3050</v>
      </c>
    </row>
    <row r="371" spans="1:6" x14ac:dyDescent="0.25">
      <c r="A371" s="10">
        <v>39010</v>
      </c>
      <c r="B371" s="10">
        <v>22791</v>
      </c>
      <c r="C371" s="10" t="s">
        <v>3</v>
      </c>
      <c r="D371" s="10" t="s">
        <v>7</v>
      </c>
      <c r="E371" s="10">
        <v>7</v>
      </c>
      <c r="F371" s="10">
        <v>3070</v>
      </c>
    </row>
    <row r="372" spans="1:6" x14ac:dyDescent="0.25">
      <c r="A372" s="10">
        <v>72049</v>
      </c>
      <c r="B372" s="10">
        <v>18942</v>
      </c>
      <c r="C372" s="10" t="s">
        <v>3</v>
      </c>
      <c r="D372" s="10" t="s">
        <v>7</v>
      </c>
      <c r="E372" s="10">
        <v>5</v>
      </c>
      <c r="F372" s="10">
        <v>2994</v>
      </c>
    </row>
    <row r="373" spans="1:6" x14ac:dyDescent="0.25">
      <c r="A373" s="10">
        <v>39633</v>
      </c>
      <c r="B373" s="10">
        <v>18187</v>
      </c>
      <c r="C373" s="10" t="s">
        <v>4</v>
      </c>
      <c r="D373" s="10" t="s">
        <v>8</v>
      </c>
      <c r="E373" s="10">
        <v>7</v>
      </c>
      <c r="F373" s="10">
        <v>2942</v>
      </c>
    </row>
    <row r="374" spans="1:6" x14ac:dyDescent="0.25">
      <c r="A374" s="10">
        <v>95817</v>
      </c>
      <c r="B374" s="10">
        <v>19089</v>
      </c>
      <c r="C374" s="10" t="s">
        <v>4</v>
      </c>
      <c r="D374" s="10" t="s">
        <v>9</v>
      </c>
      <c r="E374" s="10">
        <v>8</v>
      </c>
      <c r="F374" s="10">
        <v>3006</v>
      </c>
    </row>
    <row r="375" spans="1:6" x14ac:dyDescent="0.25">
      <c r="A375" s="10">
        <v>96072</v>
      </c>
      <c r="B375" s="10">
        <v>21855</v>
      </c>
      <c r="C375" s="10" t="s">
        <v>3</v>
      </c>
      <c r="D375" s="10" t="s">
        <v>7</v>
      </c>
      <c r="E375" s="10">
        <v>8</v>
      </c>
      <c r="F375" s="10">
        <v>3077</v>
      </c>
    </row>
    <row r="376" spans="1:6" x14ac:dyDescent="0.25">
      <c r="A376" s="10">
        <v>60449</v>
      </c>
      <c r="B376" s="10">
        <v>17189</v>
      </c>
      <c r="C376" s="10" t="s">
        <v>4</v>
      </c>
      <c r="D376" s="10" t="s">
        <v>8</v>
      </c>
      <c r="E376" s="10">
        <v>7</v>
      </c>
      <c r="F376" s="10">
        <v>2925</v>
      </c>
    </row>
    <row r="377" spans="1:6" x14ac:dyDescent="0.25">
      <c r="A377" s="10">
        <v>43131</v>
      </c>
      <c r="B377" s="10">
        <v>23531</v>
      </c>
      <c r="C377" s="10" t="s">
        <v>4</v>
      </c>
      <c r="D377" s="10" t="s">
        <v>9</v>
      </c>
      <c r="E377" s="10">
        <v>4</v>
      </c>
      <c r="F377" s="10">
        <v>3060</v>
      </c>
    </row>
    <row r="378" spans="1:6" x14ac:dyDescent="0.25">
      <c r="A378" s="10">
        <v>82110</v>
      </c>
      <c r="B378" s="10">
        <v>23361</v>
      </c>
      <c r="C378" s="10" t="s">
        <v>4</v>
      </c>
      <c r="D378" s="10" t="s">
        <v>9</v>
      </c>
      <c r="E378" s="10">
        <v>4</v>
      </c>
      <c r="F378" s="10">
        <v>3118</v>
      </c>
    </row>
    <row r="379" spans="1:6" x14ac:dyDescent="0.25">
      <c r="A379" s="10">
        <v>89367</v>
      </c>
      <c r="B379" s="10">
        <v>25841</v>
      </c>
      <c r="C379" s="10" t="s">
        <v>4</v>
      </c>
      <c r="D379" s="10" t="s">
        <v>9</v>
      </c>
      <c r="E379" s="10">
        <v>7</v>
      </c>
      <c r="F379" s="10">
        <v>3078</v>
      </c>
    </row>
    <row r="380" spans="1:6" x14ac:dyDescent="0.25">
      <c r="A380" s="10">
        <v>16835</v>
      </c>
      <c r="B380" s="10">
        <v>25098</v>
      </c>
      <c r="C380" s="10" t="s">
        <v>3</v>
      </c>
      <c r="D380" s="10" t="s">
        <v>7</v>
      </c>
      <c r="E380" s="10">
        <v>3</v>
      </c>
      <c r="F380" s="10">
        <v>3130</v>
      </c>
    </row>
    <row r="381" spans="1:6" x14ac:dyDescent="0.25">
      <c r="A381" s="10">
        <v>81065</v>
      </c>
      <c r="B381" s="10">
        <v>21409</v>
      </c>
      <c r="C381" s="10" t="s">
        <v>3</v>
      </c>
      <c r="D381" s="10" t="s">
        <v>7</v>
      </c>
      <c r="E381" s="10">
        <v>5</v>
      </c>
      <c r="F381" s="10">
        <v>3021</v>
      </c>
    </row>
    <row r="382" spans="1:6" x14ac:dyDescent="0.25">
      <c r="A382" s="10">
        <v>80773</v>
      </c>
      <c r="B382" s="10">
        <v>32221</v>
      </c>
      <c r="C382" s="10" t="s">
        <v>4</v>
      </c>
      <c r="D382" s="10" t="s">
        <v>9</v>
      </c>
      <c r="E382" s="10">
        <v>5</v>
      </c>
      <c r="F382" s="10">
        <v>3134</v>
      </c>
    </row>
    <row r="383" spans="1:6" x14ac:dyDescent="0.25">
      <c r="A383" s="10">
        <v>76421</v>
      </c>
      <c r="B383" s="10">
        <v>13797</v>
      </c>
      <c r="C383" s="10" t="s">
        <v>4</v>
      </c>
      <c r="D383" s="10" t="s">
        <v>9</v>
      </c>
      <c r="E383" s="10">
        <v>3</v>
      </c>
      <c r="F383" s="10">
        <v>2897</v>
      </c>
    </row>
    <row r="384" spans="1:6" x14ac:dyDescent="0.25">
      <c r="A384" s="10">
        <v>15155</v>
      </c>
      <c r="B384" s="10">
        <v>21254</v>
      </c>
      <c r="C384" s="10" t="s">
        <v>3</v>
      </c>
      <c r="D384" s="10" t="s">
        <v>7</v>
      </c>
      <c r="E384" s="10">
        <v>4</v>
      </c>
      <c r="F384" s="10">
        <v>3088</v>
      </c>
    </row>
    <row r="385" spans="1:6" x14ac:dyDescent="0.25">
      <c r="A385" s="10">
        <v>23209</v>
      </c>
      <c r="B385" s="10">
        <v>21184</v>
      </c>
      <c r="C385" s="10" t="s">
        <v>4</v>
      </c>
      <c r="D385" s="10" t="s">
        <v>9</v>
      </c>
      <c r="E385" s="10">
        <v>8</v>
      </c>
      <c r="F385" s="10">
        <v>3067</v>
      </c>
    </row>
    <row r="386" spans="1:6" x14ac:dyDescent="0.25">
      <c r="A386" s="10">
        <v>51920</v>
      </c>
      <c r="B386" s="10">
        <v>25880</v>
      </c>
      <c r="C386" s="10" t="s">
        <v>4</v>
      </c>
      <c r="D386" s="10" t="s">
        <v>9</v>
      </c>
      <c r="E386" s="10">
        <v>4</v>
      </c>
      <c r="F386" s="10">
        <v>3109</v>
      </c>
    </row>
    <row r="387" spans="1:6" x14ac:dyDescent="0.25">
      <c r="A387" s="10">
        <v>62497</v>
      </c>
      <c r="B387" s="10">
        <v>20329</v>
      </c>
      <c r="C387" s="10" t="s">
        <v>4</v>
      </c>
      <c r="D387" s="10" t="s">
        <v>8</v>
      </c>
      <c r="E387" s="10">
        <v>1</v>
      </c>
      <c r="F387" s="10">
        <v>2985</v>
      </c>
    </row>
    <row r="388" spans="1:6" x14ac:dyDescent="0.25">
      <c r="A388" s="10">
        <v>29581</v>
      </c>
      <c r="B388" s="10">
        <v>18636</v>
      </c>
      <c r="C388" s="10" t="s">
        <v>3</v>
      </c>
      <c r="D388" s="10" t="s">
        <v>7</v>
      </c>
      <c r="E388" s="10">
        <v>4</v>
      </c>
      <c r="F388" s="10">
        <v>2999</v>
      </c>
    </row>
    <row r="389" spans="1:6" x14ac:dyDescent="0.25">
      <c r="A389" s="10">
        <v>94593</v>
      </c>
      <c r="B389" s="10">
        <v>22564</v>
      </c>
      <c r="C389" s="10" t="s">
        <v>4</v>
      </c>
      <c r="D389" s="10" t="s">
        <v>9</v>
      </c>
      <c r="E389" s="10">
        <v>4</v>
      </c>
      <c r="F389" s="10">
        <v>3077</v>
      </c>
    </row>
    <row r="390" spans="1:6" x14ac:dyDescent="0.25">
      <c r="A390" s="10">
        <v>83812</v>
      </c>
      <c r="B390" s="10">
        <v>24855</v>
      </c>
      <c r="C390" s="10" t="s">
        <v>4</v>
      </c>
      <c r="D390" s="10" t="s">
        <v>9</v>
      </c>
      <c r="E390" s="10">
        <v>3</v>
      </c>
      <c r="F390" s="10">
        <v>3107</v>
      </c>
    </row>
    <row r="391" spans="1:6" x14ac:dyDescent="0.25">
      <c r="A391" s="10">
        <v>22179</v>
      </c>
      <c r="B391" s="10">
        <v>27513</v>
      </c>
      <c r="C391" s="10" t="s">
        <v>4</v>
      </c>
      <c r="D391" s="10" t="s">
        <v>9</v>
      </c>
      <c r="E391" s="10">
        <v>5</v>
      </c>
      <c r="F391" s="10">
        <v>3128</v>
      </c>
    </row>
    <row r="392" spans="1:6" x14ac:dyDescent="0.25">
      <c r="A392" s="10">
        <v>74847</v>
      </c>
      <c r="B392" s="10">
        <v>22588</v>
      </c>
      <c r="C392" s="10" t="s">
        <v>4</v>
      </c>
      <c r="D392" s="10" t="s">
        <v>9</v>
      </c>
      <c r="E392" s="10">
        <v>7</v>
      </c>
      <c r="F392" s="10">
        <v>3037</v>
      </c>
    </row>
    <row r="393" spans="1:6" x14ac:dyDescent="0.25">
      <c r="A393" s="10">
        <v>32887</v>
      </c>
      <c r="B393" s="10">
        <v>26552</v>
      </c>
      <c r="C393" s="10" t="s">
        <v>3</v>
      </c>
      <c r="D393" s="10" t="s">
        <v>7</v>
      </c>
      <c r="E393" s="10">
        <v>5</v>
      </c>
      <c r="F393" s="10">
        <v>3056</v>
      </c>
    </row>
    <row r="394" spans="1:6" x14ac:dyDescent="0.25">
      <c r="A394" s="10">
        <v>39622</v>
      </c>
      <c r="B394" s="10">
        <v>25628</v>
      </c>
      <c r="C394" s="10" t="s">
        <v>4</v>
      </c>
      <c r="D394" s="10" t="s">
        <v>8</v>
      </c>
      <c r="E394" s="10">
        <v>5</v>
      </c>
      <c r="F394" s="10">
        <v>3086</v>
      </c>
    </row>
    <row r="395" spans="1:6" x14ac:dyDescent="0.25">
      <c r="A395" s="10">
        <v>64993</v>
      </c>
      <c r="B395" s="10">
        <v>21261</v>
      </c>
      <c r="C395" s="10" t="s">
        <v>4</v>
      </c>
      <c r="D395" s="10" t="s">
        <v>9</v>
      </c>
      <c r="E395" s="10">
        <v>6</v>
      </c>
      <c r="F395" s="10">
        <v>2999</v>
      </c>
    </row>
    <row r="396" spans="1:6" x14ac:dyDescent="0.25">
      <c r="A396" s="10">
        <v>81208</v>
      </c>
      <c r="B396" s="10">
        <v>21592</v>
      </c>
      <c r="C396" s="10" t="s">
        <v>4</v>
      </c>
      <c r="D396" s="10" t="s">
        <v>9</v>
      </c>
      <c r="E396" s="10">
        <v>2</v>
      </c>
      <c r="F396" s="10">
        <v>3063</v>
      </c>
    </row>
    <row r="397" spans="1:6" x14ac:dyDescent="0.25">
      <c r="A397" s="10">
        <v>72008</v>
      </c>
      <c r="B397" s="10">
        <v>21245</v>
      </c>
      <c r="C397" s="10" t="s">
        <v>4</v>
      </c>
      <c r="D397" s="10" t="s">
        <v>8</v>
      </c>
      <c r="E397" s="10">
        <v>6</v>
      </c>
      <c r="F397" s="10">
        <v>3078</v>
      </c>
    </row>
    <row r="398" spans="1:6" x14ac:dyDescent="0.25">
      <c r="A398" s="10">
        <v>95120</v>
      </c>
      <c r="B398" s="10">
        <v>17186</v>
      </c>
      <c r="C398" s="10" t="s">
        <v>4</v>
      </c>
      <c r="D398" s="10" t="s">
        <v>9</v>
      </c>
      <c r="E398" s="10">
        <v>8</v>
      </c>
      <c r="F398" s="10">
        <v>2993</v>
      </c>
    </row>
    <row r="399" spans="1:6" x14ac:dyDescent="0.25">
      <c r="A399" s="10">
        <v>18535</v>
      </c>
      <c r="B399" s="10">
        <v>22693</v>
      </c>
      <c r="C399" s="10" t="s">
        <v>3</v>
      </c>
      <c r="D399" s="10" t="s">
        <v>7</v>
      </c>
      <c r="E399" s="10">
        <v>3</v>
      </c>
      <c r="F399" s="10">
        <v>3079</v>
      </c>
    </row>
    <row r="400" spans="1:6" x14ac:dyDescent="0.25">
      <c r="A400" s="10">
        <v>36419</v>
      </c>
      <c r="B400" s="10">
        <v>25012</v>
      </c>
      <c r="C400" s="10" t="s">
        <v>4</v>
      </c>
      <c r="D400" s="10" t="s">
        <v>8</v>
      </c>
      <c r="E400" s="10">
        <v>2</v>
      </c>
      <c r="F400" s="10">
        <v>3119</v>
      </c>
    </row>
    <row r="401" spans="1:6" x14ac:dyDescent="0.25">
      <c r="A401" s="10">
        <v>29876</v>
      </c>
      <c r="B401" s="10">
        <v>20126</v>
      </c>
      <c r="C401" s="10" t="s">
        <v>4</v>
      </c>
      <c r="D401" s="10" t="s">
        <v>9</v>
      </c>
      <c r="E401" s="10">
        <v>4</v>
      </c>
      <c r="F401" s="10">
        <v>3002</v>
      </c>
    </row>
    <row r="402" spans="1:6" x14ac:dyDescent="0.25">
      <c r="A402" s="10">
        <v>10642</v>
      </c>
      <c r="B402" s="10">
        <v>19896</v>
      </c>
      <c r="C402" s="10" t="s">
        <v>3</v>
      </c>
      <c r="D402" s="10" t="s">
        <v>7</v>
      </c>
      <c r="E402" s="10">
        <v>5</v>
      </c>
      <c r="F402" s="10">
        <v>3028</v>
      </c>
    </row>
    <row r="403" spans="1:6" x14ac:dyDescent="0.25">
      <c r="A403" s="10">
        <v>19843</v>
      </c>
      <c r="B403" s="10">
        <v>24764</v>
      </c>
      <c r="C403" s="10" t="s">
        <v>4</v>
      </c>
      <c r="D403" s="10" t="s">
        <v>9</v>
      </c>
      <c r="E403" s="10">
        <v>5</v>
      </c>
      <c r="F403" s="10">
        <v>3075</v>
      </c>
    </row>
    <row r="404" spans="1:6" x14ac:dyDescent="0.25">
      <c r="A404" s="10">
        <v>73624</v>
      </c>
      <c r="B404" s="10">
        <v>22035</v>
      </c>
      <c r="C404" s="10" t="s">
        <v>3</v>
      </c>
      <c r="D404" s="10" t="s">
        <v>7</v>
      </c>
      <c r="E404" s="10">
        <v>8</v>
      </c>
      <c r="F404" s="10">
        <v>3030</v>
      </c>
    </row>
    <row r="405" spans="1:6" x14ac:dyDescent="0.25">
      <c r="A405" s="10">
        <v>90364</v>
      </c>
      <c r="B405" s="10">
        <v>19824</v>
      </c>
      <c r="C405" s="10" t="s">
        <v>4</v>
      </c>
      <c r="D405" s="10" t="s">
        <v>8</v>
      </c>
      <c r="E405" s="10">
        <v>5</v>
      </c>
      <c r="F405" s="10">
        <v>2998</v>
      </c>
    </row>
    <row r="406" spans="1:6" x14ac:dyDescent="0.25">
      <c r="A406" s="10">
        <v>80428</v>
      </c>
      <c r="B406" s="10">
        <v>15375</v>
      </c>
      <c r="C406" s="10" t="s">
        <v>3</v>
      </c>
      <c r="D406" s="10" t="s">
        <v>7</v>
      </c>
      <c r="E406" s="10">
        <v>4</v>
      </c>
      <c r="F406" s="10">
        <v>2892</v>
      </c>
    </row>
    <row r="407" spans="1:6" x14ac:dyDescent="0.25">
      <c r="A407" s="10">
        <v>65850</v>
      </c>
      <c r="B407" s="10">
        <v>19712</v>
      </c>
      <c r="C407" s="10" t="s">
        <v>4</v>
      </c>
      <c r="D407" s="10" t="s">
        <v>9</v>
      </c>
      <c r="E407" s="10">
        <v>6</v>
      </c>
      <c r="F407" s="10">
        <v>3055</v>
      </c>
    </row>
    <row r="408" spans="1:6" x14ac:dyDescent="0.25">
      <c r="A408" s="10">
        <v>24244</v>
      </c>
      <c r="B408" s="10">
        <v>21351</v>
      </c>
      <c r="C408" s="10" t="s">
        <v>3</v>
      </c>
      <c r="D408" s="10" t="s">
        <v>7</v>
      </c>
      <c r="E408" s="10">
        <v>5</v>
      </c>
      <c r="F408" s="10">
        <v>3080</v>
      </c>
    </row>
    <row r="409" spans="1:6" x14ac:dyDescent="0.25">
      <c r="A409" s="10">
        <v>15327</v>
      </c>
      <c r="B409" s="10">
        <v>18454</v>
      </c>
      <c r="C409" s="10" t="s">
        <v>4</v>
      </c>
      <c r="D409" s="10" t="s">
        <v>9</v>
      </c>
      <c r="E409" s="10">
        <v>4</v>
      </c>
      <c r="F409" s="10">
        <v>2996</v>
      </c>
    </row>
    <row r="410" spans="1:6" x14ac:dyDescent="0.25">
      <c r="A410" s="10">
        <v>81428</v>
      </c>
      <c r="B410" s="10">
        <v>18521</v>
      </c>
      <c r="C410" s="10" t="s">
        <v>4</v>
      </c>
      <c r="D410" s="10" t="s">
        <v>8</v>
      </c>
      <c r="E410" s="10">
        <v>4</v>
      </c>
      <c r="F410" s="10">
        <v>2997</v>
      </c>
    </row>
    <row r="411" spans="1:6" x14ac:dyDescent="0.25">
      <c r="A411" s="10">
        <v>99558</v>
      </c>
      <c r="B411" s="10">
        <v>13144</v>
      </c>
      <c r="C411" s="10" t="s">
        <v>3</v>
      </c>
      <c r="D411" s="10" t="s">
        <v>7</v>
      </c>
      <c r="E411" s="10">
        <v>6</v>
      </c>
      <c r="F411" s="10">
        <v>2902</v>
      </c>
    </row>
    <row r="412" spans="1:6" x14ac:dyDescent="0.25">
      <c r="A412" s="10">
        <v>79682</v>
      </c>
      <c r="B412" s="10">
        <v>29644</v>
      </c>
      <c r="C412" s="10" t="s">
        <v>3</v>
      </c>
      <c r="D412" s="10" t="s">
        <v>7</v>
      </c>
      <c r="E412" s="10">
        <v>6</v>
      </c>
      <c r="F412" s="10">
        <v>3171</v>
      </c>
    </row>
    <row r="413" spans="1:6" x14ac:dyDescent="0.25">
      <c r="A413" s="10">
        <v>72701</v>
      </c>
      <c r="B413" s="10">
        <v>18737</v>
      </c>
      <c r="C413" s="10" t="s">
        <v>3</v>
      </c>
      <c r="D413" s="10" t="s">
        <v>7</v>
      </c>
      <c r="E413" s="10">
        <v>6</v>
      </c>
      <c r="F413" s="10">
        <v>2951</v>
      </c>
    </row>
    <row r="414" spans="1:6" x14ac:dyDescent="0.25">
      <c r="A414" s="10">
        <v>99374</v>
      </c>
      <c r="B414" s="10">
        <v>22185</v>
      </c>
      <c r="C414" s="10" t="s">
        <v>4</v>
      </c>
      <c r="D414" s="10" t="s">
        <v>9</v>
      </c>
      <c r="E414" s="10">
        <v>6</v>
      </c>
      <c r="F414" s="10">
        <v>3012</v>
      </c>
    </row>
    <row r="415" spans="1:6" x14ac:dyDescent="0.25">
      <c r="A415" s="10">
        <v>41579</v>
      </c>
      <c r="B415" s="10">
        <v>26062</v>
      </c>
      <c r="C415" s="10" t="s">
        <v>3</v>
      </c>
      <c r="D415" s="10" t="s">
        <v>7</v>
      </c>
      <c r="E415" s="10">
        <v>3</v>
      </c>
      <c r="F415" s="10">
        <v>3131</v>
      </c>
    </row>
    <row r="416" spans="1:6" x14ac:dyDescent="0.25">
      <c r="A416" s="10">
        <v>43844</v>
      </c>
      <c r="B416" s="10">
        <v>30303</v>
      </c>
      <c r="C416" s="10" t="s">
        <v>4</v>
      </c>
      <c r="D416" s="10" t="s">
        <v>9</v>
      </c>
      <c r="E416" s="10">
        <v>4</v>
      </c>
      <c r="F416" s="10">
        <v>3136</v>
      </c>
    </row>
    <row r="417" spans="1:6" x14ac:dyDescent="0.25">
      <c r="A417" s="10">
        <v>61660</v>
      </c>
      <c r="B417" s="10">
        <v>18521</v>
      </c>
      <c r="C417" s="10" t="s">
        <v>4</v>
      </c>
      <c r="D417" s="10" t="s">
        <v>9</v>
      </c>
      <c r="E417" s="10">
        <v>4</v>
      </c>
      <c r="F417" s="10">
        <v>2997</v>
      </c>
    </row>
    <row r="418" spans="1:6" x14ac:dyDescent="0.25">
      <c r="A418" s="10">
        <v>52158</v>
      </c>
      <c r="B418" s="10">
        <v>24763</v>
      </c>
      <c r="C418" s="10" t="s">
        <v>3</v>
      </c>
      <c r="D418" s="10" t="s">
        <v>7</v>
      </c>
      <c r="E418" s="10">
        <v>6</v>
      </c>
      <c r="F418" s="10">
        <v>3035</v>
      </c>
    </row>
    <row r="419" spans="1:6" x14ac:dyDescent="0.25">
      <c r="A419" s="10">
        <v>53552</v>
      </c>
      <c r="B419" s="10">
        <v>24769</v>
      </c>
      <c r="C419" s="10" t="s">
        <v>4</v>
      </c>
      <c r="D419" s="10" t="s">
        <v>8</v>
      </c>
      <c r="E419" s="10">
        <v>4</v>
      </c>
      <c r="F419" s="10">
        <v>3126</v>
      </c>
    </row>
    <row r="420" spans="1:6" x14ac:dyDescent="0.25">
      <c r="A420" s="10">
        <v>84959</v>
      </c>
      <c r="B420" s="10">
        <v>23348</v>
      </c>
      <c r="C420" s="10" t="s">
        <v>4</v>
      </c>
      <c r="D420" s="10" t="s">
        <v>9</v>
      </c>
      <c r="E420" s="10">
        <v>6</v>
      </c>
      <c r="F420" s="10">
        <v>3118</v>
      </c>
    </row>
    <row r="421" spans="1:6" x14ac:dyDescent="0.25">
      <c r="A421" s="10">
        <v>56801</v>
      </c>
      <c r="B421" s="10">
        <v>23508</v>
      </c>
      <c r="C421" s="10" t="s">
        <v>3</v>
      </c>
      <c r="D421" s="10" t="s">
        <v>7</v>
      </c>
      <c r="E421" s="10">
        <v>5</v>
      </c>
      <c r="F421" s="10">
        <v>3110</v>
      </c>
    </row>
    <row r="422" spans="1:6" x14ac:dyDescent="0.25">
      <c r="A422" s="10">
        <v>92567</v>
      </c>
      <c r="B422" s="10">
        <v>17646</v>
      </c>
      <c r="C422" s="10" t="s">
        <v>4</v>
      </c>
      <c r="D422" s="10" t="s">
        <v>9</v>
      </c>
      <c r="E422" s="10">
        <v>5</v>
      </c>
      <c r="F422" s="10">
        <v>2972</v>
      </c>
    </row>
    <row r="423" spans="1:6" x14ac:dyDescent="0.25">
      <c r="A423" s="10">
        <v>69820</v>
      </c>
      <c r="B423" s="10">
        <v>21297</v>
      </c>
      <c r="C423" s="10" t="s">
        <v>4</v>
      </c>
      <c r="D423" s="10" t="s">
        <v>9</v>
      </c>
      <c r="E423" s="10">
        <v>5</v>
      </c>
      <c r="F423" s="10">
        <v>3069</v>
      </c>
    </row>
    <row r="424" spans="1:6" x14ac:dyDescent="0.25">
      <c r="A424" s="10">
        <v>54740</v>
      </c>
      <c r="B424" s="10">
        <v>23949</v>
      </c>
      <c r="C424" s="10" t="s">
        <v>4</v>
      </c>
      <c r="D424" s="10" t="s">
        <v>8</v>
      </c>
      <c r="E424" s="10">
        <v>3</v>
      </c>
      <c r="F424" s="10">
        <v>3045</v>
      </c>
    </row>
    <row r="425" spans="1:6" x14ac:dyDescent="0.25">
      <c r="A425" s="10">
        <v>77241</v>
      </c>
      <c r="B425" s="10">
        <v>20386</v>
      </c>
      <c r="C425" s="10" t="s">
        <v>4</v>
      </c>
      <c r="D425" s="10" t="s">
        <v>9</v>
      </c>
      <c r="E425" s="10">
        <v>2</v>
      </c>
      <c r="F425" s="10">
        <v>3046</v>
      </c>
    </row>
    <row r="426" spans="1:6" x14ac:dyDescent="0.25">
      <c r="A426" s="10">
        <v>46299</v>
      </c>
      <c r="B426" s="10">
        <v>25857</v>
      </c>
      <c r="C426" s="10" t="s">
        <v>4</v>
      </c>
      <c r="D426" s="10" t="s">
        <v>8</v>
      </c>
      <c r="E426" s="10">
        <v>6</v>
      </c>
      <c r="F426" s="10">
        <v>3149</v>
      </c>
    </row>
    <row r="427" spans="1:6" x14ac:dyDescent="0.25">
      <c r="A427" s="10">
        <v>91592</v>
      </c>
      <c r="B427" s="10">
        <v>18019</v>
      </c>
      <c r="C427" s="10" t="s">
        <v>4</v>
      </c>
      <c r="D427" s="10" t="s">
        <v>9</v>
      </c>
      <c r="E427" s="10">
        <v>6</v>
      </c>
      <c r="F427" s="10">
        <v>2978</v>
      </c>
    </row>
    <row r="428" spans="1:6" x14ac:dyDescent="0.25">
      <c r="A428" s="10">
        <v>13062</v>
      </c>
      <c r="B428" s="10">
        <v>16718</v>
      </c>
      <c r="C428" s="10" t="s">
        <v>4</v>
      </c>
      <c r="D428" s="10" t="s">
        <v>9</v>
      </c>
      <c r="E428" s="10">
        <v>3</v>
      </c>
      <c r="F428" s="10">
        <v>2917</v>
      </c>
    </row>
    <row r="429" spans="1:6" x14ac:dyDescent="0.25">
      <c r="A429" s="10">
        <v>42932</v>
      </c>
      <c r="B429" s="10">
        <v>21610</v>
      </c>
      <c r="C429" s="10" t="s">
        <v>4</v>
      </c>
      <c r="D429" s="10" t="s">
        <v>9</v>
      </c>
      <c r="E429" s="10">
        <v>6</v>
      </c>
      <c r="F429" s="10">
        <v>3054</v>
      </c>
    </row>
    <row r="430" spans="1:6" x14ac:dyDescent="0.25">
      <c r="A430" s="10">
        <v>43507</v>
      </c>
      <c r="B430" s="10">
        <v>19037</v>
      </c>
      <c r="C430" s="10" t="s">
        <v>3</v>
      </c>
      <c r="D430" s="10" t="s">
        <v>7</v>
      </c>
      <c r="E430" s="10">
        <v>2</v>
      </c>
      <c r="F430" s="10">
        <v>3035</v>
      </c>
    </row>
    <row r="431" spans="1:6" x14ac:dyDescent="0.25">
      <c r="A431" s="10">
        <v>74190</v>
      </c>
      <c r="B431" s="10">
        <v>15207</v>
      </c>
      <c r="C431" s="10" t="s">
        <v>4</v>
      </c>
      <c r="D431" s="10" t="s">
        <v>9</v>
      </c>
      <c r="E431" s="10">
        <v>7</v>
      </c>
      <c r="F431" s="10">
        <v>2917</v>
      </c>
    </row>
    <row r="432" spans="1:6" x14ac:dyDescent="0.25">
      <c r="A432" s="10">
        <v>68426</v>
      </c>
      <c r="B432" s="10">
        <v>24956</v>
      </c>
      <c r="C432" s="10" t="s">
        <v>4</v>
      </c>
      <c r="D432" s="10" t="s">
        <v>9</v>
      </c>
      <c r="E432" s="10">
        <v>6</v>
      </c>
      <c r="F432" s="10">
        <v>3067</v>
      </c>
    </row>
    <row r="433" spans="1:6" x14ac:dyDescent="0.25">
      <c r="A433" s="10">
        <v>60277</v>
      </c>
      <c r="B433" s="10">
        <v>16203</v>
      </c>
      <c r="C433" s="10" t="s">
        <v>4</v>
      </c>
      <c r="D433" s="10" t="s">
        <v>9</v>
      </c>
      <c r="E433" s="10">
        <v>7</v>
      </c>
      <c r="F433" s="10">
        <v>2995</v>
      </c>
    </row>
    <row r="434" spans="1:6" x14ac:dyDescent="0.25">
      <c r="A434" s="10">
        <v>58184</v>
      </c>
      <c r="B434" s="10">
        <v>19818</v>
      </c>
      <c r="C434" s="10" t="s">
        <v>4</v>
      </c>
      <c r="D434" s="10" t="s">
        <v>8</v>
      </c>
      <c r="E434" s="10">
        <v>6</v>
      </c>
      <c r="F434" s="10">
        <v>2968</v>
      </c>
    </row>
    <row r="435" spans="1:6" x14ac:dyDescent="0.25">
      <c r="A435" s="10">
        <v>81107</v>
      </c>
      <c r="B435" s="10">
        <v>20987</v>
      </c>
      <c r="C435" s="10" t="s">
        <v>4</v>
      </c>
      <c r="D435" s="10" t="s">
        <v>8</v>
      </c>
      <c r="E435" s="10">
        <v>4</v>
      </c>
      <c r="F435" s="10">
        <v>3025</v>
      </c>
    </row>
    <row r="436" spans="1:6" x14ac:dyDescent="0.25">
      <c r="A436" s="10">
        <v>69211</v>
      </c>
      <c r="B436" s="10">
        <v>20972</v>
      </c>
      <c r="C436" s="10" t="s">
        <v>3</v>
      </c>
      <c r="D436" s="10" t="s">
        <v>7</v>
      </c>
      <c r="E436" s="10">
        <v>4</v>
      </c>
      <c r="F436" s="10">
        <v>3035</v>
      </c>
    </row>
    <row r="437" spans="1:6" x14ac:dyDescent="0.25">
      <c r="A437" s="10">
        <v>88859</v>
      </c>
      <c r="B437" s="10">
        <v>18210</v>
      </c>
      <c r="C437" s="10" t="s">
        <v>3</v>
      </c>
      <c r="D437" s="10" t="s">
        <v>7</v>
      </c>
      <c r="E437" s="10">
        <v>4</v>
      </c>
      <c r="F437" s="10">
        <v>2952</v>
      </c>
    </row>
    <row r="438" spans="1:6" x14ac:dyDescent="0.25">
      <c r="A438" s="10">
        <v>16660</v>
      </c>
      <c r="B438" s="10">
        <v>20560</v>
      </c>
      <c r="C438" s="10" t="s">
        <v>3</v>
      </c>
      <c r="D438" s="10" t="s">
        <v>7</v>
      </c>
      <c r="E438" s="10">
        <v>2</v>
      </c>
      <c r="F438" s="10">
        <v>3058</v>
      </c>
    </row>
    <row r="439" spans="1:6" x14ac:dyDescent="0.25">
      <c r="A439" s="10">
        <v>93514</v>
      </c>
      <c r="B439" s="10">
        <v>20265</v>
      </c>
      <c r="C439" s="10" t="s">
        <v>4</v>
      </c>
      <c r="D439" s="10" t="s">
        <v>8</v>
      </c>
      <c r="E439" s="10">
        <v>5</v>
      </c>
      <c r="F439" s="10">
        <v>3044</v>
      </c>
    </row>
    <row r="440" spans="1:6" x14ac:dyDescent="0.25">
      <c r="A440" s="10">
        <v>30930</v>
      </c>
      <c r="B440" s="10">
        <v>24200</v>
      </c>
      <c r="C440" s="10" t="s">
        <v>3</v>
      </c>
      <c r="D440" s="10" t="s">
        <v>7</v>
      </c>
      <c r="E440" s="10">
        <v>3</v>
      </c>
      <c r="F440" s="10">
        <v>3108</v>
      </c>
    </row>
    <row r="441" spans="1:6" x14ac:dyDescent="0.25">
      <c r="A441" s="10">
        <v>17874</v>
      </c>
      <c r="B441" s="10">
        <v>21530</v>
      </c>
      <c r="C441" s="10" t="s">
        <v>3</v>
      </c>
      <c r="D441" s="10" t="s">
        <v>7</v>
      </c>
      <c r="E441" s="10">
        <v>5</v>
      </c>
      <c r="F441" s="10">
        <v>3023</v>
      </c>
    </row>
    <row r="442" spans="1:6" x14ac:dyDescent="0.25">
      <c r="A442" s="10">
        <v>19108</v>
      </c>
      <c r="B442" s="10">
        <v>21260</v>
      </c>
      <c r="C442" s="10" t="s">
        <v>3</v>
      </c>
      <c r="D442" s="10" t="s">
        <v>7</v>
      </c>
      <c r="E442" s="10">
        <v>2</v>
      </c>
      <c r="F442" s="10">
        <v>3019</v>
      </c>
    </row>
    <row r="443" spans="1:6" x14ac:dyDescent="0.25">
      <c r="A443" s="10">
        <v>91775</v>
      </c>
      <c r="B443" s="10">
        <v>23654</v>
      </c>
      <c r="C443" s="10" t="s">
        <v>4</v>
      </c>
      <c r="D443" s="10" t="s">
        <v>8</v>
      </c>
      <c r="E443" s="10">
        <v>4</v>
      </c>
      <c r="F443" s="10">
        <v>3061</v>
      </c>
    </row>
    <row r="444" spans="1:6" x14ac:dyDescent="0.25">
      <c r="A444" s="10">
        <v>71598</v>
      </c>
      <c r="B444" s="10">
        <v>15603</v>
      </c>
      <c r="C444" s="10" t="s">
        <v>4</v>
      </c>
      <c r="D444" s="10" t="s">
        <v>8</v>
      </c>
      <c r="E444" s="10">
        <v>6</v>
      </c>
      <c r="F444" s="10">
        <v>2935</v>
      </c>
    </row>
    <row r="445" spans="1:6" x14ac:dyDescent="0.25">
      <c r="A445" s="10">
        <v>53677</v>
      </c>
      <c r="B445" s="10">
        <v>16217</v>
      </c>
      <c r="C445" s="10" t="s">
        <v>4</v>
      </c>
      <c r="D445" s="10" t="s">
        <v>8</v>
      </c>
      <c r="E445" s="10">
        <v>6</v>
      </c>
      <c r="F445" s="10">
        <v>2995</v>
      </c>
    </row>
    <row r="446" spans="1:6" x14ac:dyDescent="0.25">
      <c r="A446" s="10">
        <v>96244</v>
      </c>
      <c r="B446" s="10">
        <v>10676</v>
      </c>
      <c r="C446" s="10" t="s">
        <v>4</v>
      </c>
      <c r="D446" s="10" t="s">
        <v>9</v>
      </c>
      <c r="E446" s="10">
        <v>2</v>
      </c>
      <c r="F446" s="10">
        <v>2819</v>
      </c>
    </row>
    <row r="447" spans="1:6" x14ac:dyDescent="0.25">
      <c r="A447" s="10">
        <v>51111</v>
      </c>
      <c r="B447" s="10">
        <v>15794</v>
      </c>
      <c r="C447" s="10" t="s">
        <v>4</v>
      </c>
      <c r="D447" s="10" t="s">
        <v>9</v>
      </c>
      <c r="E447" s="10">
        <v>2</v>
      </c>
      <c r="F447" s="10">
        <v>2996</v>
      </c>
    </row>
    <row r="448" spans="1:6" x14ac:dyDescent="0.25">
      <c r="A448" s="10">
        <v>96256</v>
      </c>
      <c r="B448" s="10">
        <v>19225</v>
      </c>
      <c r="C448" s="10" t="s">
        <v>3</v>
      </c>
      <c r="D448" s="10" t="s">
        <v>7</v>
      </c>
      <c r="E448" s="10">
        <v>4</v>
      </c>
      <c r="F448" s="10">
        <v>2959</v>
      </c>
    </row>
    <row r="449" spans="1:6" x14ac:dyDescent="0.25">
      <c r="A449" s="10">
        <v>85459</v>
      </c>
      <c r="B449" s="10">
        <v>24477</v>
      </c>
      <c r="C449" s="10" t="s">
        <v>4</v>
      </c>
      <c r="D449" s="10" t="s">
        <v>9</v>
      </c>
      <c r="E449" s="10">
        <v>2</v>
      </c>
      <c r="F449" s="10">
        <v>3031</v>
      </c>
    </row>
    <row r="450" spans="1:6" x14ac:dyDescent="0.25">
      <c r="A450" s="10">
        <v>25177</v>
      </c>
      <c r="B450" s="10">
        <v>28825</v>
      </c>
      <c r="C450" s="10" t="s">
        <v>3</v>
      </c>
      <c r="D450" s="10" t="s">
        <v>7</v>
      </c>
      <c r="E450" s="10">
        <v>1</v>
      </c>
      <c r="F450" s="10">
        <v>3142</v>
      </c>
    </row>
    <row r="451" spans="1:6" x14ac:dyDescent="0.25">
      <c r="A451" s="10">
        <v>23745</v>
      </c>
      <c r="B451" s="10">
        <v>23444</v>
      </c>
      <c r="C451" s="10" t="s">
        <v>3</v>
      </c>
      <c r="D451" s="10" t="s">
        <v>7</v>
      </c>
      <c r="E451" s="10">
        <v>1</v>
      </c>
      <c r="F451" s="10">
        <v>3018</v>
      </c>
    </row>
    <row r="452" spans="1:6" x14ac:dyDescent="0.25">
      <c r="A452" s="10">
        <v>33264</v>
      </c>
      <c r="B452" s="10">
        <v>25465</v>
      </c>
      <c r="C452" s="10" t="s">
        <v>3</v>
      </c>
      <c r="D452" s="10" t="s">
        <v>7</v>
      </c>
      <c r="E452" s="10">
        <v>5</v>
      </c>
      <c r="F452" s="10">
        <v>3124</v>
      </c>
    </row>
    <row r="453" spans="1:6" x14ac:dyDescent="0.25">
      <c r="A453" s="10">
        <v>13075</v>
      </c>
      <c r="B453" s="10">
        <v>14249</v>
      </c>
      <c r="C453" s="10" t="s">
        <v>3</v>
      </c>
      <c r="D453" s="10" t="s">
        <v>7</v>
      </c>
      <c r="E453" s="10">
        <v>5</v>
      </c>
      <c r="F453" s="10">
        <v>2964</v>
      </c>
    </row>
    <row r="454" spans="1:6" x14ac:dyDescent="0.25">
      <c r="A454" s="10">
        <v>37322</v>
      </c>
      <c r="B454" s="10">
        <v>31001</v>
      </c>
      <c r="C454" s="10" t="s">
        <v>3</v>
      </c>
      <c r="D454" s="10" t="s">
        <v>7</v>
      </c>
      <c r="E454" s="10">
        <v>7</v>
      </c>
      <c r="F454" s="10">
        <v>3112</v>
      </c>
    </row>
    <row r="455" spans="1:6" x14ac:dyDescent="0.25">
      <c r="A455" s="10">
        <v>96186</v>
      </c>
      <c r="B455" s="10">
        <v>23188</v>
      </c>
      <c r="C455" s="10" t="s">
        <v>3</v>
      </c>
      <c r="D455" s="10" t="s">
        <v>7</v>
      </c>
      <c r="E455" s="10">
        <v>5</v>
      </c>
      <c r="F455" s="10">
        <v>3055</v>
      </c>
    </row>
    <row r="456" spans="1:6" x14ac:dyDescent="0.25">
      <c r="A456" s="10">
        <v>85947</v>
      </c>
      <c r="B456" s="10">
        <v>22582</v>
      </c>
      <c r="C456" s="10" t="s">
        <v>3</v>
      </c>
      <c r="D456" s="10" t="s">
        <v>7</v>
      </c>
      <c r="E456" s="10">
        <v>8</v>
      </c>
      <c r="F456" s="10">
        <v>3047</v>
      </c>
    </row>
    <row r="457" spans="1:6" x14ac:dyDescent="0.25">
      <c r="A457" s="10">
        <v>17222</v>
      </c>
      <c r="B457" s="10">
        <v>21207</v>
      </c>
      <c r="C457" s="10" t="s">
        <v>4</v>
      </c>
      <c r="D457" s="10" t="s">
        <v>9</v>
      </c>
      <c r="E457" s="10">
        <v>5</v>
      </c>
      <c r="F457" s="10">
        <v>3018</v>
      </c>
    </row>
    <row r="458" spans="1:6" x14ac:dyDescent="0.25">
      <c r="A458" s="10">
        <v>56534</v>
      </c>
      <c r="B458" s="10">
        <v>22254</v>
      </c>
      <c r="C458" s="10" t="s">
        <v>4</v>
      </c>
      <c r="D458" s="10" t="s">
        <v>8</v>
      </c>
      <c r="E458" s="10">
        <v>7</v>
      </c>
      <c r="F458" s="10">
        <v>3103</v>
      </c>
    </row>
    <row r="459" spans="1:6" x14ac:dyDescent="0.25">
      <c r="A459" s="10">
        <v>11673</v>
      </c>
      <c r="B459" s="10">
        <v>21876</v>
      </c>
      <c r="C459" s="10" t="s">
        <v>4</v>
      </c>
      <c r="D459" s="10" t="s">
        <v>8</v>
      </c>
      <c r="E459" s="10">
        <v>4</v>
      </c>
      <c r="F459" s="10">
        <v>2997</v>
      </c>
    </row>
    <row r="460" spans="1:6" x14ac:dyDescent="0.25">
      <c r="A460" s="10">
        <v>10320</v>
      </c>
      <c r="B460" s="10">
        <v>20846</v>
      </c>
      <c r="C460" s="10" t="s">
        <v>4</v>
      </c>
      <c r="D460" s="10" t="s">
        <v>8</v>
      </c>
      <c r="E460" s="10">
        <v>3</v>
      </c>
      <c r="F460" s="10">
        <v>3003</v>
      </c>
    </row>
    <row r="461" spans="1:6" x14ac:dyDescent="0.25">
      <c r="A461" s="10">
        <v>67265</v>
      </c>
      <c r="B461" s="10">
        <v>21584</v>
      </c>
      <c r="C461" s="10" t="s">
        <v>3</v>
      </c>
      <c r="D461" s="10" t="s">
        <v>7</v>
      </c>
      <c r="E461" s="10">
        <v>5</v>
      </c>
      <c r="F461" s="10">
        <v>3073</v>
      </c>
    </row>
    <row r="462" spans="1:6" x14ac:dyDescent="0.25">
      <c r="A462" s="10">
        <v>13617</v>
      </c>
      <c r="B462" s="10">
        <v>25026</v>
      </c>
      <c r="C462" s="10" t="s">
        <v>3</v>
      </c>
      <c r="D462" s="10" t="s">
        <v>7</v>
      </c>
      <c r="E462" s="10">
        <v>5</v>
      </c>
      <c r="F462" s="10">
        <v>3109</v>
      </c>
    </row>
    <row r="463" spans="1:6" x14ac:dyDescent="0.25">
      <c r="A463" s="10">
        <v>63821</v>
      </c>
      <c r="B463" s="10">
        <v>16576</v>
      </c>
      <c r="C463" s="10" t="s">
        <v>4</v>
      </c>
      <c r="D463" s="10" t="s">
        <v>9</v>
      </c>
      <c r="E463" s="10">
        <v>4</v>
      </c>
      <c r="F463" s="10">
        <v>2963</v>
      </c>
    </row>
    <row r="464" spans="1:6" x14ac:dyDescent="0.25">
      <c r="A464" s="10">
        <v>55234</v>
      </c>
      <c r="B464" s="10">
        <v>26382</v>
      </c>
      <c r="C464" s="10" t="s">
        <v>3</v>
      </c>
      <c r="D464" s="10" t="s">
        <v>7</v>
      </c>
      <c r="E464" s="10">
        <v>7</v>
      </c>
      <c r="F464" s="10">
        <v>3064</v>
      </c>
    </row>
    <row r="465" spans="1:6" x14ac:dyDescent="0.25">
      <c r="A465" s="10">
        <v>45590</v>
      </c>
      <c r="B465" s="10">
        <v>23632</v>
      </c>
      <c r="C465" s="10" t="s">
        <v>4</v>
      </c>
      <c r="D465" s="10" t="s">
        <v>8</v>
      </c>
      <c r="E465" s="10">
        <v>3</v>
      </c>
      <c r="F465" s="10">
        <v>3071</v>
      </c>
    </row>
    <row r="466" spans="1:6" x14ac:dyDescent="0.25">
      <c r="A466" s="10">
        <v>19686</v>
      </c>
      <c r="B466" s="10">
        <v>23061</v>
      </c>
      <c r="C466" s="10" t="s">
        <v>4</v>
      </c>
      <c r="D466" s="10" t="s">
        <v>8</v>
      </c>
      <c r="E466" s="10">
        <v>7</v>
      </c>
      <c r="F466" s="10">
        <v>3084</v>
      </c>
    </row>
    <row r="467" spans="1:6" x14ac:dyDescent="0.25">
      <c r="A467" s="10">
        <v>51784</v>
      </c>
      <c r="B467" s="10">
        <v>15271</v>
      </c>
      <c r="C467" s="10" t="s">
        <v>3</v>
      </c>
      <c r="D467" s="10" t="s">
        <v>7</v>
      </c>
      <c r="E467" s="10">
        <v>7</v>
      </c>
      <c r="F467" s="10">
        <v>2890</v>
      </c>
    </row>
    <row r="468" spans="1:6" x14ac:dyDescent="0.25">
      <c r="A468" s="10">
        <v>95892</v>
      </c>
      <c r="B468" s="10">
        <v>26471</v>
      </c>
      <c r="C468" s="10" t="s">
        <v>3</v>
      </c>
      <c r="D468" s="10" t="s">
        <v>7</v>
      </c>
      <c r="E468" s="10">
        <v>7</v>
      </c>
      <c r="F468" s="10">
        <v>3095</v>
      </c>
    </row>
    <row r="469" spans="1:6" x14ac:dyDescent="0.25">
      <c r="A469" s="10">
        <v>51988</v>
      </c>
      <c r="B469" s="10">
        <v>19618</v>
      </c>
      <c r="C469" s="10" t="s">
        <v>3</v>
      </c>
      <c r="D469" s="10" t="s">
        <v>7</v>
      </c>
      <c r="E469" s="10">
        <v>5</v>
      </c>
      <c r="F469" s="10">
        <v>3044</v>
      </c>
    </row>
    <row r="470" spans="1:6" x14ac:dyDescent="0.25">
      <c r="A470" s="10">
        <v>40722</v>
      </c>
      <c r="B470" s="10">
        <v>17656</v>
      </c>
      <c r="C470" s="10" t="s">
        <v>3</v>
      </c>
      <c r="D470" s="10" t="s">
        <v>7</v>
      </c>
      <c r="E470" s="10">
        <v>6</v>
      </c>
      <c r="F470" s="10">
        <v>3021</v>
      </c>
    </row>
    <row r="471" spans="1:6" x14ac:dyDescent="0.25">
      <c r="A471" s="10">
        <v>89774</v>
      </c>
      <c r="B471" s="10">
        <v>22000</v>
      </c>
      <c r="C471" s="10" t="s">
        <v>4</v>
      </c>
      <c r="D471" s="10" t="s">
        <v>9</v>
      </c>
      <c r="E471" s="10">
        <v>4</v>
      </c>
      <c r="F471" s="10">
        <v>3079</v>
      </c>
    </row>
    <row r="472" spans="1:6" x14ac:dyDescent="0.25">
      <c r="A472" s="10">
        <v>23628</v>
      </c>
      <c r="B472" s="10">
        <v>16702</v>
      </c>
      <c r="C472" s="10" t="s">
        <v>4</v>
      </c>
      <c r="D472" s="10" t="s">
        <v>8</v>
      </c>
      <c r="E472" s="10">
        <v>7</v>
      </c>
      <c r="F472" s="10">
        <v>2994</v>
      </c>
    </row>
    <row r="473" spans="1:6" x14ac:dyDescent="0.25">
      <c r="A473" s="10">
        <v>34208</v>
      </c>
      <c r="B473" s="10">
        <v>25210</v>
      </c>
      <c r="C473" s="10" t="s">
        <v>4</v>
      </c>
      <c r="D473" s="10" t="s">
        <v>9</v>
      </c>
      <c r="E473" s="10">
        <v>5</v>
      </c>
      <c r="F473" s="10">
        <v>3131</v>
      </c>
    </row>
    <row r="474" spans="1:6" x14ac:dyDescent="0.25">
      <c r="A474" s="10">
        <v>98559</v>
      </c>
      <c r="B474" s="10">
        <v>27636</v>
      </c>
      <c r="C474" s="10" t="s">
        <v>3</v>
      </c>
      <c r="D474" s="10" t="s">
        <v>7</v>
      </c>
      <c r="E474" s="10">
        <v>8</v>
      </c>
      <c r="F474" s="10">
        <v>3108</v>
      </c>
    </row>
    <row r="475" spans="1:6" x14ac:dyDescent="0.25">
      <c r="A475" s="10">
        <v>40594</v>
      </c>
      <c r="B475" s="10">
        <v>25201</v>
      </c>
      <c r="C475" s="10" t="s">
        <v>4</v>
      </c>
      <c r="D475" s="10" t="s">
        <v>8</v>
      </c>
      <c r="E475" s="10">
        <v>7</v>
      </c>
      <c r="F475" s="10">
        <v>3101</v>
      </c>
    </row>
    <row r="476" spans="1:6" x14ac:dyDescent="0.25">
      <c r="A476" s="10">
        <v>28839</v>
      </c>
      <c r="B476" s="10">
        <v>21202</v>
      </c>
      <c r="C476" s="10" t="s">
        <v>3</v>
      </c>
      <c r="D476" s="10" t="s">
        <v>7</v>
      </c>
      <c r="E476" s="10">
        <v>4</v>
      </c>
      <c r="F476" s="10">
        <v>2988</v>
      </c>
    </row>
    <row r="477" spans="1:6" x14ac:dyDescent="0.25">
      <c r="A477" s="10">
        <v>66150</v>
      </c>
      <c r="B477" s="10">
        <v>26590</v>
      </c>
      <c r="C477" s="10" t="s">
        <v>3</v>
      </c>
      <c r="D477" s="10" t="s">
        <v>7</v>
      </c>
      <c r="E477" s="10">
        <v>2</v>
      </c>
      <c r="F477" s="10">
        <v>3087</v>
      </c>
    </row>
    <row r="478" spans="1:6" x14ac:dyDescent="0.25">
      <c r="A478" s="10">
        <v>67083</v>
      </c>
      <c r="B478" s="10">
        <v>26898</v>
      </c>
      <c r="C478" s="10" t="s">
        <v>4</v>
      </c>
      <c r="D478" s="10" t="s">
        <v>9</v>
      </c>
      <c r="E478" s="10">
        <v>7</v>
      </c>
      <c r="F478" s="10">
        <v>3131</v>
      </c>
    </row>
    <row r="479" spans="1:6" x14ac:dyDescent="0.25">
      <c r="A479" s="10">
        <v>99591</v>
      </c>
      <c r="B479" s="10">
        <v>19482</v>
      </c>
      <c r="C479" s="10" t="s">
        <v>3</v>
      </c>
      <c r="D479" s="10" t="s">
        <v>7</v>
      </c>
      <c r="E479" s="10">
        <v>0</v>
      </c>
      <c r="F479" s="10">
        <v>3032</v>
      </c>
    </row>
    <row r="480" spans="1:6" x14ac:dyDescent="0.25">
      <c r="A480" s="10">
        <v>60574</v>
      </c>
      <c r="B480" s="10">
        <v>19696</v>
      </c>
      <c r="C480" s="10" t="s">
        <v>4</v>
      </c>
      <c r="D480" s="10" t="s">
        <v>9</v>
      </c>
      <c r="E480" s="10">
        <v>3</v>
      </c>
      <c r="F480" s="10">
        <v>3025</v>
      </c>
    </row>
    <row r="481" spans="1:6" x14ac:dyDescent="0.25">
      <c r="A481" s="10">
        <v>27491</v>
      </c>
      <c r="B481" s="10">
        <v>19058</v>
      </c>
      <c r="C481" s="10" t="s">
        <v>4</v>
      </c>
      <c r="D481" s="10" t="s">
        <v>8</v>
      </c>
      <c r="E481" s="10">
        <v>4</v>
      </c>
      <c r="F481" s="10">
        <v>3055</v>
      </c>
    </row>
    <row r="482" spans="1:6" x14ac:dyDescent="0.25">
      <c r="A482" s="10">
        <v>95541</v>
      </c>
      <c r="B482" s="10">
        <v>27663</v>
      </c>
      <c r="C482" s="10" t="s">
        <v>3</v>
      </c>
      <c r="D482" s="10" t="s">
        <v>7</v>
      </c>
      <c r="E482" s="10">
        <v>3</v>
      </c>
      <c r="F482" s="10">
        <v>3088</v>
      </c>
    </row>
    <row r="483" spans="1:6" x14ac:dyDescent="0.25">
      <c r="A483" s="10">
        <v>26002</v>
      </c>
      <c r="B483" s="10">
        <v>19304</v>
      </c>
      <c r="C483" s="10" t="s">
        <v>4</v>
      </c>
      <c r="D483" s="10" t="s">
        <v>9</v>
      </c>
      <c r="E483" s="10">
        <v>1</v>
      </c>
      <c r="F483" s="10">
        <v>2980</v>
      </c>
    </row>
    <row r="484" spans="1:6" x14ac:dyDescent="0.25">
      <c r="A484" s="10">
        <v>64941</v>
      </c>
      <c r="B484" s="10">
        <v>25356</v>
      </c>
      <c r="C484" s="10" t="s">
        <v>4</v>
      </c>
      <c r="D484" s="10" t="s">
        <v>9</v>
      </c>
      <c r="E484" s="10">
        <v>5</v>
      </c>
      <c r="F484" s="10">
        <v>3072</v>
      </c>
    </row>
    <row r="485" spans="1:6" x14ac:dyDescent="0.25">
      <c r="A485" s="10">
        <v>23852</v>
      </c>
      <c r="B485" s="10">
        <v>19222</v>
      </c>
      <c r="C485" s="10" t="s">
        <v>3</v>
      </c>
      <c r="D485" s="10" t="s">
        <v>7</v>
      </c>
      <c r="E485" s="10">
        <v>8</v>
      </c>
      <c r="F485" s="10">
        <v>3057</v>
      </c>
    </row>
    <row r="486" spans="1:6" x14ac:dyDescent="0.25">
      <c r="A486" s="10">
        <v>57747</v>
      </c>
      <c r="B486" s="10">
        <v>24380</v>
      </c>
      <c r="C486" s="10" t="s">
        <v>3</v>
      </c>
      <c r="D486" s="10" t="s">
        <v>7</v>
      </c>
      <c r="E486" s="10">
        <v>4</v>
      </c>
      <c r="F486" s="10">
        <v>3111</v>
      </c>
    </row>
    <row r="487" spans="1:6" x14ac:dyDescent="0.25">
      <c r="A487" s="10">
        <v>47602</v>
      </c>
      <c r="B487" s="10">
        <v>23575</v>
      </c>
      <c r="C487" s="10" t="s">
        <v>4</v>
      </c>
      <c r="D487" s="10" t="s">
        <v>8</v>
      </c>
      <c r="E487" s="10">
        <v>2</v>
      </c>
      <c r="F487" s="10">
        <v>3090</v>
      </c>
    </row>
    <row r="488" spans="1:6" x14ac:dyDescent="0.25">
      <c r="A488" s="10">
        <v>79415</v>
      </c>
      <c r="B488" s="10">
        <v>21985</v>
      </c>
      <c r="C488" s="10" t="s">
        <v>4</v>
      </c>
      <c r="D488" s="10" t="s">
        <v>8</v>
      </c>
      <c r="E488" s="10">
        <v>5</v>
      </c>
      <c r="F488" s="10">
        <v>3069</v>
      </c>
    </row>
    <row r="489" spans="1:6" x14ac:dyDescent="0.25">
      <c r="A489" s="10">
        <v>83245</v>
      </c>
      <c r="B489" s="10">
        <v>22088</v>
      </c>
      <c r="C489" s="10" t="s">
        <v>4</v>
      </c>
      <c r="D489" s="10" t="s">
        <v>8</v>
      </c>
      <c r="E489" s="10">
        <v>4</v>
      </c>
      <c r="F489" s="10">
        <v>3100</v>
      </c>
    </row>
    <row r="490" spans="1:6" x14ac:dyDescent="0.25">
      <c r="A490" s="10">
        <v>19457</v>
      </c>
      <c r="B490" s="10">
        <v>28944</v>
      </c>
      <c r="C490" s="10" t="s">
        <v>4</v>
      </c>
      <c r="D490" s="10" t="s">
        <v>9</v>
      </c>
      <c r="E490" s="10">
        <v>4</v>
      </c>
      <c r="F490" s="10">
        <v>3184</v>
      </c>
    </row>
    <row r="491" spans="1:6" x14ac:dyDescent="0.25">
      <c r="A491" s="10">
        <v>91595</v>
      </c>
      <c r="B491" s="10">
        <v>26786</v>
      </c>
      <c r="C491" s="10" t="s">
        <v>4</v>
      </c>
      <c r="D491" s="10" t="s">
        <v>8</v>
      </c>
      <c r="E491" s="10">
        <v>2</v>
      </c>
      <c r="F491" s="10">
        <v>3099</v>
      </c>
    </row>
    <row r="492" spans="1:6" x14ac:dyDescent="0.25">
      <c r="A492" s="10">
        <v>29297</v>
      </c>
      <c r="B492" s="10">
        <v>19608</v>
      </c>
      <c r="C492" s="10" t="s">
        <v>4</v>
      </c>
      <c r="D492" s="10" t="s">
        <v>8</v>
      </c>
      <c r="E492" s="10">
        <v>5</v>
      </c>
      <c r="F492" s="10">
        <v>3034</v>
      </c>
    </row>
    <row r="493" spans="1:6" x14ac:dyDescent="0.25">
      <c r="A493" s="10">
        <v>30729</v>
      </c>
      <c r="B493" s="10">
        <v>22884</v>
      </c>
      <c r="C493" s="10" t="s">
        <v>4</v>
      </c>
      <c r="D493" s="10" t="s">
        <v>8</v>
      </c>
      <c r="E493" s="10">
        <v>3</v>
      </c>
      <c r="F493" s="10">
        <v>3091</v>
      </c>
    </row>
    <row r="494" spans="1:6" x14ac:dyDescent="0.25">
      <c r="A494" s="10">
        <v>61078</v>
      </c>
      <c r="B494" s="10">
        <v>22009</v>
      </c>
      <c r="C494" s="10" t="s">
        <v>3</v>
      </c>
      <c r="D494" s="10" t="s">
        <v>7</v>
      </c>
      <c r="E494" s="10">
        <v>6</v>
      </c>
      <c r="F494" s="10">
        <v>3029</v>
      </c>
    </row>
    <row r="495" spans="1:6" x14ac:dyDescent="0.25">
      <c r="A495" s="10">
        <v>71896</v>
      </c>
      <c r="B495" s="10">
        <v>17356</v>
      </c>
      <c r="C495" s="10" t="s">
        <v>3</v>
      </c>
      <c r="D495" s="10" t="s">
        <v>7</v>
      </c>
      <c r="E495" s="10">
        <v>6</v>
      </c>
      <c r="F495" s="10">
        <v>3026</v>
      </c>
    </row>
    <row r="496" spans="1:6" x14ac:dyDescent="0.25">
      <c r="A496" s="10">
        <v>44005</v>
      </c>
      <c r="B496" s="10">
        <v>20816</v>
      </c>
      <c r="C496" s="10" t="s">
        <v>4</v>
      </c>
      <c r="D496" s="10" t="s">
        <v>9</v>
      </c>
      <c r="E496" s="10">
        <v>6</v>
      </c>
      <c r="F496" s="10">
        <v>3052</v>
      </c>
    </row>
    <row r="497" spans="1:6" x14ac:dyDescent="0.25">
      <c r="A497" s="10">
        <v>34729</v>
      </c>
      <c r="B497" s="10">
        <v>22060</v>
      </c>
      <c r="C497" s="10" t="s">
        <v>4</v>
      </c>
      <c r="D497" s="10" t="s">
        <v>9</v>
      </c>
      <c r="E497" s="10">
        <v>4</v>
      </c>
      <c r="F497" s="10">
        <v>3100</v>
      </c>
    </row>
    <row r="498" spans="1:6" x14ac:dyDescent="0.25">
      <c r="A498" s="10">
        <v>37798</v>
      </c>
      <c r="B498" s="10">
        <v>19478</v>
      </c>
      <c r="C498" s="10" t="s">
        <v>3</v>
      </c>
      <c r="D498" s="10" t="s">
        <v>7</v>
      </c>
      <c r="E498" s="10">
        <v>6</v>
      </c>
      <c r="F498" s="10">
        <v>3012</v>
      </c>
    </row>
    <row r="499" spans="1:6" x14ac:dyDescent="0.25">
      <c r="A499" s="10">
        <v>20973</v>
      </c>
      <c r="B499" s="10">
        <v>26784</v>
      </c>
      <c r="C499" s="10" t="s">
        <v>4</v>
      </c>
      <c r="D499" s="10" t="s">
        <v>9</v>
      </c>
      <c r="E499" s="10">
        <v>7</v>
      </c>
      <c r="F499" s="10">
        <v>3079</v>
      </c>
    </row>
    <row r="500" spans="1:6" x14ac:dyDescent="0.25">
      <c r="A500" s="10">
        <v>87352</v>
      </c>
      <c r="B500" s="10">
        <v>20695</v>
      </c>
      <c r="C500" s="10" t="s">
        <v>3</v>
      </c>
      <c r="D500" s="10" t="s">
        <v>7</v>
      </c>
      <c r="E500" s="10">
        <v>5</v>
      </c>
      <c r="F500" s="10">
        <v>3030</v>
      </c>
    </row>
    <row r="501" spans="1:6" x14ac:dyDescent="0.25">
      <c r="A501" s="10">
        <v>42992</v>
      </c>
      <c r="B501" s="10">
        <v>17610</v>
      </c>
      <c r="C501" s="10" t="s">
        <v>4</v>
      </c>
      <c r="D501" s="10" t="s">
        <v>9</v>
      </c>
      <c r="E501" s="10">
        <v>3</v>
      </c>
      <c r="F501" s="10">
        <v>3011</v>
      </c>
    </row>
    <row r="502" spans="1:6" x14ac:dyDescent="0.25">
      <c r="A502" s="10">
        <v>88612</v>
      </c>
      <c r="B502" s="10">
        <v>20895</v>
      </c>
      <c r="C502" s="10" t="s">
        <v>3</v>
      </c>
      <c r="D502" s="10" t="s">
        <v>7</v>
      </c>
      <c r="E502" s="10">
        <v>4</v>
      </c>
      <c r="F502" s="10">
        <v>3063</v>
      </c>
    </row>
    <row r="503" spans="1:6" x14ac:dyDescent="0.25">
      <c r="A503" s="10">
        <v>79590</v>
      </c>
      <c r="B503" s="10">
        <v>13824</v>
      </c>
      <c r="C503" s="10" t="s">
        <v>4</v>
      </c>
      <c r="D503" s="10" t="s">
        <v>8</v>
      </c>
      <c r="E503" s="10">
        <v>6</v>
      </c>
      <c r="F503" s="10">
        <v>2879</v>
      </c>
    </row>
    <row r="504" spans="1:6" x14ac:dyDescent="0.25">
      <c r="A504" s="10">
        <v>62060</v>
      </c>
      <c r="B504" s="10">
        <v>18673</v>
      </c>
      <c r="C504" s="10" t="s">
        <v>4</v>
      </c>
      <c r="D504" s="10" t="s">
        <v>9</v>
      </c>
      <c r="E504" s="10">
        <v>7</v>
      </c>
      <c r="F504" s="10">
        <v>2999</v>
      </c>
    </row>
    <row r="505" spans="1:6" x14ac:dyDescent="0.25">
      <c r="A505" s="10">
        <v>10907</v>
      </c>
      <c r="B505" s="10">
        <v>19289</v>
      </c>
      <c r="C505" s="10" t="s">
        <v>4</v>
      </c>
      <c r="D505" s="10" t="s">
        <v>8</v>
      </c>
      <c r="E505" s="10">
        <v>4</v>
      </c>
      <c r="F505" s="10">
        <v>3019</v>
      </c>
    </row>
    <row r="506" spans="1:6" x14ac:dyDescent="0.25">
      <c r="A506" s="10">
        <v>98937</v>
      </c>
      <c r="B506" s="10">
        <v>22467</v>
      </c>
      <c r="C506" s="10" t="s">
        <v>3</v>
      </c>
      <c r="D506" s="10" t="s">
        <v>7</v>
      </c>
      <c r="E506" s="10">
        <v>6</v>
      </c>
      <c r="F506" s="10">
        <v>3086</v>
      </c>
    </row>
    <row r="507" spans="1:6" x14ac:dyDescent="0.25">
      <c r="A507" s="10">
        <v>21372</v>
      </c>
      <c r="B507" s="10">
        <v>19990</v>
      </c>
      <c r="C507" s="10" t="s">
        <v>3</v>
      </c>
      <c r="D507" s="10" t="s">
        <v>7</v>
      </c>
      <c r="E507" s="10">
        <v>4</v>
      </c>
      <c r="F507" s="10">
        <v>2980</v>
      </c>
    </row>
    <row r="508" spans="1:6" x14ac:dyDescent="0.25">
      <c r="A508" s="10">
        <v>64530</v>
      </c>
      <c r="B508" s="10">
        <v>20984</v>
      </c>
      <c r="C508" s="10" t="s">
        <v>3</v>
      </c>
      <c r="D508" s="10" t="s">
        <v>7</v>
      </c>
      <c r="E508" s="10">
        <v>2</v>
      </c>
      <c r="F508" s="10">
        <v>2985</v>
      </c>
    </row>
    <row r="509" spans="1:6" x14ac:dyDescent="0.25">
      <c r="A509" s="10">
        <v>50290</v>
      </c>
      <c r="B509" s="10">
        <v>18846</v>
      </c>
      <c r="C509" s="10" t="s">
        <v>3</v>
      </c>
      <c r="D509" s="10" t="s">
        <v>7</v>
      </c>
      <c r="E509" s="10">
        <v>6</v>
      </c>
      <c r="F509" s="10">
        <v>3031</v>
      </c>
    </row>
    <row r="510" spans="1:6" x14ac:dyDescent="0.25">
      <c r="A510" s="10">
        <v>82544</v>
      </c>
      <c r="B510" s="10">
        <v>21296</v>
      </c>
      <c r="C510" s="10" t="s">
        <v>4</v>
      </c>
      <c r="D510" s="10" t="s">
        <v>8</v>
      </c>
      <c r="E510" s="10">
        <v>3</v>
      </c>
      <c r="F510" s="10">
        <v>3019</v>
      </c>
    </row>
    <row r="511" spans="1:6" x14ac:dyDescent="0.25">
      <c r="A511" s="10">
        <v>14408</v>
      </c>
      <c r="B511" s="10">
        <v>21014</v>
      </c>
      <c r="C511" s="10" t="s">
        <v>4</v>
      </c>
      <c r="D511" s="10" t="s">
        <v>9</v>
      </c>
      <c r="E511" s="10">
        <v>8</v>
      </c>
      <c r="F511" s="10">
        <v>3025</v>
      </c>
    </row>
    <row r="512" spans="1:6" x14ac:dyDescent="0.25">
      <c r="A512" s="10">
        <v>64105</v>
      </c>
      <c r="B512" s="10">
        <v>18429</v>
      </c>
      <c r="C512" s="10" t="s">
        <v>3</v>
      </c>
      <c r="D512" s="10" t="s">
        <v>7</v>
      </c>
      <c r="E512" s="10">
        <v>7</v>
      </c>
      <c r="F512" s="10">
        <v>2995</v>
      </c>
    </row>
    <row r="513" spans="1:6" x14ac:dyDescent="0.25">
      <c r="A513" s="10">
        <v>15714</v>
      </c>
      <c r="B513" s="10">
        <v>21602</v>
      </c>
      <c r="C513" s="10" t="s">
        <v>4</v>
      </c>
      <c r="D513" s="10" t="s">
        <v>9</v>
      </c>
      <c r="E513" s="10">
        <v>5</v>
      </c>
      <c r="F513" s="10">
        <v>3004</v>
      </c>
    </row>
    <row r="514" spans="1:6" x14ac:dyDescent="0.25">
      <c r="A514" s="10">
        <v>73695</v>
      </c>
      <c r="B514" s="10">
        <v>22705</v>
      </c>
      <c r="C514" s="10" t="s">
        <v>4</v>
      </c>
      <c r="D514" s="10" t="s">
        <v>8</v>
      </c>
      <c r="E514" s="10">
        <v>4</v>
      </c>
      <c r="F514" s="10">
        <v>3059</v>
      </c>
    </row>
    <row r="515" spans="1:6" x14ac:dyDescent="0.25">
      <c r="A515" s="10">
        <v>31163</v>
      </c>
      <c r="B515" s="10">
        <v>20798</v>
      </c>
      <c r="C515" s="10" t="s">
        <v>3</v>
      </c>
      <c r="D515" s="10" t="s">
        <v>7</v>
      </c>
      <c r="E515" s="10">
        <v>6</v>
      </c>
      <c r="F515" s="10">
        <v>3052</v>
      </c>
    </row>
    <row r="516" spans="1:6" x14ac:dyDescent="0.25">
      <c r="A516" s="10">
        <v>50313</v>
      </c>
      <c r="B516" s="10">
        <v>18799</v>
      </c>
      <c r="C516" s="10" t="s">
        <v>4</v>
      </c>
      <c r="D516" s="10" t="s">
        <v>8</v>
      </c>
      <c r="E516" s="10">
        <v>4</v>
      </c>
      <c r="F516" s="10">
        <v>3001</v>
      </c>
    </row>
    <row r="517" spans="1:6" x14ac:dyDescent="0.25">
      <c r="A517" s="10">
        <v>50852</v>
      </c>
      <c r="B517" s="10">
        <v>22452</v>
      </c>
      <c r="C517" s="10" t="s">
        <v>3</v>
      </c>
      <c r="D517" s="10" t="s">
        <v>7</v>
      </c>
      <c r="E517" s="10">
        <v>6</v>
      </c>
      <c r="F517" s="10">
        <v>3015</v>
      </c>
    </row>
    <row r="518" spans="1:6" x14ac:dyDescent="0.25">
      <c r="A518" s="10">
        <v>61622</v>
      </c>
      <c r="B518" s="10">
        <v>30130</v>
      </c>
      <c r="C518" s="10" t="s">
        <v>3</v>
      </c>
      <c r="D518" s="10" t="s">
        <v>7</v>
      </c>
      <c r="E518" s="10">
        <v>2</v>
      </c>
      <c r="F518" s="10">
        <v>3155</v>
      </c>
    </row>
    <row r="519" spans="1:6" x14ac:dyDescent="0.25">
      <c r="A519" s="10">
        <v>78679</v>
      </c>
      <c r="B519" s="10">
        <v>17878</v>
      </c>
      <c r="C519" s="10" t="s">
        <v>3</v>
      </c>
      <c r="D519" s="10" t="s">
        <v>7</v>
      </c>
      <c r="E519" s="10">
        <v>4</v>
      </c>
      <c r="F519" s="10">
        <v>2937</v>
      </c>
    </row>
    <row r="520" spans="1:6" x14ac:dyDescent="0.25">
      <c r="A520" s="10">
        <v>53735</v>
      </c>
      <c r="B520" s="10">
        <v>22137</v>
      </c>
      <c r="C520" s="10" t="s">
        <v>3</v>
      </c>
      <c r="D520" s="10" t="s">
        <v>7</v>
      </c>
      <c r="E520" s="10">
        <v>5</v>
      </c>
      <c r="F520" s="10">
        <v>3071</v>
      </c>
    </row>
    <row r="521" spans="1:6" x14ac:dyDescent="0.25">
      <c r="A521" s="10">
        <v>98353</v>
      </c>
      <c r="B521" s="10">
        <v>24269</v>
      </c>
      <c r="C521" s="10" t="s">
        <v>3</v>
      </c>
      <c r="D521" s="10" t="s">
        <v>7</v>
      </c>
      <c r="E521" s="10">
        <v>7</v>
      </c>
      <c r="F521" s="10">
        <v>3079</v>
      </c>
    </row>
    <row r="522" spans="1:6" x14ac:dyDescent="0.25">
      <c r="A522" s="10">
        <v>69503</v>
      </c>
      <c r="B522" s="10">
        <v>26028</v>
      </c>
      <c r="C522" s="10" t="s">
        <v>4</v>
      </c>
      <c r="D522" s="10" t="s">
        <v>9</v>
      </c>
      <c r="E522" s="10">
        <v>3</v>
      </c>
      <c r="F522" s="10">
        <v>3121</v>
      </c>
    </row>
    <row r="523" spans="1:6" x14ac:dyDescent="0.25">
      <c r="A523" s="10">
        <v>10243</v>
      </c>
      <c r="B523" s="10">
        <v>25156</v>
      </c>
      <c r="C523" s="10" t="s">
        <v>3</v>
      </c>
      <c r="D523" s="10" t="s">
        <v>7</v>
      </c>
      <c r="E523" s="10">
        <v>5</v>
      </c>
      <c r="F523" s="10">
        <v>3039</v>
      </c>
    </row>
    <row r="524" spans="1:6" x14ac:dyDescent="0.25">
      <c r="A524" s="10">
        <v>39697</v>
      </c>
      <c r="B524" s="10">
        <v>19710</v>
      </c>
      <c r="C524" s="10" t="s">
        <v>3</v>
      </c>
      <c r="D524" s="10" t="s">
        <v>7</v>
      </c>
      <c r="E524" s="10">
        <v>1</v>
      </c>
      <c r="F524" s="10">
        <v>3035</v>
      </c>
    </row>
    <row r="525" spans="1:6" x14ac:dyDescent="0.25">
      <c r="A525" s="10">
        <v>28526</v>
      </c>
      <c r="B525" s="10">
        <v>18623</v>
      </c>
      <c r="C525" s="10" t="s">
        <v>4</v>
      </c>
      <c r="D525" s="10" t="s">
        <v>9</v>
      </c>
      <c r="E525" s="10">
        <v>6</v>
      </c>
      <c r="F525" s="10">
        <v>3047</v>
      </c>
    </row>
    <row r="526" spans="1:6" x14ac:dyDescent="0.25">
      <c r="A526" s="10">
        <v>37467</v>
      </c>
      <c r="B526" s="10">
        <v>17865</v>
      </c>
      <c r="C526" s="10" t="s">
        <v>3</v>
      </c>
      <c r="D526" s="10" t="s">
        <v>7</v>
      </c>
      <c r="E526" s="10">
        <v>3</v>
      </c>
      <c r="F526" s="10">
        <v>2976</v>
      </c>
    </row>
    <row r="527" spans="1:6" x14ac:dyDescent="0.25">
      <c r="A527" s="10">
        <v>29546</v>
      </c>
      <c r="B527" s="10">
        <v>22883</v>
      </c>
      <c r="C527" s="10" t="s">
        <v>4</v>
      </c>
      <c r="D527" s="10" t="s">
        <v>8</v>
      </c>
      <c r="E527" s="10">
        <v>4</v>
      </c>
      <c r="F527" s="10">
        <v>3061</v>
      </c>
    </row>
    <row r="528" spans="1:6" x14ac:dyDescent="0.25">
      <c r="A528" s="10">
        <v>77434</v>
      </c>
      <c r="B528" s="10">
        <v>22457</v>
      </c>
      <c r="C528" s="10" t="s">
        <v>3</v>
      </c>
      <c r="D528" s="10" t="s">
        <v>7</v>
      </c>
      <c r="E528" s="10">
        <v>7</v>
      </c>
      <c r="F528" s="10">
        <v>3065</v>
      </c>
    </row>
    <row r="529" spans="1:6" x14ac:dyDescent="0.25">
      <c r="A529" s="10">
        <v>37489</v>
      </c>
      <c r="B529" s="10">
        <v>18329</v>
      </c>
      <c r="C529" s="10" t="s">
        <v>3</v>
      </c>
      <c r="D529" s="10" t="s">
        <v>7</v>
      </c>
      <c r="E529" s="10">
        <v>4</v>
      </c>
      <c r="F529" s="10">
        <v>2984</v>
      </c>
    </row>
    <row r="530" spans="1:6" x14ac:dyDescent="0.25">
      <c r="A530" s="10">
        <v>46035</v>
      </c>
      <c r="B530" s="10">
        <v>24420</v>
      </c>
      <c r="C530" s="10" t="s">
        <v>4</v>
      </c>
      <c r="D530" s="10" t="s">
        <v>8</v>
      </c>
      <c r="E530" s="10">
        <v>3</v>
      </c>
      <c r="F530" s="10">
        <v>3071</v>
      </c>
    </row>
    <row r="531" spans="1:6" x14ac:dyDescent="0.25">
      <c r="A531" s="10">
        <v>45821</v>
      </c>
      <c r="B531" s="10">
        <v>16703</v>
      </c>
      <c r="C531" s="10" t="s">
        <v>3</v>
      </c>
      <c r="D531" s="10" t="s">
        <v>7</v>
      </c>
      <c r="E531" s="10">
        <v>4</v>
      </c>
      <c r="F531" s="10">
        <v>2994</v>
      </c>
    </row>
    <row r="532" spans="1:6" x14ac:dyDescent="0.25">
      <c r="A532" s="10">
        <v>74112</v>
      </c>
      <c r="B532" s="10">
        <v>27166</v>
      </c>
      <c r="C532" s="10" t="s">
        <v>3</v>
      </c>
      <c r="D532" s="10" t="s">
        <v>7</v>
      </c>
      <c r="E532" s="10">
        <v>7</v>
      </c>
      <c r="F532" s="10">
        <v>3062</v>
      </c>
    </row>
    <row r="533" spans="1:6" x14ac:dyDescent="0.25">
      <c r="A533" s="10">
        <v>33087</v>
      </c>
      <c r="B533" s="10">
        <v>21979</v>
      </c>
      <c r="C533" s="10" t="s">
        <v>4</v>
      </c>
      <c r="D533" s="10" t="s">
        <v>9</v>
      </c>
      <c r="E533" s="10">
        <v>5</v>
      </c>
      <c r="F533" s="10">
        <v>3059</v>
      </c>
    </row>
    <row r="534" spans="1:6" x14ac:dyDescent="0.25">
      <c r="A534" s="10">
        <v>39763</v>
      </c>
      <c r="B534" s="10">
        <v>19889</v>
      </c>
      <c r="C534" s="10" t="s">
        <v>4</v>
      </c>
      <c r="D534" s="10" t="s">
        <v>8</v>
      </c>
      <c r="E534" s="10">
        <v>4</v>
      </c>
      <c r="F534" s="10">
        <v>3048</v>
      </c>
    </row>
    <row r="535" spans="1:6" x14ac:dyDescent="0.25">
      <c r="A535" s="10">
        <v>62662</v>
      </c>
      <c r="B535" s="10">
        <v>22082</v>
      </c>
      <c r="C535" s="10" t="s">
        <v>4</v>
      </c>
      <c r="D535" s="10" t="s">
        <v>9</v>
      </c>
      <c r="E535" s="10">
        <v>6</v>
      </c>
      <c r="F535" s="10">
        <v>3040</v>
      </c>
    </row>
    <row r="536" spans="1:6" x14ac:dyDescent="0.25">
      <c r="A536" s="10">
        <v>10014</v>
      </c>
      <c r="B536" s="10">
        <v>17296</v>
      </c>
      <c r="C536" s="10" t="s">
        <v>4</v>
      </c>
      <c r="D536" s="10" t="s">
        <v>9</v>
      </c>
      <c r="E536" s="10">
        <v>6</v>
      </c>
      <c r="F536" s="10">
        <v>3025</v>
      </c>
    </row>
    <row r="537" spans="1:6" x14ac:dyDescent="0.25">
      <c r="A537" s="10">
        <v>42722</v>
      </c>
      <c r="B537" s="10">
        <v>18423</v>
      </c>
      <c r="C537" s="10" t="s">
        <v>3</v>
      </c>
      <c r="D537" s="10" t="s">
        <v>7</v>
      </c>
      <c r="E537" s="10">
        <v>4</v>
      </c>
      <c r="F537" s="10">
        <v>2946</v>
      </c>
    </row>
    <row r="538" spans="1:6" x14ac:dyDescent="0.25">
      <c r="A538" s="10">
        <v>23636</v>
      </c>
      <c r="B538" s="10">
        <v>23131</v>
      </c>
      <c r="C538" s="10" t="s">
        <v>3</v>
      </c>
      <c r="D538" s="10" t="s">
        <v>7</v>
      </c>
      <c r="E538" s="10">
        <v>4</v>
      </c>
      <c r="F538" s="10">
        <v>3014</v>
      </c>
    </row>
    <row r="539" spans="1:6" x14ac:dyDescent="0.25">
      <c r="A539" s="10">
        <v>51805</v>
      </c>
      <c r="B539" s="10">
        <v>25697</v>
      </c>
      <c r="C539" s="10" t="s">
        <v>4</v>
      </c>
      <c r="D539" s="10" t="s">
        <v>8</v>
      </c>
      <c r="E539" s="10">
        <v>7</v>
      </c>
      <c r="F539" s="10">
        <v>3127</v>
      </c>
    </row>
    <row r="540" spans="1:6" x14ac:dyDescent="0.25">
      <c r="A540" s="10">
        <v>49127</v>
      </c>
      <c r="B540" s="10">
        <v>21513</v>
      </c>
      <c r="C540" s="10" t="s">
        <v>4</v>
      </c>
      <c r="D540" s="10" t="s">
        <v>9</v>
      </c>
      <c r="E540" s="10">
        <v>4</v>
      </c>
      <c r="F540" s="10">
        <v>3022</v>
      </c>
    </row>
    <row r="541" spans="1:6" x14ac:dyDescent="0.25">
      <c r="A541" s="10">
        <v>44790</v>
      </c>
      <c r="B541" s="10">
        <v>21420</v>
      </c>
      <c r="C541" s="10" t="s">
        <v>4</v>
      </c>
      <c r="D541" s="10" t="s">
        <v>9</v>
      </c>
      <c r="E541" s="10">
        <v>4</v>
      </c>
      <c r="F541" s="10">
        <v>3021</v>
      </c>
    </row>
    <row r="542" spans="1:6" x14ac:dyDescent="0.25">
      <c r="A542" s="10">
        <v>92407</v>
      </c>
      <c r="B542" s="10">
        <v>19976</v>
      </c>
      <c r="C542" s="10" t="s">
        <v>3</v>
      </c>
      <c r="D542" s="10" t="s">
        <v>7</v>
      </c>
      <c r="E542" s="10">
        <v>6</v>
      </c>
      <c r="F542" s="10">
        <v>3049</v>
      </c>
    </row>
    <row r="543" spans="1:6" x14ac:dyDescent="0.25">
      <c r="A543" s="10">
        <v>12549</v>
      </c>
      <c r="B543" s="10">
        <v>15835</v>
      </c>
      <c r="C543" s="10" t="s">
        <v>3</v>
      </c>
      <c r="D543" s="10" t="s">
        <v>7</v>
      </c>
      <c r="E543" s="10">
        <v>3</v>
      </c>
      <c r="F543" s="10">
        <v>2910</v>
      </c>
    </row>
    <row r="544" spans="1:6" x14ac:dyDescent="0.25">
      <c r="A544" s="10">
        <v>70038</v>
      </c>
      <c r="B544" s="10">
        <v>22154</v>
      </c>
      <c r="C544" s="10" t="s">
        <v>3</v>
      </c>
      <c r="D544" s="10" t="s">
        <v>7</v>
      </c>
      <c r="E544" s="10">
        <v>7</v>
      </c>
      <c r="F544" s="10">
        <v>3081</v>
      </c>
    </row>
    <row r="545" spans="1:6" x14ac:dyDescent="0.25">
      <c r="A545" s="10">
        <v>27606</v>
      </c>
      <c r="B545" s="10">
        <v>20615</v>
      </c>
      <c r="C545" s="10" t="s">
        <v>4</v>
      </c>
      <c r="D545" s="10" t="s">
        <v>9</v>
      </c>
      <c r="E545" s="10">
        <v>2</v>
      </c>
      <c r="F545" s="10">
        <v>2990</v>
      </c>
    </row>
    <row r="546" spans="1:6" x14ac:dyDescent="0.25">
      <c r="A546" s="10">
        <v>34482</v>
      </c>
      <c r="B546" s="10">
        <v>24578</v>
      </c>
      <c r="C546" s="10" t="s">
        <v>3</v>
      </c>
      <c r="D546" s="10" t="s">
        <v>7</v>
      </c>
      <c r="E546" s="10">
        <v>7</v>
      </c>
      <c r="F546" s="10">
        <v>3032</v>
      </c>
    </row>
    <row r="547" spans="1:6" x14ac:dyDescent="0.25">
      <c r="A547" s="10">
        <v>71476</v>
      </c>
      <c r="B547" s="10">
        <v>20908</v>
      </c>
      <c r="C547" s="10" t="s">
        <v>4</v>
      </c>
      <c r="D547" s="10" t="s">
        <v>9</v>
      </c>
      <c r="E547" s="10">
        <v>6</v>
      </c>
      <c r="F547" s="10">
        <v>3073</v>
      </c>
    </row>
    <row r="548" spans="1:6" x14ac:dyDescent="0.25">
      <c r="A548" s="10">
        <v>43913</v>
      </c>
      <c r="B548" s="10">
        <v>21750</v>
      </c>
      <c r="C548" s="10" t="s">
        <v>3</v>
      </c>
      <c r="D548" s="10" t="s">
        <v>7</v>
      </c>
      <c r="E548" s="10">
        <v>7</v>
      </c>
      <c r="F548" s="10">
        <v>3056</v>
      </c>
    </row>
    <row r="549" spans="1:6" x14ac:dyDescent="0.25">
      <c r="A549" s="10">
        <v>98325</v>
      </c>
      <c r="B549" s="10">
        <v>17931</v>
      </c>
      <c r="C549" s="10" t="s">
        <v>3</v>
      </c>
      <c r="D549" s="10" t="s">
        <v>7</v>
      </c>
      <c r="E549" s="10">
        <v>8</v>
      </c>
      <c r="F549" s="10">
        <v>3026</v>
      </c>
    </row>
    <row r="550" spans="1:6" x14ac:dyDescent="0.25">
      <c r="A550" s="10">
        <v>83996</v>
      </c>
      <c r="B550" s="10">
        <v>23433</v>
      </c>
      <c r="C550" s="10" t="s">
        <v>3</v>
      </c>
      <c r="D550" s="10" t="s">
        <v>7</v>
      </c>
      <c r="E550" s="10">
        <v>4</v>
      </c>
      <c r="F550" s="10">
        <v>3109</v>
      </c>
    </row>
    <row r="551" spans="1:6" x14ac:dyDescent="0.25">
      <c r="A551" s="10">
        <v>23094</v>
      </c>
      <c r="B551" s="10">
        <v>21116</v>
      </c>
      <c r="C551" s="10" t="s">
        <v>3</v>
      </c>
      <c r="D551" s="10" t="s">
        <v>7</v>
      </c>
      <c r="E551" s="10">
        <v>2</v>
      </c>
      <c r="F551" s="10">
        <v>2997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356"/>
  <sheetViews>
    <sheetView topLeftCell="A54" workbookViewId="0">
      <selection activeCell="E97" sqref="E97"/>
    </sheetView>
  </sheetViews>
  <sheetFormatPr baseColWidth="10" defaultRowHeight="15" x14ac:dyDescent="0.25"/>
  <cols>
    <col min="2" max="2" width="15.7109375" bestFit="1" customWidth="1"/>
    <col min="3" max="3" width="12.7109375" bestFit="1" customWidth="1"/>
    <col min="4" max="4" width="11.140625" bestFit="1" customWidth="1"/>
    <col min="5" max="5" width="12.42578125" customWidth="1"/>
    <col min="6" max="6" width="15.42578125" customWidth="1"/>
    <col min="7" max="7" width="19.42578125" customWidth="1"/>
    <col min="8" max="8" width="18.85546875" customWidth="1"/>
  </cols>
  <sheetData>
    <row r="2" spans="1:7" ht="15.75" x14ac:dyDescent="0.25">
      <c r="B2" s="17" t="s">
        <v>29</v>
      </c>
      <c r="C2" s="17" t="s">
        <v>21</v>
      </c>
      <c r="D2" s="17" t="s">
        <v>22</v>
      </c>
      <c r="E2" s="17" t="s">
        <v>23</v>
      </c>
      <c r="F2" s="17" t="s">
        <v>24</v>
      </c>
    </row>
    <row r="3" spans="1:7" x14ac:dyDescent="0.25">
      <c r="A3">
        <v>1</v>
      </c>
      <c r="B3" s="8" t="s">
        <v>14</v>
      </c>
      <c r="C3" s="8">
        <v>20</v>
      </c>
      <c r="D3" s="16">
        <v>3.6363636363636362E-2</v>
      </c>
      <c r="E3" s="8">
        <v>20</v>
      </c>
      <c r="F3" s="16">
        <v>3.6363636363636362E-2</v>
      </c>
    </row>
    <row r="4" spans="1:7" x14ac:dyDescent="0.25">
      <c r="A4">
        <v>2</v>
      </c>
      <c r="B4" s="8" t="s">
        <v>15</v>
      </c>
      <c r="C4" s="8">
        <v>45</v>
      </c>
      <c r="D4" s="16">
        <v>8.1818181818181818E-2</v>
      </c>
      <c r="E4" s="8">
        <v>65</v>
      </c>
      <c r="F4" s="16">
        <v>0.11818181818181818</v>
      </c>
    </row>
    <row r="5" spans="1:7" x14ac:dyDescent="0.25">
      <c r="A5">
        <v>3</v>
      </c>
      <c r="B5" s="8" t="s">
        <v>16</v>
      </c>
      <c r="C5" s="8">
        <v>172</v>
      </c>
      <c r="D5" s="16">
        <v>0.31272727272727274</v>
      </c>
      <c r="E5" s="28">
        <v>237</v>
      </c>
      <c r="F5" s="16">
        <v>0.43090909090909091</v>
      </c>
    </row>
    <row r="6" spans="1:7" x14ac:dyDescent="0.25">
      <c r="A6">
        <v>4</v>
      </c>
      <c r="B6" s="8" t="s">
        <v>17</v>
      </c>
      <c r="C6" s="28">
        <v>117</v>
      </c>
      <c r="D6" s="16">
        <v>0.21272727272727274</v>
      </c>
      <c r="E6" s="8">
        <v>354</v>
      </c>
      <c r="F6" s="16">
        <v>0.64363636363636367</v>
      </c>
    </row>
    <row r="7" spans="1:7" x14ac:dyDescent="0.25">
      <c r="A7">
        <v>5</v>
      </c>
      <c r="B7" s="8" t="s">
        <v>18</v>
      </c>
      <c r="C7" s="8">
        <v>172</v>
      </c>
      <c r="D7" s="16">
        <v>0.31272727272727274</v>
      </c>
      <c r="E7" s="8">
        <v>526</v>
      </c>
      <c r="F7" s="29">
        <v>0.95636363636363642</v>
      </c>
    </row>
    <row r="8" spans="1:7" x14ac:dyDescent="0.25">
      <c r="A8">
        <v>6</v>
      </c>
      <c r="B8" s="8" t="s">
        <v>19</v>
      </c>
      <c r="C8" s="8">
        <v>24</v>
      </c>
      <c r="D8" s="29">
        <v>4.363636363636364E-2</v>
      </c>
      <c r="E8" s="8">
        <v>550</v>
      </c>
      <c r="F8" s="16">
        <v>1</v>
      </c>
    </row>
    <row r="9" spans="1:7" x14ac:dyDescent="0.25">
      <c r="B9" s="14" t="s">
        <v>20</v>
      </c>
      <c r="C9" s="14">
        <v>550</v>
      </c>
      <c r="D9" s="15">
        <v>1</v>
      </c>
      <c r="E9" s="14"/>
      <c r="F9" s="14"/>
    </row>
    <row r="12" spans="1:7" x14ac:dyDescent="0.25">
      <c r="A12" s="37" t="s">
        <v>46</v>
      </c>
      <c r="B12" s="8"/>
      <c r="C12" s="32" t="s">
        <v>45</v>
      </c>
      <c r="D12" s="8"/>
    </row>
    <row r="13" spans="1:7" x14ac:dyDescent="0.25">
      <c r="B13" s="28" t="s">
        <v>6</v>
      </c>
      <c r="C13" s="28" t="s">
        <v>43</v>
      </c>
      <c r="D13" s="8" t="s">
        <v>44</v>
      </c>
      <c r="F13" s="36" t="s">
        <v>6</v>
      </c>
      <c r="G13" s="36" t="s">
        <v>43</v>
      </c>
    </row>
    <row r="14" spans="1:7" x14ac:dyDescent="0.25">
      <c r="B14" s="28" t="s">
        <v>9</v>
      </c>
      <c r="C14" s="28">
        <v>158</v>
      </c>
      <c r="D14" s="33">
        <v>0.28727272727272729</v>
      </c>
      <c r="F14" s="8" t="s">
        <v>9</v>
      </c>
      <c r="G14" s="8">
        <v>158</v>
      </c>
    </row>
    <row r="15" spans="1:7" x14ac:dyDescent="0.25">
      <c r="B15" s="28" t="s">
        <v>7</v>
      </c>
      <c r="C15" s="28">
        <v>230</v>
      </c>
      <c r="D15" s="33">
        <v>0.41818181818181815</v>
      </c>
      <c r="F15" s="8" t="s">
        <v>7</v>
      </c>
      <c r="G15" s="8">
        <v>230</v>
      </c>
    </row>
    <row r="16" spans="1:7" x14ac:dyDescent="0.25">
      <c r="B16" s="28" t="s">
        <v>10</v>
      </c>
      <c r="C16" s="28">
        <v>80</v>
      </c>
      <c r="D16" s="33">
        <v>0.14545454545454545</v>
      </c>
      <c r="F16" s="8" t="s">
        <v>10</v>
      </c>
      <c r="G16" s="8">
        <v>80</v>
      </c>
    </row>
    <row r="17" spans="2:7" x14ac:dyDescent="0.25">
      <c r="B17" s="28" t="s">
        <v>8</v>
      </c>
      <c r="C17" s="28">
        <v>82</v>
      </c>
      <c r="D17" s="33">
        <v>0.14909090909090908</v>
      </c>
      <c r="F17" s="34" t="s">
        <v>8</v>
      </c>
      <c r="G17" s="35">
        <v>82</v>
      </c>
    </row>
    <row r="18" spans="2:7" x14ac:dyDescent="0.25">
      <c r="B18" s="8" t="s">
        <v>20</v>
      </c>
      <c r="C18" s="8">
        <v>550</v>
      </c>
      <c r="D18" s="33">
        <v>1</v>
      </c>
      <c r="F18" s="22"/>
      <c r="G18" s="22"/>
    </row>
    <row r="19" spans="2:7" x14ac:dyDescent="0.25">
      <c r="F19" s="22"/>
      <c r="G19" s="22"/>
    </row>
    <row r="30" spans="2:7" x14ac:dyDescent="0.25">
      <c r="B30" s="14"/>
      <c r="C30" s="14"/>
    </row>
    <row r="31" spans="2:7" x14ac:dyDescent="0.25">
      <c r="B31" s="14"/>
      <c r="C31" s="14"/>
    </row>
    <row r="32" spans="2:7" x14ac:dyDescent="0.25">
      <c r="B32" s="14"/>
      <c r="C32" s="14"/>
    </row>
    <row r="33" spans="1:4" x14ac:dyDescent="0.25">
      <c r="B33" s="14"/>
      <c r="C33" s="14"/>
    </row>
    <row r="34" spans="1:4" x14ac:dyDescent="0.25">
      <c r="B34" s="14"/>
      <c r="C34" s="14"/>
    </row>
    <row r="35" spans="1:4" x14ac:dyDescent="0.25">
      <c r="B35" s="14"/>
      <c r="C35" s="14"/>
    </row>
    <row r="36" spans="1:4" x14ac:dyDescent="0.25">
      <c r="B36" s="14"/>
      <c r="C36" s="14"/>
    </row>
    <row r="37" spans="1:4" x14ac:dyDescent="0.25">
      <c r="B37" s="14"/>
      <c r="C37" s="14"/>
    </row>
    <row r="38" spans="1:4" x14ac:dyDescent="0.25">
      <c r="A38" s="37" t="s">
        <v>48</v>
      </c>
      <c r="B38" s="8" t="s">
        <v>49</v>
      </c>
      <c r="C38" s="39">
        <f>AVERAGE(BASE_DE_DATOS!B2:B551)</f>
        <v>21307.972727272729</v>
      </c>
      <c r="D38" t="s">
        <v>52</v>
      </c>
    </row>
    <row r="39" spans="1:4" x14ac:dyDescent="0.25">
      <c r="B39" s="8" t="s">
        <v>50</v>
      </c>
      <c r="C39" s="39">
        <f>MODE(BASE_DE_DATOS!B2:B551)</f>
        <v>22564</v>
      </c>
      <c r="D39" t="s">
        <v>53</v>
      </c>
    </row>
    <row r="40" spans="1:4" x14ac:dyDescent="0.25">
      <c r="B40" s="8" t="s">
        <v>51</v>
      </c>
      <c r="C40" s="39">
        <f>MEDIAN(BASE_DE_DATOS!B2:B551)</f>
        <v>21324</v>
      </c>
      <c r="D40" t="s">
        <v>54</v>
      </c>
    </row>
    <row r="41" spans="1:4" x14ac:dyDescent="0.25">
      <c r="B41" s="14"/>
      <c r="C41" s="14"/>
    </row>
    <row r="42" spans="1:4" x14ac:dyDescent="0.25">
      <c r="B42" s="14"/>
      <c r="C42" s="14"/>
    </row>
    <row r="43" spans="1:4" x14ac:dyDescent="0.25">
      <c r="A43" s="37" t="s">
        <v>55</v>
      </c>
      <c r="B43" s="8" t="s">
        <v>56</v>
      </c>
      <c r="C43" s="14"/>
    </row>
    <row r="44" spans="1:4" x14ac:dyDescent="0.25">
      <c r="B44" s="39">
        <f>PERCENTILE(BASE_DE_DATOS!B2:B551,35%)</f>
        <v>19897.650000000001</v>
      </c>
      <c r="C44" s="14"/>
    </row>
    <row r="45" spans="1:4" x14ac:dyDescent="0.25">
      <c r="B45" s="14"/>
      <c r="C45" s="14"/>
    </row>
    <row r="46" spans="1:4" x14ac:dyDescent="0.25">
      <c r="B46" s="40" t="s">
        <v>57</v>
      </c>
      <c r="C46" s="14"/>
    </row>
    <row r="47" spans="1:4" x14ac:dyDescent="0.25">
      <c r="B47" s="14"/>
      <c r="C47" s="14"/>
    </row>
    <row r="48" spans="1:4" x14ac:dyDescent="0.25">
      <c r="B48" s="14"/>
      <c r="C48" s="14"/>
    </row>
    <row r="49" spans="1:5" x14ac:dyDescent="0.25">
      <c r="A49" s="37" t="s">
        <v>58</v>
      </c>
      <c r="B49" s="14" t="s">
        <v>59</v>
      </c>
      <c r="C49" s="8" t="s">
        <v>60</v>
      </c>
    </row>
    <row r="50" spans="1:5" x14ac:dyDescent="0.25">
      <c r="B50" s="14">
        <f>100-16</f>
        <v>84</v>
      </c>
      <c r="C50" s="39">
        <f>PERCENTILE(BASE_DE_DATOS!B2:B551,84%)</f>
        <v>24719.32</v>
      </c>
    </row>
    <row r="51" spans="1:5" x14ac:dyDescent="0.25">
      <c r="B51" s="14"/>
    </row>
    <row r="52" spans="1:5" x14ac:dyDescent="0.25">
      <c r="B52" s="14"/>
      <c r="C52" t="s">
        <v>61</v>
      </c>
    </row>
    <row r="53" spans="1:5" x14ac:dyDescent="0.25">
      <c r="B53" s="14"/>
      <c r="C53" s="14"/>
    </row>
    <row r="54" spans="1:5" x14ac:dyDescent="0.25">
      <c r="B54" s="14"/>
      <c r="C54" s="14"/>
    </row>
    <row r="55" spans="1:5" x14ac:dyDescent="0.25">
      <c r="A55" s="37" t="s">
        <v>62</v>
      </c>
      <c r="C55" s="30" t="s">
        <v>45</v>
      </c>
    </row>
    <row r="56" spans="1:5" ht="45" x14ac:dyDescent="0.25">
      <c r="B56" s="31" t="s">
        <v>6</v>
      </c>
      <c r="C56" s="48" t="s">
        <v>63</v>
      </c>
      <c r="D56" s="48" t="s">
        <v>64</v>
      </c>
    </row>
    <row r="57" spans="1:5" x14ac:dyDescent="0.25">
      <c r="B57" s="14" t="s">
        <v>7</v>
      </c>
      <c r="C57" s="14">
        <v>21343.678260869565</v>
      </c>
      <c r="D57" s="14">
        <v>3595.2532158979971</v>
      </c>
    </row>
    <row r="58" spans="1:5" x14ac:dyDescent="0.25">
      <c r="B58" s="14" t="s">
        <v>8</v>
      </c>
      <c r="C58" s="14">
        <v>21079.853658536584</v>
      </c>
      <c r="D58" s="14">
        <v>3455.6508422802067</v>
      </c>
    </row>
    <row r="59" spans="1:5" x14ac:dyDescent="0.25">
      <c r="B59" s="14" t="s">
        <v>20</v>
      </c>
      <c r="C59" s="14">
        <v>21274.339743589742</v>
      </c>
      <c r="D59" s="14">
        <v>3555.4810013673518</v>
      </c>
    </row>
    <row r="61" spans="1:5" ht="45" x14ac:dyDescent="0.25">
      <c r="B61" s="28" t="s">
        <v>6</v>
      </c>
      <c r="C61" s="42" t="s">
        <v>63</v>
      </c>
      <c r="D61" s="42" t="s">
        <v>64</v>
      </c>
      <c r="E61" s="43" t="s">
        <v>65</v>
      </c>
    </row>
    <row r="62" spans="1:5" x14ac:dyDescent="0.25">
      <c r="B62" s="8" t="s">
        <v>7</v>
      </c>
      <c r="C62" s="8">
        <v>21343.678260869565</v>
      </c>
      <c r="D62" s="8">
        <v>3595.2532158979971</v>
      </c>
      <c r="E62" s="44">
        <f>D62/C62</f>
        <v>0.16844581200839009</v>
      </c>
    </row>
    <row r="63" spans="1:5" x14ac:dyDescent="0.25">
      <c r="B63" s="8" t="s">
        <v>8</v>
      </c>
      <c r="C63" s="8">
        <v>21079.853658536584</v>
      </c>
      <c r="D63" s="8">
        <v>3455.6508422802067</v>
      </c>
      <c r="E63" s="44">
        <f>D63/C63</f>
        <v>0.16393144365500811</v>
      </c>
    </row>
    <row r="65" spans="1:5" x14ac:dyDescent="0.25">
      <c r="B65" t="s">
        <v>66</v>
      </c>
    </row>
    <row r="68" spans="1:5" x14ac:dyDescent="0.25">
      <c r="A68" s="37" t="s">
        <v>67</v>
      </c>
      <c r="B68" s="32" t="s">
        <v>43</v>
      </c>
      <c r="C68" s="32" t="s">
        <v>5</v>
      </c>
      <c r="D68" s="8"/>
      <c r="E68" s="8"/>
    </row>
    <row r="69" spans="1:5" x14ac:dyDescent="0.25">
      <c r="B69" s="32" t="s">
        <v>6</v>
      </c>
      <c r="C69" s="8" t="s">
        <v>3</v>
      </c>
      <c r="D69" s="8" t="s">
        <v>4</v>
      </c>
      <c r="E69" s="8" t="s">
        <v>20</v>
      </c>
    </row>
    <row r="70" spans="1:5" x14ac:dyDescent="0.25">
      <c r="B70" s="8" t="s">
        <v>9</v>
      </c>
      <c r="C70" s="33">
        <v>0</v>
      </c>
      <c r="D70" s="33">
        <v>0.28727272727272729</v>
      </c>
      <c r="E70" s="33">
        <v>0.28727272727272729</v>
      </c>
    </row>
    <row r="71" spans="1:5" x14ac:dyDescent="0.25">
      <c r="B71" s="8" t="s">
        <v>7</v>
      </c>
      <c r="C71" s="33">
        <v>0.41818181818181815</v>
      </c>
      <c r="D71" s="33">
        <v>0</v>
      </c>
      <c r="E71" s="33">
        <v>0.41818181818181815</v>
      </c>
    </row>
    <row r="72" spans="1:5" x14ac:dyDescent="0.25">
      <c r="B72" s="8" t="s">
        <v>10</v>
      </c>
      <c r="C72" s="33">
        <v>7.636363636363637E-2</v>
      </c>
      <c r="D72" s="33">
        <v>6.9090909090909092E-2</v>
      </c>
      <c r="E72" s="33">
        <v>0.14545454545454545</v>
      </c>
    </row>
    <row r="73" spans="1:5" x14ac:dyDescent="0.25">
      <c r="B73" s="8" t="s">
        <v>8</v>
      </c>
      <c r="C73" s="33">
        <v>0</v>
      </c>
      <c r="D73" s="33">
        <v>0.14909090909090908</v>
      </c>
      <c r="E73" s="33">
        <v>0.14909090909090908</v>
      </c>
    </row>
    <row r="74" spans="1:5" x14ac:dyDescent="0.25">
      <c r="B74" s="8" t="s">
        <v>20</v>
      </c>
      <c r="C74" s="33">
        <v>0.49454545454545457</v>
      </c>
      <c r="D74" s="33">
        <v>0.50545454545454549</v>
      </c>
      <c r="E74" s="33">
        <v>1</v>
      </c>
    </row>
    <row r="77" spans="1:5" x14ac:dyDescent="0.25">
      <c r="A77" s="37" t="s">
        <v>105</v>
      </c>
      <c r="B77" s="32" t="s">
        <v>43</v>
      </c>
      <c r="C77" s="32" t="s">
        <v>5</v>
      </c>
      <c r="D77" s="8"/>
      <c r="E77" s="8"/>
    </row>
    <row r="78" spans="1:5" x14ac:dyDescent="0.25">
      <c r="B78" s="32" t="s">
        <v>6</v>
      </c>
      <c r="C78" s="8" t="s">
        <v>3</v>
      </c>
      <c r="D78" s="8" t="s">
        <v>4</v>
      </c>
      <c r="E78" s="8" t="s">
        <v>20</v>
      </c>
    </row>
    <row r="79" spans="1:5" x14ac:dyDescent="0.25">
      <c r="B79" s="8" t="s">
        <v>9</v>
      </c>
      <c r="C79" s="33">
        <v>0</v>
      </c>
      <c r="D79" s="33">
        <v>0.28727272727272729</v>
      </c>
      <c r="E79" s="33">
        <v>0.28727272727272729</v>
      </c>
    </row>
    <row r="80" spans="1:5" x14ac:dyDescent="0.25">
      <c r="B80" s="8" t="s">
        <v>7</v>
      </c>
      <c r="C80" s="33">
        <v>0.41818181818181815</v>
      </c>
      <c r="D80" s="33">
        <v>0</v>
      </c>
      <c r="E80" s="33">
        <v>0.41818181818181815</v>
      </c>
    </row>
    <row r="81" spans="1:8" x14ac:dyDescent="0.25">
      <c r="B81" s="8" t="s">
        <v>10</v>
      </c>
      <c r="C81" s="33">
        <v>7.636363636363637E-2</v>
      </c>
      <c r="D81" s="55">
        <v>6.9090909090909092E-2</v>
      </c>
      <c r="E81" s="33">
        <v>0.14545454545454545</v>
      </c>
    </row>
    <row r="82" spans="1:8" x14ac:dyDescent="0.25">
      <c r="B82" s="8" t="s">
        <v>8</v>
      </c>
      <c r="C82" s="33">
        <v>0</v>
      </c>
      <c r="D82" s="33">
        <v>0.14909090909090908</v>
      </c>
      <c r="E82" s="33">
        <v>0.14909090909090908</v>
      </c>
    </row>
    <row r="83" spans="1:8" x14ac:dyDescent="0.25">
      <c r="B83" s="8" t="s">
        <v>20</v>
      </c>
      <c r="C83" s="33">
        <v>0.49454545454545457</v>
      </c>
      <c r="D83" s="33">
        <v>0.50545454545454549</v>
      </c>
      <c r="E83" s="33">
        <v>1</v>
      </c>
    </row>
    <row r="85" spans="1:8" x14ac:dyDescent="0.25">
      <c r="B85" s="115" t="s">
        <v>106</v>
      </c>
      <c r="C85" s="115"/>
      <c r="D85" s="115"/>
      <c r="E85" s="115"/>
      <c r="F85" s="115"/>
      <c r="G85" s="115"/>
      <c r="H85" s="115"/>
    </row>
    <row r="88" spans="1:8" x14ac:dyDescent="0.25">
      <c r="A88" s="37" t="s">
        <v>107</v>
      </c>
      <c r="B88" s="32" t="s">
        <v>43</v>
      </c>
      <c r="C88" s="32" t="s">
        <v>5</v>
      </c>
      <c r="D88" s="8"/>
      <c r="E88" s="8"/>
    </row>
    <row r="89" spans="1:8" x14ac:dyDescent="0.25">
      <c r="B89" s="32" t="s">
        <v>6</v>
      </c>
      <c r="C89" s="8" t="s">
        <v>3</v>
      </c>
      <c r="D89" s="8" t="s">
        <v>4</v>
      </c>
      <c r="E89" s="8" t="s">
        <v>20</v>
      </c>
    </row>
    <row r="90" spans="1:8" x14ac:dyDescent="0.25">
      <c r="B90" s="8" t="s">
        <v>9</v>
      </c>
      <c r="C90" s="33">
        <v>0</v>
      </c>
      <c r="D90" s="33">
        <v>0.28727272727272729</v>
      </c>
      <c r="E90" s="33">
        <v>0.28727272727272729</v>
      </c>
    </row>
    <row r="91" spans="1:8" x14ac:dyDescent="0.25">
      <c r="B91" s="8" t="s">
        <v>7</v>
      </c>
      <c r="C91" s="33">
        <v>0.41818181818181815</v>
      </c>
      <c r="D91" s="33">
        <v>0</v>
      </c>
      <c r="E91" s="55">
        <v>0.41818181818181815</v>
      </c>
    </row>
    <row r="92" spans="1:8" x14ac:dyDescent="0.25">
      <c r="B92" s="8" t="s">
        <v>10</v>
      </c>
      <c r="C92" s="33">
        <v>7.636363636363637E-2</v>
      </c>
      <c r="D92" s="56">
        <v>6.9090909090909092E-2</v>
      </c>
      <c r="E92" s="55">
        <v>0.14545454545454545</v>
      </c>
    </row>
    <row r="93" spans="1:8" x14ac:dyDescent="0.25">
      <c r="B93" s="8" t="s">
        <v>8</v>
      </c>
      <c r="C93" s="33">
        <v>0</v>
      </c>
      <c r="D93" s="33">
        <v>0.14909090909090908</v>
      </c>
      <c r="E93" s="33">
        <v>0.14909090909090908</v>
      </c>
    </row>
    <row r="94" spans="1:8" x14ac:dyDescent="0.25">
      <c r="B94" s="8" t="s">
        <v>20</v>
      </c>
      <c r="C94" s="33">
        <v>0.49454545454545457</v>
      </c>
      <c r="D94" s="33">
        <v>0.50545454545454549</v>
      </c>
      <c r="E94" s="33">
        <v>1</v>
      </c>
    </row>
    <row r="96" spans="1:8" x14ac:dyDescent="0.25">
      <c r="E96" s="57">
        <f>GETPIVOTDATA("GÉNERO",$B$88,"COMPAÑÍA","ENTEL")+GETPIVOTDATA("GÉNERO",$B$88,"COMPAÑÍA","MOVISTAR")</f>
        <v>0.5636363636363636</v>
      </c>
    </row>
    <row r="98" spans="1:4" x14ac:dyDescent="0.25">
      <c r="B98" t="s">
        <v>108</v>
      </c>
    </row>
    <row r="101" spans="1:4" x14ac:dyDescent="0.25">
      <c r="A101" s="37" t="s">
        <v>127</v>
      </c>
      <c r="B101" s="32" t="s">
        <v>43</v>
      </c>
      <c r="C101" s="32" t="s">
        <v>5</v>
      </c>
      <c r="D101" s="8"/>
    </row>
    <row r="102" spans="1:4" x14ac:dyDescent="0.25">
      <c r="B102" s="32" t="s">
        <v>6</v>
      </c>
      <c r="C102" s="8" t="s">
        <v>4</v>
      </c>
      <c r="D102" s="8" t="s">
        <v>20</v>
      </c>
    </row>
    <row r="103" spans="1:4" x14ac:dyDescent="0.25">
      <c r="B103" s="8" t="s">
        <v>9</v>
      </c>
      <c r="C103" s="33">
        <v>0.56834532374100721</v>
      </c>
      <c r="D103" s="33">
        <v>0.56834532374100721</v>
      </c>
    </row>
    <row r="104" spans="1:4" x14ac:dyDescent="0.25">
      <c r="B104" s="8" t="s">
        <v>10</v>
      </c>
      <c r="C104" s="33">
        <v>0.1366906474820144</v>
      </c>
      <c r="D104" s="55">
        <v>0.1366906474820144</v>
      </c>
    </row>
    <row r="105" spans="1:4" x14ac:dyDescent="0.25">
      <c r="B105" s="8" t="s">
        <v>8</v>
      </c>
      <c r="C105" s="33">
        <v>0.29496402877697842</v>
      </c>
      <c r="D105" s="33">
        <v>0.29496402877697842</v>
      </c>
    </row>
    <row r="106" spans="1:4" x14ac:dyDescent="0.25">
      <c r="B106" s="8" t="s">
        <v>20</v>
      </c>
      <c r="C106" s="33">
        <v>1</v>
      </c>
      <c r="D106" s="33">
        <v>1</v>
      </c>
    </row>
    <row r="108" spans="1:4" x14ac:dyDescent="0.25">
      <c r="B108" t="s">
        <v>128</v>
      </c>
    </row>
    <row r="113" spans="1:7" x14ac:dyDescent="0.25">
      <c r="A113" s="37" t="s">
        <v>109</v>
      </c>
      <c r="G113" s="38" t="s">
        <v>120</v>
      </c>
    </row>
    <row r="114" spans="1:7" x14ac:dyDescent="0.25">
      <c r="G114" s="60" t="s">
        <v>121</v>
      </c>
    </row>
    <row r="115" spans="1:7" x14ac:dyDescent="0.25">
      <c r="G115" s="61" t="s">
        <v>122</v>
      </c>
    </row>
    <row r="116" spans="1:7" x14ac:dyDescent="0.25">
      <c r="G116" s="61" t="s">
        <v>123</v>
      </c>
    </row>
    <row r="117" spans="1:7" x14ac:dyDescent="0.25">
      <c r="G117" s="62"/>
    </row>
    <row r="118" spans="1:7" x14ac:dyDescent="0.25">
      <c r="G118" s="61" t="s">
        <v>124</v>
      </c>
    </row>
    <row r="119" spans="1:7" x14ac:dyDescent="0.25">
      <c r="G119" s="63">
        <v>23500</v>
      </c>
    </row>
    <row r="120" spans="1:7" x14ac:dyDescent="0.25">
      <c r="G120" s="64"/>
    </row>
    <row r="121" spans="1:7" x14ac:dyDescent="0.25">
      <c r="G121" s="61" t="s">
        <v>125</v>
      </c>
    </row>
    <row r="122" spans="1:7" x14ac:dyDescent="0.25">
      <c r="G122" s="65">
        <f>0.0147*G119+2721</f>
        <v>3066.45</v>
      </c>
    </row>
    <row r="129" spans="1:9" ht="15.75" thickBot="1" x14ac:dyDescent="0.3"/>
    <row r="130" spans="1:9" x14ac:dyDescent="0.25">
      <c r="A130" s="37" t="s">
        <v>111</v>
      </c>
      <c r="B130" s="46" t="s">
        <v>12</v>
      </c>
      <c r="C130" s="46"/>
      <c r="E130" s="47" t="s">
        <v>43</v>
      </c>
      <c r="F130" s="41"/>
      <c r="H130" s="28" t="s">
        <v>12</v>
      </c>
      <c r="I130" s="28" t="s">
        <v>80</v>
      </c>
    </row>
    <row r="131" spans="1:9" x14ac:dyDescent="0.25">
      <c r="E131" s="47" t="s">
        <v>12</v>
      </c>
      <c r="F131" s="41" t="s">
        <v>80</v>
      </c>
      <c r="H131" s="8" t="s">
        <v>81</v>
      </c>
      <c r="I131" s="8">
        <v>3</v>
      </c>
    </row>
    <row r="132" spans="1:9" x14ac:dyDescent="0.25">
      <c r="B132" t="s">
        <v>49</v>
      </c>
      <c r="C132">
        <v>21307.972727272729</v>
      </c>
      <c r="E132" s="41" t="s">
        <v>81</v>
      </c>
      <c r="F132" s="41">
        <v>3</v>
      </c>
      <c r="H132" s="8" t="s">
        <v>82</v>
      </c>
      <c r="I132" s="8">
        <v>17</v>
      </c>
    </row>
    <row r="133" spans="1:9" x14ac:dyDescent="0.25">
      <c r="B133" t="s">
        <v>68</v>
      </c>
      <c r="C133">
        <v>148.57927810789474</v>
      </c>
      <c r="E133" s="41" t="s">
        <v>82</v>
      </c>
      <c r="F133" s="41">
        <v>17</v>
      </c>
      <c r="H133" s="8" t="s">
        <v>83</v>
      </c>
      <c r="I133" s="8">
        <v>41</v>
      </c>
    </row>
    <row r="134" spans="1:9" x14ac:dyDescent="0.25">
      <c r="B134" t="s">
        <v>51</v>
      </c>
      <c r="C134">
        <v>21324</v>
      </c>
      <c r="E134" s="41" t="s">
        <v>83</v>
      </c>
      <c r="F134" s="41">
        <v>41</v>
      </c>
      <c r="H134" s="8" t="s">
        <v>84</v>
      </c>
      <c r="I134" s="8">
        <v>90</v>
      </c>
    </row>
    <row r="135" spans="1:9" x14ac:dyDescent="0.25">
      <c r="B135" t="s">
        <v>50</v>
      </c>
      <c r="C135">
        <v>22564</v>
      </c>
      <c r="E135" s="41" t="s">
        <v>84</v>
      </c>
      <c r="F135" s="41">
        <v>90</v>
      </c>
      <c r="H135" s="8" t="s">
        <v>85</v>
      </c>
      <c r="I135" s="8">
        <v>134</v>
      </c>
    </row>
    <row r="136" spans="1:9" x14ac:dyDescent="0.25">
      <c r="B136" t="s">
        <v>69</v>
      </c>
      <c r="C136">
        <v>3484.4929381022889</v>
      </c>
      <c r="E136" s="41" t="s">
        <v>85</v>
      </c>
      <c r="F136" s="41">
        <v>134</v>
      </c>
      <c r="H136" s="8" t="s">
        <v>86</v>
      </c>
      <c r="I136" s="8">
        <v>134</v>
      </c>
    </row>
    <row r="137" spans="1:9" x14ac:dyDescent="0.25">
      <c r="B137" t="s">
        <v>70</v>
      </c>
      <c r="C137">
        <v>12141691.035684722</v>
      </c>
      <c r="E137" s="41" t="s">
        <v>86</v>
      </c>
      <c r="F137" s="41">
        <v>134</v>
      </c>
      <c r="H137" s="8" t="s">
        <v>87</v>
      </c>
      <c r="I137" s="8">
        <v>78</v>
      </c>
    </row>
    <row r="138" spans="1:9" x14ac:dyDescent="0.25">
      <c r="B138" s="38" t="s">
        <v>71</v>
      </c>
      <c r="C138" s="38">
        <v>0.10948240118872032</v>
      </c>
      <c r="E138" s="41" t="s">
        <v>87</v>
      </c>
      <c r="F138" s="41">
        <v>78</v>
      </c>
      <c r="H138" s="8" t="s">
        <v>88</v>
      </c>
      <c r="I138" s="8">
        <v>37</v>
      </c>
    </row>
    <row r="139" spans="1:9" x14ac:dyDescent="0.25">
      <c r="B139" s="38" t="s">
        <v>72</v>
      </c>
      <c r="C139" s="38">
        <v>3.1814917080908493E-2</v>
      </c>
      <c r="E139" s="41" t="s">
        <v>88</v>
      </c>
      <c r="F139" s="41">
        <v>37</v>
      </c>
      <c r="H139" s="8" t="s">
        <v>89</v>
      </c>
      <c r="I139" s="8">
        <v>11</v>
      </c>
    </row>
    <row r="140" spans="1:9" x14ac:dyDescent="0.25">
      <c r="B140" t="s">
        <v>73</v>
      </c>
      <c r="C140">
        <v>21545</v>
      </c>
      <c r="E140" s="41" t="s">
        <v>89</v>
      </c>
      <c r="F140" s="41">
        <v>11</v>
      </c>
      <c r="H140" s="8" t="s">
        <v>90</v>
      </c>
      <c r="I140" s="8">
        <v>5</v>
      </c>
    </row>
    <row r="141" spans="1:9" x14ac:dyDescent="0.25">
      <c r="B141" t="s">
        <v>74</v>
      </c>
      <c r="C141">
        <v>10676</v>
      </c>
      <c r="E141" s="41" t="s">
        <v>90</v>
      </c>
      <c r="F141" s="41">
        <v>5</v>
      </c>
    </row>
    <row r="142" spans="1:9" x14ac:dyDescent="0.25">
      <c r="B142" t="s">
        <v>75</v>
      </c>
      <c r="C142">
        <v>32221</v>
      </c>
      <c r="E142" s="41" t="s">
        <v>20</v>
      </c>
      <c r="F142" s="41">
        <v>550</v>
      </c>
    </row>
    <row r="143" spans="1:9" x14ac:dyDescent="0.25">
      <c r="B143" t="s">
        <v>76</v>
      </c>
      <c r="C143">
        <v>11719385</v>
      </c>
    </row>
    <row r="144" spans="1:9" ht="15.75" thickBot="1" x14ac:dyDescent="0.3">
      <c r="B144" s="45" t="s">
        <v>77</v>
      </c>
      <c r="C144" s="45">
        <v>550</v>
      </c>
    </row>
    <row r="145" spans="2:3" x14ac:dyDescent="0.25">
      <c r="B145" s="14"/>
      <c r="C145" s="14"/>
    </row>
    <row r="146" spans="2:3" x14ac:dyDescent="0.25">
      <c r="B146" s="14" t="s">
        <v>78</v>
      </c>
      <c r="C146" s="14">
        <f>ROUND(1+3.3*LOG10(C144),0)</f>
        <v>10</v>
      </c>
    </row>
    <row r="147" spans="2:3" x14ac:dyDescent="0.25">
      <c r="B147" s="14" t="s">
        <v>79</v>
      </c>
      <c r="C147" s="14">
        <f>ROUNDUP(C140/C146,0)</f>
        <v>2155</v>
      </c>
    </row>
    <row r="148" spans="2:3" x14ac:dyDescent="0.25">
      <c r="B148" s="14"/>
      <c r="C148" s="14"/>
    </row>
    <row r="149" spans="2:3" x14ac:dyDescent="0.25">
      <c r="B149" s="14"/>
      <c r="C149" s="14"/>
    </row>
    <row r="150" spans="2:3" x14ac:dyDescent="0.25">
      <c r="B150" s="14"/>
      <c r="C150" s="14"/>
    </row>
    <row r="151" spans="2:3" x14ac:dyDescent="0.25">
      <c r="B151" s="38" t="s">
        <v>71</v>
      </c>
      <c r="C151" s="49">
        <v>0.10948240118872032</v>
      </c>
    </row>
    <row r="152" spans="2:3" x14ac:dyDescent="0.25">
      <c r="B152" s="38" t="s">
        <v>72</v>
      </c>
      <c r="C152" s="49">
        <v>3.1814917080908493E-2</v>
      </c>
    </row>
    <row r="153" spans="2:3" x14ac:dyDescent="0.25">
      <c r="B153" s="14"/>
      <c r="C153" s="14"/>
    </row>
    <row r="154" spans="2:3" x14ac:dyDescent="0.25">
      <c r="B154" s="38" t="s">
        <v>49</v>
      </c>
      <c r="C154" s="50">
        <v>21307.972727272729</v>
      </c>
    </row>
    <row r="155" spans="2:3" x14ac:dyDescent="0.25">
      <c r="B155" s="38" t="s">
        <v>51</v>
      </c>
      <c r="C155" s="38">
        <v>21324</v>
      </c>
    </row>
    <row r="156" spans="2:3" x14ac:dyDescent="0.25">
      <c r="B156" s="38" t="s">
        <v>50</v>
      </c>
      <c r="C156" s="38">
        <v>22564</v>
      </c>
    </row>
    <row r="157" spans="2:3" x14ac:dyDescent="0.25">
      <c r="B157" s="14"/>
      <c r="C157" s="14"/>
    </row>
    <row r="158" spans="2:3" x14ac:dyDescent="0.25">
      <c r="B158" s="14"/>
      <c r="C158" s="14"/>
    </row>
    <row r="159" spans="2:3" x14ac:dyDescent="0.25">
      <c r="B159" s="40" t="s">
        <v>91</v>
      </c>
      <c r="C159" s="14"/>
    </row>
    <row r="160" spans="2:3" x14ac:dyDescent="0.25">
      <c r="B160" s="40" t="s">
        <v>92</v>
      </c>
      <c r="C160" s="14"/>
    </row>
    <row r="161" spans="1:6" x14ac:dyDescent="0.25">
      <c r="B161" s="40" t="s">
        <v>93</v>
      </c>
      <c r="C161" s="14"/>
    </row>
    <row r="162" spans="1:6" x14ac:dyDescent="0.25">
      <c r="B162" s="40" t="s">
        <v>94</v>
      </c>
      <c r="C162" s="14"/>
    </row>
    <row r="163" spans="1:6" x14ac:dyDescent="0.25">
      <c r="B163" s="40" t="s">
        <v>95</v>
      </c>
      <c r="C163" s="14"/>
    </row>
    <row r="164" spans="1:6" x14ac:dyDescent="0.25">
      <c r="B164" s="14"/>
      <c r="C164" s="14"/>
    </row>
    <row r="165" spans="1:6" x14ac:dyDescent="0.25">
      <c r="B165" s="51" t="s">
        <v>96</v>
      </c>
      <c r="C165" s="37"/>
      <c r="D165" s="38"/>
      <c r="E165" s="38"/>
      <c r="F165" s="38"/>
    </row>
    <row r="166" spans="1:6" x14ac:dyDescent="0.25">
      <c r="B166" s="14"/>
      <c r="C166" s="14"/>
    </row>
    <row r="167" spans="1:6" x14ac:dyDescent="0.25">
      <c r="B167" s="14"/>
      <c r="C167" s="14"/>
    </row>
    <row r="168" spans="1:6" x14ac:dyDescent="0.25">
      <c r="A168" s="37" t="s">
        <v>129</v>
      </c>
      <c r="B168" s="66" t="s">
        <v>49</v>
      </c>
      <c r="C168" s="67">
        <f>AVERAGE(BASE_DE_DATOS!B2:B551)</f>
        <v>21307.972727272729</v>
      </c>
    </row>
    <row r="169" spans="1:6" x14ac:dyDescent="0.25">
      <c r="B169" s="66" t="s">
        <v>69</v>
      </c>
      <c r="C169" s="67">
        <f>STDEV(BASE_DE_DATOS!B2:B551)</f>
        <v>3484.4929381022889</v>
      </c>
    </row>
    <row r="170" spans="1:6" x14ac:dyDescent="0.25">
      <c r="B170" s="66" t="s">
        <v>0</v>
      </c>
      <c r="C170" s="14">
        <v>20000</v>
      </c>
    </row>
    <row r="171" spans="1:6" x14ac:dyDescent="0.25">
      <c r="B171" s="66" t="s">
        <v>130</v>
      </c>
      <c r="C171" s="68">
        <f>NORMDIST(C170,C168,C169,1)</f>
        <v>0.35369280447604567</v>
      </c>
    </row>
    <row r="172" spans="1:6" x14ac:dyDescent="0.25">
      <c r="B172" s="14"/>
      <c r="C172" s="14"/>
    </row>
    <row r="173" spans="1:6" x14ac:dyDescent="0.25">
      <c r="B173" s="14"/>
      <c r="C173" s="14"/>
    </row>
    <row r="174" spans="1:6" x14ac:dyDescent="0.25">
      <c r="B174" s="14"/>
      <c r="C174" s="14"/>
    </row>
    <row r="175" spans="1:6" x14ac:dyDescent="0.25">
      <c r="B175" s="14"/>
      <c r="C175" s="14"/>
    </row>
    <row r="176" spans="1:6" x14ac:dyDescent="0.25">
      <c r="B176" s="14"/>
      <c r="C176" s="14"/>
    </row>
    <row r="177" spans="2:3" x14ac:dyDescent="0.25">
      <c r="B177" s="14"/>
      <c r="C177" s="14"/>
    </row>
    <row r="178" spans="2:3" x14ac:dyDescent="0.25">
      <c r="B178" s="14"/>
      <c r="C178" s="14"/>
    </row>
    <row r="179" spans="2:3" x14ac:dyDescent="0.25">
      <c r="B179" s="14"/>
      <c r="C179" s="14"/>
    </row>
    <row r="180" spans="2:3" x14ac:dyDescent="0.25">
      <c r="B180" s="14"/>
      <c r="C180" s="14"/>
    </row>
    <row r="181" spans="2:3" x14ac:dyDescent="0.25">
      <c r="B181" s="14"/>
      <c r="C181" s="14"/>
    </row>
    <row r="182" spans="2:3" x14ac:dyDescent="0.25">
      <c r="B182" s="14"/>
      <c r="C182" s="14"/>
    </row>
    <row r="183" spans="2:3" x14ac:dyDescent="0.25">
      <c r="B183" s="14"/>
      <c r="C183" s="14"/>
    </row>
    <row r="184" spans="2:3" x14ac:dyDescent="0.25">
      <c r="B184" s="14"/>
      <c r="C184" s="14"/>
    </row>
    <row r="185" spans="2:3" x14ac:dyDescent="0.25">
      <c r="B185" s="14"/>
      <c r="C185" s="14"/>
    </row>
    <row r="186" spans="2:3" x14ac:dyDescent="0.25">
      <c r="B186" s="14"/>
      <c r="C186" s="14"/>
    </row>
    <row r="187" spans="2:3" x14ac:dyDescent="0.25">
      <c r="B187" s="14"/>
      <c r="C187" s="14"/>
    </row>
    <row r="188" spans="2:3" x14ac:dyDescent="0.25">
      <c r="B188" s="14"/>
      <c r="C188" s="14"/>
    </row>
    <row r="189" spans="2:3" x14ac:dyDescent="0.25">
      <c r="B189" s="14"/>
      <c r="C189" s="14"/>
    </row>
    <row r="190" spans="2:3" x14ac:dyDescent="0.25">
      <c r="B190" s="14"/>
      <c r="C190" s="14"/>
    </row>
    <row r="191" spans="2:3" x14ac:dyDescent="0.25">
      <c r="B191" s="14"/>
      <c r="C191" s="14"/>
    </row>
    <row r="192" spans="2:3" x14ac:dyDescent="0.25">
      <c r="B192" s="14"/>
      <c r="C192" s="14"/>
    </row>
    <row r="193" spans="2:3" x14ac:dyDescent="0.25">
      <c r="B193" s="14"/>
      <c r="C193" s="14"/>
    </row>
    <row r="194" spans="2:3" x14ac:dyDescent="0.25">
      <c r="B194" s="14"/>
      <c r="C194" s="14"/>
    </row>
    <row r="195" spans="2:3" x14ac:dyDescent="0.25">
      <c r="B195" s="14"/>
      <c r="C195" s="14"/>
    </row>
    <row r="196" spans="2:3" x14ac:dyDescent="0.25">
      <c r="B196" s="14"/>
      <c r="C196" s="14"/>
    </row>
    <row r="197" spans="2:3" x14ac:dyDescent="0.25">
      <c r="B197" s="14"/>
      <c r="C197" s="14"/>
    </row>
    <row r="198" spans="2:3" x14ac:dyDescent="0.25">
      <c r="B198" s="14"/>
      <c r="C198" s="14"/>
    </row>
    <row r="199" spans="2:3" x14ac:dyDescent="0.25">
      <c r="B199" s="14"/>
      <c r="C199" s="14"/>
    </row>
    <row r="200" spans="2:3" x14ac:dyDescent="0.25">
      <c r="B200" s="14"/>
      <c r="C200" s="14"/>
    </row>
    <row r="201" spans="2:3" x14ac:dyDescent="0.25">
      <c r="B201" s="14"/>
      <c r="C201" s="14"/>
    </row>
    <row r="202" spans="2:3" x14ac:dyDescent="0.25">
      <c r="B202" s="14"/>
      <c r="C202" s="14"/>
    </row>
    <row r="203" spans="2:3" x14ac:dyDescent="0.25">
      <c r="B203" s="14"/>
      <c r="C203" s="14"/>
    </row>
    <row r="204" spans="2:3" x14ac:dyDescent="0.25">
      <c r="B204" s="14"/>
      <c r="C204" s="14"/>
    </row>
    <row r="205" spans="2:3" x14ac:dyDescent="0.25">
      <c r="B205" s="14"/>
      <c r="C205" s="14"/>
    </row>
    <row r="206" spans="2:3" x14ac:dyDescent="0.25">
      <c r="B206" s="14"/>
      <c r="C206" s="14"/>
    </row>
    <row r="207" spans="2:3" x14ac:dyDescent="0.25">
      <c r="B207" s="14"/>
      <c r="C207" s="14"/>
    </row>
    <row r="208" spans="2:3" x14ac:dyDescent="0.25">
      <c r="B208" s="14"/>
      <c r="C208" s="14"/>
    </row>
    <row r="209" spans="2:3" x14ac:dyDescent="0.25">
      <c r="B209" s="14"/>
      <c r="C209" s="14"/>
    </row>
    <row r="210" spans="2:3" x14ac:dyDescent="0.25">
      <c r="B210" s="14"/>
      <c r="C210" s="14"/>
    </row>
    <row r="211" spans="2:3" x14ac:dyDescent="0.25">
      <c r="B211" s="14"/>
      <c r="C211" s="14"/>
    </row>
    <row r="212" spans="2:3" x14ac:dyDescent="0.25">
      <c r="B212" s="14"/>
      <c r="C212" s="14"/>
    </row>
    <row r="213" spans="2:3" x14ac:dyDescent="0.25">
      <c r="B213" s="14"/>
      <c r="C213" s="14"/>
    </row>
    <row r="214" spans="2:3" x14ac:dyDescent="0.25">
      <c r="B214" s="14"/>
      <c r="C214" s="14"/>
    </row>
    <row r="215" spans="2:3" x14ac:dyDescent="0.25">
      <c r="B215" s="14"/>
      <c r="C215" s="14"/>
    </row>
    <row r="216" spans="2:3" x14ac:dyDescent="0.25">
      <c r="B216" s="14"/>
      <c r="C216" s="14"/>
    </row>
    <row r="217" spans="2:3" x14ac:dyDescent="0.25">
      <c r="B217" s="14"/>
      <c r="C217" s="14"/>
    </row>
    <row r="218" spans="2:3" x14ac:dyDescent="0.25">
      <c r="B218" s="14"/>
      <c r="C218" s="14"/>
    </row>
    <row r="219" spans="2:3" x14ac:dyDescent="0.25">
      <c r="B219" s="14"/>
      <c r="C219" s="14"/>
    </row>
    <row r="220" spans="2:3" x14ac:dyDescent="0.25">
      <c r="B220" s="14"/>
      <c r="C220" s="14"/>
    </row>
    <row r="221" spans="2:3" x14ac:dyDescent="0.25">
      <c r="B221" s="14"/>
      <c r="C221" s="14"/>
    </row>
    <row r="222" spans="2:3" x14ac:dyDescent="0.25">
      <c r="B222" s="14"/>
      <c r="C222" s="14"/>
    </row>
    <row r="223" spans="2:3" x14ac:dyDescent="0.25">
      <c r="B223" s="14"/>
      <c r="C223" s="14"/>
    </row>
    <row r="224" spans="2:3" x14ac:dyDescent="0.25">
      <c r="B224" s="14"/>
      <c r="C224" s="14"/>
    </row>
    <row r="225" spans="2:3" x14ac:dyDescent="0.25">
      <c r="B225" s="14"/>
      <c r="C225" s="14"/>
    </row>
    <row r="226" spans="2:3" x14ac:dyDescent="0.25">
      <c r="B226" s="14"/>
      <c r="C226" s="14"/>
    </row>
    <row r="227" spans="2:3" x14ac:dyDescent="0.25">
      <c r="B227" s="14"/>
      <c r="C227" s="14"/>
    </row>
    <row r="228" spans="2:3" x14ac:dyDescent="0.25">
      <c r="B228" s="14"/>
      <c r="C228" s="14"/>
    </row>
    <row r="229" spans="2:3" x14ac:dyDescent="0.25">
      <c r="B229" s="14"/>
      <c r="C229" s="14"/>
    </row>
    <row r="230" spans="2:3" x14ac:dyDescent="0.25">
      <c r="B230" s="14"/>
      <c r="C230" s="14"/>
    </row>
    <row r="231" spans="2:3" x14ac:dyDescent="0.25">
      <c r="B231" s="14"/>
      <c r="C231" s="14"/>
    </row>
    <row r="232" spans="2:3" x14ac:dyDescent="0.25">
      <c r="B232" s="14"/>
      <c r="C232" s="14"/>
    </row>
    <row r="233" spans="2:3" x14ac:dyDescent="0.25">
      <c r="B233" s="14"/>
      <c r="C233" s="14"/>
    </row>
    <row r="234" spans="2:3" x14ac:dyDescent="0.25">
      <c r="B234" s="14"/>
      <c r="C234" s="14"/>
    </row>
    <row r="235" spans="2:3" x14ac:dyDescent="0.25">
      <c r="B235" s="14"/>
      <c r="C235" s="14"/>
    </row>
    <row r="236" spans="2:3" x14ac:dyDescent="0.25">
      <c r="B236" s="14"/>
      <c r="C236" s="14"/>
    </row>
    <row r="237" spans="2:3" x14ac:dyDescent="0.25">
      <c r="B237" s="14"/>
      <c r="C237" s="14"/>
    </row>
    <row r="238" spans="2:3" x14ac:dyDescent="0.25">
      <c r="B238" s="14"/>
      <c r="C238" s="14"/>
    </row>
    <row r="239" spans="2:3" x14ac:dyDescent="0.25">
      <c r="B239" s="14"/>
      <c r="C239" s="14"/>
    </row>
    <row r="240" spans="2:3" x14ac:dyDescent="0.25">
      <c r="B240" s="14"/>
      <c r="C240" s="14"/>
    </row>
    <row r="241" spans="2:3" x14ac:dyDescent="0.25">
      <c r="B241" s="14"/>
      <c r="C241" s="14"/>
    </row>
    <row r="242" spans="2:3" x14ac:dyDescent="0.25">
      <c r="B242" s="14"/>
      <c r="C242" s="14"/>
    </row>
    <row r="243" spans="2:3" x14ac:dyDescent="0.25">
      <c r="B243" s="14"/>
      <c r="C243" s="14"/>
    </row>
    <row r="244" spans="2:3" x14ac:dyDescent="0.25">
      <c r="B244" s="14"/>
      <c r="C244" s="14"/>
    </row>
    <row r="245" spans="2:3" x14ac:dyDescent="0.25">
      <c r="B245" s="14"/>
      <c r="C245" s="14"/>
    </row>
    <row r="246" spans="2:3" x14ac:dyDescent="0.25">
      <c r="B246" s="14"/>
      <c r="C246" s="14"/>
    </row>
    <row r="247" spans="2:3" x14ac:dyDescent="0.25">
      <c r="B247" s="14"/>
      <c r="C247" s="14"/>
    </row>
    <row r="248" spans="2:3" x14ac:dyDescent="0.25">
      <c r="B248" s="14"/>
      <c r="C248" s="14"/>
    </row>
    <row r="249" spans="2:3" x14ac:dyDescent="0.25">
      <c r="B249" s="14"/>
      <c r="C249" s="14"/>
    </row>
    <row r="250" spans="2:3" x14ac:dyDescent="0.25">
      <c r="B250" s="14"/>
      <c r="C250" s="14"/>
    </row>
    <row r="251" spans="2:3" x14ac:dyDescent="0.25">
      <c r="B251" s="14"/>
      <c r="C251" s="14"/>
    </row>
    <row r="252" spans="2:3" x14ac:dyDescent="0.25">
      <c r="B252" s="14"/>
      <c r="C252" s="14"/>
    </row>
    <row r="253" spans="2:3" x14ac:dyDescent="0.25">
      <c r="B253" s="14"/>
      <c r="C253" s="14"/>
    </row>
    <row r="254" spans="2:3" x14ac:dyDescent="0.25">
      <c r="B254" s="14"/>
      <c r="C254" s="14"/>
    </row>
    <row r="255" spans="2:3" x14ac:dyDescent="0.25">
      <c r="B255" s="14"/>
      <c r="C255" s="14"/>
    </row>
    <row r="256" spans="2:3" x14ac:dyDescent="0.25">
      <c r="B256" s="14"/>
      <c r="C256" s="14"/>
    </row>
    <row r="257" spans="2:3" x14ac:dyDescent="0.25">
      <c r="B257" s="14"/>
      <c r="C257" s="14"/>
    </row>
    <row r="258" spans="2:3" x14ac:dyDescent="0.25">
      <c r="B258" s="14"/>
      <c r="C258" s="14"/>
    </row>
    <row r="259" spans="2:3" x14ac:dyDescent="0.25">
      <c r="B259" s="14"/>
      <c r="C259" s="14"/>
    </row>
    <row r="260" spans="2:3" x14ac:dyDescent="0.25">
      <c r="B260" s="14"/>
      <c r="C260" s="14"/>
    </row>
    <row r="261" spans="2:3" x14ac:dyDescent="0.25">
      <c r="B261" s="14"/>
      <c r="C261" s="14"/>
    </row>
    <row r="262" spans="2:3" x14ac:dyDescent="0.25">
      <c r="B262" s="14"/>
      <c r="C262" s="14"/>
    </row>
    <row r="263" spans="2:3" x14ac:dyDescent="0.25">
      <c r="B263" s="14"/>
      <c r="C263" s="14"/>
    </row>
    <row r="264" spans="2:3" x14ac:dyDescent="0.25">
      <c r="B264" s="14"/>
      <c r="C264" s="14"/>
    </row>
    <row r="265" spans="2:3" x14ac:dyDescent="0.25">
      <c r="B265" s="14"/>
      <c r="C265" s="14"/>
    </row>
    <row r="266" spans="2:3" x14ac:dyDescent="0.25">
      <c r="B266" s="14"/>
      <c r="C266" s="14"/>
    </row>
    <row r="267" spans="2:3" x14ac:dyDescent="0.25">
      <c r="B267" s="14"/>
      <c r="C267" s="14"/>
    </row>
    <row r="268" spans="2:3" x14ac:dyDescent="0.25">
      <c r="B268" s="14"/>
      <c r="C268" s="14"/>
    </row>
    <row r="269" spans="2:3" x14ac:dyDescent="0.25">
      <c r="B269" s="14"/>
      <c r="C269" s="14"/>
    </row>
    <row r="270" spans="2:3" x14ac:dyDescent="0.25">
      <c r="B270" s="14"/>
      <c r="C270" s="14"/>
    </row>
    <row r="271" spans="2:3" x14ac:dyDescent="0.25">
      <c r="B271" s="14"/>
      <c r="C271" s="14"/>
    </row>
    <row r="272" spans="2:3" x14ac:dyDescent="0.25">
      <c r="B272" s="14"/>
      <c r="C272" s="14"/>
    </row>
    <row r="273" spans="2:3" x14ac:dyDescent="0.25">
      <c r="B273" s="14"/>
      <c r="C273" s="14"/>
    </row>
    <row r="274" spans="2:3" x14ac:dyDescent="0.25">
      <c r="B274" s="14"/>
      <c r="C274" s="14"/>
    </row>
    <row r="275" spans="2:3" x14ac:dyDescent="0.25">
      <c r="B275" s="14"/>
      <c r="C275" s="14"/>
    </row>
    <row r="276" spans="2:3" x14ac:dyDescent="0.25">
      <c r="B276" s="14"/>
      <c r="C276" s="14"/>
    </row>
    <row r="277" spans="2:3" x14ac:dyDescent="0.25">
      <c r="B277" s="14"/>
      <c r="C277" s="14"/>
    </row>
    <row r="278" spans="2:3" x14ac:dyDescent="0.25">
      <c r="B278" s="14"/>
      <c r="C278" s="14"/>
    </row>
    <row r="279" spans="2:3" x14ac:dyDescent="0.25">
      <c r="B279" s="14"/>
      <c r="C279" s="14"/>
    </row>
    <row r="280" spans="2:3" x14ac:dyDescent="0.25">
      <c r="B280" s="14"/>
      <c r="C280" s="14"/>
    </row>
    <row r="281" spans="2:3" x14ac:dyDescent="0.25">
      <c r="B281" s="14"/>
      <c r="C281" s="14"/>
    </row>
    <row r="282" spans="2:3" x14ac:dyDescent="0.25">
      <c r="B282" s="14"/>
      <c r="C282" s="14"/>
    </row>
    <row r="283" spans="2:3" x14ac:dyDescent="0.25">
      <c r="B283" s="14"/>
      <c r="C283" s="14"/>
    </row>
    <row r="284" spans="2:3" x14ac:dyDescent="0.25">
      <c r="B284" s="14"/>
      <c r="C284" s="14"/>
    </row>
    <row r="285" spans="2:3" x14ac:dyDescent="0.25">
      <c r="B285" s="14"/>
      <c r="C285" s="14"/>
    </row>
    <row r="286" spans="2:3" x14ac:dyDescent="0.25">
      <c r="B286" s="14"/>
      <c r="C286" s="14"/>
    </row>
    <row r="287" spans="2:3" x14ac:dyDescent="0.25">
      <c r="B287" s="14"/>
      <c r="C287" s="14"/>
    </row>
    <row r="288" spans="2:3" x14ac:dyDescent="0.25">
      <c r="B288" s="14"/>
      <c r="C288" s="14"/>
    </row>
    <row r="289" spans="2:3" x14ac:dyDescent="0.25">
      <c r="B289" s="14"/>
      <c r="C289" s="14"/>
    </row>
    <row r="290" spans="2:3" x14ac:dyDescent="0.25">
      <c r="B290" s="14"/>
      <c r="C290" s="14"/>
    </row>
    <row r="291" spans="2:3" x14ac:dyDescent="0.25">
      <c r="B291" s="14"/>
      <c r="C291" s="14"/>
    </row>
    <row r="292" spans="2:3" x14ac:dyDescent="0.25">
      <c r="B292" s="14"/>
      <c r="C292" s="14"/>
    </row>
    <row r="293" spans="2:3" x14ac:dyDescent="0.25">
      <c r="B293" s="14"/>
      <c r="C293" s="14"/>
    </row>
    <row r="294" spans="2:3" x14ac:dyDescent="0.25">
      <c r="B294" s="14"/>
      <c r="C294" s="14"/>
    </row>
    <row r="295" spans="2:3" x14ac:dyDescent="0.25">
      <c r="B295" s="14"/>
      <c r="C295" s="14"/>
    </row>
    <row r="296" spans="2:3" x14ac:dyDescent="0.25">
      <c r="B296" s="14"/>
      <c r="C296" s="14"/>
    </row>
    <row r="297" spans="2:3" x14ac:dyDescent="0.25">
      <c r="B297" s="14"/>
      <c r="C297" s="14"/>
    </row>
    <row r="298" spans="2:3" x14ac:dyDescent="0.25">
      <c r="B298" s="14"/>
      <c r="C298" s="14"/>
    </row>
    <row r="299" spans="2:3" x14ac:dyDescent="0.25">
      <c r="B299" s="14"/>
      <c r="C299" s="14"/>
    </row>
    <row r="300" spans="2:3" x14ac:dyDescent="0.25">
      <c r="B300" s="14"/>
      <c r="C300" s="14"/>
    </row>
    <row r="301" spans="2:3" x14ac:dyDescent="0.25">
      <c r="B301" s="14"/>
      <c r="C301" s="14"/>
    </row>
    <row r="302" spans="2:3" x14ac:dyDescent="0.25">
      <c r="B302" s="14"/>
      <c r="C302" s="14"/>
    </row>
    <row r="303" spans="2:3" x14ac:dyDescent="0.25">
      <c r="B303" s="14"/>
      <c r="C303" s="14"/>
    </row>
    <row r="304" spans="2:3" x14ac:dyDescent="0.25">
      <c r="B304" s="14"/>
      <c r="C304" s="14"/>
    </row>
    <row r="305" spans="2:3" x14ac:dyDescent="0.25">
      <c r="B305" s="14"/>
      <c r="C305" s="14"/>
    </row>
    <row r="306" spans="2:3" x14ac:dyDescent="0.25">
      <c r="B306" s="14"/>
      <c r="C306" s="14"/>
    </row>
    <row r="307" spans="2:3" x14ac:dyDescent="0.25">
      <c r="B307" s="14"/>
      <c r="C307" s="14"/>
    </row>
    <row r="308" spans="2:3" x14ac:dyDescent="0.25">
      <c r="B308" s="14"/>
      <c r="C308" s="14"/>
    </row>
    <row r="309" spans="2:3" x14ac:dyDescent="0.25">
      <c r="B309" s="14"/>
      <c r="C309" s="14"/>
    </row>
    <row r="310" spans="2:3" x14ac:dyDescent="0.25">
      <c r="B310" s="14"/>
      <c r="C310" s="14"/>
    </row>
    <row r="311" spans="2:3" x14ac:dyDescent="0.25">
      <c r="B311" s="14"/>
      <c r="C311" s="14"/>
    </row>
    <row r="312" spans="2:3" x14ac:dyDescent="0.25">
      <c r="B312" s="14"/>
      <c r="C312" s="14"/>
    </row>
    <row r="313" spans="2:3" x14ac:dyDescent="0.25">
      <c r="B313" s="14"/>
      <c r="C313" s="14"/>
    </row>
    <row r="314" spans="2:3" x14ac:dyDescent="0.25">
      <c r="B314" s="14"/>
      <c r="C314" s="14"/>
    </row>
    <row r="315" spans="2:3" x14ac:dyDescent="0.25">
      <c r="B315" s="14"/>
      <c r="C315" s="14"/>
    </row>
    <row r="316" spans="2:3" x14ac:dyDescent="0.25">
      <c r="B316" s="14"/>
      <c r="C316" s="14"/>
    </row>
    <row r="317" spans="2:3" x14ac:dyDescent="0.25">
      <c r="B317" s="14"/>
      <c r="C317" s="14"/>
    </row>
    <row r="318" spans="2:3" x14ac:dyDescent="0.25">
      <c r="B318" s="14"/>
      <c r="C318" s="14"/>
    </row>
    <row r="319" spans="2:3" x14ac:dyDescent="0.25">
      <c r="B319" s="14"/>
      <c r="C319" s="14"/>
    </row>
    <row r="320" spans="2:3" x14ac:dyDescent="0.25">
      <c r="B320" s="14"/>
      <c r="C320" s="14"/>
    </row>
    <row r="321" spans="2:3" x14ac:dyDescent="0.25">
      <c r="B321" s="14"/>
      <c r="C321" s="14"/>
    </row>
    <row r="322" spans="2:3" x14ac:dyDescent="0.25">
      <c r="B322" s="14"/>
      <c r="C322" s="14"/>
    </row>
    <row r="323" spans="2:3" x14ac:dyDescent="0.25">
      <c r="B323" s="14"/>
      <c r="C323" s="14"/>
    </row>
    <row r="324" spans="2:3" x14ac:dyDescent="0.25">
      <c r="B324" s="14"/>
      <c r="C324" s="14"/>
    </row>
    <row r="325" spans="2:3" x14ac:dyDescent="0.25">
      <c r="B325" s="14"/>
      <c r="C325" s="14"/>
    </row>
    <row r="326" spans="2:3" x14ac:dyDescent="0.25">
      <c r="B326" s="14"/>
      <c r="C326" s="14"/>
    </row>
    <row r="327" spans="2:3" x14ac:dyDescent="0.25">
      <c r="B327" s="14"/>
      <c r="C327" s="14"/>
    </row>
    <row r="328" spans="2:3" x14ac:dyDescent="0.25">
      <c r="B328" s="14"/>
      <c r="C328" s="14"/>
    </row>
    <row r="329" spans="2:3" x14ac:dyDescent="0.25">
      <c r="B329" s="14"/>
      <c r="C329" s="14"/>
    </row>
    <row r="330" spans="2:3" x14ac:dyDescent="0.25">
      <c r="B330" s="14"/>
      <c r="C330" s="14"/>
    </row>
    <row r="331" spans="2:3" x14ac:dyDescent="0.25">
      <c r="B331" s="14"/>
      <c r="C331" s="14"/>
    </row>
    <row r="332" spans="2:3" x14ac:dyDescent="0.25">
      <c r="B332" s="14"/>
      <c r="C332" s="14"/>
    </row>
    <row r="333" spans="2:3" x14ac:dyDescent="0.25">
      <c r="B333" s="14"/>
      <c r="C333" s="14"/>
    </row>
    <row r="334" spans="2:3" x14ac:dyDescent="0.25">
      <c r="B334" s="14"/>
      <c r="C334" s="14"/>
    </row>
    <row r="335" spans="2:3" x14ac:dyDescent="0.25">
      <c r="B335" s="14"/>
      <c r="C335" s="14"/>
    </row>
    <row r="336" spans="2:3" x14ac:dyDescent="0.25">
      <c r="B336" s="14"/>
      <c r="C336" s="14"/>
    </row>
    <row r="337" spans="2:3" x14ac:dyDescent="0.25">
      <c r="B337" s="14"/>
      <c r="C337" s="14"/>
    </row>
    <row r="338" spans="2:3" x14ac:dyDescent="0.25">
      <c r="B338" s="14"/>
      <c r="C338" s="14"/>
    </row>
    <row r="339" spans="2:3" x14ac:dyDescent="0.25">
      <c r="B339" s="14"/>
      <c r="C339" s="14"/>
    </row>
    <row r="340" spans="2:3" x14ac:dyDescent="0.25">
      <c r="B340" s="14"/>
      <c r="C340" s="14"/>
    </row>
    <row r="341" spans="2:3" x14ac:dyDescent="0.25">
      <c r="B341" s="14"/>
      <c r="C341" s="14"/>
    </row>
    <row r="342" spans="2:3" x14ac:dyDescent="0.25">
      <c r="B342" s="14"/>
      <c r="C342" s="14"/>
    </row>
    <row r="343" spans="2:3" x14ac:dyDescent="0.25">
      <c r="B343" s="14"/>
      <c r="C343" s="14"/>
    </row>
    <row r="344" spans="2:3" x14ac:dyDescent="0.25">
      <c r="B344" s="14"/>
      <c r="C344" s="14"/>
    </row>
    <row r="345" spans="2:3" x14ac:dyDescent="0.25">
      <c r="B345" s="14"/>
      <c r="C345" s="14"/>
    </row>
    <row r="346" spans="2:3" x14ac:dyDescent="0.25">
      <c r="B346" s="14"/>
      <c r="C346" s="14"/>
    </row>
    <row r="347" spans="2:3" x14ac:dyDescent="0.25">
      <c r="B347" s="14"/>
      <c r="C347" s="14"/>
    </row>
    <row r="348" spans="2:3" x14ac:dyDescent="0.25">
      <c r="B348" s="14"/>
      <c r="C348" s="14"/>
    </row>
    <row r="349" spans="2:3" x14ac:dyDescent="0.25">
      <c r="B349" s="14"/>
      <c r="C349" s="14"/>
    </row>
    <row r="350" spans="2:3" x14ac:dyDescent="0.25">
      <c r="B350" s="14"/>
      <c r="C350" s="14"/>
    </row>
    <row r="351" spans="2:3" x14ac:dyDescent="0.25">
      <c r="B351" s="14"/>
    </row>
    <row r="352" spans="2:3" x14ac:dyDescent="0.25">
      <c r="B352" s="14"/>
    </row>
    <row r="353" spans="2:2" x14ac:dyDescent="0.25">
      <c r="B353" s="14"/>
    </row>
    <row r="354" spans="2:2" x14ac:dyDescent="0.25">
      <c r="B354" s="14"/>
    </row>
    <row r="355" spans="2:2" x14ac:dyDescent="0.25">
      <c r="B355" s="14"/>
    </row>
    <row r="356" spans="2:2" x14ac:dyDescent="0.25">
      <c r="B356" s="14"/>
    </row>
  </sheetData>
  <mergeCells count="1">
    <mergeCell ref="B85:H85"/>
  </mergeCells>
  <pageMargins left="0.7" right="0.7" top="0.75" bottom="0.75" header="0.3" footer="0.3"/>
  <pageSetup orientation="portrait" horizontalDpi="0" verticalDpi="0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98D4-89A7-4C67-9530-7618F27C24A9}">
  <dimension ref="B2:W96"/>
  <sheetViews>
    <sheetView tabSelected="1" zoomScale="85" zoomScaleNormal="85" workbookViewId="0">
      <selection activeCell="U41" sqref="U41"/>
    </sheetView>
  </sheetViews>
  <sheetFormatPr baseColWidth="10" defaultRowHeight="15" x14ac:dyDescent="0.25"/>
  <sheetData>
    <row r="2" spans="2:19" x14ac:dyDescent="0.25">
      <c r="B2" s="118" t="s">
        <v>131</v>
      </c>
      <c r="C2" s="117" t="s">
        <v>132</v>
      </c>
      <c r="D2" s="117"/>
      <c r="E2" s="117"/>
      <c r="F2" s="117"/>
      <c r="M2" s="117" t="s">
        <v>148</v>
      </c>
      <c r="N2" s="117"/>
      <c r="O2" s="117"/>
      <c r="P2" s="117"/>
      <c r="Q2" s="117"/>
      <c r="R2" s="117"/>
      <c r="S2" s="117"/>
    </row>
    <row r="3" spans="2:19" x14ac:dyDescent="0.25">
      <c r="B3" s="41" t="s">
        <v>133</v>
      </c>
      <c r="C3" s="116" t="s">
        <v>136</v>
      </c>
      <c r="D3" s="116"/>
      <c r="E3" s="116"/>
      <c r="F3" s="116"/>
      <c r="M3" s="130" t="s">
        <v>149</v>
      </c>
      <c r="N3" s="130"/>
      <c r="O3" s="131" t="s">
        <v>150</v>
      </c>
      <c r="P3" s="131"/>
      <c r="Q3" s="131"/>
      <c r="R3" s="131"/>
      <c r="S3" s="131"/>
    </row>
    <row r="4" spans="2:19" x14ac:dyDescent="0.25">
      <c r="B4" s="41" t="s">
        <v>134</v>
      </c>
      <c r="C4" s="116" t="s">
        <v>137</v>
      </c>
      <c r="D4" s="116"/>
      <c r="E4" s="116"/>
      <c r="F4" s="116"/>
      <c r="M4" s="127" t="s">
        <v>151</v>
      </c>
      <c r="N4" s="127"/>
      <c r="O4" s="119" t="s">
        <v>157</v>
      </c>
      <c r="P4" s="119"/>
      <c r="Q4" s="119"/>
      <c r="R4" s="119"/>
      <c r="S4" s="119"/>
    </row>
    <row r="5" spans="2:19" x14ac:dyDescent="0.25">
      <c r="B5" s="41" t="s">
        <v>135</v>
      </c>
      <c r="C5" s="116" t="s">
        <v>138</v>
      </c>
      <c r="D5" s="116"/>
      <c r="E5" s="116"/>
      <c r="F5" s="116"/>
      <c r="M5" s="127" t="s">
        <v>152</v>
      </c>
      <c r="N5" s="127"/>
      <c r="O5" s="119" t="s">
        <v>158</v>
      </c>
      <c r="P5" s="119"/>
      <c r="Q5" s="119"/>
      <c r="R5" s="119"/>
      <c r="S5" s="119"/>
    </row>
    <row r="6" spans="2:19" x14ac:dyDescent="0.25">
      <c r="M6" s="127" t="s">
        <v>153</v>
      </c>
      <c r="N6" s="127"/>
      <c r="O6" s="119" t="s">
        <v>159</v>
      </c>
      <c r="P6" s="119"/>
      <c r="Q6" s="119"/>
      <c r="R6" s="119"/>
      <c r="S6" s="119"/>
    </row>
    <row r="7" spans="2:19" x14ac:dyDescent="0.25">
      <c r="B7" s="126" t="s">
        <v>139</v>
      </c>
      <c r="C7" s="126"/>
      <c r="D7" s="126"/>
      <c r="E7" s="126"/>
      <c r="F7" s="126"/>
      <c r="G7" s="126"/>
      <c r="H7" s="126"/>
      <c r="I7" s="126"/>
      <c r="J7" s="126"/>
      <c r="K7" s="126"/>
      <c r="M7" s="127" t="s">
        <v>154</v>
      </c>
      <c r="N7" s="127"/>
      <c r="O7" s="119" t="s">
        <v>160</v>
      </c>
      <c r="P7" s="119"/>
      <c r="Q7" s="119"/>
      <c r="R7" s="119"/>
      <c r="S7" s="119"/>
    </row>
    <row r="8" spans="2:19" x14ac:dyDescent="0.25">
      <c r="B8" s="121" t="s">
        <v>140</v>
      </c>
      <c r="C8" s="121"/>
      <c r="D8" s="125" t="s">
        <v>144</v>
      </c>
      <c r="E8" s="125"/>
      <c r="F8" s="125"/>
      <c r="G8" s="125"/>
      <c r="H8" s="125"/>
      <c r="I8" s="125"/>
      <c r="J8" s="125"/>
      <c r="K8" s="125"/>
      <c r="M8" s="127" t="s">
        <v>73</v>
      </c>
      <c r="N8" s="127"/>
      <c r="O8" s="119" t="s">
        <v>161</v>
      </c>
      <c r="P8" s="119"/>
      <c r="Q8" s="119"/>
      <c r="R8" s="119"/>
      <c r="S8" s="119"/>
    </row>
    <row r="9" spans="2:19" x14ac:dyDescent="0.25">
      <c r="B9" s="122" t="s">
        <v>141</v>
      </c>
      <c r="C9" s="122"/>
      <c r="D9" s="125" t="s">
        <v>145</v>
      </c>
      <c r="E9" s="125"/>
      <c r="F9" s="125"/>
      <c r="G9" s="125"/>
      <c r="H9" s="125"/>
      <c r="I9" s="125"/>
      <c r="J9" s="125"/>
      <c r="K9" s="125"/>
      <c r="M9" s="128" t="s">
        <v>155</v>
      </c>
      <c r="N9" s="129"/>
      <c r="O9" s="119" t="s">
        <v>162</v>
      </c>
      <c r="P9" s="119"/>
      <c r="Q9" s="119"/>
      <c r="R9" s="119"/>
      <c r="S9" s="119"/>
    </row>
    <row r="10" spans="2:19" x14ac:dyDescent="0.25">
      <c r="B10" s="123" t="s">
        <v>142</v>
      </c>
      <c r="C10" s="123"/>
      <c r="D10" s="125" t="s">
        <v>146</v>
      </c>
      <c r="E10" s="125"/>
      <c r="F10" s="125"/>
      <c r="G10" s="125"/>
      <c r="H10" s="125"/>
      <c r="I10" s="125"/>
      <c r="J10" s="125"/>
      <c r="K10" s="125"/>
      <c r="M10" s="128" t="s">
        <v>156</v>
      </c>
      <c r="N10" s="129"/>
      <c r="O10" s="119" t="s">
        <v>163</v>
      </c>
      <c r="P10" s="119"/>
      <c r="Q10" s="119"/>
      <c r="R10" s="119"/>
      <c r="S10" s="119"/>
    </row>
    <row r="11" spans="2:19" x14ac:dyDescent="0.25">
      <c r="B11" s="124" t="s">
        <v>143</v>
      </c>
      <c r="C11" s="124"/>
      <c r="D11" s="125" t="s">
        <v>147</v>
      </c>
      <c r="E11" s="125"/>
      <c r="F11" s="125"/>
      <c r="G11" s="125"/>
      <c r="H11" s="125"/>
      <c r="I11" s="125"/>
      <c r="J11" s="125"/>
      <c r="K11" s="125"/>
    </row>
    <row r="14" spans="2:19" x14ac:dyDescent="0.25">
      <c r="B14" s="132" t="s">
        <v>174</v>
      </c>
      <c r="C14" s="132"/>
      <c r="D14" s="132"/>
      <c r="E14" s="132"/>
      <c r="F14" s="132"/>
      <c r="G14" s="132"/>
      <c r="H14" s="132"/>
    </row>
    <row r="15" spans="2:19" x14ac:dyDescent="0.25">
      <c r="B15" s="142" t="s">
        <v>164</v>
      </c>
      <c r="C15" s="143"/>
      <c r="D15" s="144"/>
      <c r="E15" s="145" t="s">
        <v>169</v>
      </c>
      <c r="F15" s="145"/>
      <c r="G15" s="145"/>
      <c r="H15" s="145"/>
      <c r="J15" s="146" t="s">
        <v>192</v>
      </c>
      <c r="K15" s="147"/>
      <c r="L15" s="148"/>
      <c r="M15" s="149" t="s">
        <v>150</v>
      </c>
      <c r="N15" s="150"/>
    </row>
    <row r="16" spans="2:19" x14ac:dyDescent="0.25">
      <c r="B16" s="134" t="s">
        <v>165</v>
      </c>
      <c r="C16" s="134"/>
      <c r="D16" s="134"/>
      <c r="E16" s="133" t="s">
        <v>170</v>
      </c>
      <c r="F16" s="133"/>
      <c r="G16" s="133"/>
      <c r="H16" s="133"/>
      <c r="J16" s="151" t="s">
        <v>49</v>
      </c>
      <c r="K16" s="151"/>
      <c r="L16" s="151"/>
      <c r="M16" s="41" t="s">
        <v>194</v>
      </c>
      <c r="N16" s="41"/>
    </row>
    <row r="17" spans="2:20" x14ac:dyDescent="0.25">
      <c r="B17" s="134" t="s">
        <v>166</v>
      </c>
      <c r="C17" s="134"/>
      <c r="D17" s="134"/>
      <c r="E17" s="133" t="s">
        <v>171</v>
      </c>
      <c r="F17" s="133"/>
      <c r="G17" s="133"/>
      <c r="H17" s="133"/>
      <c r="J17" s="151" t="s">
        <v>193</v>
      </c>
      <c r="K17" s="151"/>
      <c r="L17" s="151"/>
      <c r="M17" s="41" t="s">
        <v>195</v>
      </c>
      <c r="N17" s="41"/>
    </row>
    <row r="18" spans="2:20" x14ac:dyDescent="0.25">
      <c r="B18" s="134" t="s">
        <v>167</v>
      </c>
      <c r="C18" s="134"/>
      <c r="D18" s="134"/>
      <c r="E18" s="133" t="s">
        <v>172</v>
      </c>
      <c r="F18" s="133"/>
      <c r="G18" s="133"/>
      <c r="H18" s="133"/>
      <c r="J18" s="151" t="s">
        <v>51</v>
      </c>
      <c r="K18" s="151"/>
      <c r="L18" s="151"/>
      <c r="M18" s="41" t="s">
        <v>196</v>
      </c>
      <c r="N18" s="41"/>
    </row>
    <row r="19" spans="2:20" x14ac:dyDescent="0.25">
      <c r="B19" s="122" t="s">
        <v>168</v>
      </c>
      <c r="C19" s="122"/>
      <c r="D19" s="122"/>
      <c r="E19" s="133" t="s">
        <v>173</v>
      </c>
      <c r="F19" s="133"/>
      <c r="G19" s="133"/>
      <c r="H19" s="133"/>
    </row>
    <row r="22" spans="2:20" x14ac:dyDescent="0.25">
      <c r="B22" t="s">
        <v>177</v>
      </c>
      <c r="C22" t="s">
        <v>178</v>
      </c>
      <c r="L22" s="152" t="s">
        <v>197</v>
      </c>
      <c r="M22" s="153"/>
      <c r="N22" s="153"/>
      <c r="O22" s="153" t="s">
        <v>185</v>
      </c>
      <c r="P22" s="153"/>
      <c r="Q22" s="153"/>
      <c r="R22" s="153"/>
      <c r="S22" s="153"/>
      <c r="T22" s="154"/>
    </row>
    <row r="23" spans="2:20" x14ac:dyDescent="0.25">
      <c r="B23" s="135" t="s">
        <v>179</v>
      </c>
      <c r="C23" s="136" t="s">
        <v>181</v>
      </c>
      <c r="D23" s="136"/>
      <c r="E23" s="136"/>
      <c r="F23" s="138" t="s">
        <v>183</v>
      </c>
      <c r="G23" s="137"/>
      <c r="L23" s="139" t="s">
        <v>186</v>
      </c>
      <c r="M23" s="139"/>
      <c r="N23" s="139"/>
      <c r="O23" s="133" t="s">
        <v>187</v>
      </c>
      <c r="P23" s="133"/>
      <c r="Q23" s="133"/>
      <c r="R23" s="133"/>
      <c r="S23" s="133"/>
      <c r="T23" s="133"/>
    </row>
    <row r="24" spans="2:20" x14ac:dyDescent="0.25">
      <c r="B24" s="135" t="s">
        <v>180</v>
      </c>
      <c r="C24" s="136" t="s">
        <v>182</v>
      </c>
      <c r="D24" s="136"/>
      <c r="E24" s="136"/>
      <c r="L24" s="139" t="s">
        <v>188</v>
      </c>
      <c r="M24" s="139"/>
      <c r="N24" s="139"/>
      <c r="O24" s="133" t="s">
        <v>189</v>
      </c>
      <c r="P24" s="133"/>
      <c r="Q24" s="133"/>
      <c r="R24" s="133"/>
      <c r="S24" s="133"/>
      <c r="T24" s="133"/>
    </row>
    <row r="25" spans="2:20" x14ac:dyDescent="0.25">
      <c r="L25" s="139" t="s">
        <v>190</v>
      </c>
      <c r="M25" s="139"/>
      <c r="N25" s="139"/>
      <c r="O25" s="133" t="s">
        <v>191</v>
      </c>
      <c r="P25" s="133"/>
      <c r="Q25" s="133"/>
      <c r="R25" s="133"/>
      <c r="S25" s="133"/>
      <c r="T25" s="133"/>
    </row>
    <row r="28" spans="2:20" ht="15" customHeight="1" x14ac:dyDescent="0.25">
      <c r="B28" s="140" t="s">
        <v>184</v>
      </c>
      <c r="C28" s="140"/>
      <c r="D28" s="140"/>
      <c r="E28" s="141" t="s">
        <v>185</v>
      </c>
      <c r="F28" s="141"/>
      <c r="G28" s="141"/>
      <c r="H28" s="141"/>
      <c r="I28" s="141"/>
      <c r="L28" s="155" t="s">
        <v>198</v>
      </c>
      <c r="M28" s="156"/>
      <c r="N28" s="156"/>
      <c r="O28" s="157"/>
      <c r="P28" s="164" t="s">
        <v>200</v>
      </c>
      <c r="Q28" s="164"/>
      <c r="R28" s="164"/>
      <c r="S28" s="164"/>
      <c r="T28" s="164"/>
    </row>
    <row r="29" spans="2:20" x14ac:dyDescent="0.25">
      <c r="B29" s="139" t="s">
        <v>186</v>
      </c>
      <c r="C29" s="139"/>
      <c r="D29" s="139"/>
      <c r="E29" s="133" t="s">
        <v>187</v>
      </c>
      <c r="F29" s="133"/>
      <c r="G29" s="133"/>
      <c r="H29" s="133"/>
      <c r="I29" s="133"/>
      <c r="L29" s="158" t="s">
        <v>199</v>
      </c>
      <c r="M29" s="159"/>
      <c r="N29" s="159"/>
      <c r="O29" s="160"/>
      <c r="P29" s="164"/>
      <c r="Q29" s="164"/>
      <c r="R29" s="164"/>
      <c r="S29" s="164"/>
      <c r="T29" s="164"/>
    </row>
    <row r="30" spans="2:20" x14ac:dyDescent="0.25">
      <c r="B30" s="139" t="s">
        <v>188</v>
      </c>
      <c r="C30" s="139"/>
      <c r="D30" s="139"/>
      <c r="E30" s="133" t="s">
        <v>189</v>
      </c>
      <c r="F30" s="133"/>
      <c r="G30" s="133"/>
      <c r="H30" s="133"/>
      <c r="I30" s="133"/>
      <c r="L30" s="165" t="s">
        <v>201</v>
      </c>
      <c r="M30" s="165"/>
      <c r="N30" s="165"/>
      <c r="O30" s="165"/>
      <c r="P30" s="161" t="s">
        <v>203</v>
      </c>
      <c r="Q30" s="162"/>
      <c r="R30" s="162"/>
      <c r="S30" s="162"/>
      <c r="T30" s="163"/>
    </row>
    <row r="31" spans="2:20" x14ac:dyDescent="0.25">
      <c r="B31" s="139" t="s">
        <v>190</v>
      </c>
      <c r="C31" s="139"/>
      <c r="D31" s="139"/>
      <c r="E31" s="133" t="s">
        <v>191</v>
      </c>
      <c r="F31" s="133"/>
      <c r="G31" s="133"/>
      <c r="H31" s="133"/>
      <c r="I31" s="133"/>
      <c r="L31" s="165" t="s">
        <v>202</v>
      </c>
      <c r="M31" s="165"/>
      <c r="N31" s="165"/>
      <c r="O31" s="165"/>
      <c r="P31" s="120" t="s">
        <v>204</v>
      </c>
      <c r="Q31" s="120"/>
      <c r="R31" s="120"/>
      <c r="S31" s="120"/>
      <c r="T31" s="120"/>
    </row>
    <row r="33" spans="9:23" x14ac:dyDescent="0.25">
      <c r="I33" t="s">
        <v>175</v>
      </c>
      <c r="L33" s="166" t="s">
        <v>205</v>
      </c>
      <c r="M33" s="167"/>
      <c r="N33" s="168"/>
      <c r="O33" s="177" t="s">
        <v>207</v>
      </c>
      <c r="P33" s="178"/>
      <c r="Q33" s="178"/>
      <c r="R33" s="178"/>
      <c r="S33" s="178"/>
      <c r="T33" s="179"/>
      <c r="U33" s="172" t="s">
        <v>230</v>
      </c>
      <c r="V33" s="173"/>
      <c r="W33" s="173"/>
    </row>
    <row r="34" spans="9:23" x14ac:dyDescent="0.25">
      <c r="I34" t="s">
        <v>176</v>
      </c>
      <c r="L34" s="169" t="s">
        <v>206</v>
      </c>
      <c r="M34" s="170"/>
      <c r="N34" s="171"/>
      <c r="O34" s="180"/>
      <c r="P34" s="181"/>
      <c r="Q34" s="181"/>
      <c r="R34" s="181"/>
      <c r="S34" s="181"/>
      <c r="T34" s="182"/>
      <c r="U34" s="172"/>
      <c r="V34" s="173"/>
      <c r="W34" s="173"/>
    </row>
    <row r="37" spans="9:23" x14ac:dyDescent="0.25">
      <c r="L37" s="183" t="s">
        <v>208</v>
      </c>
      <c r="M37" s="183"/>
      <c r="N37" s="183"/>
      <c r="O37" s="176" t="s">
        <v>209</v>
      </c>
      <c r="P37" s="176"/>
      <c r="Q37" s="176"/>
      <c r="R37" s="176"/>
      <c r="S37" s="176"/>
      <c r="T37" s="176"/>
    </row>
    <row r="38" spans="9:23" x14ac:dyDescent="0.25">
      <c r="L38" s="183"/>
      <c r="M38" s="183"/>
      <c r="N38" s="183"/>
      <c r="O38" s="176"/>
      <c r="P38" s="176"/>
      <c r="Q38" s="176"/>
      <c r="R38" s="176"/>
      <c r="S38" s="176"/>
      <c r="T38" s="176"/>
    </row>
    <row r="39" spans="9:23" x14ac:dyDescent="0.25">
      <c r="L39" s="175" t="s">
        <v>210</v>
      </c>
      <c r="M39" s="175"/>
      <c r="N39" s="175"/>
      <c r="O39" s="133" t="s">
        <v>211</v>
      </c>
      <c r="P39" s="133"/>
      <c r="Q39" s="133"/>
      <c r="R39" s="133"/>
      <c r="S39" s="133"/>
      <c r="T39" s="133"/>
    </row>
    <row r="40" spans="9:23" x14ac:dyDescent="0.25">
      <c r="L40" s="175"/>
      <c r="M40" s="175"/>
      <c r="N40" s="175"/>
      <c r="O40" s="133" t="s">
        <v>212</v>
      </c>
      <c r="P40" s="133"/>
      <c r="Q40" s="133"/>
      <c r="R40" s="133"/>
      <c r="S40" s="133"/>
      <c r="T40" s="133"/>
    </row>
    <row r="41" spans="9:23" x14ac:dyDescent="0.25">
      <c r="L41" s="175"/>
      <c r="M41" s="175"/>
      <c r="N41" s="175"/>
      <c r="O41" s="133" t="s">
        <v>213</v>
      </c>
      <c r="P41" s="133"/>
      <c r="Q41" s="133"/>
      <c r="R41" s="133"/>
      <c r="S41" s="133"/>
      <c r="T41" s="133"/>
    </row>
    <row r="42" spans="9:23" ht="15.75" thickBot="1" x14ac:dyDescent="0.3"/>
    <row r="43" spans="9:23" x14ac:dyDescent="0.25">
      <c r="L43" s="196" t="s">
        <v>214</v>
      </c>
      <c r="M43" s="197"/>
      <c r="N43" s="198" t="s">
        <v>215</v>
      </c>
      <c r="O43" s="198"/>
      <c r="P43" s="198"/>
      <c r="Q43" s="198"/>
      <c r="R43" s="198"/>
      <c r="S43" s="198"/>
      <c r="T43" s="199"/>
    </row>
    <row r="44" spans="9:23" ht="15.75" thickBot="1" x14ac:dyDescent="0.3">
      <c r="L44" s="200"/>
      <c r="M44" s="201"/>
      <c r="N44" s="202"/>
      <c r="O44" s="202"/>
      <c r="P44" s="202"/>
      <c r="Q44" s="202"/>
      <c r="R44" s="202"/>
      <c r="S44" s="202"/>
      <c r="T44" s="203"/>
    </row>
    <row r="45" spans="9:23" x14ac:dyDescent="0.25">
      <c r="L45" s="194" t="s">
        <v>216</v>
      </c>
      <c r="M45" s="194"/>
      <c r="N45" s="195" t="s">
        <v>217</v>
      </c>
      <c r="O45" s="195"/>
      <c r="P45" s="195"/>
      <c r="Q45" s="195"/>
      <c r="R45" s="195"/>
      <c r="S45" s="195"/>
      <c r="T45" s="195"/>
    </row>
    <row r="46" spans="9:23" x14ac:dyDescent="0.25">
      <c r="L46" s="184"/>
      <c r="M46" s="184"/>
      <c r="N46" s="174"/>
      <c r="O46" s="174"/>
      <c r="P46" s="174"/>
      <c r="Q46" s="174"/>
      <c r="R46" s="174"/>
      <c r="S46" s="174"/>
      <c r="T46" s="174"/>
    </row>
    <row r="47" spans="9:23" x14ac:dyDescent="0.25">
      <c r="L47" s="184"/>
      <c r="M47" s="184"/>
      <c r="N47" s="174"/>
      <c r="O47" s="174"/>
      <c r="P47" s="174"/>
      <c r="Q47" s="174"/>
      <c r="R47" s="174"/>
      <c r="S47" s="174"/>
      <c r="T47" s="174"/>
    </row>
    <row r="61" spans="12:20" x14ac:dyDescent="0.25">
      <c r="L61" s="184" t="s">
        <v>218</v>
      </c>
      <c r="M61" s="184"/>
      <c r="N61" s="185" t="s">
        <v>220</v>
      </c>
      <c r="O61" s="185"/>
      <c r="P61" s="185"/>
      <c r="Q61" s="185"/>
      <c r="R61" s="185"/>
      <c r="S61" s="185"/>
      <c r="T61" s="185"/>
    </row>
    <row r="62" spans="12:20" x14ac:dyDescent="0.25">
      <c r="L62" s="184"/>
      <c r="M62" s="184"/>
      <c r="N62" s="185"/>
      <c r="O62" s="185"/>
      <c r="P62" s="185"/>
      <c r="Q62" s="185"/>
      <c r="R62" s="185"/>
      <c r="S62" s="185"/>
      <c r="T62" s="185"/>
    </row>
    <row r="63" spans="12:20" x14ac:dyDescent="0.25">
      <c r="L63" s="184" t="s">
        <v>219</v>
      </c>
      <c r="M63" s="184"/>
      <c r="N63" s="174" t="s">
        <v>222</v>
      </c>
      <c r="O63" s="174"/>
      <c r="P63" s="174"/>
      <c r="Q63" s="174"/>
      <c r="R63" s="174"/>
      <c r="S63" s="174"/>
      <c r="T63" s="174"/>
    </row>
    <row r="64" spans="12:20" x14ac:dyDescent="0.25">
      <c r="L64" s="184"/>
      <c r="M64" s="184"/>
      <c r="N64" s="174"/>
      <c r="O64" s="174"/>
      <c r="P64" s="174"/>
      <c r="Q64" s="174"/>
      <c r="R64" s="174"/>
      <c r="S64" s="174"/>
      <c r="T64" s="174"/>
    </row>
    <row r="65" spans="12:20" x14ac:dyDescent="0.25">
      <c r="L65" s="184" t="s">
        <v>221</v>
      </c>
      <c r="M65" s="184"/>
      <c r="N65" s="174" t="s">
        <v>223</v>
      </c>
      <c r="O65" s="174"/>
      <c r="P65" s="174"/>
      <c r="Q65" s="174"/>
      <c r="R65" s="174"/>
      <c r="S65" s="174"/>
      <c r="T65" s="174"/>
    </row>
    <row r="66" spans="12:20" x14ac:dyDescent="0.25">
      <c r="L66" s="184"/>
      <c r="M66" s="184"/>
      <c r="N66" s="174"/>
      <c r="O66" s="174"/>
      <c r="P66" s="174"/>
      <c r="Q66" s="174"/>
      <c r="R66" s="174"/>
      <c r="S66" s="174"/>
      <c r="T66" s="174"/>
    </row>
    <row r="67" spans="12:20" x14ac:dyDescent="0.25">
      <c r="L67" s="187" t="s">
        <v>224</v>
      </c>
      <c r="M67" s="187"/>
      <c r="N67" s="174" t="s">
        <v>225</v>
      </c>
      <c r="O67" s="174"/>
      <c r="P67" s="174"/>
      <c r="Q67" s="174"/>
      <c r="R67" s="174"/>
      <c r="S67" s="174"/>
      <c r="T67" s="174"/>
    </row>
    <row r="68" spans="12:20" x14ac:dyDescent="0.25">
      <c r="L68" s="187"/>
      <c r="M68" s="187"/>
      <c r="N68" s="174"/>
      <c r="O68" s="174"/>
      <c r="P68" s="174"/>
      <c r="Q68" s="174"/>
      <c r="R68" s="174"/>
      <c r="S68" s="174"/>
      <c r="T68" s="174"/>
    </row>
    <row r="69" spans="12:20" x14ac:dyDescent="0.25">
      <c r="L69" s="187"/>
      <c r="M69" s="187"/>
      <c r="N69" s="174" t="s">
        <v>227</v>
      </c>
      <c r="O69" s="174"/>
      <c r="P69" s="174"/>
      <c r="Q69" s="174"/>
      <c r="R69" s="174"/>
      <c r="S69" s="174"/>
      <c r="T69" s="174"/>
    </row>
    <row r="70" spans="12:20" x14ac:dyDescent="0.25">
      <c r="L70" s="187"/>
      <c r="M70" s="187"/>
      <c r="N70" s="174"/>
      <c r="O70" s="174"/>
      <c r="P70" s="174"/>
      <c r="Q70" s="174"/>
      <c r="R70" s="174"/>
      <c r="S70" s="174"/>
      <c r="T70" s="174"/>
    </row>
    <row r="71" spans="12:20" x14ac:dyDescent="0.25">
      <c r="L71" s="187"/>
      <c r="M71" s="187"/>
      <c r="N71" s="174" t="s">
        <v>226</v>
      </c>
      <c r="O71" s="174"/>
      <c r="P71" s="174"/>
      <c r="Q71" s="174"/>
      <c r="R71" s="174"/>
      <c r="S71" s="174"/>
      <c r="T71" s="174"/>
    </row>
    <row r="72" spans="12:20" x14ac:dyDescent="0.25">
      <c r="L72" s="187"/>
      <c r="M72" s="187"/>
      <c r="N72" s="174"/>
      <c r="O72" s="174"/>
      <c r="P72" s="174"/>
      <c r="Q72" s="174"/>
      <c r="R72" s="174"/>
      <c r="S72" s="174"/>
      <c r="T72" s="174"/>
    </row>
    <row r="73" spans="12:20" x14ac:dyDescent="0.25">
      <c r="L73" s="186"/>
      <c r="M73" s="186"/>
      <c r="N73" s="186"/>
      <c r="O73" s="186"/>
      <c r="P73" s="186"/>
      <c r="Q73" s="186"/>
      <c r="R73" s="186"/>
      <c r="S73" s="186"/>
      <c r="T73" s="186"/>
    </row>
    <row r="74" spans="12:20" x14ac:dyDescent="0.25">
      <c r="L74" s="188"/>
      <c r="M74" s="189"/>
      <c r="N74" s="189"/>
      <c r="O74" s="189"/>
      <c r="P74" s="189"/>
      <c r="Q74" s="189"/>
      <c r="R74" s="189"/>
      <c r="S74" s="189"/>
      <c r="T74" s="190"/>
    </row>
    <row r="75" spans="12:20" x14ac:dyDescent="0.25">
      <c r="L75" s="188"/>
      <c r="M75" s="189"/>
      <c r="N75" s="189"/>
      <c r="O75" s="189"/>
      <c r="P75" s="189"/>
      <c r="Q75" s="189"/>
      <c r="R75" s="189"/>
      <c r="S75" s="189"/>
      <c r="T75" s="190"/>
    </row>
    <row r="76" spans="12:20" x14ac:dyDescent="0.25">
      <c r="L76" s="188"/>
      <c r="M76" s="189"/>
      <c r="N76" s="189"/>
      <c r="O76" s="189"/>
      <c r="P76" s="189"/>
      <c r="Q76" s="189"/>
      <c r="R76" s="189"/>
      <c r="S76" s="189"/>
      <c r="T76" s="190"/>
    </row>
    <row r="77" spans="12:20" x14ac:dyDescent="0.25">
      <c r="L77" s="191"/>
      <c r="M77" s="192"/>
      <c r="N77" s="192"/>
      <c r="O77" s="192"/>
      <c r="P77" s="192"/>
      <c r="Q77" s="192"/>
      <c r="R77" s="192"/>
      <c r="S77" s="192"/>
      <c r="T77" s="193"/>
    </row>
    <row r="78" spans="12:20" ht="15" customHeight="1" x14ac:dyDescent="0.25">
      <c r="L78" s="204" t="s">
        <v>228</v>
      </c>
      <c r="M78" s="204"/>
      <c r="N78" s="174" t="s">
        <v>229</v>
      </c>
      <c r="O78" s="174"/>
      <c r="P78" s="174"/>
      <c r="Q78" s="174"/>
      <c r="R78" s="174"/>
      <c r="S78" s="174"/>
      <c r="T78" s="174"/>
    </row>
    <row r="79" spans="12:20" x14ac:dyDescent="0.25">
      <c r="L79" s="204"/>
      <c r="M79" s="204"/>
      <c r="N79" s="174"/>
      <c r="O79" s="174"/>
      <c r="P79" s="174"/>
      <c r="Q79" s="174"/>
      <c r="R79" s="174"/>
      <c r="S79" s="174"/>
      <c r="T79" s="174"/>
    </row>
    <row r="80" spans="12:20" x14ac:dyDescent="0.25">
      <c r="L80" s="204"/>
      <c r="M80" s="204"/>
      <c r="N80" s="174"/>
      <c r="O80" s="174"/>
      <c r="P80" s="174"/>
      <c r="Q80" s="174"/>
      <c r="R80" s="174"/>
      <c r="S80" s="174"/>
      <c r="T80" s="174"/>
    </row>
    <row r="81" spans="12:20" x14ac:dyDescent="0.25">
      <c r="L81" s="205"/>
      <c r="M81" s="206"/>
      <c r="N81" s="206"/>
      <c r="O81" s="206"/>
      <c r="P81" s="206"/>
      <c r="Q81" s="206"/>
      <c r="R81" s="206"/>
      <c r="S81" s="206"/>
      <c r="T81" s="207"/>
    </row>
    <row r="82" spans="12:20" x14ac:dyDescent="0.25">
      <c r="L82" s="208"/>
      <c r="M82" s="209"/>
      <c r="N82" s="209"/>
      <c r="O82" s="209"/>
      <c r="P82" s="209"/>
      <c r="Q82" s="209"/>
      <c r="R82" s="209"/>
      <c r="S82" s="209"/>
      <c r="T82" s="210"/>
    </row>
    <row r="83" spans="12:20" x14ac:dyDescent="0.25">
      <c r="L83" s="208"/>
      <c r="M83" s="209"/>
      <c r="N83" s="209"/>
      <c r="O83" s="209"/>
      <c r="P83" s="209"/>
      <c r="Q83" s="209"/>
      <c r="R83" s="209"/>
      <c r="S83" s="209"/>
      <c r="T83" s="210"/>
    </row>
    <row r="84" spans="12:20" x14ac:dyDescent="0.25">
      <c r="L84" s="208"/>
      <c r="M84" s="209"/>
      <c r="N84" s="209"/>
      <c r="O84" s="209"/>
      <c r="P84" s="209"/>
      <c r="Q84" s="209"/>
      <c r="R84" s="209"/>
      <c r="S84" s="209"/>
      <c r="T84" s="210"/>
    </row>
    <row r="85" spans="12:20" x14ac:dyDescent="0.25">
      <c r="L85" s="208"/>
      <c r="M85" s="209"/>
      <c r="N85" s="209"/>
      <c r="O85" s="209"/>
      <c r="P85" s="209"/>
      <c r="Q85" s="209"/>
      <c r="R85" s="209"/>
      <c r="S85" s="209"/>
      <c r="T85" s="210"/>
    </row>
    <row r="86" spans="12:20" x14ac:dyDescent="0.25">
      <c r="L86" s="208"/>
      <c r="M86" s="209"/>
      <c r="N86" s="209"/>
      <c r="O86" s="209"/>
      <c r="P86" s="209"/>
      <c r="Q86" s="209"/>
      <c r="R86" s="209"/>
      <c r="S86" s="209"/>
      <c r="T86" s="210"/>
    </row>
    <row r="87" spans="12:20" x14ac:dyDescent="0.25">
      <c r="L87" s="208"/>
      <c r="M87" s="209"/>
      <c r="N87" s="209"/>
      <c r="O87" s="209"/>
      <c r="P87" s="209"/>
      <c r="Q87" s="209"/>
      <c r="R87" s="209"/>
      <c r="S87" s="209"/>
      <c r="T87" s="210"/>
    </row>
    <row r="88" spans="12:20" x14ac:dyDescent="0.25">
      <c r="L88" s="208"/>
      <c r="M88" s="209"/>
      <c r="N88" s="209"/>
      <c r="O88" s="209"/>
      <c r="P88" s="209"/>
      <c r="Q88" s="209"/>
      <c r="R88" s="209"/>
      <c r="S88" s="209"/>
      <c r="T88" s="210"/>
    </row>
    <row r="89" spans="12:20" x14ac:dyDescent="0.25">
      <c r="L89" s="208"/>
      <c r="M89" s="209"/>
      <c r="N89" s="209"/>
      <c r="O89" s="209"/>
      <c r="P89" s="209"/>
      <c r="Q89" s="209"/>
      <c r="R89" s="209"/>
      <c r="S89" s="209"/>
      <c r="T89" s="210"/>
    </row>
    <row r="90" spans="12:20" x14ac:dyDescent="0.25">
      <c r="L90" s="208"/>
      <c r="M90" s="209"/>
      <c r="N90" s="209"/>
      <c r="O90" s="209"/>
      <c r="P90" s="209"/>
      <c r="Q90" s="209"/>
      <c r="R90" s="209"/>
      <c r="S90" s="209"/>
      <c r="T90" s="210"/>
    </row>
    <row r="91" spans="12:20" x14ac:dyDescent="0.25">
      <c r="L91" s="208"/>
      <c r="M91" s="209"/>
      <c r="N91" s="209"/>
      <c r="O91" s="209"/>
      <c r="P91" s="209"/>
      <c r="Q91" s="209"/>
      <c r="R91" s="209"/>
      <c r="S91" s="209"/>
      <c r="T91" s="210"/>
    </row>
    <row r="92" spans="12:20" x14ac:dyDescent="0.25">
      <c r="L92" s="208"/>
      <c r="M92" s="209"/>
      <c r="N92" s="209"/>
      <c r="O92" s="209"/>
      <c r="P92" s="209"/>
      <c r="Q92" s="209"/>
      <c r="R92" s="209"/>
      <c r="S92" s="209"/>
      <c r="T92" s="210"/>
    </row>
    <row r="93" spans="12:20" x14ac:dyDescent="0.25">
      <c r="L93" s="208"/>
      <c r="M93" s="209"/>
      <c r="N93" s="209"/>
      <c r="O93" s="209"/>
      <c r="P93" s="209"/>
      <c r="Q93" s="209"/>
      <c r="R93" s="209"/>
      <c r="S93" s="209"/>
      <c r="T93" s="210"/>
    </row>
    <row r="94" spans="12:20" x14ac:dyDescent="0.25">
      <c r="L94" s="208"/>
      <c r="M94" s="209"/>
      <c r="N94" s="209"/>
      <c r="O94" s="209"/>
      <c r="P94" s="209"/>
      <c r="Q94" s="209"/>
      <c r="R94" s="209"/>
      <c r="S94" s="209"/>
      <c r="T94" s="210"/>
    </row>
    <row r="95" spans="12:20" x14ac:dyDescent="0.25">
      <c r="L95" s="208"/>
      <c r="M95" s="209"/>
      <c r="N95" s="209"/>
      <c r="O95" s="209"/>
      <c r="P95" s="209"/>
      <c r="Q95" s="209"/>
      <c r="R95" s="209"/>
      <c r="S95" s="209"/>
      <c r="T95" s="210"/>
    </row>
    <row r="96" spans="12:20" x14ac:dyDescent="0.25">
      <c r="L96" s="211"/>
      <c r="M96" s="212"/>
      <c r="N96" s="212"/>
      <c r="O96" s="212"/>
      <c r="P96" s="212"/>
      <c r="Q96" s="212"/>
      <c r="R96" s="212"/>
      <c r="S96" s="212"/>
      <c r="T96" s="213"/>
    </row>
  </sheetData>
  <mergeCells count="97">
    <mergeCell ref="N78:T80"/>
    <mergeCell ref="L78:M80"/>
    <mergeCell ref="U33:W34"/>
    <mergeCell ref="L65:M66"/>
    <mergeCell ref="N65:T66"/>
    <mergeCell ref="L67:M72"/>
    <mergeCell ref="N67:T68"/>
    <mergeCell ref="N69:T70"/>
    <mergeCell ref="N71:T72"/>
    <mergeCell ref="N45:T47"/>
    <mergeCell ref="L45:M47"/>
    <mergeCell ref="N61:T62"/>
    <mergeCell ref="L61:M62"/>
    <mergeCell ref="L63:M64"/>
    <mergeCell ref="N63:T64"/>
    <mergeCell ref="O40:T40"/>
    <mergeCell ref="O41:T41"/>
    <mergeCell ref="L39:N41"/>
    <mergeCell ref="N43:T44"/>
    <mergeCell ref="L43:M44"/>
    <mergeCell ref="L33:N33"/>
    <mergeCell ref="L34:N34"/>
    <mergeCell ref="O33:T34"/>
    <mergeCell ref="O37:T38"/>
    <mergeCell ref="L37:N38"/>
    <mergeCell ref="O39:T39"/>
    <mergeCell ref="L30:O30"/>
    <mergeCell ref="L31:O31"/>
    <mergeCell ref="P30:T30"/>
    <mergeCell ref="P31:T31"/>
    <mergeCell ref="O22:T22"/>
    <mergeCell ref="L28:O28"/>
    <mergeCell ref="L29:O29"/>
    <mergeCell ref="P28:T29"/>
    <mergeCell ref="L23:N23"/>
    <mergeCell ref="L24:N24"/>
    <mergeCell ref="L25:N25"/>
    <mergeCell ref="O23:T23"/>
    <mergeCell ref="O24:T24"/>
    <mergeCell ref="O25:T25"/>
    <mergeCell ref="J15:L15"/>
    <mergeCell ref="J16:L16"/>
    <mergeCell ref="J17:L17"/>
    <mergeCell ref="J18:L18"/>
    <mergeCell ref="M15:N15"/>
    <mergeCell ref="L22:N22"/>
    <mergeCell ref="B30:D30"/>
    <mergeCell ref="B31:D31"/>
    <mergeCell ref="E28:I28"/>
    <mergeCell ref="E29:I29"/>
    <mergeCell ref="E30:I30"/>
    <mergeCell ref="E31:I31"/>
    <mergeCell ref="B14:H14"/>
    <mergeCell ref="C23:E23"/>
    <mergeCell ref="C24:E24"/>
    <mergeCell ref="B28:D28"/>
    <mergeCell ref="B29:D29"/>
    <mergeCell ref="B15:D15"/>
    <mergeCell ref="B16:D16"/>
    <mergeCell ref="B17:D17"/>
    <mergeCell ref="B18:D18"/>
    <mergeCell ref="B19:D19"/>
    <mergeCell ref="E15:H15"/>
    <mergeCell ref="E16:H16"/>
    <mergeCell ref="E17:H17"/>
    <mergeCell ref="E18:H18"/>
    <mergeCell ref="E19:H19"/>
    <mergeCell ref="O6:S6"/>
    <mergeCell ref="O5:S5"/>
    <mergeCell ref="O4:S4"/>
    <mergeCell ref="O3:S3"/>
    <mergeCell ref="M2:S2"/>
    <mergeCell ref="O10:S10"/>
    <mergeCell ref="O9:S9"/>
    <mergeCell ref="O8:S8"/>
    <mergeCell ref="O7:S7"/>
    <mergeCell ref="M6:N6"/>
    <mergeCell ref="M5:N5"/>
    <mergeCell ref="M4:N4"/>
    <mergeCell ref="M3:N3"/>
    <mergeCell ref="M10:N10"/>
    <mergeCell ref="M8:N8"/>
    <mergeCell ref="D9:K9"/>
    <mergeCell ref="D8:K8"/>
    <mergeCell ref="D11:K11"/>
    <mergeCell ref="B7:K7"/>
    <mergeCell ref="M9:N9"/>
    <mergeCell ref="M7:N7"/>
    <mergeCell ref="C3:F3"/>
    <mergeCell ref="C2:F2"/>
    <mergeCell ref="C5:F5"/>
    <mergeCell ref="C4:F4"/>
    <mergeCell ref="B8:C8"/>
    <mergeCell ref="B9:C9"/>
    <mergeCell ref="B10:C10"/>
    <mergeCell ref="B11:C11"/>
    <mergeCell ref="D10:K10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TaxCatchAll xmlns="9f96af7b-f6a7-4527-806b-a1167a39af4c" xsi:nil="true"/>
    <lcf76f155ced4ddcb4097134ff3c332f xmlns="e857c837-65f1-4774-9197-658e0eb27a8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126D5E415BAAE4E81CFB5C67BF31910" ma:contentTypeVersion="15" ma:contentTypeDescription="Crear nuevo documento." ma:contentTypeScope="" ma:versionID="8ff5d53c6eada6961299165298a02e3c">
  <xsd:schema xmlns:xsd="http://www.w3.org/2001/XMLSchema" xmlns:xs="http://www.w3.org/2001/XMLSchema" xmlns:p="http://schemas.microsoft.com/office/2006/metadata/properties" xmlns:ns2="e857c837-65f1-4774-9197-658e0eb27a8b" xmlns:ns3="9f96af7b-f6a7-4527-806b-a1167a39af4c" targetNamespace="http://schemas.microsoft.com/office/2006/metadata/properties" ma:root="true" ma:fieldsID="d1ceae36aee9e7857314cc6417c27695" ns2:_="" ns3:_="">
    <xsd:import namespace="e857c837-65f1-4774-9197-658e0eb27a8b"/>
    <xsd:import namespace="9f96af7b-f6a7-4527-806b-a1167a39af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57c837-65f1-4774-9197-658e0eb27a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6af7b-f6a7-4527-806b-a1167a39af4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a5a2fb9-1ed5-4a9a-8255-98e125fcb7af}" ma:internalName="TaxCatchAll" ma:showField="CatchAllData" ma:web="9f96af7b-f6a7-4527-806b-a1167a39af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46409E-6830-4ECA-A0F1-9531237C80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B80E76-7717-4E6A-9A61-EBB92057072C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e857c837-65f1-4774-9197-658e0eb27a8b"/>
    <ds:schemaRef ds:uri="http://www.w3.org/XML/1998/namespace"/>
    <ds:schemaRef ds:uri="http://schemas.microsoft.com/office/infopath/2007/PartnerControls"/>
    <ds:schemaRef ds:uri="http://purl.org/dc/elements/1.1/"/>
    <ds:schemaRef ds:uri="http://purl.org/dc/terms/"/>
    <ds:schemaRef ds:uri="9f96af7b-f6a7-4527-806b-a1167a39af4c"/>
  </ds:schemaRefs>
</ds:datastoreItem>
</file>

<file path=customXml/itemProps3.xml><?xml version="1.0" encoding="utf-8"?>
<ds:datastoreItem xmlns:ds="http://schemas.openxmlformats.org/officeDocument/2006/customXml" ds:itemID="{A0BDD821-33D3-448F-9A85-1C487C1BF7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57c837-65f1-4774-9197-658e0eb27a8b"/>
    <ds:schemaRef ds:uri="9f96af7b-f6a7-4527-806b-a1167a39af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PREGUNTAS</vt:lpstr>
      <vt:lpstr>BASE_DE_DATOS</vt:lpstr>
      <vt:lpstr>Desarrollo</vt:lpstr>
      <vt:lpstr>ApuntesExamen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2022-12-05T03:15:24Z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0x0101005126D5E415BAAE4E81CFB5C67BF31910</vt:lpwstr>
  </property>
  <property fmtid="{D5CDD505-2E9C-101B-9397-08002B2CF9AE}" pid="3" name="MediaServiceImageTags">
    <vt:lpwstr/>
  </property>
</Properties>
</file>