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gabos\Downloads\"/>
    </mc:Choice>
  </mc:AlternateContent>
  <xr:revisionPtr revIDLastSave="0" documentId="13_ncr:1_{F36DEBEC-E657-4C06-AD57-8A7955B0433F}" xr6:coauthVersionLast="47" xr6:coauthVersionMax="47" xr10:uidLastSave="{00000000-0000-0000-0000-000000000000}"/>
  <bookViews>
    <workbookView xWindow="-120" yWindow="-120" windowWidth="20730" windowHeight="11160" activeTab="2" xr2:uid="{A668B775-705F-4F14-9C6B-079F2040CE8C}"/>
  </bookViews>
  <sheets>
    <sheet name="Base de datos" sheetId="2" r:id="rId1"/>
    <sheet name="Problema" sheetId="1" r:id="rId2"/>
    <sheet name="Desarrollo" sheetId="3" r:id="rId3"/>
  </sheets>
  <definedNames>
    <definedName name="_xlnm._FilterDatabase" localSheetId="0" hidden="1">'Base de datos'!$F$1:$H$501</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0" i="3" l="1"/>
  <c r="C78" i="3"/>
  <c r="C77" i="3"/>
  <c r="E69" i="3"/>
  <c r="D69" i="3"/>
  <c r="B68" i="3"/>
  <c r="B67" i="3"/>
  <c r="J54" i="3"/>
  <c r="G55" i="3"/>
  <c r="E45" i="3" l="1"/>
  <c r="E44" i="3"/>
  <c r="E43" i="3"/>
  <c r="E42" i="3"/>
  <c r="D45" i="3"/>
  <c r="D44" i="3"/>
  <c r="D43" i="3"/>
  <c r="D42" i="3"/>
  <c r="E43" i="1"/>
  <c r="E42" i="1"/>
  <c r="E32" i="3"/>
  <c r="E31" i="3"/>
  <c r="C3" i="3"/>
  <c r="L8" i="1"/>
  <c r="L10" i="1" s="1"/>
  <c r="L6" i="1"/>
</calcChain>
</file>

<file path=xl/sharedStrings.xml><?xml version="1.0" encoding="utf-8"?>
<sst xmlns="http://schemas.openxmlformats.org/spreadsheetml/2006/main" count="1611" uniqueCount="74">
  <si>
    <t>Datos del/de la alumno/a</t>
  </si>
  <si>
    <t>Nombre</t>
  </si>
  <si>
    <t>RUT</t>
  </si>
  <si>
    <t>Sección</t>
  </si>
  <si>
    <t>Puntaje total</t>
  </si>
  <si>
    <t>Puntaje obtenido</t>
  </si>
  <si>
    <t>Nota</t>
  </si>
  <si>
    <t>Puntaje ideal</t>
  </si>
  <si>
    <t>Retroalimentación:</t>
  </si>
  <si>
    <t>Modelo</t>
  </si>
  <si>
    <t>Estimación</t>
  </si>
  <si>
    <t>Logarítmico</t>
  </si>
  <si>
    <t>Media</t>
  </si>
  <si>
    <t>Instrucciones:</t>
  </si>
  <si>
    <t>4. ¿Cuál de las estimaciones anteriores es la más confiable?. Justifique.</t>
  </si>
  <si>
    <t>ID</t>
  </si>
  <si>
    <t>GÉNERO</t>
  </si>
  <si>
    <t>PROVINCIA</t>
  </si>
  <si>
    <t>NIVEL EDUCACIONAL</t>
  </si>
  <si>
    <t>Masculino</t>
  </si>
  <si>
    <t>Valparaíso</t>
  </si>
  <si>
    <t>San Antonio</t>
  </si>
  <si>
    <t>Básica primer ciclo</t>
  </si>
  <si>
    <t>Quillota</t>
  </si>
  <si>
    <t>Básica segundo ciclo</t>
  </si>
  <si>
    <t>Femenino</t>
  </si>
  <si>
    <t>Los Andes</t>
  </si>
  <si>
    <t>No binario</t>
  </si>
  <si>
    <t>PROMEDIO DE NOTAS</t>
  </si>
  <si>
    <t>TIEMPO SEMANAL EN YOUTUBE PARA ESTUDIO (en horas)</t>
  </si>
  <si>
    <t>1.	Esta prueba está compuesta por una serie de actividades que usted debe realizar a partir de la información disponible en la hoja "Base de datos".
2.	Todo cálculo, fórmula y aplicación de funciones lo debe realizar exclusivamente en la hoja llamada “Desarrollo”.
3.	Esta prueba será evaluada con escala de 1,0 a 7,0. La nota mínima de aprobación (4,0) se obtiene con 24 puntos (60% de exigencia) y la nota máxima (7,0) con 40 puntos.
4.	Dispone de un tiempo máximo de 60 minutos para resolver las actividades.
5.	Durante la prueba debe guardar frecuentemente su trabajo, sin cambiar el nombre al archivo.
6. No se permite el uso de calculadora, teléfono celular, dispositivos de almacenamiento, hojas de papel y lápices.
7.	Al terminar la prueba, guarde el archivo y ciérrelo. No apague el computador.</t>
  </si>
  <si>
    <t>TIEMPO SEMANAL EN REDES SOCIALES COMO PARA OCIO (en horas)</t>
  </si>
  <si>
    <t>1. A medida que aumentan las horas en redes sociales destinadas al ocio, ¿qué pasa con el promedio de notas? Justifique su respuesta realizando el cálculo correspondiente.</t>
  </si>
  <si>
    <t>DISTANCIA ENTRE CASA Y COLEGIO (en kilómetros)</t>
  </si>
  <si>
    <t>Un periodista tiene la labor de realizar un reportaje sobre la influencia de las redes sociales en el resultado académico de estudiantes de colegios de la región de Valparaíso. Para esto, se consideró información de 500 estudiantes y las variables registradas son: género, provincia de residencia, nivel educacional, tiempo semanal destinado a YouTube como para estudio (en horas), tiempo semanal destinado a redes sociales para ocio (en horas), promedio de notas y distancia entre casa y colegio (en kilómetros).</t>
  </si>
  <si>
    <t>Exponencial</t>
  </si>
  <si>
    <t>6. Si se sabe que un/a estudiante es de la provincia de Los Andes, ¿cuál es la probabilidad de que sea de enseñanza media?</t>
  </si>
  <si>
    <t>8. Asumiendo que la variable "Distancia entre casa y colegio" se ajusta a una distribución normal, ¿cuál es la probabilidad de elegir a un/a estudiante que viva a una distancia entre 7 y 11 km de su colegio?</t>
  </si>
  <si>
    <t>Prueba n°2
Estadística Descriptiva - 2022-2</t>
  </si>
  <si>
    <t>5. Para realizar un nuevo estudio en una provincia al azar, ¿cuál de ellas es la menos probable de ser seleccionada?</t>
  </si>
  <si>
    <t>7. Asumiendo que la variable "Distancia entre casa y colegio" se ajusta a una distribución normal, ¿cuál es la probabilidad de elegir a un/a estudiante que viva a una distancia inferior a 8,9 km de su colegio?</t>
  </si>
  <si>
    <t>3. Estime el promedio de notas de un/una estudiante que pasa 45 horas semanales en redes sociales, usando cada uno de los modelos de regresión.</t>
  </si>
  <si>
    <r>
      <t xml:space="preserve">2. Para complementar la posible relación entre las variables "Tiempo en redes sociales para ocio" y "Promedio de notas", se ha determinado que </t>
    </r>
    <r>
      <rPr>
        <b/>
        <sz val="11"/>
        <color theme="1"/>
        <rFont val="Calibri Light"/>
        <family val="2"/>
      </rPr>
      <t>el promedio depende del tiempo para ocio.</t>
    </r>
    <r>
      <rPr>
        <sz val="11"/>
        <color theme="1"/>
        <rFont val="Calibri Light"/>
        <family val="2"/>
      </rPr>
      <t xml:space="preserve">              Construya un gráfico de dispersión que relaciones estas variables, incluyendo los modelos de regresión exponencial y logarítmico, con el coeficiente de determinación de cada uno.</t>
    </r>
  </si>
  <si>
    <t>Forma 3</t>
  </si>
  <si>
    <t>Gabriel Soto</t>
  </si>
  <si>
    <t>20.532.134-9</t>
  </si>
  <si>
    <t>Estadistica_Descriptiva_009D</t>
  </si>
  <si>
    <t>covarianza</t>
  </si>
  <si>
    <t>Al aumentar las horas de redes sociales, el promedio de notas disminuye. Ya que según el calculo de la covarianza, indica que esta relacion es decreciente.</t>
  </si>
  <si>
    <t>Logaritmico</t>
  </si>
  <si>
    <t>Lineal</t>
  </si>
  <si>
    <t>y = -2.367ln(x) + 12.717</t>
  </si>
  <si>
    <r>
      <t>y = 8.3042e</t>
    </r>
    <r>
      <rPr>
        <vertAlign val="superscript"/>
        <sz val="11"/>
        <color theme="1"/>
        <rFont val="Calibri Light"/>
        <family val="2"/>
      </rPr>
      <t>-0.019x</t>
    </r>
  </si>
  <si>
    <t>y = -0.0877x + 7.3728</t>
  </si>
  <si>
    <t>x=45</t>
  </si>
  <si>
    <t>Según el coeficiente de determinacion, la estimacion mas confiable de los modelos anteriores es la que entrega el modelo exponencial. Ya que su valor de R^2 es mayor (0.91) que la que entrega el modelo logaritmico (0.88)</t>
  </si>
  <si>
    <t>Etiquetas de columna</t>
  </si>
  <si>
    <t>Total general</t>
  </si>
  <si>
    <t>Etiquetas de fila</t>
  </si>
  <si>
    <t>Cuenta de ID</t>
  </si>
  <si>
    <t>calculo = CuentaID provincia / total general</t>
  </si>
  <si>
    <t>La provincia menos probable de ser seleccionada es la de los Andes, ya que tiene una menor cantidad de estudiantes de todas las provincias (12% en 500 estudiantes)</t>
  </si>
  <si>
    <t>Probabilidad de escoger un estudiante que estudie en media en los andes/ estudiantes totales de los andes</t>
  </si>
  <si>
    <t xml:space="preserve">28 estudiantes de media / 59 estudiantes totales = </t>
  </si>
  <si>
    <t>La probabilidad es de un 47%, ya que hay 28 de educacion media en los andes y 59 estudiantes en total en los andes</t>
  </si>
  <si>
    <t>Media aritmetica</t>
  </si>
  <si>
    <t>Desviacion estandar</t>
  </si>
  <si>
    <t>x= alumno que viva a menos de 8.9km de su colegio</t>
  </si>
  <si>
    <t>P(X&gt;8.9)</t>
  </si>
  <si>
    <t>La probabilidad de que un estudiante escogido al azar viva a menos de 8.9km del colegio es de un 82.05%</t>
  </si>
  <si>
    <t>x= alumno que viva entre 7 y 11km</t>
  </si>
  <si>
    <t>P(7&lt;X&lt;11)</t>
  </si>
  <si>
    <t>P(X&lt;11)-P(X&lt;7)</t>
  </si>
  <si>
    <t>La probabilidad de que un estudiante escogido al azar viva entre una distancia de 7 y 11 kilometros de su colegio es de un 38.96%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</si>
</sst>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0_ ;_ &quot;$&quot;* \-#,##0_ ;_ &quot;$&quot;* &quot;-&quot;_ ;_ @_ "/>
    <numFmt numFmtId="165" formatCode="0.0"/>
  </numFmts>
  <fonts count="10" x14ac:knownFonts="1">
    <font>
      <sz val="11"/>
      <color theme="1"/>
      <name val="Calibri Light"/>
      <family val="2"/>
    </font>
    <font>
      <b/>
      <sz val="11"/>
      <color theme="1"/>
      <name val="Calibri Light"/>
      <family val="2"/>
    </font>
    <font>
      <b/>
      <sz val="18"/>
      <color theme="1"/>
      <name val="Calibri Light"/>
      <family val="2"/>
    </font>
    <font>
      <b/>
      <i/>
      <sz val="9"/>
      <color theme="1"/>
      <name val="Calibri Light"/>
      <family val="2"/>
    </font>
    <font>
      <i/>
      <sz val="11"/>
      <color theme="1"/>
      <name val="Calibri Light"/>
      <family val="2"/>
    </font>
    <font>
      <b/>
      <i/>
      <sz val="11"/>
      <color theme="1"/>
      <name val="Calibri Light"/>
      <family val="2"/>
    </font>
    <font>
      <sz val="11"/>
      <color theme="1"/>
      <name val="Calibri Light"/>
      <family val="2"/>
    </font>
    <font>
      <b/>
      <sz val="11"/>
      <color theme="1"/>
      <name val="Calibri Light"/>
      <family val="2"/>
      <scheme val="major"/>
    </font>
    <font>
      <sz val="11"/>
      <color theme="1"/>
      <name val="Calibri Light"/>
      <family val="2"/>
      <scheme val="major"/>
    </font>
    <font>
      <vertAlign val="superscript"/>
      <sz val="11"/>
      <color theme="1"/>
      <name val="Calibri Light"/>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164" fontId="6" fillId="0" borderId="0" applyFont="0" applyFill="0" applyBorder="0" applyAlignment="0" applyProtection="0"/>
    <xf numFmtId="9" fontId="6" fillId="0" borderId="0" applyFont="0" applyFill="0" applyBorder="0" applyAlignment="0" applyProtection="0"/>
  </cellStyleXfs>
  <cellXfs count="57">
    <xf numFmtId="0" fontId="0" fillId="0" borderId="0" xfId="0"/>
    <xf numFmtId="0" fontId="0" fillId="0" borderId="0" xfId="0" applyAlignment="1">
      <alignment vertical="center" wrapText="1"/>
    </xf>
    <xf numFmtId="0" fontId="0" fillId="0" borderId="1" xfId="0" applyBorder="1" applyAlignment="1">
      <alignment horizontal="center"/>
    </xf>
    <xf numFmtId="0" fontId="1" fillId="3" borderId="1" xfId="0" applyFont="1" applyFill="1" applyBorder="1" applyAlignment="1">
      <alignment horizontal="center" vertical="center" wrapText="1"/>
    </xf>
    <xf numFmtId="0" fontId="6" fillId="0" borderId="1" xfId="0" applyFont="1" applyBorder="1" applyAlignment="1">
      <alignment horizontal="center"/>
    </xf>
    <xf numFmtId="0" fontId="6" fillId="0" borderId="0" xfId="0" applyFont="1" applyAlignment="1">
      <alignment horizontal="center"/>
    </xf>
    <xf numFmtId="165" fontId="0" fillId="0" borderId="1" xfId="0" applyNumberFormat="1" applyBorder="1" applyAlignment="1">
      <alignment horizontal="center"/>
    </xf>
    <xf numFmtId="0" fontId="0" fillId="2" borderId="0" xfId="0" applyFill="1" applyProtection="1"/>
    <xf numFmtId="0" fontId="1" fillId="2" borderId="0" xfId="0" applyFont="1" applyFill="1" applyProtection="1"/>
    <xf numFmtId="0" fontId="0" fillId="2" borderId="2" xfId="0" applyFill="1" applyBorder="1" applyAlignment="1" applyProtection="1">
      <alignment horizontal="center"/>
    </xf>
    <xf numFmtId="0" fontId="1" fillId="2" borderId="0" xfId="0" applyFont="1" applyFill="1" applyAlignment="1" applyProtection="1">
      <alignment horizontal="center" vertical="center"/>
    </xf>
    <xf numFmtId="0" fontId="7" fillId="2" borderId="0" xfId="0" applyFont="1" applyFill="1" applyProtection="1"/>
    <xf numFmtId="0" fontId="8" fillId="2" borderId="0" xfId="0" applyFont="1" applyFill="1" applyProtection="1"/>
    <xf numFmtId="0" fontId="8" fillId="2" borderId="0" xfId="0" applyFont="1" applyFill="1" applyAlignment="1" applyProtection="1">
      <alignment horizontal="center" vertical="center" wrapText="1"/>
    </xf>
    <xf numFmtId="0" fontId="3" fillId="2" borderId="6" xfId="0" applyFont="1" applyFill="1" applyBorder="1" applyAlignment="1" applyProtection="1">
      <alignment horizontal="center" vertical="center" wrapText="1"/>
    </xf>
    <xf numFmtId="0" fontId="3" fillId="2" borderId="7" xfId="0" applyFont="1" applyFill="1" applyBorder="1" applyAlignment="1" applyProtection="1">
      <alignment horizontal="center" vertical="center" wrapText="1"/>
    </xf>
    <xf numFmtId="0" fontId="4" fillId="2" borderId="0" xfId="0" applyFont="1" applyFill="1" applyProtection="1"/>
    <xf numFmtId="0" fontId="0" fillId="2" borderId="5" xfId="0"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0" fillId="2" borderId="1" xfId="0" applyFill="1" applyBorder="1" applyAlignment="1" applyProtection="1">
      <alignment horizontal="center" vertical="center"/>
    </xf>
    <xf numFmtId="0" fontId="0" fillId="2" borderId="0" xfId="0" applyFill="1" applyAlignment="1" applyProtection="1">
      <alignment vertical="center"/>
    </xf>
    <xf numFmtId="0" fontId="0" fillId="2" borderId="5" xfId="0" applyFill="1" applyBorder="1" applyAlignment="1" applyProtection="1">
      <alignment horizontal="center" vertical="center"/>
      <protection locked="0"/>
    </xf>
    <xf numFmtId="0" fontId="0" fillId="2" borderId="1" xfId="0" applyFill="1" applyBorder="1" applyAlignment="1" applyProtection="1">
      <alignment horizontal="center" vertical="center"/>
      <protection locked="0"/>
    </xf>
    <xf numFmtId="165" fontId="0" fillId="3" borderId="1" xfId="1" applyNumberFormat="1" applyFont="1" applyFill="1" applyBorder="1" applyAlignment="1" applyProtection="1">
      <alignment horizontal="center" vertical="center" wrapText="1"/>
      <protection locked="0"/>
    </xf>
    <xf numFmtId="0" fontId="0" fillId="6" borderId="0" xfId="0" applyFill="1"/>
    <xf numFmtId="0" fontId="0" fillId="0" borderId="0" xfId="0" applyAlignment="1">
      <alignment horizontal="left"/>
    </xf>
    <xf numFmtId="0" fontId="0" fillId="0" borderId="1" xfId="0" applyBorder="1"/>
    <xf numFmtId="0" fontId="0" fillId="0" borderId="0" xfId="0" pivotButton="1"/>
    <xf numFmtId="0" fontId="0" fillId="0" borderId="0" xfId="0" applyNumberFormat="1"/>
    <xf numFmtId="9" fontId="0" fillId="0" borderId="0" xfId="2" applyFont="1"/>
    <xf numFmtId="0" fontId="0" fillId="6" borderId="0" xfId="0" applyNumberFormat="1" applyFill="1"/>
    <xf numFmtId="9" fontId="0" fillId="6" borderId="0" xfId="2" applyFont="1" applyFill="1"/>
    <xf numFmtId="10" fontId="0" fillId="6" borderId="0" xfId="2" applyNumberFormat="1" applyFont="1" applyFill="1"/>
    <xf numFmtId="0" fontId="0" fillId="3" borderId="1" xfId="0" applyFill="1" applyBorder="1" applyAlignment="1" applyProtection="1">
      <alignment horizontal="left" vertical="center" wrapText="1"/>
      <protection locked="0"/>
    </xf>
    <xf numFmtId="0" fontId="0" fillId="2" borderId="0" xfId="0" applyFill="1" applyAlignment="1" applyProtection="1">
      <alignment vertical="center" wrapText="1"/>
    </xf>
    <xf numFmtId="0" fontId="0" fillId="3" borderId="8" xfId="0" applyFill="1" applyBorder="1" applyAlignment="1" applyProtection="1">
      <alignment horizontal="left" vertical="center" wrapText="1"/>
      <protection locked="0"/>
    </xf>
    <xf numFmtId="0" fontId="0" fillId="3" borderId="9" xfId="0" applyFill="1" applyBorder="1" applyAlignment="1" applyProtection="1">
      <alignment horizontal="left" vertical="center" wrapText="1"/>
      <protection locked="0"/>
    </xf>
    <xf numFmtId="0" fontId="0" fillId="3" borderId="10" xfId="0" applyFill="1" applyBorder="1" applyAlignment="1" applyProtection="1">
      <alignment horizontal="left" vertical="center" wrapText="1"/>
      <protection locked="0"/>
    </xf>
    <xf numFmtId="0" fontId="0" fillId="3" borderId="11" xfId="0" applyFill="1" applyBorder="1" applyAlignment="1" applyProtection="1">
      <alignment horizontal="left" vertical="center" wrapText="1"/>
      <protection locked="0"/>
    </xf>
    <xf numFmtId="0" fontId="0" fillId="3" borderId="12" xfId="0" applyFill="1" applyBorder="1" applyAlignment="1" applyProtection="1">
      <alignment horizontal="left" vertical="center" wrapText="1"/>
      <protection locked="0"/>
    </xf>
    <xf numFmtId="0" fontId="0" fillId="3" borderId="13"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protection locked="0"/>
    </xf>
    <xf numFmtId="0" fontId="0" fillId="2" borderId="1" xfId="0" applyFill="1" applyBorder="1" applyAlignment="1" applyProtection="1">
      <alignment horizontal="center" vertical="center"/>
    </xf>
    <xf numFmtId="0" fontId="0" fillId="2" borderId="5" xfId="0" applyFill="1" applyBorder="1" applyAlignment="1" applyProtection="1">
      <alignment horizontal="center" vertical="center"/>
    </xf>
    <xf numFmtId="0" fontId="0" fillId="2" borderId="5" xfId="0" applyFill="1" applyBorder="1" applyAlignment="1" applyProtection="1">
      <alignment horizontal="center" vertical="center"/>
      <protection locked="0"/>
    </xf>
    <xf numFmtId="0" fontId="0" fillId="2" borderId="0" xfId="0" applyFill="1" applyAlignment="1" applyProtection="1">
      <alignment vertical="center"/>
    </xf>
    <xf numFmtId="0" fontId="1" fillId="2" borderId="0" xfId="0" applyFont="1" applyFill="1" applyAlignment="1" applyProtection="1">
      <alignment horizontal="center" wrapText="1"/>
    </xf>
    <xf numFmtId="0" fontId="1" fillId="2" borderId="0" xfId="0" applyFont="1" applyFill="1" applyAlignment="1" applyProtection="1">
      <alignment horizontal="center"/>
    </xf>
    <xf numFmtId="0" fontId="0" fillId="2" borderId="1" xfId="0" applyFill="1" applyBorder="1" applyAlignment="1" applyProtection="1">
      <protection locked="0"/>
    </xf>
    <xf numFmtId="165" fontId="2" fillId="2" borderId="3" xfId="0" applyNumberFormat="1" applyFont="1" applyFill="1" applyBorder="1" applyAlignment="1" applyProtection="1">
      <alignment horizontal="center" vertical="center"/>
    </xf>
    <xf numFmtId="165" fontId="2" fillId="2" borderId="4" xfId="0" applyNumberFormat="1" applyFont="1" applyFill="1" applyBorder="1" applyAlignment="1" applyProtection="1">
      <alignment horizontal="center" vertical="center"/>
    </xf>
    <xf numFmtId="0" fontId="8" fillId="5" borderId="1" xfId="0" applyFont="1" applyFill="1" applyBorder="1" applyAlignment="1" applyProtection="1">
      <alignment vertical="center" wrapText="1"/>
    </xf>
    <xf numFmtId="0" fontId="0" fillId="4" borderId="1" xfId="0" applyFill="1" applyBorder="1" applyAlignment="1" applyProtection="1">
      <alignment vertical="center" wrapText="1"/>
    </xf>
    <xf numFmtId="0" fontId="0" fillId="0" borderId="0" xfId="0" applyAlignment="1">
      <alignment horizontal="left" vertical="top" wrapText="1"/>
    </xf>
    <xf numFmtId="0" fontId="0" fillId="2" borderId="0" xfId="0" applyFill="1" applyAlignment="1" applyProtection="1">
      <alignment horizontal="left" vertical="top" wrapText="1"/>
    </xf>
    <xf numFmtId="0" fontId="0" fillId="0" borderId="1" xfId="0" applyBorder="1" applyAlignment="1">
      <alignment horizontal="center"/>
    </xf>
  </cellXfs>
  <cellStyles count="3">
    <cellStyle name="Moneda [0]" xfId="1" builtinId="7"/>
    <cellStyle name="Normal" xfId="0" builtinId="0"/>
    <cellStyle name="Porcentaje" xfId="2" builtinId="5"/>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Relacion entre el promedio de notas y el</a:t>
            </a:r>
            <a:r>
              <a:rPr lang="en-US" baseline="0"/>
              <a:t> tiempo en redes sociales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7030A0"/>
                </a:solidFill>
                <a:prstDash val="solid"/>
              </a:ln>
              <a:effectLst/>
            </c:spPr>
            <c:trendlineType val="linear"/>
            <c:dispRSqr val="1"/>
            <c:dispEq val="1"/>
            <c:trendlineLbl>
              <c:layout>
                <c:manualLayout>
                  <c:x val="9.6875328083989506E-2"/>
                  <c:y val="-0.2107680810731991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Modelo lineal</a:t>
                    </a:r>
                  </a:p>
                  <a:p>
                    <a:pPr>
                      <a:defRPr/>
                    </a:pPr>
                    <a:r>
                      <a:rPr lang="en-US" baseline="0"/>
                      <a:t>y = -0.0877x + 7.3728</a:t>
                    </a:r>
                    <a:br>
                      <a:rPr lang="en-US" baseline="0"/>
                    </a:br>
                    <a:r>
                      <a:rPr lang="en-US" baseline="0"/>
                      <a:t>R² = 0.9273</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FFFF00"/>
                </a:solidFill>
                <a:prstDash val="solid"/>
              </a:ln>
              <a:effectLst/>
            </c:spPr>
            <c:trendlineType val="exp"/>
            <c:dispRSqr val="1"/>
            <c:dispEq val="1"/>
            <c:trendlineLbl>
              <c:layout>
                <c:manualLayout>
                  <c:x val="-4.4329786927060973E-2"/>
                  <c:y val="0.1434422932969658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Modelo exponencial</a:t>
                    </a:r>
                  </a:p>
                  <a:p>
                    <a:pPr>
                      <a:defRPr/>
                    </a:pPr>
                    <a:r>
                      <a:rPr lang="en-US" baseline="0"/>
                      <a:t>y = 8.3042e</a:t>
                    </a:r>
                    <a:r>
                      <a:rPr lang="en-US" baseline="30000"/>
                      <a:t>-0.019x</a:t>
                    </a:r>
                    <a:br>
                      <a:rPr lang="en-US" baseline="0"/>
                    </a:br>
                    <a:r>
                      <a:rPr lang="en-US" baseline="0"/>
                      <a:t>R² = 0.9174</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rgbClr val="FF0000"/>
                </a:solidFill>
                <a:prstDash val="solid"/>
              </a:ln>
              <a:effectLst/>
            </c:spPr>
            <c:trendlineType val="log"/>
            <c:dispRSqr val="1"/>
            <c:dispEq val="1"/>
            <c:trendlineLbl>
              <c:layout>
                <c:manualLayout>
                  <c:x val="-0.33396783007370029"/>
                  <c:y val="0.1148794106794828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Modelo logaritmico</a:t>
                    </a:r>
                  </a:p>
                  <a:p>
                    <a:pPr>
                      <a:defRPr/>
                    </a:pPr>
                    <a:r>
                      <a:rPr lang="en-US" baseline="0"/>
                      <a:t>y = -2.367ln(x) + 12.717</a:t>
                    </a:r>
                    <a:br>
                      <a:rPr lang="en-US" baseline="0"/>
                    </a:br>
                    <a:r>
                      <a:rPr lang="en-US" baseline="0"/>
                      <a:t>R² = 0.8876</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'Base de datos'!$F$2:$F$501</c:f>
              <c:numCache>
                <c:formatCode>0.0</c:formatCode>
                <c:ptCount val="500"/>
                <c:pt idx="0">
                  <c:v>15.7</c:v>
                </c:pt>
                <c:pt idx="1">
                  <c:v>12.4</c:v>
                </c:pt>
                <c:pt idx="2">
                  <c:v>14.5</c:v>
                </c:pt>
                <c:pt idx="3">
                  <c:v>18</c:v>
                </c:pt>
                <c:pt idx="4">
                  <c:v>17.7</c:v>
                </c:pt>
                <c:pt idx="5">
                  <c:v>12.4</c:v>
                </c:pt>
                <c:pt idx="6">
                  <c:v>13.8</c:v>
                </c:pt>
                <c:pt idx="7">
                  <c:v>15.8</c:v>
                </c:pt>
                <c:pt idx="8">
                  <c:v>17.899999999999999</c:v>
                </c:pt>
                <c:pt idx="9">
                  <c:v>20.7</c:v>
                </c:pt>
                <c:pt idx="10">
                  <c:v>19.3</c:v>
                </c:pt>
                <c:pt idx="11">
                  <c:v>10</c:v>
                </c:pt>
                <c:pt idx="12">
                  <c:v>17.399999999999999</c:v>
                </c:pt>
                <c:pt idx="13">
                  <c:v>12</c:v>
                </c:pt>
                <c:pt idx="14">
                  <c:v>10.3</c:v>
                </c:pt>
                <c:pt idx="15">
                  <c:v>15.7</c:v>
                </c:pt>
                <c:pt idx="16">
                  <c:v>15</c:v>
                </c:pt>
                <c:pt idx="17">
                  <c:v>12.5</c:v>
                </c:pt>
                <c:pt idx="18">
                  <c:v>14.1</c:v>
                </c:pt>
                <c:pt idx="19">
                  <c:v>20.8</c:v>
                </c:pt>
                <c:pt idx="20">
                  <c:v>15.6</c:v>
                </c:pt>
                <c:pt idx="21">
                  <c:v>19.100000000000001</c:v>
                </c:pt>
                <c:pt idx="22">
                  <c:v>16.2</c:v>
                </c:pt>
                <c:pt idx="23">
                  <c:v>10.199999999999999</c:v>
                </c:pt>
                <c:pt idx="24">
                  <c:v>11.9</c:v>
                </c:pt>
                <c:pt idx="25">
                  <c:v>13.5</c:v>
                </c:pt>
                <c:pt idx="26">
                  <c:v>13.8</c:v>
                </c:pt>
                <c:pt idx="27">
                  <c:v>17.100000000000001</c:v>
                </c:pt>
                <c:pt idx="28">
                  <c:v>13.2</c:v>
                </c:pt>
                <c:pt idx="29">
                  <c:v>27.1</c:v>
                </c:pt>
                <c:pt idx="30">
                  <c:v>29.8</c:v>
                </c:pt>
                <c:pt idx="31">
                  <c:v>33.299999999999997</c:v>
                </c:pt>
                <c:pt idx="32">
                  <c:v>25.8</c:v>
                </c:pt>
                <c:pt idx="33">
                  <c:v>22.4</c:v>
                </c:pt>
                <c:pt idx="34">
                  <c:v>22.4</c:v>
                </c:pt>
                <c:pt idx="35">
                  <c:v>38</c:v>
                </c:pt>
                <c:pt idx="36">
                  <c:v>38.200000000000003</c:v>
                </c:pt>
                <c:pt idx="37">
                  <c:v>26.7</c:v>
                </c:pt>
                <c:pt idx="38">
                  <c:v>34.200000000000003</c:v>
                </c:pt>
                <c:pt idx="39">
                  <c:v>34.1</c:v>
                </c:pt>
                <c:pt idx="40">
                  <c:v>24.8</c:v>
                </c:pt>
                <c:pt idx="41">
                  <c:v>25.6</c:v>
                </c:pt>
                <c:pt idx="42">
                  <c:v>34.6</c:v>
                </c:pt>
                <c:pt idx="43">
                  <c:v>29.2</c:v>
                </c:pt>
                <c:pt idx="44">
                  <c:v>29.5</c:v>
                </c:pt>
                <c:pt idx="45">
                  <c:v>22</c:v>
                </c:pt>
                <c:pt idx="46">
                  <c:v>23.9</c:v>
                </c:pt>
                <c:pt idx="47">
                  <c:v>24</c:v>
                </c:pt>
                <c:pt idx="48">
                  <c:v>24.1</c:v>
                </c:pt>
                <c:pt idx="49">
                  <c:v>23</c:v>
                </c:pt>
                <c:pt idx="50">
                  <c:v>27.9</c:v>
                </c:pt>
                <c:pt idx="51">
                  <c:v>36.1</c:v>
                </c:pt>
                <c:pt idx="52">
                  <c:v>24</c:v>
                </c:pt>
                <c:pt idx="53">
                  <c:v>24.3</c:v>
                </c:pt>
                <c:pt idx="54">
                  <c:v>22.6</c:v>
                </c:pt>
                <c:pt idx="55">
                  <c:v>31.6</c:v>
                </c:pt>
                <c:pt idx="56">
                  <c:v>26.4</c:v>
                </c:pt>
                <c:pt idx="57">
                  <c:v>30.3</c:v>
                </c:pt>
                <c:pt idx="58">
                  <c:v>29</c:v>
                </c:pt>
                <c:pt idx="59">
                  <c:v>37.799999999999997</c:v>
                </c:pt>
                <c:pt idx="60">
                  <c:v>36.299999999999997</c:v>
                </c:pt>
                <c:pt idx="61">
                  <c:v>38.5</c:v>
                </c:pt>
                <c:pt idx="62">
                  <c:v>30.8</c:v>
                </c:pt>
                <c:pt idx="63">
                  <c:v>26</c:v>
                </c:pt>
                <c:pt idx="64">
                  <c:v>32.1</c:v>
                </c:pt>
                <c:pt idx="65">
                  <c:v>31.1</c:v>
                </c:pt>
                <c:pt idx="66">
                  <c:v>36.799999999999997</c:v>
                </c:pt>
                <c:pt idx="67">
                  <c:v>27.9</c:v>
                </c:pt>
                <c:pt idx="68">
                  <c:v>23.1</c:v>
                </c:pt>
                <c:pt idx="69">
                  <c:v>35.4</c:v>
                </c:pt>
                <c:pt idx="70">
                  <c:v>33.299999999999997</c:v>
                </c:pt>
                <c:pt idx="71">
                  <c:v>26.1</c:v>
                </c:pt>
                <c:pt idx="72">
                  <c:v>28.2</c:v>
                </c:pt>
                <c:pt idx="73">
                  <c:v>29.8</c:v>
                </c:pt>
                <c:pt idx="74">
                  <c:v>23.9</c:v>
                </c:pt>
                <c:pt idx="75">
                  <c:v>27.6</c:v>
                </c:pt>
                <c:pt idx="76">
                  <c:v>35.1</c:v>
                </c:pt>
                <c:pt idx="77">
                  <c:v>28.3</c:v>
                </c:pt>
                <c:pt idx="78">
                  <c:v>36.299999999999997</c:v>
                </c:pt>
                <c:pt idx="79">
                  <c:v>22.7</c:v>
                </c:pt>
                <c:pt idx="80">
                  <c:v>27.2</c:v>
                </c:pt>
                <c:pt idx="81">
                  <c:v>31.5</c:v>
                </c:pt>
                <c:pt idx="82">
                  <c:v>38.9</c:v>
                </c:pt>
                <c:pt idx="83">
                  <c:v>23.2</c:v>
                </c:pt>
                <c:pt idx="84">
                  <c:v>37.9</c:v>
                </c:pt>
                <c:pt idx="85">
                  <c:v>25.3</c:v>
                </c:pt>
                <c:pt idx="86">
                  <c:v>23.6</c:v>
                </c:pt>
                <c:pt idx="87">
                  <c:v>38.1</c:v>
                </c:pt>
                <c:pt idx="88">
                  <c:v>27.5</c:v>
                </c:pt>
                <c:pt idx="89">
                  <c:v>29.4</c:v>
                </c:pt>
                <c:pt idx="90">
                  <c:v>26.9</c:v>
                </c:pt>
                <c:pt idx="91">
                  <c:v>26.2</c:v>
                </c:pt>
                <c:pt idx="92">
                  <c:v>25.2</c:v>
                </c:pt>
                <c:pt idx="93">
                  <c:v>33.6</c:v>
                </c:pt>
                <c:pt idx="94">
                  <c:v>36.299999999999997</c:v>
                </c:pt>
                <c:pt idx="95">
                  <c:v>25.1</c:v>
                </c:pt>
                <c:pt idx="96">
                  <c:v>38.4</c:v>
                </c:pt>
                <c:pt idx="97">
                  <c:v>35.5</c:v>
                </c:pt>
                <c:pt idx="98">
                  <c:v>35.4</c:v>
                </c:pt>
                <c:pt idx="99">
                  <c:v>37.200000000000003</c:v>
                </c:pt>
                <c:pt idx="100">
                  <c:v>31</c:v>
                </c:pt>
                <c:pt idx="101">
                  <c:v>28.8</c:v>
                </c:pt>
                <c:pt idx="102">
                  <c:v>33</c:v>
                </c:pt>
                <c:pt idx="103">
                  <c:v>29.6</c:v>
                </c:pt>
                <c:pt idx="104">
                  <c:v>28</c:v>
                </c:pt>
                <c:pt idx="105">
                  <c:v>22.4</c:v>
                </c:pt>
                <c:pt idx="106">
                  <c:v>37.6</c:v>
                </c:pt>
                <c:pt idx="107">
                  <c:v>34.299999999999997</c:v>
                </c:pt>
                <c:pt idx="108">
                  <c:v>26.1</c:v>
                </c:pt>
                <c:pt idx="109">
                  <c:v>38.1</c:v>
                </c:pt>
                <c:pt idx="110">
                  <c:v>27.9</c:v>
                </c:pt>
                <c:pt idx="111">
                  <c:v>25.7</c:v>
                </c:pt>
                <c:pt idx="112">
                  <c:v>36.700000000000003</c:v>
                </c:pt>
                <c:pt idx="113">
                  <c:v>28.3</c:v>
                </c:pt>
                <c:pt idx="114">
                  <c:v>39</c:v>
                </c:pt>
                <c:pt idx="115">
                  <c:v>38.700000000000003</c:v>
                </c:pt>
                <c:pt idx="116">
                  <c:v>36.1</c:v>
                </c:pt>
                <c:pt idx="117">
                  <c:v>28.9</c:v>
                </c:pt>
                <c:pt idx="118">
                  <c:v>24</c:v>
                </c:pt>
                <c:pt idx="119">
                  <c:v>29.6</c:v>
                </c:pt>
                <c:pt idx="120">
                  <c:v>23.9</c:v>
                </c:pt>
                <c:pt idx="121">
                  <c:v>37.799999999999997</c:v>
                </c:pt>
                <c:pt idx="122">
                  <c:v>26.2</c:v>
                </c:pt>
                <c:pt idx="123">
                  <c:v>37.6</c:v>
                </c:pt>
                <c:pt idx="124">
                  <c:v>29.7</c:v>
                </c:pt>
                <c:pt idx="125">
                  <c:v>21.1</c:v>
                </c:pt>
                <c:pt idx="126">
                  <c:v>26.2</c:v>
                </c:pt>
                <c:pt idx="127">
                  <c:v>35</c:v>
                </c:pt>
                <c:pt idx="128">
                  <c:v>26.9</c:v>
                </c:pt>
                <c:pt idx="129">
                  <c:v>31.3</c:v>
                </c:pt>
                <c:pt idx="130">
                  <c:v>29.2</c:v>
                </c:pt>
                <c:pt idx="131">
                  <c:v>30</c:v>
                </c:pt>
                <c:pt idx="132">
                  <c:v>26.3</c:v>
                </c:pt>
                <c:pt idx="133">
                  <c:v>35.4</c:v>
                </c:pt>
                <c:pt idx="134">
                  <c:v>28.5</c:v>
                </c:pt>
                <c:pt idx="135">
                  <c:v>35.6</c:v>
                </c:pt>
                <c:pt idx="136">
                  <c:v>22.3</c:v>
                </c:pt>
                <c:pt idx="137">
                  <c:v>27.3</c:v>
                </c:pt>
                <c:pt idx="138">
                  <c:v>23.8</c:v>
                </c:pt>
                <c:pt idx="139">
                  <c:v>36.799999999999997</c:v>
                </c:pt>
                <c:pt idx="140">
                  <c:v>38.6</c:v>
                </c:pt>
                <c:pt idx="141">
                  <c:v>29.7</c:v>
                </c:pt>
                <c:pt idx="142">
                  <c:v>38.9</c:v>
                </c:pt>
                <c:pt idx="143">
                  <c:v>32.5</c:v>
                </c:pt>
                <c:pt idx="144">
                  <c:v>39.200000000000003</c:v>
                </c:pt>
                <c:pt idx="145">
                  <c:v>22.4</c:v>
                </c:pt>
                <c:pt idx="146">
                  <c:v>29.2</c:v>
                </c:pt>
                <c:pt idx="147">
                  <c:v>27.4</c:v>
                </c:pt>
                <c:pt idx="148">
                  <c:v>38.9</c:v>
                </c:pt>
                <c:pt idx="149">
                  <c:v>24.7</c:v>
                </c:pt>
                <c:pt idx="150">
                  <c:v>38.299999999999997</c:v>
                </c:pt>
                <c:pt idx="151">
                  <c:v>23.7</c:v>
                </c:pt>
                <c:pt idx="152">
                  <c:v>29.9</c:v>
                </c:pt>
                <c:pt idx="153">
                  <c:v>32.9</c:v>
                </c:pt>
                <c:pt idx="154">
                  <c:v>24.5</c:v>
                </c:pt>
                <c:pt idx="155">
                  <c:v>25.4</c:v>
                </c:pt>
                <c:pt idx="156">
                  <c:v>22</c:v>
                </c:pt>
                <c:pt idx="157">
                  <c:v>21.1</c:v>
                </c:pt>
                <c:pt idx="158">
                  <c:v>30.8</c:v>
                </c:pt>
                <c:pt idx="159">
                  <c:v>32.1</c:v>
                </c:pt>
                <c:pt idx="160">
                  <c:v>34.200000000000003</c:v>
                </c:pt>
                <c:pt idx="161">
                  <c:v>38.799999999999997</c:v>
                </c:pt>
                <c:pt idx="162">
                  <c:v>21.1</c:v>
                </c:pt>
                <c:pt idx="163">
                  <c:v>34.200000000000003</c:v>
                </c:pt>
                <c:pt idx="164">
                  <c:v>32.200000000000003</c:v>
                </c:pt>
                <c:pt idx="165">
                  <c:v>34.700000000000003</c:v>
                </c:pt>
                <c:pt idx="166">
                  <c:v>29.8</c:v>
                </c:pt>
                <c:pt idx="167">
                  <c:v>30</c:v>
                </c:pt>
                <c:pt idx="168">
                  <c:v>23.4</c:v>
                </c:pt>
                <c:pt idx="169">
                  <c:v>25.8</c:v>
                </c:pt>
                <c:pt idx="170">
                  <c:v>31.5</c:v>
                </c:pt>
                <c:pt idx="171">
                  <c:v>31.2</c:v>
                </c:pt>
                <c:pt idx="172">
                  <c:v>32.6</c:v>
                </c:pt>
                <c:pt idx="173">
                  <c:v>36.4</c:v>
                </c:pt>
                <c:pt idx="174">
                  <c:v>26.4</c:v>
                </c:pt>
                <c:pt idx="175">
                  <c:v>35.5</c:v>
                </c:pt>
                <c:pt idx="176">
                  <c:v>35.1</c:v>
                </c:pt>
                <c:pt idx="177">
                  <c:v>22.5</c:v>
                </c:pt>
                <c:pt idx="178">
                  <c:v>32.200000000000003</c:v>
                </c:pt>
                <c:pt idx="179">
                  <c:v>33.799999999999997</c:v>
                </c:pt>
                <c:pt idx="180">
                  <c:v>21.5</c:v>
                </c:pt>
                <c:pt idx="181">
                  <c:v>31.1</c:v>
                </c:pt>
                <c:pt idx="182">
                  <c:v>34.9</c:v>
                </c:pt>
                <c:pt idx="183">
                  <c:v>21.4</c:v>
                </c:pt>
                <c:pt idx="184">
                  <c:v>33.1</c:v>
                </c:pt>
                <c:pt idx="185">
                  <c:v>32.9</c:v>
                </c:pt>
                <c:pt idx="186">
                  <c:v>24.4</c:v>
                </c:pt>
                <c:pt idx="187">
                  <c:v>37.6</c:v>
                </c:pt>
                <c:pt idx="188">
                  <c:v>25</c:v>
                </c:pt>
                <c:pt idx="189">
                  <c:v>24.5</c:v>
                </c:pt>
                <c:pt idx="190">
                  <c:v>23.4</c:v>
                </c:pt>
                <c:pt idx="191">
                  <c:v>35.9</c:v>
                </c:pt>
                <c:pt idx="192">
                  <c:v>26.4</c:v>
                </c:pt>
                <c:pt idx="193">
                  <c:v>38.799999999999997</c:v>
                </c:pt>
                <c:pt idx="194">
                  <c:v>28</c:v>
                </c:pt>
                <c:pt idx="195">
                  <c:v>28.4</c:v>
                </c:pt>
                <c:pt idx="196">
                  <c:v>21.2</c:v>
                </c:pt>
                <c:pt idx="197">
                  <c:v>38.700000000000003</c:v>
                </c:pt>
                <c:pt idx="198">
                  <c:v>33</c:v>
                </c:pt>
                <c:pt idx="199">
                  <c:v>26.4</c:v>
                </c:pt>
                <c:pt idx="200">
                  <c:v>26.8</c:v>
                </c:pt>
                <c:pt idx="201">
                  <c:v>34</c:v>
                </c:pt>
                <c:pt idx="202">
                  <c:v>25.2</c:v>
                </c:pt>
                <c:pt idx="203">
                  <c:v>32.799999999999997</c:v>
                </c:pt>
                <c:pt idx="204">
                  <c:v>31</c:v>
                </c:pt>
                <c:pt idx="205">
                  <c:v>25.1</c:v>
                </c:pt>
                <c:pt idx="206">
                  <c:v>24</c:v>
                </c:pt>
                <c:pt idx="207">
                  <c:v>35.299999999999997</c:v>
                </c:pt>
                <c:pt idx="208">
                  <c:v>21.9</c:v>
                </c:pt>
                <c:pt idx="209">
                  <c:v>37.4</c:v>
                </c:pt>
                <c:pt idx="210">
                  <c:v>22.8</c:v>
                </c:pt>
                <c:pt idx="211">
                  <c:v>35.4</c:v>
                </c:pt>
                <c:pt idx="212">
                  <c:v>29.3</c:v>
                </c:pt>
                <c:pt idx="213">
                  <c:v>35.4</c:v>
                </c:pt>
                <c:pt idx="214">
                  <c:v>22.8</c:v>
                </c:pt>
                <c:pt idx="215">
                  <c:v>38</c:v>
                </c:pt>
                <c:pt idx="216">
                  <c:v>31</c:v>
                </c:pt>
                <c:pt idx="217">
                  <c:v>28.4</c:v>
                </c:pt>
                <c:pt idx="218">
                  <c:v>22.7</c:v>
                </c:pt>
                <c:pt idx="219">
                  <c:v>28.9</c:v>
                </c:pt>
                <c:pt idx="220">
                  <c:v>30.9</c:v>
                </c:pt>
                <c:pt idx="221">
                  <c:v>28.4</c:v>
                </c:pt>
                <c:pt idx="222">
                  <c:v>27.5</c:v>
                </c:pt>
                <c:pt idx="223">
                  <c:v>26.1</c:v>
                </c:pt>
                <c:pt idx="224">
                  <c:v>33</c:v>
                </c:pt>
                <c:pt idx="225">
                  <c:v>38.799999999999997</c:v>
                </c:pt>
                <c:pt idx="226">
                  <c:v>26.5</c:v>
                </c:pt>
                <c:pt idx="227">
                  <c:v>22.2</c:v>
                </c:pt>
                <c:pt idx="228">
                  <c:v>30.6</c:v>
                </c:pt>
                <c:pt idx="229">
                  <c:v>21.5</c:v>
                </c:pt>
                <c:pt idx="230">
                  <c:v>38.6</c:v>
                </c:pt>
                <c:pt idx="231">
                  <c:v>28.2</c:v>
                </c:pt>
                <c:pt idx="232">
                  <c:v>24.3</c:v>
                </c:pt>
                <c:pt idx="233">
                  <c:v>27.6</c:v>
                </c:pt>
                <c:pt idx="234">
                  <c:v>28.1</c:v>
                </c:pt>
                <c:pt idx="235">
                  <c:v>28.9</c:v>
                </c:pt>
                <c:pt idx="236">
                  <c:v>33.799999999999997</c:v>
                </c:pt>
                <c:pt idx="237">
                  <c:v>22.4</c:v>
                </c:pt>
                <c:pt idx="238">
                  <c:v>28.9</c:v>
                </c:pt>
                <c:pt idx="239">
                  <c:v>23.7</c:v>
                </c:pt>
                <c:pt idx="240">
                  <c:v>23.9</c:v>
                </c:pt>
                <c:pt idx="241">
                  <c:v>36.6</c:v>
                </c:pt>
                <c:pt idx="242">
                  <c:v>37.1</c:v>
                </c:pt>
                <c:pt idx="243">
                  <c:v>30</c:v>
                </c:pt>
                <c:pt idx="244">
                  <c:v>33.1</c:v>
                </c:pt>
                <c:pt idx="245">
                  <c:v>22.1</c:v>
                </c:pt>
                <c:pt idx="246">
                  <c:v>27.2</c:v>
                </c:pt>
                <c:pt idx="247">
                  <c:v>31.7</c:v>
                </c:pt>
                <c:pt idx="248">
                  <c:v>25.9</c:v>
                </c:pt>
                <c:pt idx="249">
                  <c:v>32.9</c:v>
                </c:pt>
                <c:pt idx="250">
                  <c:v>31.7</c:v>
                </c:pt>
                <c:pt idx="251">
                  <c:v>36</c:v>
                </c:pt>
                <c:pt idx="252">
                  <c:v>37.4</c:v>
                </c:pt>
                <c:pt idx="253">
                  <c:v>28.8</c:v>
                </c:pt>
                <c:pt idx="254">
                  <c:v>24</c:v>
                </c:pt>
                <c:pt idx="255">
                  <c:v>23.2</c:v>
                </c:pt>
                <c:pt idx="256">
                  <c:v>36</c:v>
                </c:pt>
                <c:pt idx="257">
                  <c:v>25</c:v>
                </c:pt>
                <c:pt idx="258">
                  <c:v>29</c:v>
                </c:pt>
                <c:pt idx="259">
                  <c:v>37.799999999999997</c:v>
                </c:pt>
                <c:pt idx="260">
                  <c:v>29.1</c:v>
                </c:pt>
                <c:pt idx="261">
                  <c:v>22</c:v>
                </c:pt>
                <c:pt idx="262">
                  <c:v>25.8</c:v>
                </c:pt>
                <c:pt idx="263">
                  <c:v>38.299999999999997</c:v>
                </c:pt>
                <c:pt idx="264">
                  <c:v>24.3</c:v>
                </c:pt>
                <c:pt idx="265">
                  <c:v>32.1</c:v>
                </c:pt>
                <c:pt idx="266">
                  <c:v>27.4</c:v>
                </c:pt>
                <c:pt idx="267">
                  <c:v>35.9</c:v>
                </c:pt>
                <c:pt idx="268">
                  <c:v>27.1</c:v>
                </c:pt>
                <c:pt idx="269">
                  <c:v>23.6</c:v>
                </c:pt>
                <c:pt idx="270">
                  <c:v>23.7</c:v>
                </c:pt>
                <c:pt idx="271">
                  <c:v>22.2</c:v>
                </c:pt>
                <c:pt idx="272">
                  <c:v>26.6</c:v>
                </c:pt>
                <c:pt idx="273">
                  <c:v>37.5</c:v>
                </c:pt>
                <c:pt idx="274">
                  <c:v>25.6</c:v>
                </c:pt>
                <c:pt idx="275">
                  <c:v>33</c:v>
                </c:pt>
                <c:pt idx="276">
                  <c:v>33.799999999999997</c:v>
                </c:pt>
                <c:pt idx="277">
                  <c:v>21.9</c:v>
                </c:pt>
                <c:pt idx="278">
                  <c:v>29</c:v>
                </c:pt>
                <c:pt idx="279">
                  <c:v>27</c:v>
                </c:pt>
                <c:pt idx="280">
                  <c:v>28.4</c:v>
                </c:pt>
                <c:pt idx="281">
                  <c:v>21</c:v>
                </c:pt>
                <c:pt idx="282">
                  <c:v>32.200000000000003</c:v>
                </c:pt>
                <c:pt idx="283">
                  <c:v>23.2</c:v>
                </c:pt>
                <c:pt idx="284">
                  <c:v>32.9</c:v>
                </c:pt>
                <c:pt idx="285">
                  <c:v>39.200000000000003</c:v>
                </c:pt>
                <c:pt idx="286">
                  <c:v>31.2</c:v>
                </c:pt>
                <c:pt idx="287">
                  <c:v>34.6</c:v>
                </c:pt>
                <c:pt idx="288">
                  <c:v>37.4</c:v>
                </c:pt>
                <c:pt idx="289">
                  <c:v>36.200000000000003</c:v>
                </c:pt>
                <c:pt idx="290">
                  <c:v>24</c:v>
                </c:pt>
                <c:pt idx="291">
                  <c:v>21.2</c:v>
                </c:pt>
                <c:pt idx="292">
                  <c:v>21.6</c:v>
                </c:pt>
                <c:pt idx="293">
                  <c:v>32</c:v>
                </c:pt>
                <c:pt idx="294">
                  <c:v>26</c:v>
                </c:pt>
                <c:pt idx="295">
                  <c:v>28.9</c:v>
                </c:pt>
                <c:pt idx="296">
                  <c:v>33.4</c:v>
                </c:pt>
                <c:pt idx="297">
                  <c:v>36.299999999999997</c:v>
                </c:pt>
                <c:pt idx="298">
                  <c:v>36.9</c:v>
                </c:pt>
                <c:pt idx="299">
                  <c:v>32.5</c:v>
                </c:pt>
                <c:pt idx="300">
                  <c:v>37.299999999999997</c:v>
                </c:pt>
                <c:pt idx="301">
                  <c:v>38.4</c:v>
                </c:pt>
                <c:pt idx="302">
                  <c:v>29</c:v>
                </c:pt>
                <c:pt idx="303">
                  <c:v>28.7</c:v>
                </c:pt>
                <c:pt idx="304">
                  <c:v>27</c:v>
                </c:pt>
                <c:pt idx="305">
                  <c:v>32.6</c:v>
                </c:pt>
                <c:pt idx="306">
                  <c:v>25.2</c:v>
                </c:pt>
                <c:pt idx="307">
                  <c:v>33.200000000000003</c:v>
                </c:pt>
                <c:pt idx="308">
                  <c:v>21.7</c:v>
                </c:pt>
                <c:pt idx="309">
                  <c:v>32.299999999999997</c:v>
                </c:pt>
                <c:pt idx="310">
                  <c:v>23.1</c:v>
                </c:pt>
                <c:pt idx="311">
                  <c:v>37.200000000000003</c:v>
                </c:pt>
                <c:pt idx="312">
                  <c:v>37.5</c:v>
                </c:pt>
                <c:pt idx="313">
                  <c:v>39</c:v>
                </c:pt>
                <c:pt idx="314">
                  <c:v>32.4</c:v>
                </c:pt>
                <c:pt idx="315">
                  <c:v>35.9</c:v>
                </c:pt>
                <c:pt idx="316">
                  <c:v>24</c:v>
                </c:pt>
                <c:pt idx="317">
                  <c:v>35.4</c:v>
                </c:pt>
                <c:pt idx="318">
                  <c:v>24.8</c:v>
                </c:pt>
                <c:pt idx="319">
                  <c:v>36.9</c:v>
                </c:pt>
                <c:pt idx="320">
                  <c:v>31.6</c:v>
                </c:pt>
                <c:pt idx="321">
                  <c:v>23</c:v>
                </c:pt>
                <c:pt idx="322">
                  <c:v>22.7</c:v>
                </c:pt>
                <c:pt idx="323">
                  <c:v>30.4</c:v>
                </c:pt>
                <c:pt idx="324">
                  <c:v>26.6</c:v>
                </c:pt>
                <c:pt idx="325">
                  <c:v>21.2</c:v>
                </c:pt>
                <c:pt idx="326">
                  <c:v>29.9</c:v>
                </c:pt>
                <c:pt idx="327">
                  <c:v>25</c:v>
                </c:pt>
                <c:pt idx="328">
                  <c:v>38.200000000000003</c:v>
                </c:pt>
                <c:pt idx="329">
                  <c:v>28.2</c:v>
                </c:pt>
                <c:pt idx="330">
                  <c:v>29.9</c:v>
                </c:pt>
                <c:pt idx="331">
                  <c:v>35.5</c:v>
                </c:pt>
                <c:pt idx="332">
                  <c:v>28.3</c:v>
                </c:pt>
                <c:pt idx="333">
                  <c:v>21.8</c:v>
                </c:pt>
                <c:pt idx="334">
                  <c:v>25.1</c:v>
                </c:pt>
                <c:pt idx="335">
                  <c:v>30.1</c:v>
                </c:pt>
                <c:pt idx="336">
                  <c:v>34.1</c:v>
                </c:pt>
                <c:pt idx="337">
                  <c:v>21.1</c:v>
                </c:pt>
                <c:pt idx="338">
                  <c:v>33.9</c:v>
                </c:pt>
                <c:pt idx="339">
                  <c:v>34.5</c:v>
                </c:pt>
                <c:pt idx="340">
                  <c:v>38.799999999999997</c:v>
                </c:pt>
                <c:pt idx="341">
                  <c:v>32.299999999999997</c:v>
                </c:pt>
                <c:pt idx="342">
                  <c:v>36.200000000000003</c:v>
                </c:pt>
                <c:pt idx="343">
                  <c:v>34.5</c:v>
                </c:pt>
                <c:pt idx="344">
                  <c:v>22.3</c:v>
                </c:pt>
                <c:pt idx="345">
                  <c:v>33.4</c:v>
                </c:pt>
                <c:pt idx="346">
                  <c:v>28.8</c:v>
                </c:pt>
                <c:pt idx="347">
                  <c:v>35.700000000000003</c:v>
                </c:pt>
                <c:pt idx="348">
                  <c:v>37</c:v>
                </c:pt>
                <c:pt idx="349">
                  <c:v>25.7</c:v>
                </c:pt>
                <c:pt idx="350">
                  <c:v>24.9</c:v>
                </c:pt>
                <c:pt idx="351">
                  <c:v>30</c:v>
                </c:pt>
                <c:pt idx="352">
                  <c:v>22.4</c:v>
                </c:pt>
                <c:pt idx="353">
                  <c:v>30.8</c:v>
                </c:pt>
                <c:pt idx="354">
                  <c:v>30.2</c:v>
                </c:pt>
                <c:pt idx="355">
                  <c:v>32.1</c:v>
                </c:pt>
                <c:pt idx="356">
                  <c:v>33.9</c:v>
                </c:pt>
                <c:pt idx="357">
                  <c:v>34.4</c:v>
                </c:pt>
                <c:pt idx="358">
                  <c:v>23.6</c:v>
                </c:pt>
                <c:pt idx="359">
                  <c:v>25.1</c:v>
                </c:pt>
                <c:pt idx="360">
                  <c:v>32.299999999999997</c:v>
                </c:pt>
                <c:pt idx="361">
                  <c:v>37.4</c:v>
                </c:pt>
                <c:pt idx="362">
                  <c:v>37.799999999999997</c:v>
                </c:pt>
                <c:pt idx="363">
                  <c:v>36.9</c:v>
                </c:pt>
                <c:pt idx="364">
                  <c:v>24.6</c:v>
                </c:pt>
                <c:pt idx="365">
                  <c:v>23.9</c:v>
                </c:pt>
                <c:pt idx="366">
                  <c:v>27.7</c:v>
                </c:pt>
                <c:pt idx="367">
                  <c:v>33.200000000000003</c:v>
                </c:pt>
                <c:pt idx="368">
                  <c:v>30.3</c:v>
                </c:pt>
                <c:pt idx="369">
                  <c:v>38.1</c:v>
                </c:pt>
                <c:pt idx="370">
                  <c:v>29.9</c:v>
                </c:pt>
                <c:pt idx="371">
                  <c:v>27.9</c:v>
                </c:pt>
                <c:pt idx="372">
                  <c:v>24.3</c:v>
                </c:pt>
                <c:pt idx="373">
                  <c:v>26.7</c:v>
                </c:pt>
                <c:pt idx="374">
                  <c:v>34.799999999999997</c:v>
                </c:pt>
                <c:pt idx="375">
                  <c:v>32.799999999999997</c:v>
                </c:pt>
                <c:pt idx="376">
                  <c:v>24.4</c:v>
                </c:pt>
                <c:pt idx="377">
                  <c:v>26.4</c:v>
                </c:pt>
                <c:pt idx="378">
                  <c:v>25</c:v>
                </c:pt>
                <c:pt idx="379">
                  <c:v>32.9</c:v>
                </c:pt>
                <c:pt idx="380">
                  <c:v>25.5</c:v>
                </c:pt>
                <c:pt idx="381">
                  <c:v>24.5</c:v>
                </c:pt>
                <c:pt idx="382">
                  <c:v>30</c:v>
                </c:pt>
                <c:pt idx="383">
                  <c:v>30.3</c:v>
                </c:pt>
                <c:pt idx="384">
                  <c:v>21.9</c:v>
                </c:pt>
                <c:pt idx="385">
                  <c:v>33.4</c:v>
                </c:pt>
                <c:pt idx="386">
                  <c:v>27.8</c:v>
                </c:pt>
                <c:pt idx="387">
                  <c:v>29.6</c:v>
                </c:pt>
                <c:pt idx="388">
                  <c:v>29.1</c:v>
                </c:pt>
                <c:pt idx="389">
                  <c:v>37</c:v>
                </c:pt>
                <c:pt idx="390">
                  <c:v>27.2</c:v>
                </c:pt>
                <c:pt idx="391">
                  <c:v>35.9</c:v>
                </c:pt>
                <c:pt idx="392">
                  <c:v>25.4</c:v>
                </c:pt>
                <c:pt idx="393">
                  <c:v>36.4</c:v>
                </c:pt>
                <c:pt idx="394">
                  <c:v>28.6</c:v>
                </c:pt>
                <c:pt idx="395">
                  <c:v>31.7</c:v>
                </c:pt>
                <c:pt idx="396">
                  <c:v>31.3</c:v>
                </c:pt>
                <c:pt idx="397">
                  <c:v>24.4</c:v>
                </c:pt>
                <c:pt idx="398">
                  <c:v>27.3</c:v>
                </c:pt>
                <c:pt idx="399">
                  <c:v>34.799999999999997</c:v>
                </c:pt>
                <c:pt idx="400">
                  <c:v>31.5</c:v>
                </c:pt>
                <c:pt idx="401">
                  <c:v>30.9</c:v>
                </c:pt>
                <c:pt idx="402">
                  <c:v>37.5</c:v>
                </c:pt>
                <c:pt idx="403">
                  <c:v>29.4</c:v>
                </c:pt>
                <c:pt idx="404">
                  <c:v>30.1</c:v>
                </c:pt>
                <c:pt idx="405">
                  <c:v>26.1</c:v>
                </c:pt>
                <c:pt idx="406">
                  <c:v>35.1</c:v>
                </c:pt>
                <c:pt idx="407">
                  <c:v>37.700000000000003</c:v>
                </c:pt>
                <c:pt idx="408">
                  <c:v>26.5</c:v>
                </c:pt>
                <c:pt idx="409">
                  <c:v>21.7</c:v>
                </c:pt>
                <c:pt idx="410">
                  <c:v>22</c:v>
                </c:pt>
                <c:pt idx="411">
                  <c:v>23.2</c:v>
                </c:pt>
                <c:pt idx="412">
                  <c:v>21.4</c:v>
                </c:pt>
                <c:pt idx="413">
                  <c:v>25.7</c:v>
                </c:pt>
                <c:pt idx="414">
                  <c:v>30.7</c:v>
                </c:pt>
                <c:pt idx="415">
                  <c:v>24.3</c:v>
                </c:pt>
                <c:pt idx="416">
                  <c:v>34.1</c:v>
                </c:pt>
                <c:pt idx="417">
                  <c:v>33.200000000000003</c:v>
                </c:pt>
                <c:pt idx="418">
                  <c:v>35.1</c:v>
                </c:pt>
                <c:pt idx="419">
                  <c:v>27.7</c:v>
                </c:pt>
                <c:pt idx="420">
                  <c:v>27.8</c:v>
                </c:pt>
                <c:pt idx="421">
                  <c:v>29.7</c:v>
                </c:pt>
                <c:pt idx="422">
                  <c:v>34.299999999999997</c:v>
                </c:pt>
                <c:pt idx="423">
                  <c:v>22.1</c:v>
                </c:pt>
                <c:pt idx="424">
                  <c:v>23.7</c:v>
                </c:pt>
                <c:pt idx="425">
                  <c:v>28.3</c:v>
                </c:pt>
                <c:pt idx="426">
                  <c:v>31.2</c:v>
                </c:pt>
                <c:pt idx="427">
                  <c:v>36.299999999999997</c:v>
                </c:pt>
                <c:pt idx="428">
                  <c:v>38</c:v>
                </c:pt>
                <c:pt idx="429">
                  <c:v>26.4</c:v>
                </c:pt>
                <c:pt idx="430">
                  <c:v>34.200000000000003</c:v>
                </c:pt>
                <c:pt idx="431">
                  <c:v>37.6</c:v>
                </c:pt>
                <c:pt idx="432">
                  <c:v>21</c:v>
                </c:pt>
                <c:pt idx="433">
                  <c:v>38.5</c:v>
                </c:pt>
                <c:pt idx="434">
                  <c:v>34.799999999999997</c:v>
                </c:pt>
                <c:pt idx="435">
                  <c:v>35.5</c:v>
                </c:pt>
                <c:pt idx="436">
                  <c:v>24.5</c:v>
                </c:pt>
                <c:pt idx="437">
                  <c:v>38.9</c:v>
                </c:pt>
                <c:pt idx="438">
                  <c:v>34.299999999999997</c:v>
                </c:pt>
                <c:pt idx="439">
                  <c:v>24.5</c:v>
                </c:pt>
                <c:pt idx="440">
                  <c:v>32.9</c:v>
                </c:pt>
                <c:pt idx="441">
                  <c:v>32.4</c:v>
                </c:pt>
                <c:pt idx="442">
                  <c:v>28.7</c:v>
                </c:pt>
                <c:pt idx="443">
                  <c:v>32.200000000000003</c:v>
                </c:pt>
                <c:pt idx="444">
                  <c:v>29.4</c:v>
                </c:pt>
                <c:pt idx="445">
                  <c:v>24.5</c:v>
                </c:pt>
                <c:pt idx="446">
                  <c:v>30.2</c:v>
                </c:pt>
                <c:pt idx="447">
                  <c:v>24.1</c:v>
                </c:pt>
                <c:pt idx="448">
                  <c:v>25.1</c:v>
                </c:pt>
                <c:pt idx="449">
                  <c:v>23.2</c:v>
                </c:pt>
                <c:pt idx="450">
                  <c:v>33.6</c:v>
                </c:pt>
                <c:pt idx="451">
                  <c:v>36.299999999999997</c:v>
                </c:pt>
                <c:pt idx="452">
                  <c:v>21.9</c:v>
                </c:pt>
                <c:pt idx="453">
                  <c:v>23.8</c:v>
                </c:pt>
                <c:pt idx="454">
                  <c:v>23.6</c:v>
                </c:pt>
                <c:pt idx="455">
                  <c:v>25.6</c:v>
                </c:pt>
                <c:pt idx="456">
                  <c:v>25.5</c:v>
                </c:pt>
                <c:pt idx="457">
                  <c:v>23.8</c:v>
                </c:pt>
                <c:pt idx="458">
                  <c:v>22.4</c:v>
                </c:pt>
                <c:pt idx="459">
                  <c:v>31.8</c:v>
                </c:pt>
                <c:pt idx="460">
                  <c:v>23.2</c:v>
                </c:pt>
                <c:pt idx="461">
                  <c:v>21</c:v>
                </c:pt>
                <c:pt idx="462">
                  <c:v>31.1</c:v>
                </c:pt>
                <c:pt idx="463">
                  <c:v>27.6</c:v>
                </c:pt>
                <c:pt idx="464">
                  <c:v>21.6</c:v>
                </c:pt>
                <c:pt idx="465">
                  <c:v>39.200000000000003</c:v>
                </c:pt>
                <c:pt idx="466">
                  <c:v>23.1</c:v>
                </c:pt>
                <c:pt idx="467">
                  <c:v>36.799999999999997</c:v>
                </c:pt>
                <c:pt idx="468">
                  <c:v>22.5</c:v>
                </c:pt>
                <c:pt idx="469">
                  <c:v>47.4</c:v>
                </c:pt>
                <c:pt idx="470">
                  <c:v>40.700000000000003</c:v>
                </c:pt>
                <c:pt idx="471">
                  <c:v>46.5</c:v>
                </c:pt>
                <c:pt idx="472">
                  <c:v>45.3</c:v>
                </c:pt>
                <c:pt idx="473">
                  <c:v>43.7</c:v>
                </c:pt>
                <c:pt idx="474">
                  <c:v>49</c:v>
                </c:pt>
                <c:pt idx="475">
                  <c:v>42.9</c:v>
                </c:pt>
                <c:pt idx="476">
                  <c:v>49.5</c:v>
                </c:pt>
                <c:pt idx="477">
                  <c:v>48</c:v>
                </c:pt>
                <c:pt idx="478">
                  <c:v>50</c:v>
                </c:pt>
                <c:pt idx="479">
                  <c:v>47</c:v>
                </c:pt>
                <c:pt idx="480">
                  <c:v>41.7</c:v>
                </c:pt>
                <c:pt idx="481">
                  <c:v>42</c:v>
                </c:pt>
                <c:pt idx="482">
                  <c:v>44.4</c:v>
                </c:pt>
                <c:pt idx="483">
                  <c:v>39.5</c:v>
                </c:pt>
                <c:pt idx="484">
                  <c:v>45.3</c:v>
                </c:pt>
                <c:pt idx="485">
                  <c:v>39.9</c:v>
                </c:pt>
                <c:pt idx="486">
                  <c:v>46</c:v>
                </c:pt>
                <c:pt idx="487">
                  <c:v>45</c:v>
                </c:pt>
                <c:pt idx="488">
                  <c:v>39.799999999999997</c:v>
                </c:pt>
                <c:pt idx="489">
                  <c:v>40.700000000000003</c:v>
                </c:pt>
                <c:pt idx="490">
                  <c:v>50</c:v>
                </c:pt>
                <c:pt idx="491">
                  <c:v>49.3</c:v>
                </c:pt>
                <c:pt idx="492">
                  <c:v>41.1</c:v>
                </c:pt>
                <c:pt idx="493">
                  <c:v>48.7</c:v>
                </c:pt>
                <c:pt idx="494">
                  <c:v>41.7</c:v>
                </c:pt>
                <c:pt idx="495">
                  <c:v>41.3</c:v>
                </c:pt>
                <c:pt idx="496">
                  <c:v>47.9</c:v>
                </c:pt>
                <c:pt idx="497">
                  <c:v>48.7</c:v>
                </c:pt>
                <c:pt idx="498">
                  <c:v>48.6</c:v>
                </c:pt>
                <c:pt idx="499">
                  <c:v>46.7</c:v>
                </c:pt>
              </c:numCache>
            </c:numRef>
          </c:xVal>
          <c:yVal>
            <c:numRef>
              <c:f>'Base de datos'!$G$2:$G$501</c:f>
              <c:numCache>
                <c:formatCode>0.0</c:formatCode>
                <c:ptCount val="500"/>
                <c:pt idx="0">
                  <c:v>6</c:v>
                </c:pt>
                <c:pt idx="1">
                  <c:v>6.3</c:v>
                </c:pt>
                <c:pt idx="2">
                  <c:v>6.1</c:v>
                </c:pt>
                <c:pt idx="3">
                  <c:v>5.8</c:v>
                </c:pt>
                <c:pt idx="4">
                  <c:v>5.8</c:v>
                </c:pt>
                <c:pt idx="5">
                  <c:v>6.3</c:v>
                </c:pt>
                <c:pt idx="6">
                  <c:v>6.1</c:v>
                </c:pt>
                <c:pt idx="7">
                  <c:v>6</c:v>
                </c:pt>
                <c:pt idx="8">
                  <c:v>5.8</c:v>
                </c:pt>
                <c:pt idx="9">
                  <c:v>5.5</c:v>
                </c:pt>
                <c:pt idx="10">
                  <c:v>5.9</c:v>
                </c:pt>
                <c:pt idx="11">
                  <c:v>6.5</c:v>
                </c:pt>
                <c:pt idx="12">
                  <c:v>5.8</c:v>
                </c:pt>
                <c:pt idx="13">
                  <c:v>6.3</c:v>
                </c:pt>
                <c:pt idx="14">
                  <c:v>6.5</c:v>
                </c:pt>
                <c:pt idx="15">
                  <c:v>6</c:v>
                </c:pt>
                <c:pt idx="16">
                  <c:v>6.1</c:v>
                </c:pt>
                <c:pt idx="17">
                  <c:v>6.3</c:v>
                </c:pt>
                <c:pt idx="18">
                  <c:v>6.2</c:v>
                </c:pt>
                <c:pt idx="19">
                  <c:v>5.4</c:v>
                </c:pt>
                <c:pt idx="20">
                  <c:v>6.1</c:v>
                </c:pt>
                <c:pt idx="21">
                  <c:v>5.9</c:v>
                </c:pt>
                <c:pt idx="22">
                  <c:v>6</c:v>
                </c:pt>
                <c:pt idx="23">
                  <c:v>6.5</c:v>
                </c:pt>
                <c:pt idx="24">
                  <c:v>6.3</c:v>
                </c:pt>
                <c:pt idx="25">
                  <c:v>6.2</c:v>
                </c:pt>
                <c:pt idx="26">
                  <c:v>6.2</c:v>
                </c:pt>
                <c:pt idx="27">
                  <c:v>5.8</c:v>
                </c:pt>
                <c:pt idx="28">
                  <c:v>6.3</c:v>
                </c:pt>
                <c:pt idx="29">
                  <c:v>5.3</c:v>
                </c:pt>
                <c:pt idx="30">
                  <c:v>5.0999999999999996</c:v>
                </c:pt>
                <c:pt idx="31">
                  <c:v>4.2</c:v>
                </c:pt>
                <c:pt idx="32">
                  <c:v>4.9000000000000004</c:v>
                </c:pt>
                <c:pt idx="33">
                  <c:v>5.3</c:v>
                </c:pt>
                <c:pt idx="34">
                  <c:v>5.6</c:v>
                </c:pt>
                <c:pt idx="35">
                  <c:v>3.9</c:v>
                </c:pt>
                <c:pt idx="36">
                  <c:v>3.9</c:v>
                </c:pt>
                <c:pt idx="37">
                  <c:v>5</c:v>
                </c:pt>
                <c:pt idx="38">
                  <c:v>4.0999999999999996</c:v>
                </c:pt>
                <c:pt idx="39">
                  <c:v>4.0999999999999996</c:v>
                </c:pt>
                <c:pt idx="40">
                  <c:v>5.3</c:v>
                </c:pt>
                <c:pt idx="41">
                  <c:v>5.3</c:v>
                </c:pt>
                <c:pt idx="42">
                  <c:v>4.0999999999999996</c:v>
                </c:pt>
                <c:pt idx="43">
                  <c:v>4.7</c:v>
                </c:pt>
                <c:pt idx="44">
                  <c:v>5</c:v>
                </c:pt>
                <c:pt idx="45">
                  <c:v>5.7</c:v>
                </c:pt>
                <c:pt idx="46">
                  <c:v>5</c:v>
                </c:pt>
                <c:pt idx="47">
                  <c:v>5.5</c:v>
                </c:pt>
                <c:pt idx="48">
                  <c:v>5.2</c:v>
                </c:pt>
                <c:pt idx="49">
                  <c:v>5.0999999999999996</c:v>
                </c:pt>
                <c:pt idx="50">
                  <c:v>4.8</c:v>
                </c:pt>
                <c:pt idx="51">
                  <c:v>4.0999999999999996</c:v>
                </c:pt>
                <c:pt idx="52">
                  <c:v>5.0999999999999996</c:v>
                </c:pt>
                <c:pt idx="53">
                  <c:v>5.5</c:v>
                </c:pt>
                <c:pt idx="54">
                  <c:v>5.2</c:v>
                </c:pt>
                <c:pt idx="55">
                  <c:v>4.4000000000000004</c:v>
                </c:pt>
                <c:pt idx="56">
                  <c:v>5.4</c:v>
                </c:pt>
                <c:pt idx="57">
                  <c:v>5.0999999999999996</c:v>
                </c:pt>
                <c:pt idx="58">
                  <c:v>4.5999999999999996</c:v>
                </c:pt>
                <c:pt idx="59">
                  <c:v>4.0999999999999996</c:v>
                </c:pt>
                <c:pt idx="60">
                  <c:v>4.0999999999999996</c:v>
                </c:pt>
                <c:pt idx="61">
                  <c:v>3.9</c:v>
                </c:pt>
                <c:pt idx="62">
                  <c:v>4.5</c:v>
                </c:pt>
                <c:pt idx="63">
                  <c:v>5.2</c:v>
                </c:pt>
                <c:pt idx="64">
                  <c:v>4.7</c:v>
                </c:pt>
                <c:pt idx="65">
                  <c:v>4.9000000000000004</c:v>
                </c:pt>
                <c:pt idx="66">
                  <c:v>4.3</c:v>
                </c:pt>
                <c:pt idx="67">
                  <c:v>4.5999999999999996</c:v>
                </c:pt>
                <c:pt idx="68">
                  <c:v>5.4</c:v>
                </c:pt>
                <c:pt idx="69">
                  <c:v>4.3</c:v>
                </c:pt>
                <c:pt idx="70">
                  <c:v>4.5</c:v>
                </c:pt>
                <c:pt idx="71">
                  <c:v>4.9000000000000004</c:v>
                </c:pt>
                <c:pt idx="72">
                  <c:v>5.0999999999999996</c:v>
                </c:pt>
                <c:pt idx="73">
                  <c:v>5.0999999999999996</c:v>
                </c:pt>
                <c:pt idx="74">
                  <c:v>5.3</c:v>
                </c:pt>
                <c:pt idx="75">
                  <c:v>4.5999999999999996</c:v>
                </c:pt>
                <c:pt idx="76">
                  <c:v>4.2</c:v>
                </c:pt>
                <c:pt idx="77">
                  <c:v>4.7</c:v>
                </c:pt>
                <c:pt idx="78">
                  <c:v>4.3</c:v>
                </c:pt>
                <c:pt idx="79">
                  <c:v>5.3</c:v>
                </c:pt>
                <c:pt idx="80">
                  <c:v>5.0999999999999996</c:v>
                </c:pt>
                <c:pt idx="81">
                  <c:v>4.7</c:v>
                </c:pt>
                <c:pt idx="82">
                  <c:v>4</c:v>
                </c:pt>
                <c:pt idx="83">
                  <c:v>5.4</c:v>
                </c:pt>
                <c:pt idx="84">
                  <c:v>3.9</c:v>
                </c:pt>
                <c:pt idx="85">
                  <c:v>4.9000000000000004</c:v>
                </c:pt>
                <c:pt idx="86">
                  <c:v>5.4</c:v>
                </c:pt>
                <c:pt idx="87">
                  <c:v>4.0999999999999996</c:v>
                </c:pt>
                <c:pt idx="88">
                  <c:v>4.7</c:v>
                </c:pt>
                <c:pt idx="89">
                  <c:v>4.7</c:v>
                </c:pt>
                <c:pt idx="90">
                  <c:v>5</c:v>
                </c:pt>
                <c:pt idx="91">
                  <c:v>4.9000000000000004</c:v>
                </c:pt>
                <c:pt idx="92">
                  <c:v>5.2</c:v>
                </c:pt>
                <c:pt idx="93">
                  <c:v>4.7</c:v>
                </c:pt>
                <c:pt idx="94">
                  <c:v>4</c:v>
                </c:pt>
                <c:pt idx="95">
                  <c:v>4.9000000000000004</c:v>
                </c:pt>
                <c:pt idx="96">
                  <c:v>3.9</c:v>
                </c:pt>
                <c:pt idx="97">
                  <c:v>4.0999999999999996</c:v>
                </c:pt>
                <c:pt idx="98">
                  <c:v>4.4000000000000004</c:v>
                </c:pt>
                <c:pt idx="99">
                  <c:v>4.2</c:v>
                </c:pt>
                <c:pt idx="100">
                  <c:v>4.4000000000000004</c:v>
                </c:pt>
                <c:pt idx="101">
                  <c:v>5.0999999999999996</c:v>
                </c:pt>
                <c:pt idx="102">
                  <c:v>4.8</c:v>
                </c:pt>
                <c:pt idx="103">
                  <c:v>4.5999999999999996</c:v>
                </c:pt>
                <c:pt idx="104">
                  <c:v>5</c:v>
                </c:pt>
                <c:pt idx="105">
                  <c:v>5.2</c:v>
                </c:pt>
                <c:pt idx="106">
                  <c:v>3.9</c:v>
                </c:pt>
                <c:pt idx="107">
                  <c:v>4.3</c:v>
                </c:pt>
                <c:pt idx="108">
                  <c:v>5.0999999999999996</c:v>
                </c:pt>
                <c:pt idx="109">
                  <c:v>4</c:v>
                </c:pt>
                <c:pt idx="110">
                  <c:v>5</c:v>
                </c:pt>
                <c:pt idx="111">
                  <c:v>5.2</c:v>
                </c:pt>
                <c:pt idx="112">
                  <c:v>4.3</c:v>
                </c:pt>
                <c:pt idx="113">
                  <c:v>5</c:v>
                </c:pt>
                <c:pt idx="114">
                  <c:v>3.8</c:v>
                </c:pt>
                <c:pt idx="115">
                  <c:v>3.8</c:v>
                </c:pt>
                <c:pt idx="116">
                  <c:v>4.4000000000000004</c:v>
                </c:pt>
                <c:pt idx="117">
                  <c:v>4.5999999999999996</c:v>
                </c:pt>
                <c:pt idx="118">
                  <c:v>5.4</c:v>
                </c:pt>
                <c:pt idx="119">
                  <c:v>4.5999999999999996</c:v>
                </c:pt>
                <c:pt idx="120">
                  <c:v>5</c:v>
                </c:pt>
                <c:pt idx="121">
                  <c:v>3.9</c:v>
                </c:pt>
                <c:pt idx="122">
                  <c:v>5.2</c:v>
                </c:pt>
                <c:pt idx="123">
                  <c:v>4.3</c:v>
                </c:pt>
                <c:pt idx="124">
                  <c:v>5</c:v>
                </c:pt>
                <c:pt idx="125">
                  <c:v>5.4</c:v>
                </c:pt>
                <c:pt idx="126">
                  <c:v>4.8</c:v>
                </c:pt>
                <c:pt idx="127">
                  <c:v>4.4000000000000004</c:v>
                </c:pt>
                <c:pt idx="128">
                  <c:v>4.9000000000000004</c:v>
                </c:pt>
                <c:pt idx="129">
                  <c:v>4.8</c:v>
                </c:pt>
                <c:pt idx="130">
                  <c:v>4.5</c:v>
                </c:pt>
                <c:pt idx="131">
                  <c:v>4.5</c:v>
                </c:pt>
                <c:pt idx="132">
                  <c:v>4.9000000000000004</c:v>
                </c:pt>
                <c:pt idx="133">
                  <c:v>4.4000000000000004</c:v>
                </c:pt>
                <c:pt idx="134">
                  <c:v>4.7</c:v>
                </c:pt>
                <c:pt idx="135">
                  <c:v>4</c:v>
                </c:pt>
                <c:pt idx="136">
                  <c:v>5.3</c:v>
                </c:pt>
                <c:pt idx="137">
                  <c:v>5</c:v>
                </c:pt>
                <c:pt idx="138">
                  <c:v>5.2</c:v>
                </c:pt>
                <c:pt idx="139">
                  <c:v>4.3</c:v>
                </c:pt>
                <c:pt idx="140">
                  <c:v>3.8</c:v>
                </c:pt>
                <c:pt idx="141">
                  <c:v>5.2</c:v>
                </c:pt>
                <c:pt idx="142">
                  <c:v>4</c:v>
                </c:pt>
                <c:pt idx="143">
                  <c:v>4.5</c:v>
                </c:pt>
                <c:pt idx="144">
                  <c:v>3.8</c:v>
                </c:pt>
                <c:pt idx="145">
                  <c:v>5.2</c:v>
                </c:pt>
                <c:pt idx="146">
                  <c:v>4.7</c:v>
                </c:pt>
                <c:pt idx="147">
                  <c:v>4.5999999999999996</c:v>
                </c:pt>
                <c:pt idx="148">
                  <c:v>3.8</c:v>
                </c:pt>
                <c:pt idx="149">
                  <c:v>5.2</c:v>
                </c:pt>
                <c:pt idx="150">
                  <c:v>4</c:v>
                </c:pt>
                <c:pt idx="151">
                  <c:v>5.0999999999999996</c:v>
                </c:pt>
                <c:pt idx="152">
                  <c:v>4.5999999999999996</c:v>
                </c:pt>
                <c:pt idx="153">
                  <c:v>4.3</c:v>
                </c:pt>
                <c:pt idx="154">
                  <c:v>5.5</c:v>
                </c:pt>
                <c:pt idx="155">
                  <c:v>5.2</c:v>
                </c:pt>
                <c:pt idx="156">
                  <c:v>5.5</c:v>
                </c:pt>
                <c:pt idx="157">
                  <c:v>5.5</c:v>
                </c:pt>
                <c:pt idx="158">
                  <c:v>4.5</c:v>
                </c:pt>
                <c:pt idx="159">
                  <c:v>4.5</c:v>
                </c:pt>
                <c:pt idx="160">
                  <c:v>4.2</c:v>
                </c:pt>
                <c:pt idx="161">
                  <c:v>4.2</c:v>
                </c:pt>
                <c:pt idx="162">
                  <c:v>5.4</c:v>
                </c:pt>
                <c:pt idx="163">
                  <c:v>4.5999999999999996</c:v>
                </c:pt>
                <c:pt idx="164">
                  <c:v>4.4000000000000004</c:v>
                </c:pt>
                <c:pt idx="165">
                  <c:v>4</c:v>
                </c:pt>
                <c:pt idx="166">
                  <c:v>5.0999999999999996</c:v>
                </c:pt>
                <c:pt idx="167">
                  <c:v>4.5999999999999996</c:v>
                </c:pt>
                <c:pt idx="168">
                  <c:v>5.4</c:v>
                </c:pt>
                <c:pt idx="169">
                  <c:v>5.3</c:v>
                </c:pt>
                <c:pt idx="170">
                  <c:v>4.4000000000000004</c:v>
                </c:pt>
                <c:pt idx="171">
                  <c:v>4.9000000000000004</c:v>
                </c:pt>
                <c:pt idx="172">
                  <c:v>4.2</c:v>
                </c:pt>
                <c:pt idx="173">
                  <c:v>4</c:v>
                </c:pt>
                <c:pt idx="174">
                  <c:v>4.9000000000000004</c:v>
                </c:pt>
                <c:pt idx="175">
                  <c:v>4.2</c:v>
                </c:pt>
                <c:pt idx="176">
                  <c:v>4.3</c:v>
                </c:pt>
                <c:pt idx="177">
                  <c:v>5.3</c:v>
                </c:pt>
                <c:pt idx="178">
                  <c:v>4.3</c:v>
                </c:pt>
                <c:pt idx="179">
                  <c:v>4.2</c:v>
                </c:pt>
                <c:pt idx="180">
                  <c:v>5.6</c:v>
                </c:pt>
                <c:pt idx="181">
                  <c:v>4.3</c:v>
                </c:pt>
                <c:pt idx="182">
                  <c:v>4.4000000000000004</c:v>
                </c:pt>
                <c:pt idx="183">
                  <c:v>5.4</c:v>
                </c:pt>
                <c:pt idx="184">
                  <c:v>4.3</c:v>
                </c:pt>
                <c:pt idx="185">
                  <c:v>4.9000000000000004</c:v>
                </c:pt>
                <c:pt idx="186">
                  <c:v>5.4</c:v>
                </c:pt>
                <c:pt idx="187">
                  <c:v>4.3</c:v>
                </c:pt>
                <c:pt idx="188">
                  <c:v>5.4</c:v>
                </c:pt>
                <c:pt idx="189">
                  <c:v>5.5</c:v>
                </c:pt>
                <c:pt idx="190">
                  <c:v>5.5</c:v>
                </c:pt>
                <c:pt idx="191">
                  <c:v>4.0999999999999996</c:v>
                </c:pt>
                <c:pt idx="192">
                  <c:v>5.0999999999999996</c:v>
                </c:pt>
                <c:pt idx="193">
                  <c:v>4</c:v>
                </c:pt>
                <c:pt idx="194">
                  <c:v>4.9000000000000004</c:v>
                </c:pt>
                <c:pt idx="195">
                  <c:v>5</c:v>
                </c:pt>
                <c:pt idx="196">
                  <c:v>5.4</c:v>
                </c:pt>
                <c:pt idx="197">
                  <c:v>3.8</c:v>
                </c:pt>
                <c:pt idx="198">
                  <c:v>4.5</c:v>
                </c:pt>
                <c:pt idx="199">
                  <c:v>4.8</c:v>
                </c:pt>
                <c:pt idx="200">
                  <c:v>5.0999999999999996</c:v>
                </c:pt>
                <c:pt idx="201">
                  <c:v>4.7</c:v>
                </c:pt>
                <c:pt idx="202">
                  <c:v>5.4</c:v>
                </c:pt>
                <c:pt idx="203">
                  <c:v>4.3</c:v>
                </c:pt>
                <c:pt idx="204">
                  <c:v>4.5999999999999996</c:v>
                </c:pt>
                <c:pt idx="205">
                  <c:v>5.4</c:v>
                </c:pt>
                <c:pt idx="206">
                  <c:v>5.2</c:v>
                </c:pt>
                <c:pt idx="207">
                  <c:v>4.2</c:v>
                </c:pt>
                <c:pt idx="208">
                  <c:v>5.4</c:v>
                </c:pt>
                <c:pt idx="209">
                  <c:v>4.3</c:v>
                </c:pt>
                <c:pt idx="210">
                  <c:v>5.3</c:v>
                </c:pt>
                <c:pt idx="211">
                  <c:v>4.3</c:v>
                </c:pt>
                <c:pt idx="212">
                  <c:v>5</c:v>
                </c:pt>
                <c:pt idx="213">
                  <c:v>4.4000000000000004</c:v>
                </c:pt>
                <c:pt idx="214">
                  <c:v>5.4</c:v>
                </c:pt>
                <c:pt idx="215">
                  <c:v>4.0999999999999996</c:v>
                </c:pt>
                <c:pt idx="216">
                  <c:v>4.8</c:v>
                </c:pt>
                <c:pt idx="217">
                  <c:v>4.8</c:v>
                </c:pt>
                <c:pt idx="218">
                  <c:v>5.2</c:v>
                </c:pt>
                <c:pt idx="219">
                  <c:v>4.7</c:v>
                </c:pt>
                <c:pt idx="220">
                  <c:v>5</c:v>
                </c:pt>
                <c:pt idx="221">
                  <c:v>5</c:v>
                </c:pt>
                <c:pt idx="222">
                  <c:v>5.0999999999999996</c:v>
                </c:pt>
                <c:pt idx="223">
                  <c:v>4.8</c:v>
                </c:pt>
                <c:pt idx="224">
                  <c:v>4.5</c:v>
                </c:pt>
                <c:pt idx="225">
                  <c:v>3.8</c:v>
                </c:pt>
                <c:pt idx="226">
                  <c:v>5.0999999999999996</c:v>
                </c:pt>
                <c:pt idx="227">
                  <c:v>5.2</c:v>
                </c:pt>
                <c:pt idx="228">
                  <c:v>4.5</c:v>
                </c:pt>
                <c:pt idx="229">
                  <c:v>5.5</c:v>
                </c:pt>
                <c:pt idx="230">
                  <c:v>4.0999999999999996</c:v>
                </c:pt>
                <c:pt idx="231">
                  <c:v>5.2</c:v>
                </c:pt>
                <c:pt idx="232">
                  <c:v>5.2</c:v>
                </c:pt>
                <c:pt idx="233">
                  <c:v>4.5999999999999996</c:v>
                </c:pt>
                <c:pt idx="234">
                  <c:v>4.8</c:v>
                </c:pt>
                <c:pt idx="235">
                  <c:v>4.9000000000000004</c:v>
                </c:pt>
                <c:pt idx="236">
                  <c:v>4.4000000000000004</c:v>
                </c:pt>
                <c:pt idx="237">
                  <c:v>5.5</c:v>
                </c:pt>
                <c:pt idx="238">
                  <c:v>5</c:v>
                </c:pt>
                <c:pt idx="239">
                  <c:v>5</c:v>
                </c:pt>
                <c:pt idx="240">
                  <c:v>5</c:v>
                </c:pt>
                <c:pt idx="241">
                  <c:v>4</c:v>
                </c:pt>
                <c:pt idx="242">
                  <c:v>4.3</c:v>
                </c:pt>
                <c:pt idx="243">
                  <c:v>4.8</c:v>
                </c:pt>
                <c:pt idx="244">
                  <c:v>4.2</c:v>
                </c:pt>
                <c:pt idx="245">
                  <c:v>5.3</c:v>
                </c:pt>
                <c:pt idx="246">
                  <c:v>5.2</c:v>
                </c:pt>
                <c:pt idx="247">
                  <c:v>4.9000000000000004</c:v>
                </c:pt>
                <c:pt idx="248">
                  <c:v>5.2</c:v>
                </c:pt>
                <c:pt idx="249">
                  <c:v>4.3</c:v>
                </c:pt>
                <c:pt idx="250">
                  <c:v>4.7</c:v>
                </c:pt>
                <c:pt idx="251">
                  <c:v>4.4000000000000004</c:v>
                </c:pt>
                <c:pt idx="252">
                  <c:v>4.3</c:v>
                </c:pt>
                <c:pt idx="253">
                  <c:v>4.9000000000000004</c:v>
                </c:pt>
                <c:pt idx="254">
                  <c:v>5.4</c:v>
                </c:pt>
                <c:pt idx="255">
                  <c:v>5.0999999999999996</c:v>
                </c:pt>
                <c:pt idx="256">
                  <c:v>4.3</c:v>
                </c:pt>
                <c:pt idx="257">
                  <c:v>5.2</c:v>
                </c:pt>
                <c:pt idx="258">
                  <c:v>4.5999999999999996</c:v>
                </c:pt>
                <c:pt idx="259">
                  <c:v>4.0999999999999996</c:v>
                </c:pt>
                <c:pt idx="260">
                  <c:v>4.7</c:v>
                </c:pt>
                <c:pt idx="261">
                  <c:v>5.4</c:v>
                </c:pt>
                <c:pt idx="262">
                  <c:v>5.3</c:v>
                </c:pt>
                <c:pt idx="263">
                  <c:v>3.8</c:v>
                </c:pt>
                <c:pt idx="264">
                  <c:v>5.3</c:v>
                </c:pt>
                <c:pt idx="265">
                  <c:v>4.8</c:v>
                </c:pt>
                <c:pt idx="266">
                  <c:v>5.0999999999999996</c:v>
                </c:pt>
                <c:pt idx="267">
                  <c:v>4.4000000000000004</c:v>
                </c:pt>
                <c:pt idx="268">
                  <c:v>4.9000000000000004</c:v>
                </c:pt>
                <c:pt idx="269">
                  <c:v>5.5</c:v>
                </c:pt>
                <c:pt idx="270">
                  <c:v>5.3</c:v>
                </c:pt>
                <c:pt idx="271">
                  <c:v>5.6</c:v>
                </c:pt>
                <c:pt idx="272">
                  <c:v>4.8</c:v>
                </c:pt>
                <c:pt idx="273">
                  <c:v>4</c:v>
                </c:pt>
                <c:pt idx="274">
                  <c:v>4.9000000000000004</c:v>
                </c:pt>
                <c:pt idx="275">
                  <c:v>4.7</c:v>
                </c:pt>
                <c:pt idx="276">
                  <c:v>4.3</c:v>
                </c:pt>
                <c:pt idx="277">
                  <c:v>5.4</c:v>
                </c:pt>
                <c:pt idx="278">
                  <c:v>5.0999999999999996</c:v>
                </c:pt>
                <c:pt idx="279">
                  <c:v>4.7</c:v>
                </c:pt>
                <c:pt idx="280">
                  <c:v>5.2</c:v>
                </c:pt>
                <c:pt idx="281">
                  <c:v>5.3</c:v>
                </c:pt>
                <c:pt idx="282">
                  <c:v>4.7</c:v>
                </c:pt>
                <c:pt idx="283">
                  <c:v>5.6</c:v>
                </c:pt>
                <c:pt idx="284">
                  <c:v>4.4000000000000004</c:v>
                </c:pt>
                <c:pt idx="285">
                  <c:v>3.9</c:v>
                </c:pt>
                <c:pt idx="286">
                  <c:v>4.8</c:v>
                </c:pt>
                <c:pt idx="287">
                  <c:v>4.4000000000000004</c:v>
                </c:pt>
                <c:pt idx="288">
                  <c:v>4</c:v>
                </c:pt>
                <c:pt idx="289">
                  <c:v>4.3</c:v>
                </c:pt>
                <c:pt idx="290">
                  <c:v>5.2</c:v>
                </c:pt>
                <c:pt idx="291">
                  <c:v>5.5</c:v>
                </c:pt>
                <c:pt idx="292">
                  <c:v>5.5</c:v>
                </c:pt>
                <c:pt idx="293">
                  <c:v>4.4000000000000004</c:v>
                </c:pt>
                <c:pt idx="294">
                  <c:v>5.3</c:v>
                </c:pt>
                <c:pt idx="295">
                  <c:v>4.8</c:v>
                </c:pt>
                <c:pt idx="296">
                  <c:v>4.2</c:v>
                </c:pt>
                <c:pt idx="297">
                  <c:v>4.3</c:v>
                </c:pt>
                <c:pt idx="298">
                  <c:v>4.3</c:v>
                </c:pt>
                <c:pt idx="299">
                  <c:v>4.5</c:v>
                </c:pt>
                <c:pt idx="300">
                  <c:v>4.3</c:v>
                </c:pt>
                <c:pt idx="301">
                  <c:v>4.2</c:v>
                </c:pt>
                <c:pt idx="302">
                  <c:v>5.2</c:v>
                </c:pt>
                <c:pt idx="303">
                  <c:v>5.2</c:v>
                </c:pt>
                <c:pt idx="304">
                  <c:v>5.2</c:v>
                </c:pt>
                <c:pt idx="305">
                  <c:v>4.4000000000000004</c:v>
                </c:pt>
                <c:pt idx="306">
                  <c:v>5.3</c:v>
                </c:pt>
                <c:pt idx="307">
                  <c:v>4.3</c:v>
                </c:pt>
                <c:pt idx="308">
                  <c:v>5.5</c:v>
                </c:pt>
                <c:pt idx="309">
                  <c:v>4.5</c:v>
                </c:pt>
                <c:pt idx="310">
                  <c:v>5.5</c:v>
                </c:pt>
                <c:pt idx="311">
                  <c:v>4</c:v>
                </c:pt>
                <c:pt idx="312">
                  <c:v>4.0999999999999996</c:v>
                </c:pt>
                <c:pt idx="313">
                  <c:v>3.9</c:v>
                </c:pt>
                <c:pt idx="314">
                  <c:v>4.4000000000000004</c:v>
                </c:pt>
                <c:pt idx="315">
                  <c:v>4.3</c:v>
                </c:pt>
                <c:pt idx="316">
                  <c:v>5.3</c:v>
                </c:pt>
                <c:pt idx="317">
                  <c:v>4.5999999999999996</c:v>
                </c:pt>
                <c:pt idx="318">
                  <c:v>5.0999999999999996</c:v>
                </c:pt>
                <c:pt idx="319">
                  <c:v>4.2</c:v>
                </c:pt>
                <c:pt idx="320">
                  <c:v>4.3</c:v>
                </c:pt>
                <c:pt idx="321">
                  <c:v>5.6</c:v>
                </c:pt>
                <c:pt idx="322">
                  <c:v>5.2</c:v>
                </c:pt>
                <c:pt idx="323">
                  <c:v>4.9000000000000004</c:v>
                </c:pt>
                <c:pt idx="324">
                  <c:v>5.3</c:v>
                </c:pt>
                <c:pt idx="325">
                  <c:v>5.7</c:v>
                </c:pt>
                <c:pt idx="326">
                  <c:v>4.5999999999999996</c:v>
                </c:pt>
                <c:pt idx="327">
                  <c:v>5</c:v>
                </c:pt>
                <c:pt idx="328">
                  <c:v>3.9</c:v>
                </c:pt>
                <c:pt idx="329">
                  <c:v>4.8</c:v>
                </c:pt>
                <c:pt idx="330">
                  <c:v>5.0999999999999996</c:v>
                </c:pt>
                <c:pt idx="331">
                  <c:v>4.5</c:v>
                </c:pt>
                <c:pt idx="332">
                  <c:v>5.2</c:v>
                </c:pt>
                <c:pt idx="333">
                  <c:v>5.5</c:v>
                </c:pt>
                <c:pt idx="334">
                  <c:v>5.3</c:v>
                </c:pt>
                <c:pt idx="335">
                  <c:v>4.8</c:v>
                </c:pt>
                <c:pt idx="336">
                  <c:v>4.5999999999999996</c:v>
                </c:pt>
                <c:pt idx="337">
                  <c:v>5.6</c:v>
                </c:pt>
                <c:pt idx="338">
                  <c:v>4.3</c:v>
                </c:pt>
                <c:pt idx="339">
                  <c:v>4.4000000000000004</c:v>
                </c:pt>
                <c:pt idx="340">
                  <c:v>3.8</c:v>
                </c:pt>
                <c:pt idx="341">
                  <c:v>4.5999999999999996</c:v>
                </c:pt>
                <c:pt idx="342">
                  <c:v>4.5</c:v>
                </c:pt>
                <c:pt idx="343">
                  <c:v>4.3</c:v>
                </c:pt>
                <c:pt idx="344">
                  <c:v>5.6</c:v>
                </c:pt>
                <c:pt idx="345">
                  <c:v>4.8</c:v>
                </c:pt>
                <c:pt idx="346">
                  <c:v>4.5</c:v>
                </c:pt>
                <c:pt idx="347">
                  <c:v>4.0999999999999996</c:v>
                </c:pt>
                <c:pt idx="348">
                  <c:v>4.3</c:v>
                </c:pt>
                <c:pt idx="349">
                  <c:v>5.0999999999999996</c:v>
                </c:pt>
                <c:pt idx="350">
                  <c:v>5</c:v>
                </c:pt>
                <c:pt idx="351">
                  <c:v>4.5</c:v>
                </c:pt>
                <c:pt idx="352">
                  <c:v>5.6</c:v>
                </c:pt>
                <c:pt idx="353">
                  <c:v>5.0999999999999996</c:v>
                </c:pt>
                <c:pt idx="354">
                  <c:v>4.4000000000000004</c:v>
                </c:pt>
                <c:pt idx="355">
                  <c:v>4.4000000000000004</c:v>
                </c:pt>
                <c:pt idx="356">
                  <c:v>4.7</c:v>
                </c:pt>
                <c:pt idx="357">
                  <c:v>4.5</c:v>
                </c:pt>
                <c:pt idx="358">
                  <c:v>5.0999999999999996</c:v>
                </c:pt>
                <c:pt idx="359">
                  <c:v>4.9000000000000004</c:v>
                </c:pt>
                <c:pt idx="360">
                  <c:v>4.3</c:v>
                </c:pt>
                <c:pt idx="361">
                  <c:v>3.9</c:v>
                </c:pt>
                <c:pt idx="362">
                  <c:v>4.0999999999999996</c:v>
                </c:pt>
                <c:pt idx="363">
                  <c:v>4</c:v>
                </c:pt>
                <c:pt idx="364">
                  <c:v>5.4</c:v>
                </c:pt>
                <c:pt idx="365">
                  <c:v>5.4</c:v>
                </c:pt>
                <c:pt idx="366">
                  <c:v>5.0999999999999996</c:v>
                </c:pt>
                <c:pt idx="367">
                  <c:v>4.4000000000000004</c:v>
                </c:pt>
                <c:pt idx="368">
                  <c:v>4.3</c:v>
                </c:pt>
                <c:pt idx="369">
                  <c:v>4.2</c:v>
                </c:pt>
                <c:pt idx="370">
                  <c:v>4.4000000000000004</c:v>
                </c:pt>
                <c:pt idx="371">
                  <c:v>5</c:v>
                </c:pt>
                <c:pt idx="372">
                  <c:v>5.3</c:v>
                </c:pt>
                <c:pt idx="373">
                  <c:v>5.3</c:v>
                </c:pt>
                <c:pt idx="374">
                  <c:v>4.5</c:v>
                </c:pt>
                <c:pt idx="375">
                  <c:v>4.4000000000000004</c:v>
                </c:pt>
                <c:pt idx="376">
                  <c:v>5</c:v>
                </c:pt>
                <c:pt idx="377">
                  <c:v>4.7</c:v>
                </c:pt>
                <c:pt idx="378">
                  <c:v>5.5</c:v>
                </c:pt>
                <c:pt idx="379">
                  <c:v>4.2</c:v>
                </c:pt>
                <c:pt idx="380">
                  <c:v>4.9000000000000004</c:v>
                </c:pt>
                <c:pt idx="381">
                  <c:v>5</c:v>
                </c:pt>
                <c:pt idx="382">
                  <c:v>4.8</c:v>
                </c:pt>
                <c:pt idx="383">
                  <c:v>5.0999999999999996</c:v>
                </c:pt>
                <c:pt idx="384">
                  <c:v>5.3</c:v>
                </c:pt>
                <c:pt idx="385">
                  <c:v>4.5</c:v>
                </c:pt>
                <c:pt idx="386">
                  <c:v>5.2</c:v>
                </c:pt>
                <c:pt idx="387">
                  <c:v>4.5</c:v>
                </c:pt>
                <c:pt idx="388">
                  <c:v>5.0999999999999996</c:v>
                </c:pt>
                <c:pt idx="389">
                  <c:v>4.0999999999999996</c:v>
                </c:pt>
                <c:pt idx="390">
                  <c:v>5.3</c:v>
                </c:pt>
                <c:pt idx="391">
                  <c:v>4.4000000000000004</c:v>
                </c:pt>
                <c:pt idx="392">
                  <c:v>5.2</c:v>
                </c:pt>
                <c:pt idx="393">
                  <c:v>4.0999999999999996</c:v>
                </c:pt>
                <c:pt idx="394">
                  <c:v>4.7</c:v>
                </c:pt>
                <c:pt idx="395">
                  <c:v>4.3</c:v>
                </c:pt>
                <c:pt idx="396">
                  <c:v>5</c:v>
                </c:pt>
                <c:pt idx="397">
                  <c:v>5.0999999999999996</c:v>
                </c:pt>
                <c:pt idx="398">
                  <c:v>4.9000000000000004</c:v>
                </c:pt>
                <c:pt idx="399">
                  <c:v>4.4000000000000004</c:v>
                </c:pt>
                <c:pt idx="400">
                  <c:v>4.5999999999999996</c:v>
                </c:pt>
                <c:pt idx="401">
                  <c:v>5</c:v>
                </c:pt>
                <c:pt idx="402">
                  <c:v>4.3</c:v>
                </c:pt>
                <c:pt idx="403">
                  <c:v>4.5</c:v>
                </c:pt>
                <c:pt idx="404">
                  <c:v>4.7</c:v>
                </c:pt>
                <c:pt idx="405">
                  <c:v>4.9000000000000004</c:v>
                </c:pt>
                <c:pt idx="406">
                  <c:v>4.5</c:v>
                </c:pt>
                <c:pt idx="407">
                  <c:v>4</c:v>
                </c:pt>
                <c:pt idx="408">
                  <c:v>4.8</c:v>
                </c:pt>
                <c:pt idx="409">
                  <c:v>5.6</c:v>
                </c:pt>
                <c:pt idx="410">
                  <c:v>5.5</c:v>
                </c:pt>
                <c:pt idx="411">
                  <c:v>5.2</c:v>
                </c:pt>
                <c:pt idx="412">
                  <c:v>5.5</c:v>
                </c:pt>
                <c:pt idx="413">
                  <c:v>5</c:v>
                </c:pt>
                <c:pt idx="414">
                  <c:v>5</c:v>
                </c:pt>
                <c:pt idx="415">
                  <c:v>5.0999999999999996</c:v>
                </c:pt>
                <c:pt idx="416">
                  <c:v>4.4000000000000004</c:v>
                </c:pt>
                <c:pt idx="417">
                  <c:v>4.4000000000000004</c:v>
                </c:pt>
                <c:pt idx="418">
                  <c:v>4.5</c:v>
                </c:pt>
                <c:pt idx="419">
                  <c:v>4.7</c:v>
                </c:pt>
                <c:pt idx="420">
                  <c:v>4.8</c:v>
                </c:pt>
                <c:pt idx="421">
                  <c:v>5.0999999999999996</c:v>
                </c:pt>
                <c:pt idx="422">
                  <c:v>4.3</c:v>
                </c:pt>
                <c:pt idx="423">
                  <c:v>5.3</c:v>
                </c:pt>
                <c:pt idx="424">
                  <c:v>5.4</c:v>
                </c:pt>
                <c:pt idx="425">
                  <c:v>4.7</c:v>
                </c:pt>
                <c:pt idx="426">
                  <c:v>4.7</c:v>
                </c:pt>
                <c:pt idx="427">
                  <c:v>4</c:v>
                </c:pt>
                <c:pt idx="428">
                  <c:v>4.0999999999999996</c:v>
                </c:pt>
                <c:pt idx="429">
                  <c:v>5.4</c:v>
                </c:pt>
                <c:pt idx="430">
                  <c:v>4.0999999999999996</c:v>
                </c:pt>
                <c:pt idx="431">
                  <c:v>4</c:v>
                </c:pt>
                <c:pt idx="432">
                  <c:v>5.4</c:v>
                </c:pt>
                <c:pt idx="433">
                  <c:v>4.2</c:v>
                </c:pt>
                <c:pt idx="434">
                  <c:v>4.4000000000000004</c:v>
                </c:pt>
                <c:pt idx="435">
                  <c:v>4.5999999999999996</c:v>
                </c:pt>
                <c:pt idx="436">
                  <c:v>5</c:v>
                </c:pt>
                <c:pt idx="437">
                  <c:v>4.0999999999999996</c:v>
                </c:pt>
                <c:pt idx="438">
                  <c:v>4.4000000000000004</c:v>
                </c:pt>
                <c:pt idx="439">
                  <c:v>5.2</c:v>
                </c:pt>
                <c:pt idx="440">
                  <c:v>4.3</c:v>
                </c:pt>
                <c:pt idx="441">
                  <c:v>4.7</c:v>
                </c:pt>
                <c:pt idx="442">
                  <c:v>4.5</c:v>
                </c:pt>
                <c:pt idx="443">
                  <c:v>4.5999999999999996</c:v>
                </c:pt>
                <c:pt idx="444">
                  <c:v>4.9000000000000004</c:v>
                </c:pt>
                <c:pt idx="445">
                  <c:v>5.2</c:v>
                </c:pt>
                <c:pt idx="446">
                  <c:v>4.9000000000000004</c:v>
                </c:pt>
                <c:pt idx="447">
                  <c:v>5.4</c:v>
                </c:pt>
                <c:pt idx="448">
                  <c:v>5.0999999999999996</c:v>
                </c:pt>
                <c:pt idx="449">
                  <c:v>5.0999999999999996</c:v>
                </c:pt>
                <c:pt idx="450">
                  <c:v>4.2</c:v>
                </c:pt>
                <c:pt idx="451">
                  <c:v>4.3</c:v>
                </c:pt>
                <c:pt idx="452">
                  <c:v>5.3</c:v>
                </c:pt>
                <c:pt idx="453">
                  <c:v>5.6</c:v>
                </c:pt>
                <c:pt idx="454">
                  <c:v>5.4</c:v>
                </c:pt>
                <c:pt idx="455">
                  <c:v>5</c:v>
                </c:pt>
                <c:pt idx="456">
                  <c:v>5.0999999999999996</c:v>
                </c:pt>
                <c:pt idx="457">
                  <c:v>5.4</c:v>
                </c:pt>
                <c:pt idx="458">
                  <c:v>5.6</c:v>
                </c:pt>
                <c:pt idx="459">
                  <c:v>4.3</c:v>
                </c:pt>
                <c:pt idx="460">
                  <c:v>5.4</c:v>
                </c:pt>
                <c:pt idx="461">
                  <c:v>5.4</c:v>
                </c:pt>
                <c:pt idx="462">
                  <c:v>4.8</c:v>
                </c:pt>
                <c:pt idx="463">
                  <c:v>5.0999999999999996</c:v>
                </c:pt>
                <c:pt idx="464">
                  <c:v>5.4</c:v>
                </c:pt>
                <c:pt idx="465">
                  <c:v>3.8</c:v>
                </c:pt>
                <c:pt idx="466">
                  <c:v>5.4</c:v>
                </c:pt>
                <c:pt idx="467">
                  <c:v>4.0999999999999996</c:v>
                </c:pt>
                <c:pt idx="468">
                  <c:v>5.7</c:v>
                </c:pt>
                <c:pt idx="469">
                  <c:v>3.2</c:v>
                </c:pt>
                <c:pt idx="470">
                  <c:v>3.8</c:v>
                </c:pt>
                <c:pt idx="471">
                  <c:v>3.3</c:v>
                </c:pt>
                <c:pt idx="472">
                  <c:v>3.4</c:v>
                </c:pt>
                <c:pt idx="473">
                  <c:v>3.5</c:v>
                </c:pt>
                <c:pt idx="474">
                  <c:v>3.1</c:v>
                </c:pt>
                <c:pt idx="475">
                  <c:v>3.7</c:v>
                </c:pt>
                <c:pt idx="476">
                  <c:v>3</c:v>
                </c:pt>
                <c:pt idx="477">
                  <c:v>3.1</c:v>
                </c:pt>
                <c:pt idx="478">
                  <c:v>3</c:v>
                </c:pt>
                <c:pt idx="479">
                  <c:v>3.2</c:v>
                </c:pt>
                <c:pt idx="480">
                  <c:v>3.6</c:v>
                </c:pt>
                <c:pt idx="481">
                  <c:v>3.7</c:v>
                </c:pt>
                <c:pt idx="482">
                  <c:v>3.4</c:v>
                </c:pt>
                <c:pt idx="483">
                  <c:v>3.9</c:v>
                </c:pt>
                <c:pt idx="484">
                  <c:v>3.3</c:v>
                </c:pt>
                <c:pt idx="485">
                  <c:v>3.9</c:v>
                </c:pt>
                <c:pt idx="486">
                  <c:v>3.4</c:v>
                </c:pt>
                <c:pt idx="487">
                  <c:v>3.5</c:v>
                </c:pt>
                <c:pt idx="488">
                  <c:v>3.9</c:v>
                </c:pt>
                <c:pt idx="489">
                  <c:v>3.6</c:v>
                </c:pt>
                <c:pt idx="490">
                  <c:v>3</c:v>
                </c:pt>
                <c:pt idx="491">
                  <c:v>3</c:v>
                </c:pt>
                <c:pt idx="492">
                  <c:v>3.8</c:v>
                </c:pt>
                <c:pt idx="493">
                  <c:v>3.1</c:v>
                </c:pt>
                <c:pt idx="494">
                  <c:v>3.7</c:v>
                </c:pt>
                <c:pt idx="495">
                  <c:v>3.6</c:v>
                </c:pt>
                <c:pt idx="496">
                  <c:v>3.2</c:v>
                </c:pt>
                <c:pt idx="497">
                  <c:v>3.1</c:v>
                </c:pt>
                <c:pt idx="498">
                  <c:v>3.1</c:v>
                </c:pt>
                <c:pt idx="499">
                  <c:v>3.3</c:v>
                </c:pt>
              </c:numCache>
            </c:numRef>
          </c:yVal>
          <c:smooth val="0"/>
          <c:extLst>
            <c:ext xmlns:c16="http://schemas.microsoft.com/office/drawing/2014/chart" uri="{C3380CC4-5D6E-409C-BE32-E72D297353CC}">
              <c16:uniqueId val="{00000000-107C-4308-8E62-74015C15DDED}"/>
            </c:ext>
          </c:extLst>
        </c:ser>
        <c:dLbls>
          <c:showLegendKey val="0"/>
          <c:showVal val="0"/>
          <c:showCatName val="0"/>
          <c:showSerName val="0"/>
          <c:showPercent val="0"/>
          <c:showBubbleSize val="0"/>
        </c:dLbls>
        <c:axId val="791086000"/>
        <c:axId val="791095568"/>
      </c:scatterChart>
      <c:valAx>
        <c:axId val="791086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Tiempo</a:t>
                </a:r>
                <a:r>
                  <a:rPr lang="en-US" baseline="0"/>
                  <a:t> dedicado a redes sociales como ocio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95568"/>
        <c:crosses val="autoZero"/>
        <c:crossBetween val="midCat"/>
      </c:valAx>
      <c:valAx>
        <c:axId val="791095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Promedio de notas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86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508000</xdr:colOff>
      <xdr:row>0</xdr:row>
      <xdr:rowOff>177800</xdr:rowOff>
    </xdr:from>
    <xdr:to>
      <xdr:col>11</xdr:col>
      <xdr:colOff>787400</xdr:colOff>
      <xdr:row>2</xdr:row>
      <xdr:rowOff>63500</xdr:rowOff>
    </xdr:to>
    <xdr:pic>
      <xdr:nvPicPr>
        <xdr:cNvPr id="2" name="Imagen 1">
          <a:extLst>
            <a:ext uri="{FF2B5EF4-FFF2-40B4-BE49-F238E27FC236}">
              <a16:creationId xmlns:a16="http://schemas.microsoft.com/office/drawing/2014/main" id="{55EC9345-D00B-2242-A47D-DACC408D60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16900" y="177800"/>
          <a:ext cx="1333500"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10</xdr:row>
      <xdr:rowOff>0</xdr:rowOff>
    </xdr:from>
    <xdr:to>
      <xdr:col>6</xdr:col>
      <xdr:colOff>381000</xdr:colOff>
      <xdr:row>24</xdr:row>
      <xdr:rowOff>76200</xdr:rowOff>
    </xdr:to>
    <xdr:graphicFrame macro="">
      <xdr:nvGraphicFramePr>
        <xdr:cNvPr id="2" name="Gráfico 1">
          <a:extLst>
            <a:ext uri="{FF2B5EF4-FFF2-40B4-BE49-F238E27FC236}">
              <a16:creationId xmlns:a16="http://schemas.microsoft.com/office/drawing/2014/main" id="{1E98121C-108C-47D8-A10E-62F34E1F3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 soto ibañez" refreshedDate="44889.598556828707" createdVersion="8" refreshedVersion="8" minRefreshableVersion="3" recordCount="500" xr:uid="{ED360179-582B-4E87-BAD5-21D5ACB2913B}">
  <cacheSource type="worksheet">
    <worksheetSource ref="A1:H501" sheet="Base de datos"/>
  </cacheSource>
  <cacheFields count="8">
    <cacheField name="ID" numFmtId="0">
      <sharedItems containsSemiMixedTypes="0" containsString="0" containsNumber="1" containsInteger="1" minValue="856001" maxValue="856500"/>
    </cacheField>
    <cacheField name="GÉNERO" numFmtId="0">
      <sharedItems/>
    </cacheField>
    <cacheField name="PROVINCIA" numFmtId="0">
      <sharedItems count="4">
        <s v="Quillota"/>
        <s v="San Antonio"/>
        <s v="Los Andes"/>
        <s v="Valparaíso"/>
      </sharedItems>
    </cacheField>
    <cacheField name="NIVEL EDUCACIONAL" numFmtId="0">
      <sharedItems count="3">
        <s v="Básica primer ciclo"/>
        <s v="Media"/>
        <s v="Básica segundo ciclo"/>
      </sharedItems>
    </cacheField>
    <cacheField name="TIEMPO SEMANAL EN YOUTUBE PARA ESTUDIO (en horas)" numFmtId="0">
      <sharedItems containsSemiMixedTypes="0" containsString="0" containsNumber="1" minValue="2" maxValue="12"/>
    </cacheField>
    <cacheField name="TIEMPO SEMANAL EN REDES SOCIALES COMO PARA OCIO (en horas)" numFmtId="165">
      <sharedItems containsSemiMixedTypes="0" containsString="0" containsNumber="1" minValue="10" maxValue="50"/>
    </cacheField>
    <cacheField name="PROMEDIO DE NOTAS" numFmtId="165">
      <sharedItems containsSemiMixedTypes="0" containsString="0" containsNumber="1" minValue="3" maxValue="6.5"/>
    </cacheField>
    <cacheField name="DISTANCIA ENTRE CASA Y COLEGIO (en kilómetros)" numFmtId="0">
      <sharedItems containsSemiMixedTypes="0" containsString="0" containsNumber="1" minValue="0" maxValue="1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856001"/>
    <s v="Femenino"/>
    <x v="0"/>
    <x v="0"/>
    <n v="8.1999999999999993"/>
    <n v="15.7"/>
    <n v="6"/>
    <n v="7.8"/>
  </r>
  <r>
    <n v="856002"/>
    <s v="Masculino"/>
    <x v="0"/>
    <x v="1"/>
    <n v="6.2"/>
    <n v="12.4"/>
    <n v="6.3"/>
    <n v="4.8"/>
  </r>
  <r>
    <n v="856003"/>
    <s v="Femenino"/>
    <x v="0"/>
    <x v="0"/>
    <n v="11.5"/>
    <n v="14.5"/>
    <n v="6.1"/>
    <n v="5.4"/>
  </r>
  <r>
    <n v="856004"/>
    <s v="Masculino"/>
    <x v="1"/>
    <x v="1"/>
    <n v="4.3"/>
    <n v="18"/>
    <n v="5.8"/>
    <n v="6"/>
  </r>
  <r>
    <n v="856005"/>
    <s v="Femenino"/>
    <x v="2"/>
    <x v="1"/>
    <n v="10"/>
    <n v="17.7"/>
    <n v="5.8"/>
    <n v="6"/>
  </r>
  <r>
    <n v="856006"/>
    <s v="Femenino"/>
    <x v="0"/>
    <x v="1"/>
    <n v="7.1"/>
    <n v="12.4"/>
    <n v="6.3"/>
    <n v="6.6"/>
  </r>
  <r>
    <n v="856007"/>
    <s v="Masculino"/>
    <x v="0"/>
    <x v="0"/>
    <n v="6.9"/>
    <n v="13.8"/>
    <n v="6.1"/>
    <n v="10.199999999999999"/>
  </r>
  <r>
    <n v="856008"/>
    <s v="Masculino"/>
    <x v="3"/>
    <x v="2"/>
    <n v="7.5"/>
    <n v="15.8"/>
    <n v="6"/>
    <n v="6.6"/>
  </r>
  <r>
    <n v="856009"/>
    <s v="Femenino"/>
    <x v="3"/>
    <x v="2"/>
    <n v="2.9"/>
    <n v="17.899999999999999"/>
    <n v="5.8"/>
    <n v="6"/>
  </r>
  <r>
    <n v="856010"/>
    <s v="Femenino"/>
    <x v="1"/>
    <x v="1"/>
    <n v="6"/>
    <n v="20.7"/>
    <n v="5.5"/>
    <n v="3.6"/>
  </r>
  <r>
    <n v="856011"/>
    <s v="Masculino"/>
    <x v="1"/>
    <x v="1"/>
    <n v="10.7"/>
    <n v="19.3"/>
    <n v="5.9"/>
    <n v="6"/>
  </r>
  <r>
    <n v="856012"/>
    <s v="Masculino"/>
    <x v="2"/>
    <x v="1"/>
    <n v="8.1999999999999993"/>
    <n v="10"/>
    <n v="6.5"/>
    <n v="7.8"/>
  </r>
  <r>
    <n v="856013"/>
    <s v="Femenino"/>
    <x v="1"/>
    <x v="0"/>
    <n v="11.9"/>
    <n v="17.399999999999999"/>
    <n v="5.8"/>
    <n v="8.4"/>
  </r>
  <r>
    <n v="856014"/>
    <s v="Femenino"/>
    <x v="0"/>
    <x v="1"/>
    <n v="9.6999999999999993"/>
    <n v="12"/>
    <n v="6.3"/>
    <n v="3"/>
  </r>
  <r>
    <n v="856015"/>
    <s v="Masculino"/>
    <x v="0"/>
    <x v="2"/>
    <n v="11.6"/>
    <n v="10.3"/>
    <n v="6.5"/>
    <n v="7.8"/>
  </r>
  <r>
    <n v="856016"/>
    <s v="Femenino"/>
    <x v="1"/>
    <x v="0"/>
    <n v="3.5"/>
    <n v="15.7"/>
    <n v="6"/>
    <n v="9"/>
  </r>
  <r>
    <n v="856017"/>
    <s v="Femenino"/>
    <x v="3"/>
    <x v="0"/>
    <n v="10.3"/>
    <n v="15"/>
    <n v="6.1"/>
    <n v="0.6"/>
  </r>
  <r>
    <n v="856018"/>
    <s v="Femenino"/>
    <x v="1"/>
    <x v="2"/>
    <n v="5.2"/>
    <n v="12.5"/>
    <n v="6.3"/>
    <n v="7.2"/>
  </r>
  <r>
    <n v="856019"/>
    <s v="Femenino"/>
    <x v="3"/>
    <x v="2"/>
    <n v="8.9"/>
    <n v="14.1"/>
    <n v="6.2"/>
    <n v="5.4"/>
  </r>
  <r>
    <n v="856020"/>
    <s v="Femenino"/>
    <x v="1"/>
    <x v="0"/>
    <n v="11.8"/>
    <n v="20.8"/>
    <n v="5.4"/>
    <n v="5.4"/>
  </r>
  <r>
    <n v="856021"/>
    <s v="Masculino"/>
    <x v="3"/>
    <x v="0"/>
    <n v="2.1"/>
    <n v="15.6"/>
    <n v="6.1"/>
    <n v="3.6"/>
  </r>
  <r>
    <n v="856022"/>
    <s v="Masculino"/>
    <x v="1"/>
    <x v="0"/>
    <n v="2.2999999999999998"/>
    <n v="19.100000000000001"/>
    <n v="5.9"/>
    <n v="9"/>
  </r>
  <r>
    <n v="856023"/>
    <s v="Masculino"/>
    <x v="3"/>
    <x v="1"/>
    <n v="4.5999999999999996"/>
    <n v="16.2"/>
    <n v="6"/>
    <n v="7.8"/>
  </r>
  <r>
    <n v="856024"/>
    <s v="Masculino"/>
    <x v="0"/>
    <x v="0"/>
    <n v="5.6"/>
    <n v="10.199999999999999"/>
    <n v="6.5"/>
    <n v="8.4"/>
  </r>
  <r>
    <n v="856025"/>
    <s v="No binario"/>
    <x v="1"/>
    <x v="2"/>
    <n v="9.6"/>
    <n v="11.9"/>
    <n v="6.3"/>
    <n v="7.2"/>
  </r>
  <r>
    <n v="856026"/>
    <s v="Femenino"/>
    <x v="3"/>
    <x v="0"/>
    <n v="5.2"/>
    <n v="13.5"/>
    <n v="6.2"/>
    <n v="8.4"/>
  </r>
  <r>
    <n v="856027"/>
    <s v="Masculino"/>
    <x v="1"/>
    <x v="0"/>
    <n v="7.8"/>
    <n v="13.8"/>
    <n v="6.2"/>
    <n v="5.4"/>
  </r>
  <r>
    <n v="856028"/>
    <s v="Femenino"/>
    <x v="3"/>
    <x v="1"/>
    <n v="10.199999999999999"/>
    <n v="17.100000000000001"/>
    <n v="5.8"/>
    <n v="4.2"/>
  </r>
  <r>
    <n v="856029"/>
    <s v="Femenino"/>
    <x v="3"/>
    <x v="1"/>
    <n v="3.1"/>
    <n v="13.2"/>
    <n v="6.3"/>
    <n v="11.4"/>
  </r>
  <r>
    <n v="856030"/>
    <s v="Masculino"/>
    <x v="3"/>
    <x v="0"/>
    <n v="9.6"/>
    <n v="27.1"/>
    <n v="5.3"/>
    <n v="13.2"/>
  </r>
  <r>
    <n v="856031"/>
    <s v="Femenino"/>
    <x v="1"/>
    <x v="2"/>
    <n v="4.5"/>
    <n v="29.8"/>
    <n v="5.0999999999999996"/>
    <n v="4.2"/>
  </r>
  <r>
    <n v="856032"/>
    <s v="Femenino"/>
    <x v="1"/>
    <x v="2"/>
    <n v="11.4"/>
    <n v="33.299999999999997"/>
    <n v="4.2"/>
    <n v="6.6"/>
  </r>
  <r>
    <n v="856033"/>
    <s v="No binario"/>
    <x v="1"/>
    <x v="1"/>
    <n v="5.8"/>
    <n v="25.8"/>
    <n v="4.9000000000000004"/>
    <n v="6.6"/>
  </r>
  <r>
    <n v="856034"/>
    <s v="Masculino"/>
    <x v="1"/>
    <x v="0"/>
    <n v="10.1"/>
    <n v="22.4"/>
    <n v="5.3"/>
    <n v="9.6"/>
  </r>
  <r>
    <n v="856035"/>
    <s v="Femenino"/>
    <x v="3"/>
    <x v="2"/>
    <n v="10.6"/>
    <n v="22.4"/>
    <n v="5.6"/>
    <n v="9"/>
  </r>
  <r>
    <n v="856036"/>
    <s v="Femenino"/>
    <x v="1"/>
    <x v="0"/>
    <n v="6.5"/>
    <n v="38"/>
    <n v="3.9"/>
    <n v="4.8"/>
  </r>
  <r>
    <n v="856037"/>
    <s v="Masculino"/>
    <x v="1"/>
    <x v="2"/>
    <n v="10.5"/>
    <n v="38.200000000000003"/>
    <n v="3.9"/>
    <n v="5.4"/>
  </r>
  <r>
    <n v="856038"/>
    <s v="Masculino"/>
    <x v="3"/>
    <x v="1"/>
    <n v="7.5"/>
    <n v="26.7"/>
    <n v="5"/>
    <n v="10.199999999999999"/>
  </r>
  <r>
    <n v="856039"/>
    <s v="Femenino"/>
    <x v="0"/>
    <x v="0"/>
    <n v="6.7"/>
    <n v="34.200000000000003"/>
    <n v="4.0999999999999996"/>
    <n v="7.8"/>
  </r>
  <r>
    <n v="856040"/>
    <s v="Femenino"/>
    <x v="3"/>
    <x v="0"/>
    <n v="3.8"/>
    <n v="34.1"/>
    <n v="4.0999999999999996"/>
    <n v="8.4"/>
  </r>
  <r>
    <n v="856041"/>
    <s v="Masculino"/>
    <x v="3"/>
    <x v="2"/>
    <n v="4.5999999999999996"/>
    <n v="24.8"/>
    <n v="5.3"/>
    <n v="3"/>
  </r>
  <r>
    <n v="856042"/>
    <s v="Femenino"/>
    <x v="3"/>
    <x v="2"/>
    <n v="7.9"/>
    <n v="25.6"/>
    <n v="5.3"/>
    <n v="10.199999999999999"/>
  </r>
  <r>
    <n v="856043"/>
    <s v="Femenino"/>
    <x v="3"/>
    <x v="0"/>
    <n v="3.3"/>
    <n v="34.6"/>
    <n v="4.0999999999999996"/>
    <n v="4.8"/>
  </r>
  <r>
    <n v="856044"/>
    <s v="No binario"/>
    <x v="1"/>
    <x v="0"/>
    <n v="6.2"/>
    <n v="29.2"/>
    <n v="4.7"/>
    <n v="1.2"/>
  </r>
  <r>
    <n v="856045"/>
    <s v="Masculino"/>
    <x v="1"/>
    <x v="2"/>
    <n v="7.1"/>
    <n v="29.5"/>
    <n v="5"/>
    <n v="10.8"/>
  </r>
  <r>
    <n v="856046"/>
    <s v="Femenino"/>
    <x v="3"/>
    <x v="2"/>
    <n v="10.4"/>
    <n v="22"/>
    <n v="5.7"/>
    <n v="7.8"/>
  </r>
  <r>
    <n v="856047"/>
    <s v="Masculino"/>
    <x v="0"/>
    <x v="2"/>
    <n v="3.5"/>
    <n v="23.9"/>
    <n v="5"/>
    <n v="11.4"/>
  </r>
  <r>
    <n v="856048"/>
    <s v="Masculino"/>
    <x v="3"/>
    <x v="1"/>
    <n v="10.1"/>
    <n v="24"/>
    <n v="5.5"/>
    <n v="10.8"/>
  </r>
  <r>
    <n v="856049"/>
    <s v="Femenino"/>
    <x v="2"/>
    <x v="1"/>
    <n v="7.8"/>
    <n v="24.1"/>
    <n v="5.2"/>
    <n v="9.6"/>
  </r>
  <r>
    <n v="856050"/>
    <s v="Femenino"/>
    <x v="3"/>
    <x v="0"/>
    <n v="7.6"/>
    <n v="23"/>
    <n v="5.0999999999999996"/>
    <n v="6"/>
  </r>
  <r>
    <n v="856051"/>
    <s v="Femenino"/>
    <x v="2"/>
    <x v="1"/>
    <n v="10.6"/>
    <n v="27.9"/>
    <n v="4.8"/>
    <n v="3"/>
  </r>
  <r>
    <n v="856052"/>
    <s v="Masculino"/>
    <x v="3"/>
    <x v="1"/>
    <n v="11"/>
    <n v="36.1"/>
    <n v="4.0999999999999996"/>
    <n v="4.8"/>
  </r>
  <r>
    <n v="856053"/>
    <s v="Femenino"/>
    <x v="1"/>
    <x v="2"/>
    <n v="2.2999999999999998"/>
    <n v="24"/>
    <n v="5.0999999999999996"/>
    <n v="9"/>
  </r>
  <r>
    <n v="856054"/>
    <s v="Femenino"/>
    <x v="0"/>
    <x v="0"/>
    <n v="11.4"/>
    <n v="24.3"/>
    <n v="5.5"/>
    <n v="6"/>
  </r>
  <r>
    <n v="856055"/>
    <s v="Femenino"/>
    <x v="3"/>
    <x v="1"/>
    <n v="4.3"/>
    <n v="22.6"/>
    <n v="5.2"/>
    <n v="6.6"/>
  </r>
  <r>
    <n v="856056"/>
    <s v="Femenino"/>
    <x v="1"/>
    <x v="2"/>
    <n v="3.5"/>
    <n v="31.6"/>
    <n v="4.4000000000000004"/>
    <n v="3"/>
  </r>
  <r>
    <n v="856057"/>
    <s v="Femenino"/>
    <x v="3"/>
    <x v="1"/>
    <n v="12"/>
    <n v="26.4"/>
    <n v="5.4"/>
    <n v="5.4"/>
  </r>
  <r>
    <n v="856058"/>
    <s v="Masculino"/>
    <x v="0"/>
    <x v="1"/>
    <n v="5.0999999999999996"/>
    <n v="30.3"/>
    <n v="5.0999999999999996"/>
    <n v="9.6"/>
  </r>
  <r>
    <n v="856059"/>
    <s v="Femenino"/>
    <x v="2"/>
    <x v="1"/>
    <n v="2"/>
    <n v="29"/>
    <n v="4.5999999999999996"/>
    <n v="4.2"/>
  </r>
  <r>
    <n v="856060"/>
    <s v="Femenino"/>
    <x v="3"/>
    <x v="2"/>
    <n v="10.6"/>
    <n v="37.799999999999997"/>
    <n v="4.0999999999999996"/>
    <n v="6"/>
  </r>
  <r>
    <n v="856061"/>
    <s v="Masculino"/>
    <x v="2"/>
    <x v="2"/>
    <n v="8.6"/>
    <n v="36.299999999999997"/>
    <n v="4.0999999999999996"/>
    <n v="5.4"/>
  </r>
  <r>
    <n v="856062"/>
    <s v="Masculino"/>
    <x v="2"/>
    <x v="0"/>
    <n v="12"/>
    <n v="38.5"/>
    <n v="3.9"/>
    <n v="4.2"/>
  </r>
  <r>
    <n v="856063"/>
    <s v="Femenino"/>
    <x v="1"/>
    <x v="1"/>
    <n v="6.3"/>
    <n v="30.8"/>
    <n v="4.5"/>
    <n v="3.6"/>
  </r>
  <r>
    <n v="856064"/>
    <s v="Femenino"/>
    <x v="3"/>
    <x v="0"/>
    <n v="2.7"/>
    <n v="26"/>
    <n v="5.2"/>
    <n v="4.8"/>
  </r>
  <r>
    <n v="856065"/>
    <s v="Femenino"/>
    <x v="3"/>
    <x v="2"/>
    <n v="10.9"/>
    <n v="32.1"/>
    <n v="4.7"/>
    <n v="12"/>
  </r>
  <r>
    <n v="856066"/>
    <s v="Masculino"/>
    <x v="1"/>
    <x v="0"/>
    <n v="8.1999999999999993"/>
    <n v="31.1"/>
    <n v="4.9000000000000004"/>
    <n v="3"/>
  </r>
  <r>
    <n v="856067"/>
    <s v="Femenino"/>
    <x v="2"/>
    <x v="2"/>
    <n v="3.4"/>
    <n v="36.799999999999997"/>
    <n v="4.3"/>
    <n v="1.2"/>
  </r>
  <r>
    <n v="856068"/>
    <s v="Femenino"/>
    <x v="0"/>
    <x v="1"/>
    <n v="2.2000000000000002"/>
    <n v="27.9"/>
    <n v="4.5999999999999996"/>
    <n v="7.8"/>
  </r>
  <r>
    <n v="856069"/>
    <s v="Masculino"/>
    <x v="1"/>
    <x v="1"/>
    <n v="5.2"/>
    <n v="23.1"/>
    <n v="5.4"/>
    <n v="6.6"/>
  </r>
  <r>
    <n v="856070"/>
    <s v="Masculino"/>
    <x v="2"/>
    <x v="0"/>
    <n v="9.1999999999999993"/>
    <n v="35.4"/>
    <n v="4.3"/>
    <n v="10.199999999999999"/>
  </r>
  <r>
    <n v="856071"/>
    <s v="Masculino"/>
    <x v="0"/>
    <x v="1"/>
    <n v="12"/>
    <n v="33.299999999999997"/>
    <n v="4.5"/>
    <n v="7.2"/>
  </r>
  <r>
    <n v="856072"/>
    <s v="Femenino"/>
    <x v="2"/>
    <x v="1"/>
    <n v="8.8000000000000007"/>
    <n v="26.1"/>
    <n v="4.9000000000000004"/>
    <n v="9"/>
  </r>
  <r>
    <n v="856073"/>
    <s v="No binario"/>
    <x v="0"/>
    <x v="1"/>
    <n v="11.4"/>
    <n v="28.2"/>
    <n v="5.0999999999999996"/>
    <n v="9.6"/>
  </r>
  <r>
    <n v="856074"/>
    <s v="Masculino"/>
    <x v="1"/>
    <x v="1"/>
    <n v="11.1"/>
    <n v="29.8"/>
    <n v="5.0999999999999996"/>
    <n v="6"/>
  </r>
  <r>
    <n v="856075"/>
    <s v="Masculino"/>
    <x v="3"/>
    <x v="0"/>
    <n v="2.7"/>
    <n v="23.9"/>
    <n v="5.3"/>
    <n v="5.4"/>
  </r>
  <r>
    <n v="856076"/>
    <s v="Femenino"/>
    <x v="3"/>
    <x v="1"/>
    <n v="4.5"/>
    <n v="27.6"/>
    <n v="4.5999999999999996"/>
    <n v="6.6"/>
  </r>
  <r>
    <n v="856077"/>
    <s v="Masculino"/>
    <x v="3"/>
    <x v="0"/>
    <n v="8.5"/>
    <n v="35.1"/>
    <n v="4.2"/>
    <n v="6.6"/>
  </r>
  <r>
    <n v="856078"/>
    <s v="Femenino"/>
    <x v="1"/>
    <x v="1"/>
    <n v="9.4"/>
    <n v="28.3"/>
    <n v="4.7"/>
    <n v="3"/>
  </r>
  <r>
    <n v="856079"/>
    <s v="No binario"/>
    <x v="3"/>
    <x v="2"/>
    <n v="3.3"/>
    <n v="36.299999999999997"/>
    <n v="4.3"/>
    <n v="10.199999999999999"/>
  </r>
  <r>
    <n v="856080"/>
    <s v="Femenino"/>
    <x v="1"/>
    <x v="0"/>
    <n v="10.3"/>
    <n v="22.7"/>
    <n v="5.3"/>
    <n v="5.4"/>
  </r>
  <r>
    <n v="856081"/>
    <s v="Femenino"/>
    <x v="1"/>
    <x v="1"/>
    <n v="8.3000000000000007"/>
    <n v="27.2"/>
    <n v="5.0999999999999996"/>
    <n v="6"/>
  </r>
  <r>
    <n v="856082"/>
    <s v="Masculino"/>
    <x v="3"/>
    <x v="1"/>
    <n v="9.6"/>
    <n v="31.5"/>
    <n v="4.7"/>
    <n v="8.4"/>
  </r>
  <r>
    <n v="856083"/>
    <s v="Femenino"/>
    <x v="3"/>
    <x v="0"/>
    <n v="2.8"/>
    <n v="38.9"/>
    <n v="4"/>
    <n v="3.6"/>
  </r>
  <r>
    <n v="856084"/>
    <s v="Masculino"/>
    <x v="0"/>
    <x v="1"/>
    <n v="5.6"/>
    <n v="23.2"/>
    <n v="5.4"/>
    <n v="6"/>
  </r>
  <r>
    <n v="856085"/>
    <s v="Masculino"/>
    <x v="0"/>
    <x v="0"/>
    <n v="12"/>
    <n v="37.9"/>
    <n v="3.9"/>
    <n v="9.6"/>
  </r>
  <r>
    <n v="856086"/>
    <s v="Femenino"/>
    <x v="1"/>
    <x v="0"/>
    <n v="10.3"/>
    <n v="25.3"/>
    <n v="4.9000000000000004"/>
    <n v="4.8"/>
  </r>
  <r>
    <n v="856087"/>
    <s v="Femenino"/>
    <x v="2"/>
    <x v="0"/>
    <n v="2.7"/>
    <n v="23.6"/>
    <n v="5.4"/>
    <n v="6.6"/>
  </r>
  <r>
    <n v="856088"/>
    <s v="Femenino"/>
    <x v="1"/>
    <x v="0"/>
    <n v="7.6"/>
    <n v="38.1"/>
    <n v="4.0999999999999996"/>
    <n v="8.4"/>
  </r>
  <r>
    <n v="856089"/>
    <s v="Masculino"/>
    <x v="0"/>
    <x v="0"/>
    <n v="6.2"/>
    <n v="27.5"/>
    <n v="4.7"/>
    <n v="8.4"/>
  </r>
  <r>
    <n v="856090"/>
    <s v="Masculino"/>
    <x v="3"/>
    <x v="1"/>
    <n v="2.6"/>
    <n v="29.4"/>
    <n v="4.7"/>
    <n v="1.8"/>
  </r>
  <r>
    <n v="856091"/>
    <s v="Femenino"/>
    <x v="0"/>
    <x v="2"/>
    <n v="9"/>
    <n v="26.9"/>
    <n v="5"/>
    <n v="7.2"/>
  </r>
  <r>
    <n v="856092"/>
    <s v="Femenino"/>
    <x v="1"/>
    <x v="2"/>
    <n v="7.7"/>
    <n v="26.2"/>
    <n v="4.9000000000000004"/>
    <n v="1.8"/>
  </r>
  <r>
    <n v="856093"/>
    <s v="Femenino"/>
    <x v="1"/>
    <x v="0"/>
    <n v="4.8"/>
    <n v="25.2"/>
    <n v="5.2"/>
    <n v="5.4"/>
  </r>
  <r>
    <n v="856094"/>
    <s v="No binario"/>
    <x v="3"/>
    <x v="2"/>
    <n v="10.5"/>
    <n v="33.6"/>
    <n v="4.7"/>
    <n v="8.4"/>
  </r>
  <r>
    <n v="856095"/>
    <s v="Femenino"/>
    <x v="1"/>
    <x v="2"/>
    <n v="6.3"/>
    <n v="36.299999999999997"/>
    <n v="4"/>
    <n v="10.199999999999999"/>
  </r>
  <r>
    <n v="856096"/>
    <s v="Femenino"/>
    <x v="3"/>
    <x v="1"/>
    <n v="6.1"/>
    <n v="25.1"/>
    <n v="4.9000000000000004"/>
    <n v="3.6"/>
  </r>
  <r>
    <n v="856097"/>
    <s v="Femenino"/>
    <x v="3"/>
    <x v="1"/>
    <n v="6.2"/>
    <n v="38.4"/>
    <n v="3.9"/>
    <n v="6"/>
  </r>
  <r>
    <n v="856098"/>
    <s v="Femenino"/>
    <x v="1"/>
    <x v="2"/>
    <n v="4.5"/>
    <n v="35.5"/>
    <n v="4.0999999999999996"/>
    <n v="4.2"/>
  </r>
  <r>
    <n v="856099"/>
    <s v="Masculino"/>
    <x v="0"/>
    <x v="1"/>
    <n v="5.7"/>
    <n v="35.4"/>
    <n v="4.4000000000000004"/>
    <n v="8.4"/>
  </r>
  <r>
    <n v="856100"/>
    <s v="Masculino"/>
    <x v="3"/>
    <x v="2"/>
    <n v="9"/>
    <n v="37.200000000000003"/>
    <n v="4.2"/>
    <n v="0.6"/>
  </r>
  <r>
    <n v="856101"/>
    <s v="Masculino"/>
    <x v="3"/>
    <x v="1"/>
    <n v="4.9000000000000004"/>
    <n v="31"/>
    <n v="4.4000000000000004"/>
    <n v="6"/>
  </r>
  <r>
    <n v="856102"/>
    <s v="Femenino"/>
    <x v="1"/>
    <x v="1"/>
    <n v="9"/>
    <n v="28.8"/>
    <n v="5.0999999999999996"/>
    <n v="6.6"/>
  </r>
  <r>
    <n v="856103"/>
    <s v="Masculino"/>
    <x v="3"/>
    <x v="1"/>
    <n v="10.9"/>
    <n v="33"/>
    <n v="4.8"/>
    <n v="10.8"/>
  </r>
  <r>
    <n v="856104"/>
    <s v="Femenino"/>
    <x v="3"/>
    <x v="2"/>
    <n v="10.1"/>
    <n v="29.6"/>
    <n v="4.5999999999999996"/>
    <n v="7.8"/>
  </r>
  <r>
    <n v="856105"/>
    <s v="Femenino"/>
    <x v="2"/>
    <x v="0"/>
    <n v="10.3"/>
    <n v="28"/>
    <n v="5"/>
    <n v="6.6"/>
  </r>
  <r>
    <n v="856106"/>
    <s v="Femenino"/>
    <x v="1"/>
    <x v="1"/>
    <n v="6.8"/>
    <n v="22.4"/>
    <n v="5.2"/>
    <n v="9"/>
  </r>
  <r>
    <n v="856107"/>
    <s v="Femenino"/>
    <x v="1"/>
    <x v="1"/>
    <n v="3.3"/>
    <n v="37.6"/>
    <n v="3.9"/>
    <n v="5.4"/>
  </r>
  <r>
    <n v="856108"/>
    <s v="Masculino"/>
    <x v="0"/>
    <x v="1"/>
    <n v="4.9000000000000004"/>
    <n v="34.299999999999997"/>
    <n v="4.3"/>
    <n v="4.8"/>
  </r>
  <r>
    <n v="856109"/>
    <s v="Masculino"/>
    <x v="3"/>
    <x v="1"/>
    <n v="7.6"/>
    <n v="26.1"/>
    <n v="5.0999999999999996"/>
    <n v="8.4"/>
  </r>
  <r>
    <n v="856110"/>
    <s v="Masculino"/>
    <x v="0"/>
    <x v="2"/>
    <n v="5.9"/>
    <n v="38.1"/>
    <n v="4"/>
    <n v="7.2"/>
  </r>
  <r>
    <n v="856111"/>
    <s v="Femenino"/>
    <x v="1"/>
    <x v="2"/>
    <n v="9.6999999999999993"/>
    <n v="27.9"/>
    <n v="5"/>
    <n v="8.4"/>
  </r>
  <r>
    <n v="856112"/>
    <s v="Femenino"/>
    <x v="0"/>
    <x v="2"/>
    <n v="6.5"/>
    <n v="25.7"/>
    <n v="5.2"/>
    <n v="3.6"/>
  </r>
  <r>
    <n v="856113"/>
    <s v="Femenino"/>
    <x v="3"/>
    <x v="0"/>
    <n v="12"/>
    <n v="36.700000000000003"/>
    <n v="4.3"/>
    <n v="6.6"/>
  </r>
  <r>
    <n v="856114"/>
    <s v="Femenino"/>
    <x v="0"/>
    <x v="0"/>
    <n v="6.9"/>
    <n v="28.3"/>
    <n v="5"/>
    <n v="7.2"/>
  </r>
  <r>
    <n v="856115"/>
    <s v="Masculino"/>
    <x v="1"/>
    <x v="1"/>
    <n v="9.4"/>
    <n v="39"/>
    <n v="3.8"/>
    <n v="5.4"/>
  </r>
  <r>
    <n v="856116"/>
    <s v="Masculino"/>
    <x v="0"/>
    <x v="1"/>
    <n v="3.6"/>
    <n v="38.700000000000003"/>
    <n v="3.8"/>
    <n v="6"/>
  </r>
  <r>
    <n v="856117"/>
    <s v="Femenino"/>
    <x v="1"/>
    <x v="0"/>
    <n v="9.4"/>
    <n v="36.1"/>
    <n v="4.4000000000000004"/>
    <n v="4.2"/>
  </r>
  <r>
    <n v="856118"/>
    <s v="Femenino"/>
    <x v="3"/>
    <x v="1"/>
    <n v="10"/>
    <n v="28.9"/>
    <n v="4.5999999999999996"/>
    <n v="3"/>
  </r>
  <r>
    <n v="856119"/>
    <s v="Femenino"/>
    <x v="1"/>
    <x v="1"/>
    <n v="2.2999999999999998"/>
    <n v="24"/>
    <n v="5.4"/>
    <n v="6"/>
  </r>
  <r>
    <n v="856120"/>
    <s v="Masculino"/>
    <x v="1"/>
    <x v="2"/>
    <n v="4.9000000000000004"/>
    <n v="29.6"/>
    <n v="4.5999999999999996"/>
    <n v="9.6"/>
  </r>
  <r>
    <n v="856121"/>
    <s v="Femenino"/>
    <x v="3"/>
    <x v="1"/>
    <n v="8.1999999999999993"/>
    <n v="23.9"/>
    <n v="5"/>
    <n v="9"/>
  </r>
  <r>
    <n v="856122"/>
    <s v="Masculino"/>
    <x v="0"/>
    <x v="1"/>
    <n v="7.8"/>
    <n v="37.799999999999997"/>
    <n v="3.9"/>
    <n v="6.6"/>
  </r>
  <r>
    <n v="856123"/>
    <s v="Femenino"/>
    <x v="1"/>
    <x v="2"/>
    <n v="8.9"/>
    <n v="26.2"/>
    <n v="5.2"/>
    <n v="5.4"/>
  </r>
  <r>
    <n v="856124"/>
    <s v="Masculino"/>
    <x v="1"/>
    <x v="0"/>
    <n v="8.4"/>
    <n v="37.6"/>
    <n v="4.3"/>
    <n v="7.2"/>
  </r>
  <r>
    <n v="856125"/>
    <s v="Femenino"/>
    <x v="1"/>
    <x v="2"/>
    <n v="6.6"/>
    <n v="29.7"/>
    <n v="5"/>
    <n v="9.6"/>
  </r>
  <r>
    <n v="856126"/>
    <s v="Masculino"/>
    <x v="3"/>
    <x v="1"/>
    <n v="5.0999999999999996"/>
    <n v="21.1"/>
    <n v="5.4"/>
    <n v="7.8"/>
  </r>
  <r>
    <n v="856127"/>
    <s v="Masculino"/>
    <x v="0"/>
    <x v="0"/>
    <n v="10.7"/>
    <n v="26.2"/>
    <n v="4.8"/>
    <n v="4.8"/>
  </r>
  <r>
    <n v="856128"/>
    <s v="Masculino"/>
    <x v="1"/>
    <x v="0"/>
    <n v="8.8000000000000007"/>
    <n v="35"/>
    <n v="4.4000000000000004"/>
    <n v="6.6"/>
  </r>
  <r>
    <n v="856129"/>
    <s v="Femenino"/>
    <x v="1"/>
    <x v="1"/>
    <n v="9.4"/>
    <n v="26.9"/>
    <n v="4.9000000000000004"/>
    <n v="7.2"/>
  </r>
  <r>
    <n v="856130"/>
    <s v="Masculino"/>
    <x v="1"/>
    <x v="0"/>
    <n v="11.1"/>
    <n v="31.3"/>
    <n v="4.8"/>
    <n v="9.6"/>
  </r>
  <r>
    <n v="856131"/>
    <s v="No binario"/>
    <x v="1"/>
    <x v="1"/>
    <n v="5.9"/>
    <n v="29.2"/>
    <n v="4.5"/>
    <n v="10.199999999999999"/>
  </r>
  <r>
    <n v="856132"/>
    <s v="No binario"/>
    <x v="3"/>
    <x v="2"/>
    <n v="9.3000000000000007"/>
    <n v="30"/>
    <n v="4.5"/>
    <n v="0"/>
  </r>
  <r>
    <n v="856133"/>
    <s v="Masculino"/>
    <x v="2"/>
    <x v="1"/>
    <n v="5.7"/>
    <n v="26.3"/>
    <n v="4.9000000000000004"/>
    <n v="7.8"/>
  </r>
  <r>
    <n v="856134"/>
    <s v="Femenino"/>
    <x v="2"/>
    <x v="2"/>
    <n v="10.3"/>
    <n v="35.4"/>
    <n v="4.4000000000000004"/>
    <n v="6"/>
  </r>
  <r>
    <n v="856135"/>
    <s v="Masculino"/>
    <x v="3"/>
    <x v="0"/>
    <n v="2.9"/>
    <n v="28.5"/>
    <n v="4.7"/>
    <n v="4.2"/>
  </r>
  <r>
    <n v="856136"/>
    <s v="Femenino"/>
    <x v="3"/>
    <x v="1"/>
    <n v="6.9"/>
    <n v="35.6"/>
    <n v="4"/>
    <n v="4.2"/>
  </r>
  <r>
    <n v="856137"/>
    <s v="Femenino"/>
    <x v="0"/>
    <x v="1"/>
    <n v="2.9"/>
    <n v="22.3"/>
    <n v="5.3"/>
    <n v="3"/>
  </r>
  <r>
    <n v="856138"/>
    <s v="Femenino"/>
    <x v="3"/>
    <x v="2"/>
    <n v="9.8000000000000007"/>
    <n v="27.3"/>
    <n v="5"/>
    <n v="7.2"/>
  </r>
  <r>
    <n v="856139"/>
    <s v="Masculino"/>
    <x v="1"/>
    <x v="1"/>
    <n v="9.4"/>
    <n v="23.8"/>
    <n v="5.2"/>
    <n v="5.4"/>
  </r>
  <r>
    <n v="856140"/>
    <s v="Masculino"/>
    <x v="0"/>
    <x v="0"/>
    <n v="6.3"/>
    <n v="36.799999999999997"/>
    <n v="4.3"/>
    <n v="5.4"/>
  </r>
  <r>
    <n v="856141"/>
    <s v="Femenino"/>
    <x v="0"/>
    <x v="2"/>
    <n v="5"/>
    <n v="38.6"/>
    <n v="3.8"/>
    <n v="6"/>
  </r>
  <r>
    <n v="856142"/>
    <s v="Femenino"/>
    <x v="1"/>
    <x v="1"/>
    <n v="7.3"/>
    <n v="29.7"/>
    <n v="5.2"/>
    <n v="3"/>
  </r>
  <r>
    <n v="856143"/>
    <s v="Masculino"/>
    <x v="3"/>
    <x v="1"/>
    <n v="2.6"/>
    <n v="38.9"/>
    <n v="4"/>
    <n v="9.6"/>
  </r>
  <r>
    <n v="856144"/>
    <s v="Femenino"/>
    <x v="3"/>
    <x v="2"/>
    <n v="5.8"/>
    <n v="32.5"/>
    <n v="4.5"/>
    <n v="4.8"/>
  </r>
  <r>
    <n v="856145"/>
    <s v="No binario"/>
    <x v="1"/>
    <x v="2"/>
    <n v="9.1999999999999993"/>
    <n v="39.200000000000003"/>
    <n v="3.8"/>
    <n v="6.6"/>
  </r>
  <r>
    <n v="856146"/>
    <s v="Femenino"/>
    <x v="1"/>
    <x v="1"/>
    <n v="10.5"/>
    <n v="22.4"/>
    <n v="5.2"/>
    <n v="7.8"/>
  </r>
  <r>
    <n v="856147"/>
    <s v="Femenino"/>
    <x v="3"/>
    <x v="0"/>
    <n v="8.1"/>
    <n v="29.2"/>
    <n v="4.7"/>
    <n v="7.8"/>
  </r>
  <r>
    <n v="856148"/>
    <s v="Femenino"/>
    <x v="1"/>
    <x v="1"/>
    <n v="8.3000000000000007"/>
    <n v="27.4"/>
    <n v="4.5999999999999996"/>
    <n v="6"/>
  </r>
  <r>
    <n v="856149"/>
    <s v="Femenino"/>
    <x v="1"/>
    <x v="1"/>
    <n v="7.1"/>
    <n v="38.9"/>
    <n v="3.8"/>
    <n v="8.4"/>
  </r>
  <r>
    <n v="856150"/>
    <s v="No binario"/>
    <x v="1"/>
    <x v="1"/>
    <n v="3.3"/>
    <n v="24.7"/>
    <n v="5.2"/>
    <n v="8.4"/>
  </r>
  <r>
    <n v="856151"/>
    <s v="Masculino"/>
    <x v="3"/>
    <x v="1"/>
    <n v="9"/>
    <n v="38.299999999999997"/>
    <n v="4"/>
    <n v="7.2"/>
  </r>
  <r>
    <n v="856152"/>
    <s v="Femenino"/>
    <x v="1"/>
    <x v="2"/>
    <n v="9.1999999999999993"/>
    <n v="23.7"/>
    <n v="5.0999999999999996"/>
    <n v="4.8"/>
  </r>
  <r>
    <n v="856153"/>
    <s v="Femenino"/>
    <x v="2"/>
    <x v="0"/>
    <n v="2.7"/>
    <n v="29.9"/>
    <n v="4.5999999999999996"/>
    <n v="1.8"/>
  </r>
  <r>
    <n v="856154"/>
    <s v="Masculino"/>
    <x v="3"/>
    <x v="1"/>
    <n v="6.7"/>
    <n v="32.9"/>
    <n v="4.3"/>
    <n v="6.6"/>
  </r>
  <r>
    <n v="856155"/>
    <s v="Masculino"/>
    <x v="0"/>
    <x v="2"/>
    <n v="2.6"/>
    <n v="24.5"/>
    <n v="5.5"/>
    <n v="8.4"/>
  </r>
  <r>
    <n v="856156"/>
    <s v="Masculino"/>
    <x v="3"/>
    <x v="1"/>
    <n v="8.4"/>
    <n v="25.4"/>
    <n v="5.2"/>
    <n v="4.2"/>
  </r>
  <r>
    <n v="856157"/>
    <s v="Masculino"/>
    <x v="3"/>
    <x v="1"/>
    <n v="7.6"/>
    <n v="22"/>
    <n v="5.5"/>
    <n v="6"/>
  </r>
  <r>
    <n v="856158"/>
    <s v="Masculino"/>
    <x v="3"/>
    <x v="1"/>
    <n v="5.7"/>
    <n v="21.1"/>
    <n v="5.5"/>
    <n v="8.4"/>
  </r>
  <r>
    <n v="856159"/>
    <s v="Masculino"/>
    <x v="1"/>
    <x v="1"/>
    <n v="9.1"/>
    <n v="30.8"/>
    <n v="4.5"/>
    <n v="3.6"/>
  </r>
  <r>
    <n v="856160"/>
    <s v="Masculino"/>
    <x v="3"/>
    <x v="0"/>
    <n v="9.1"/>
    <n v="32.1"/>
    <n v="4.5"/>
    <n v="5.4"/>
  </r>
  <r>
    <n v="856161"/>
    <s v="Masculino"/>
    <x v="1"/>
    <x v="2"/>
    <n v="10.199999999999999"/>
    <n v="34.200000000000003"/>
    <n v="4.2"/>
    <n v="8.4"/>
  </r>
  <r>
    <n v="856162"/>
    <s v="Femenino"/>
    <x v="1"/>
    <x v="2"/>
    <n v="5.3"/>
    <n v="38.799999999999997"/>
    <n v="4.2"/>
    <n v="7.8"/>
  </r>
  <r>
    <n v="856163"/>
    <s v="Femenino"/>
    <x v="3"/>
    <x v="2"/>
    <n v="2.8"/>
    <n v="21.1"/>
    <n v="5.4"/>
    <n v="1.8"/>
  </r>
  <r>
    <n v="856164"/>
    <s v="Femenino"/>
    <x v="2"/>
    <x v="2"/>
    <n v="11.7"/>
    <n v="34.200000000000003"/>
    <n v="4.5999999999999996"/>
    <n v="9.6"/>
  </r>
  <r>
    <n v="856165"/>
    <s v="Masculino"/>
    <x v="1"/>
    <x v="0"/>
    <n v="3.6"/>
    <n v="32.200000000000003"/>
    <n v="4.4000000000000004"/>
    <n v="4.8"/>
  </r>
  <r>
    <n v="856166"/>
    <s v="Femenino"/>
    <x v="1"/>
    <x v="0"/>
    <n v="4.9000000000000004"/>
    <n v="34.700000000000003"/>
    <n v="4"/>
    <n v="13.2"/>
  </r>
  <r>
    <n v="856167"/>
    <s v="No binario"/>
    <x v="1"/>
    <x v="1"/>
    <n v="3.5"/>
    <n v="29.8"/>
    <n v="5.0999999999999996"/>
    <n v="3"/>
  </r>
  <r>
    <n v="856168"/>
    <s v="Femenino"/>
    <x v="1"/>
    <x v="2"/>
    <n v="8.9"/>
    <n v="30"/>
    <n v="4.5999999999999996"/>
    <n v="6.6"/>
  </r>
  <r>
    <n v="856169"/>
    <s v="Femenino"/>
    <x v="1"/>
    <x v="1"/>
    <n v="6.7"/>
    <n v="23.4"/>
    <n v="5.4"/>
    <n v="7.8"/>
  </r>
  <r>
    <n v="856170"/>
    <s v="Masculino"/>
    <x v="3"/>
    <x v="2"/>
    <n v="6.8"/>
    <n v="25.8"/>
    <n v="5.3"/>
    <n v="3"/>
  </r>
  <r>
    <n v="856171"/>
    <s v="No binario"/>
    <x v="0"/>
    <x v="0"/>
    <n v="11.7"/>
    <n v="31.5"/>
    <n v="4.4000000000000004"/>
    <n v="7.2"/>
  </r>
  <r>
    <n v="856172"/>
    <s v="Femenino"/>
    <x v="2"/>
    <x v="1"/>
    <n v="6.2"/>
    <n v="31.2"/>
    <n v="4.9000000000000004"/>
    <n v="1.8"/>
  </r>
  <r>
    <n v="856173"/>
    <s v="Masculino"/>
    <x v="0"/>
    <x v="1"/>
    <n v="9.3000000000000007"/>
    <n v="32.6"/>
    <n v="4.2"/>
    <n v="6.6"/>
  </r>
  <r>
    <n v="856174"/>
    <s v="Femenino"/>
    <x v="0"/>
    <x v="0"/>
    <n v="10.5"/>
    <n v="36.4"/>
    <n v="4"/>
    <n v="9"/>
  </r>
  <r>
    <n v="856175"/>
    <s v="Femenino"/>
    <x v="2"/>
    <x v="1"/>
    <n v="3.4"/>
    <n v="26.4"/>
    <n v="4.9000000000000004"/>
    <n v="10.199999999999999"/>
  </r>
  <r>
    <n v="856176"/>
    <s v="Masculino"/>
    <x v="3"/>
    <x v="2"/>
    <n v="2"/>
    <n v="35.5"/>
    <n v="4.2"/>
    <n v="4.2"/>
  </r>
  <r>
    <n v="856177"/>
    <s v="Femenino"/>
    <x v="0"/>
    <x v="2"/>
    <n v="6.5"/>
    <n v="35.1"/>
    <n v="4.3"/>
    <n v="7.8"/>
  </r>
  <r>
    <n v="856178"/>
    <s v="Femenino"/>
    <x v="1"/>
    <x v="1"/>
    <n v="3.4"/>
    <n v="22.5"/>
    <n v="5.3"/>
    <n v="9"/>
  </r>
  <r>
    <n v="856179"/>
    <s v="Masculino"/>
    <x v="0"/>
    <x v="2"/>
    <n v="11.1"/>
    <n v="32.200000000000003"/>
    <n v="4.3"/>
    <n v="7.2"/>
  </r>
  <r>
    <n v="856180"/>
    <s v="Masculino"/>
    <x v="1"/>
    <x v="2"/>
    <n v="8.3000000000000007"/>
    <n v="33.799999999999997"/>
    <n v="4.2"/>
    <n v="12"/>
  </r>
  <r>
    <n v="856181"/>
    <s v="Masculino"/>
    <x v="3"/>
    <x v="2"/>
    <n v="6.6"/>
    <n v="21.5"/>
    <n v="5.6"/>
    <n v="7.8"/>
  </r>
  <r>
    <n v="856182"/>
    <s v="Femenino"/>
    <x v="1"/>
    <x v="1"/>
    <n v="3.6"/>
    <n v="31.1"/>
    <n v="4.3"/>
    <n v="4.8"/>
  </r>
  <r>
    <n v="856183"/>
    <s v="Femenino"/>
    <x v="0"/>
    <x v="1"/>
    <n v="10"/>
    <n v="34.9"/>
    <n v="4.4000000000000004"/>
    <n v="5.4"/>
  </r>
  <r>
    <n v="856184"/>
    <s v="Femenino"/>
    <x v="1"/>
    <x v="1"/>
    <n v="7.7"/>
    <n v="21.4"/>
    <n v="5.4"/>
    <n v="6"/>
  </r>
  <r>
    <n v="856185"/>
    <s v="No binario"/>
    <x v="1"/>
    <x v="1"/>
    <n v="2.1"/>
    <n v="33.1"/>
    <n v="4.3"/>
    <n v="6"/>
  </r>
  <r>
    <n v="856186"/>
    <s v="Masculino"/>
    <x v="0"/>
    <x v="1"/>
    <n v="11.9"/>
    <n v="32.9"/>
    <n v="4.9000000000000004"/>
    <n v="6.6"/>
  </r>
  <r>
    <n v="856187"/>
    <s v="Masculino"/>
    <x v="3"/>
    <x v="1"/>
    <n v="9.8000000000000007"/>
    <n v="24.4"/>
    <n v="5.4"/>
    <n v="10.199999999999999"/>
  </r>
  <r>
    <n v="856188"/>
    <s v="Masculino"/>
    <x v="2"/>
    <x v="1"/>
    <n v="9.3000000000000007"/>
    <n v="37.6"/>
    <n v="4.3"/>
    <n v="6.6"/>
  </r>
  <r>
    <n v="856189"/>
    <s v="Femenino"/>
    <x v="3"/>
    <x v="2"/>
    <n v="6.3"/>
    <n v="25"/>
    <n v="5.4"/>
    <n v="6"/>
  </r>
  <r>
    <n v="856190"/>
    <s v="Masculino"/>
    <x v="2"/>
    <x v="0"/>
    <n v="3.7"/>
    <n v="24.5"/>
    <n v="5.5"/>
    <n v="3.6"/>
  </r>
  <r>
    <n v="856191"/>
    <s v="Femenino"/>
    <x v="1"/>
    <x v="1"/>
    <n v="5.3"/>
    <n v="23.4"/>
    <n v="5.5"/>
    <n v="6"/>
  </r>
  <r>
    <n v="856192"/>
    <s v="Femenino"/>
    <x v="1"/>
    <x v="2"/>
    <n v="3.2"/>
    <n v="35.9"/>
    <n v="4.0999999999999996"/>
    <n v="7.8"/>
  </r>
  <r>
    <n v="856193"/>
    <s v="Masculino"/>
    <x v="1"/>
    <x v="1"/>
    <n v="11.4"/>
    <n v="26.4"/>
    <n v="5.0999999999999996"/>
    <n v="8.4"/>
  </r>
  <r>
    <n v="856194"/>
    <s v="Femenino"/>
    <x v="1"/>
    <x v="0"/>
    <n v="10.9"/>
    <n v="38.799999999999997"/>
    <n v="4"/>
    <n v="3"/>
  </r>
  <r>
    <n v="856195"/>
    <s v="Femenino"/>
    <x v="1"/>
    <x v="0"/>
    <n v="10.8"/>
    <n v="28"/>
    <n v="4.9000000000000004"/>
    <n v="7.8"/>
  </r>
  <r>
    <n v="856196"/>
    <s v="Masculino"/>
    <x v="0"/>
    <x v="1"/>
    <n v="6.4"/>
    <n v="28.4"/>
    <n v="5"/>
    <n v="9"/>
  </r>
  <r>
    <n v="856197"/>
    <s v="Femenino"/>
    <x v="0"/>
    <x v="1"/>
    <n v="2.2000000000000002"/>
    <n v="21.2"/>
    <n v="5.4"/>
    <n v="0.6"/>
  </r>
  <r>
    <n v="856198"/>
    <s v="Femenino"/>
    <x v="0"/>
    <x v="1"/>
    <n v="7.5"/>
    <n v="38.700000000000003"/>
    <n v="3.8"/>
    <n v="7.2"/>
  </r>
  <r>
    <n v="856199"/>
    <s v="Masculino"/>
    <x v="1"/>
    <x v="2"/>
    <n v="6.2"/>
    <n v="33"/>
    <n v="4.5"/>
    <n v="5.4"/>
  </r>
  <r>
    <n v="856200"/>
    <s v="Masculino"/>
    <x v="3"/>
    <x v="0"/>
    <n v="2.6"/>
    <n v="26.4"/>
    <n v="4.8"/>
    <n v="5.4"/>
  </r>
  <r>
    <n v="856201"/>
    <s v="No binario"/>
    <x v="1"/>
    <x v="0"/>
    <n v="3"/>
    <n v="26.8"/>
    <n v="5.0999999999999996"/>
    <n v="3.6"/>
  </r>
  <r>
    <n v="856202"/>
    <s v="Femenino"/>
    <x v="2"/>
    <x v="2"/>
    <n v="4.7"/>
    <n v="34"/>
    <n v="4.7"/>
    <n v="9"/>
  </r>
  <r>
    <n v="856203"/>
    <s v="Masculino"/>
    <x v="1"/>
    <x v="1"/>
    <n v="8.6999999999999993"/>
    <n v="25.2"/>
    <n v="5.4"/>
    <n v="7.8"/>
  </r>
  <r>
    <n v="856204"/>
    <s v="No binario"/>
    <x v="2"/>
    <x v="0"/>
    <n v="2.9"/>
    <n v="32.799999999999997"/>
    <n v="4.3"/>
    <n v="8.4"/>
  </r>
  <r>
    <n v="856205"/>
    <s v="Masculino"/>
    <x v="1"/>
    <x v="1"/>
    <n v="5.0999999999999996"/>
    <n v="31"/>
    <n v="4.5999999999999996"/>
    <n v="7.2"/>
  </r>
  <r>
    <n v="856206"/>
    <s v="Femenino"/>
    <x v="0"/>
    <x v="1"/>
    <n v="2.8"/>
    <n v="25.1"/>
    <n v="5.4"/>
    <n v="8.4"/>
  </r>
  <r>
    <n v="856207"/>
    <s v="Masculino"/>
    <x v="0"/>
    <x v="1"/>
    <n v="6.5"/>
    <n v="24"/>
    <n v="5.2"/>
    <n v="5.4"/>
  </r>
  <r>
    <n v="856208"/>
    <s v="Femenino"/>
    <x v="3"/>
    <x v="2"/>
    <n v="7"/>
    <n v="35.299999999999997"/>
    <n v="4.2"/>
    <n v="4.2"/>
  </r>
  <r>
    <n v="856209"/>
    <s v="Masculino"/>
    <x v="0"/>
    <x v="2"/>
    <n v="10.8"/>
    <n v="21.9"/>
    <n v="5.4"/>
    <n v="11.4"/>
  </r>
  <r>
    <n v="856210"/>
    <s v="Masculino"/>
    <x v="1"/>
    <x v="0"/>
    <n v="11.1"/>
    <n v="37.4"/>
    <n v="4.3"/>
    <n v="13.2"/>
  </r>
  <r>
    <n v="856211"/>
    <s v="Femenino"/>
    <x v="3"/>
    <x v="0"/>
    <n v="3.2"/>
    <n v="22.8"/>
    <n v="5.3"/>
    <n v="4.2"/>
  </r>
  <r>
    <n v="856212"/>
    <s v="Femenino"/>
    <x v="1"/>
    <x v="1"/>
    <n v="4.8"/>
    <n v="35.4"/>
    <n v="4.3"/>
    <n v="6.6"/>
  </r>
  <r>
    <n v="856213"/>
    <s v="No binario"/>
    <x v="1"/>
    <x v="0"/>
    <n v="2.4"/>
    <n v="29.3"/>
    <n v="5"/>
    <n v="6.6"/>
  </r>
  <r>
    <n v="856214"/>
    <s v="Masculino"/>
    <x v="0"/>
    <x v="2"/>
    <n v="10.9"/>
    <n v="35.4"/>
    <n v="4.4000000000000004"/>
    <n v="9.6"/>
  </r>
  <r>
    <n v="856215"/>
    <s v="Masculino"/>
    <x v="0"/>
    <x v="1"/>
    <n v="10.199999999999999"/>
    <n v="22.8"/>
    <n v="5.4"/>
    <n v="9"/>
  </r>
  <r>
    <n v="856216"/>
    <s v="Masculino"/>
    <x v="2"/>
    <x v="0"/>
    <n v="10.4"/>
    <n v="38"/>
    <n v="4.0999999999999996"/>
    <n v="4.8"/>
  </r>
  <r>
    <n v="856217"/>
    <s v="Femenino"/>
    <x v="2"/>
    <x v="2"/>
    <n v="7"/>
    <n v="31"/>
    <n v="4.8"/>
    <n v="5.4"/>
  </r>
  <r>
    <n v="856218"/>
    <s v="Femenino"/>
    <x v="2"/>
    <x v="1"/>
    <n v="5"/>
    <n v="28.4"/>
    <n v="4.8"/>
    <n v="10.199999999999999"/>
  </r>
  <r>
    <n v="856219"/>
    <s v="Masculino"/>
    <x v="1"/>
    <x v="2"/>
    <n v="10"/>
    <n v="22.7"/>
    <n v="5.2"/>
    <n v="7.8"/>
  </r>
  <r>
    <n v="856220"/>
    <s v="Femenino"/>
    <x v="0"/>
    <x v="0"/>
    <n v="3.4"/>
    <n v="28.9"/>
    <n v="4.7"/>
    <n v="8.4"/>
  </r>
  <r>
    <n v="856221"/>
    <s v="Femenino"/>
    <x v="3"/>
    <x v="2"/>
    <n v="10.8"/>
    <n v="30.9"/>
    <n v="5"/>
    <n v="3"/>
  </r>
  <r>
    <n v="856222"/>
    <s v="Femenino"/>
    <x v="1"/>
    <x v="0"/>
    <n v="8.6999999999999993"/>
    <n v="28.4"/>
    <n v="5"/>
    <n v="10.199999999999999"/>
  </r>
  <r>
    <n v="856223"/>
    <s v="No binario"/>
    <x v="3"/>
    <x v="2"/>
    <n v="6.9"/>
    <n v="27.5"/>
    <n v="5.0999999999999996"/>
    <n v="4.8"/>
  </r>
  <r>
    <n v="856224"/>
    <s v="Femenino"/>
    <x v="1"/>
    <x v="0"/>
    <n v="11.8"/>
    <n v="26.1"/>
    <n v="4.8"/>
    <n v="1.2"/>
  </r>
  <r>
    <n v="856225"/>
    <s v="Femenino"/>
    <x v="3"/>
    <x v="2"/>
    <n v="9.3000000000000007"/>
    <n v="33"/>
    <n v="4.5"/>
    <n v="10.8"/>
  </r>
  <r>
    <n v="856226"/>
    <s v="Femenino"/>
    <x v="1"/>
    <x v="0"/>
    <n v="10.4"/>
    <n v="38.799999999999997"/>
    <n v="3.8"/>
    <n v="7.8"/>
  </r>
  <r>
    <n v="856227"/>
    <s v="Femenino"/>
    <x v="3"/>
    <x v="2"/>
    <n v="5.8"/>
    <n v="26.5"/>
    <n v="5.0999999999999996"/>
    <n v="11.4"/>
  </r>
  <r>
    <n v="856228"/>
    <s v="Femenino"/>
    <x v="1"/>
    <x v="2"/>
    <n v="3.8"/>
    <n v="22.2"/>
    <n v="5.2"/>
    <n v="10.8"/>
  </r>
  <r>
    <n v="856229"/>
    <s v="Masculino"/>
    <x v="3"/>
    <x v="0"/>
    <n v="3.8"/>
    <n v="30.6"/>
    <n v="4.5"/>
    <n v="9.6"/>
  </r>
  <r>
    <n v="856230"/>
    <s v="Masculino"/>
    <x v="0"/>
    <x v="1"/>
    <n v="7.5"/>
    <n v="21.5"/>
    <n v="5.5"/>
    <n v="6"/>
  </r>
  <r>
    <n v="856231"/>
    <s v="Femenino"/>
    <x v="3"/>
    <x v="2"/>
    <n v="2.1"/>
    <n v="38.6"/>
    <n v="4.0999999999999996"/>
    <n v="3"/>
  </r>
  <r>
    <n v="856232"/>
    <s v="Femenino"/>
    <x v="1"/>
    <x v="1"/>
    <n v="4.3"/>
    <n v="28.2"/>
    <n v="5.2"/>
    <n v="4.8"/>
  </r>
  <r>
    <n v="856233"/>
    <s v="Masculino"/>
    <x v="3"/>
    <x v="2"/>
    <n v="2.2000000000000002"/>
    <n v="24.3"/>
    <n v="5.2"/>
    <n v="9"/>
  </r>
  <r>
    <n v="856234"/>
    <s v="Femenino"/>
    <x v="3"/>
    <x v="0"/>
    <n v="2.5"/>
    <n v="27.6"/>
    <n v="4.5999999999999996"/>
    <n v="6"/>
  </r>
  <r>
    <n v="856235"/>
    <s v="Femenino"/>
    <x v="1"/>
    <x v="2"/>
    <n v="10.6"/>
    <n v="28.1"/>
    <n v="4.8"/>
    <n v="6.6"/>
  </r>
  <r>
    <n v="856236"/>
    <s v="Femenino"/>
    <x v="3"/>
    <x v="0"/>
    <n v="7.4"/>
    <n v="28.9"/>
    <n v="4.9000000000000004"/>
    <n v="3"/>
  </r>
  <r>
    <n v="856237"/>
    <s v="Masculino"/>
    <x v="3"/>
    <x v="1"/>
    <n v="9"/>
    <n v="33.799999999999997"/>
    <n v="4.4000000000000004"/>
    <n v="5.4"/>
  </r>
  <r>
    <n v="856238"/>
    <s v="Femenino"/>
    <x v="0"/>
    <x v="1"/>
    <n v="5.0999999999999996"/>
    <n v="22.4"/>
    <n v="5.5"/>
    <n v="9.6"/>
  </r>
  <r>
    <n v="856239"/>
    <s v="Masculino"/>
    <x v="3"/>
    <x v="2"/>
    <n v="4.4000000000000004"/>
    <n v="28.9"/>
    <n v="5"/>
    <n v="4.2"/>
  </r>
  <r>
    <n v="856240"/>
    <s v="Masculino"/>
    <x v="2"/>
    <x v="1"/>
    <n v="4.0999999999999996"/>
    <n v="23.7"/>
    <n v="5"/>
    <n v="6"/>
  </r>
  <r>
    <n v="856241"/>
    <s v="Femenino"/>
    <x v="1"/>
    <x v="2"/>
    <n v="4.8"/>
    <n v="23.9"/>
    <n v="5"/>
    <n v="5.4"/>
  </r>
  <r>
    <n v="856242"/>
    <s v="Femenino"/>
    <x v="3"/>
    <x v="1"/>
    <n v="3.2"/>
    <n v="36.6"/>
    <n v="4"/>
    <n v="4.2"/>
  </r>
  <r>
    <n v="856243"/>
    <s v="Femenino"/>
    <x v="3"/>
    <x v="1"/>
    <n v="4.4000000000000004"/>
    <n v="37.1"/>
    <n v="4.3"/>
    <n v="3.6"/>
  </r>
  <r>
    <n v="856244"/>
    <s v="Masculino"/>
    <x v="1"/>
    <x v="1"/>
    <n v="8"/>
    <n v="30"/>
    <n v="4.8"/>
    <n v="4.8"/>
  </r>
  <r>
    <n v="856245"/>
    <s v="Femenino"/>
    <x v="0"/>
    <x v="2"/>
    <n v="2.1"/>
    <n v="33.1"/>
    <n v="4.2"/>
    <n v="12"/>
  </r>
  <r>
    <n v="856246"/>
    <s v="Masculino"/>
    <x v="1"/>
    <x v="1"/>
    <n v="11.6"/>
    <n v="22.1"/>
    <n v="5.3"/>
    <n v="3"/>
  </r>
  <r>
    <n v="856247"/>
    <s v="Femenino"/>
    <x v="2"/>
    <x v="1"/>
    <n v="5.6"/>
    <n v="27.2"/>
    <n v="5.2"/>
    <n v="1.2"/>
  </r>
  <r>
    <n v="856248"/>
    <s v="Masculino"/>
    <x v="3"/>
    <x v="2"/>
    <n v="3.2"/>
    <n v="31.7"/>
    <n v="4.9000000000000004"/>
    <n v="7.8"/>
  </r>
  <r>
    <n v="856249"/>
    <s v="Femenino"/>
    <x v="1"/>
    <x v="0"/>
    <n v="5.7"/>
    <n v="25.9"/>
    <n v="5.2"/>
    <n v="6.6"/>
  </r>
  <r>
    <n v="856250"/>
    <s v="Femenino"/>
    <x v="1"/>
    <x v="1"/>
    <n v="5"/>
    <n v="32.9"/>
    <n v="4.3"/>
    <n v="10.199999999999999"/>
  </r>
  <r>
    <n v="856251"/>
    <s v="Femenino"/>
    <x v="3"/>
    <x v="1"/>
    <n v="8.5"/>
    <n v="31.7"/>
    <n v="4.7"/>
    <n v="7.2"/>
  </r>
  <r>
    <n v="856252"/>
    <s v="Femenino"/>
    <x v="0"/>
    <x v="1"/>
    <n v="2.2999999999999998"/>
    <n v="36"/>
    <n v="4.4000000000000004"/>
    <n v="9"/>
  </r>
  <r>
    <n v="856253"/>
    <s v="Masculino"/>
    <x v="1"/>
    <x v="1"/>
    <n v="2.7"/>
    <n v="37.4"/>
    <n v="4.3"/>
    <n v="9.6"/>
  </r>
  <r>
    <n v="856254"/>
    <s v="Masculino"/>
    <x v="3"/>
    <x v="1"/>
    <n v="8.8000000000000007"/>
    <n v="28.8"/>
    <n v="4.9000000000000004"/>
    <n v="6"/>
  </r>
  <r>
    <n v="856255"/>
    <s v="Masculino"/>
    <x v="0"/>
    <x v="1"/>
    <n v="10"/>
    <n v="24"/>
    <n v="5.4"/>
    <n v="5.4"/>
  </r>
  <r>
    <n v="856256"/>
    <s v="Femenino"/>
    <x v="3"/>
    <x v="1"/>
    <n v="11.2"/>
    <n v="23.2"/>
    <n v="5.0999999999999996"/>
    <n v="6.6"/>
  </r>
  <r>
    <n v="856257"/>
    <s v="Masculino"/>
    <x v="3"/>
    <x v="1"/>
    <n v="10.3"/>
    <n v="36"/>
    <n v="4.3"/>
    <n v="6.6"/>
  </r>
  <r>
    <n v="856258"/>
    <s v="Masculino"/>
    <x v="2"/>
    <x v="1"/>
    <n v="11.6"/>
    <n v="25"/>
    <n v="5.2"/>
    <n v="3"/>
  </r>
  <r>
    <n v="856259"/>
    <s v="Masculino"/>
    <x v="1"/>
    <x v="2"/>
    <n v="7.2"/>
    <n v="29"/>
    <n v="4.5999999999999996"/>
    <n v="10.199999999999999"/>
  </r>
  <r>
    <n v="856260"/>
    <s v="Masculino"/>
    <x v="2"/>
    <x v="0"/>
    <n v="8.6999999999999993"/>
    <n v="37.799999999999997"/>
    <n v="4.0999999999999996"/>
    <n v="5.4"/>
  </r>
  <r>
    <n v="856261"/>
    <s v="Femenino"/>
    <x v="3"/>
    <x v="0"/>
    <n v="7.5"/>
    <n v="29.1"/>
    <n v="4.7"/>
    <n v="6"/>
  </r>
  <r>
    <n v="856262"/>
    <s v="Femenino"/>
    <x v="1"/>
    <x v="2"/>
    <n v="4.8"/>
    <n v="22"/>
    <n v="5.4"/>
    <n v="8.4"/>
  </r>
  <r>
    <n v="856263"/>
    <s v="Femenino"/>
    <x v="1"/>
    <x v="1"/>
    <n v="6.2"/>
    <n v="25.8"/>
    <n v="5.3"/>
    <n v="3.6"/>
  </r>
  <r>
    <n v="856264"/>
    <s v="Femenino"/>
    <x v="3"/>
    <x v="0"/>
    <n v="8.4"/>
    <n v="38.299999999999997"/>
    <n v="3.8"/>
    <n v="6"/>
  </r>
  <r>
    <n v="856265"/>
    <s v="Femenino"/>
    <x v="3"/>
    <x v="0"/>
    <n v="6"/>
    <n v="24.3"/>
    <n v="5.3"/>
    <n v="9.6"/>
  </r>
  <r>
    <n v="856266"/>
    <s v="Femenino"/>
    <x v="2"/>
    <x v="0"/>
    <n v="11.4"/>
    <n v="32.1"/>
    <n v="4.8"/>
    <n v="4.8"/>
  </r>
  <r>
    <n v="856267"/>
    <s v="No binario"/>
    <x v="1"/>
    <x v="2"/>
    <n v="3.8"/>
    <n v="27.4"/>
    <n v="5.0999999999999996"/>
    <n v="6.6"/>
  </r>
  <r>
    <n v="856268"/>
    <s v="Femenino"/>
    <x v="1"/>
    <x v="1"/>
    <n v="5.5"/>
    <n v="35.9"/>
    <n v="4.4000000000000004"/>
    <n v="8.4"/>
  </r>
  <r>
    <n v="856269"/>
    <s v="Femenino"/>
    <x v="1"/>
    <x v="2"/>
    <n v="3"/>
    <n v="27.1"/>
    <n v="4.9000000000000004"/>
    <n v="8.4"/>
  </r>
  <r>
    <n v="856270"/>
    <s v="Femenino"/>
    <x v="1"/>
    <x v="1"/>
    <n v="11.8"/>
    <n v="23.6"/>
    <n v="5.5"/>
    <n v="1.8"/>
  </r>
  <r>
    <n v="856271"/>
    <s v="Masculino"/>
    <x v="3"/>
    <x v="1"/>
    <n v="2.9"/>
    <n v="23.7"/>
    <n v="5.3"/>
    <n v="7.2"/>
  </r>
  <r>
    <n v="856272"/>
    <s v="Femenino"/>
    <x v="2"/>
    <x v="1"/>
    <n v="5"/>
    <n v="22.2"/>
    <n v="5.6"/>
    <n v="1.8"/>
  </r>
  <r>
    <n v="856273"/>
    <s v="Femenino"/>
    <x v="2"/>
    <x v="1"/>
    <n v="8.5"/>
    <n v="26.6"/>
    <n v="4.8"/>
    <n v="5.4"/>
  </r>
  <r>
    <n v="856274"/>
    <s v="Femenino"/>
    <x v="1"/>
    <x v="0"/>
    <n v="8.9"/>
    <n v="37.5"/>
    <n v="4"/>
    <n v="8.4"/>
  </r>
  <r>
    <n v="856275"/>
    <s v="Femenino"/>
    <x v="1"/>
    <x v="0"/>
    <n v="7.7"/>
    <n v="25.6"/>
    <n v="4.9000000000000004"/>
    <n v="10.199999999999999"/>
  </r>
  <r>
    <n v="856276"/>
    <s v="Masculino"/>
    <x v="2"/>
    <x v="1"/>
    <n v="4.9000000000000004"/>
    <n v="33"/>
    <n v="4.7"/>
    <n v="3.6"/>
  </r>
  <r>
    <n v="856277"/>
    <s v="Femenino"/>
    <x v="0"/>
    <x v="1"/>
    <n v="6.6"/>
    <n v="33.799999999999997"/>
    <n v="4.3"/>
    <n v="6"/>
  </r>
  <r>
    <n v="856278"/>
    <s v="Femenino"/>
    <x v="3"/>
    <x v="2"/>
    <n v="2"/>
    <n v="21.9"/>
    <n v="5.4"/>
    <n v="4.2"/>
  </r>
  <r>
    <n v="856279"/>
    <s v="Femenino"/>
    <x v="3"/>
    <x v="1"/>
    <n v="3.8"/>
    <n v="29"/>
    <n v="5.0999999999999996"/>
    <n v="8.4"/>
  </r>
  <r>
    <n v="856280"/>
    <s v="Masculino"/>
    <x v="1"/>
    <x v="2"/>
    <n v="8.5"/>
    <n v="27"/>
    <n v="4.7"/>
    <n v="0.6"/>
  </r>
  <r>
    <n v="856281"/>
    <s v="Femenino"/>
    <x v="3"/>
    <x v="1"/>
    <n v="4.8"/>
    <n v="28.4"/>
    <n v="5.2"/>
    <n v="6"/>
  </r>
  <r>
    <n v="856282"/>
    <s v="Femenino"/>
    <x v="0"/>
    <x v="1"/>
    <n v="7.8"/>
    <n v="21"/>
    <n v="5.3"/>
    <n v="6.6"/>
  </r>
  <r>
    <n v="856283"/>
    <s v="Masculino"/>
    <x v="1"/>
    <x v="2"/>
    <n v="11.6"/>
    <n v="32.200000000000003"/>
    <n v="4.7"/>
    <n v="10.8"/>
  </r>
  <r>
    <n v="856284"/>
    <s v="Femenino"/>
    <x v="0"/>
    <x v="0"/>
    <n v="8.4"/>
    <n v="23.2"/>
    <n v="5.6"/>
    <n v="7.8"/>
  </r>
  <r>
    <n v="856285"/>
    <s v="Masculino"/>
    <x v="0"/>
    <x v="2"/>
    <n v="2.5"/>
    <n v="32.9"/>
    <n v="4.4000000000000004"/>
    <n v="6.6"/>
  </r>
  <r>
    <n v="856286"/>
    <s v="Masculino"/>
    <x v="1"/>
    <x v="0"/>
    <n v="4.0999999999999996"/>
    <n v="39.200000000000003"/>
    <n v="3.9"/>
    <n v="9"/>
  </r>
  <r>
    <n v="856287"/>
    <s v="Masculino"/>
    <x v="2"/>
    <x v="2"/>
    <n v="3.9"/>
    <n v="31.2"/>
    <n v="4.8"/>
    <n v="5.4"/>
  </r>
  <r>
    <n v="856288"/>
    <s v="Femenino"/>
    <x v="0"/>
    <x v="2"/>
    <n v="8.1999999999999993"/>
    <n v="34.6"/>
    <n v="4.4000000000000004"/>
    <n v="4.8"/>
  </r>
  <r>
    <n v="856289"/>
    <s v="Femenino"/>
    <x v="1"/>
    <x v="2"/>
    <n v="11.2"/>
    <n v="37.4"/>
    <n v="4"/>
    <n v="8.4"/>
  </r>
  <r>
    <n v="856290"/>
    <s v="Masculino"/>
    <x v="0"/>
    <x v="2"/>
    <n v="10.3"/>
    <n v="36.200000000000003"/>
    <n v="4.3"/>
    <n v="7.2"/>
  </r>
  <r>
    <n v="856291"/>
    <s v="Femenino"/>
    <x v="0"/>
    <x v="2"/>
    <n v="2.1"/>
    <n v="24"/>
    <n v="5.2"/>
    <n v="8.4"/>
  </r>
  <r>
    <n v="856292"/>
    <s v="Masculino"/>
    <x v="3"/>
    <x v="2"/>
    <n v="4.4000000000000004"/>
    <n v="21.2"/>
    <n v="5.5"/>
    <n v="3.6"/>
  </r>
  <r>
    <n v="856293"/>
    <s v="Masculino"/>
    <x v="0"/>
    <x v="0"/>
    <n v="3.6"/>
    <n v="21.6"/>
    <n v="5.5"/>
    <n v="6.6"/>
  </r>
  <r>
    <n v="856294"/>
    <s v="Femenino"/>
    <x v="0"/>
    <x v="1"/>
    <n v="11.5"/>
    <n v="32"/>
    <n v="4.4000000000000004"/>
    <n v="7.2"/>
  </r>
  <r>
    <n v="856295"/>
    <s v="Masculino"/>
    <x v="3"/>
    <x v="0"/>
    <n v="10.8"/>
    <n v="26"/>
    <n v="5.3"/>
    <n v="5.4"/>
  </r>
  <r>
    <n v="856296"/>
    <s v="Femenino"/>
    <x v="1"/>
    <x v="1"/>
    <n v="10.9"/>
    <n v="28.9"/>
    <n v="4.8"/>
    <n v="6"/>
  </r>
  <r>
    <n v="856297"/>
    <s v="Femenino"/>
    <x v="2"/>
    <x v="0"/>
    <n v="10.3"/>
    <n v="33.4"/>
    <n v="4.2"/>
    <n v="4.2"/>
  </r>
  <r>
    <n v="856298"/>
    <s v="Masculino"/>
    <x v="3"/>
    <x v="2"/>
    <n v="5.8"/>
    <n v="36.299999999999997"/>
    <n v="4.3"/>
    <n v="3"/>
  </r>
  <r>
    <n v="856299"/>
    <s v="Femenino"/>
    <x v="1"/>
    <x v="1"/>
    <n v="9.6999999999999993"/>
    <n v="36.9"/>
    <n v="4.3"/>
    <n v="6"/>
  </r>
  <r>
    <n v="856300"/>
    <s v="Masculino"/>
    <x v="1"/>
    <x v="2"/>
    <n v="3.4"/>
    <n v="32.5"/>
    <n v="4.5"/>
    <n v="9.6"/>
  </r>
  <r>
    <n v="856301"/>
    <s v="Masculino"/>
    <x v="3"/>
    <x v="1"/>
    <n v="6.1"/>
    <n v="37.299999999999997"/>
    <n v="4.3"/>
    <n v="9"/>
  </r>
  <r>
    <n v="856302"/>
    <s v="Femenino"/>
    <x v="1"/>
    <x v="1"/>
    <n v="7.3"/>
    <n v="38.4"/>
    <n v="4.2"/>
    <n v="6.6"/>
  </r>
  <r>
    <n v="856303"/>
    <s v="Masculino"/>
    <x v="3"/>
    <x v="1"/>
    <n v="6.1"/>
    <n v="29"/>
    <n v="5.2"/>
    <n v="5.4"/>
  </r>
  <r>
    <n v="856304"/>
    <s v="Femenino"/>
    <x v="3"/>
    <x v="2"/>
    <n v="8.6"/>
    <n v="28.7"/>
    <n v="5.2"/>
    <n v="7.2"/>
  </r>
  <r>
    <n v="856305"/>
    <s v="Femenino"/>
    <x v="2"/>
    <x v="0"/>
    <n v="2.9"/>
    <n v="27"/>
    <n v="5.2"/>
    <n v="9.6"/>
  </r>
  <r>
    <n v="856306"/>
    <s v="Femenino"/>
    <x v="1"/>
    <x v="1"/>
    <n v="9.1999999999999993"/>
    <n v="32.6"/>
    <n v="4.4000000000000004"/>
    <n v="7.8"/>
  </r>
  <r>
    <n v="856307"/>
    <s v="Femenino"/>
    <x v="1"/>
    <x v="1"/>
    <n v="3.7"/>
    <n v="25.2"/>
    <n v="5.3"/>
    <n v="4.8"/>
  </r>
  <r>
    <n v="856308"/>
    <s v="Masculino"/>
    <x v="0"/>
    <x v="1"/>
    <n v="9.1"/>
    <n v="33.200000000000003"/>
    <n v="4.3"/>
    <n v="6.6"/>
  </r>
  <r>
    <n v="856309"/>
    <s v="Masculino"/>
    <x v="3"/>
    <x v="1"/>
    <n v="7.4"/>
    <n v="21.7"/>
    <n v="5.5"/>
    <n v="7.2"/>
  </r>
  <r>
    <n v="856310"/>
    <s v="Masculino"/>
    <x v="0"/>
    <x v="2"/>
    <n v="9.1999999999999993"/>
    <n v="32.299999999999997"/>
    <n v="4.5"/>
    <n v="9.6"/>
  </r>
  <r>
    <n v="856311"/>
    <s v="Femenino"/>
    <x v="1"/>
    <x v="2"/>
    <n v="3.6"/>
    <n v="23.1"/>
    <n v="5.5"/>
    <n v="10.199999999999999"/>
  </r>
  <r>
    <n v="856312"/>
    <s v="Femenino"/>
    <x v="0"/>
    <x v="2"/>
    <n v="2.7"/>
    <n v="37.200000000000003"/>
    <n v="4"/>
    <n v="0"/>
  </r>
  <r>
    <n v="856313"/>
    <s v="Femenino"/>
    <x v="3"/>
    <x v="0"/>
    <n v="8.4"/>
    <n v="37.5"/>
    <n v="4.0999999999999996"/>
    <n v="7.8"/>
  </r>
  <r>
    <n v="856314"/>
    <s v="Femenino"/>
    <x v="0"/>
    <x v="0"/>
    <n v="8.6"/>
    <n v="39"/>
    <n v="3.9"/>
    <n v="6"/>
  </r>
  <r>
    <n v="856315"/>
    <s v="Masculino"/>
    <x v="1"/>
    <x v="1"/>
    <n v="10.199999999999999"/>
    <n v="32.4"/>
    <n v="4.4000000000000004"/>
    <n v="4.2"/>
  </r>
  <r>
    <n v="856316"/>
    <s v="Masculino"/>
    <x v="0"/>
    <x v="1"/>
    <n v="4.0999999999999996"/>
    <n v="35.9"/>
    <n v="4.3"/>
    <n v="4.2"/>
  </r>
  <r>
    <n v="856317"/>
    <s v="Femenino"/>
    <x v="1"/>
    <x v="0"/>
    <n v="5.9"/>
    <n v="24"/>
    <n v="5.3"/>
    <n v="3"/>
  </r>
  <r>
    <n v="856318"/>
    <s v="Femenino"/>
    <x v="3"/>
    <x v="1"/>
    <n v="5.4"/>
    <n v="35.4"/>
    <n v="4.5999999999999996"/>
    <n v="7.2"/>
  </r>
  <r>
    <n v="856319"/>
    <s v="Femenino"/>
    <x v="1"/>
    <x v="1"/>
    <n v="8.4"/>
    <n v="24.8"/>
    <n v="5.0999999999999996"/>
    <n v="5.4"/>
  </r>
  <r>
    <n v="856320"/>
    <s v="Masculino"/>
    <x v="1"/>
    <x v="2"/>
    <n v="8.9"/>
    <n v="36.9"/>
    <n v="4.2"/>
    <n v="5.4"/>
  </r>
  <r>
    <n v="856321"/>
    <s v="Femenino"/>
    <x v="3"/>
    <x v="1"/>
    <n v="8"/>
    <n v="31.6"/>
    <n v="4.3"/>
    <n v="6"/>
  </r>
  <r>
    <n v="856322"/>
    <s v="Masculino"/>
    <x v="0"/>
    <x v="1"/>
    <n v="3.1"/>
    <n v="23"/>
    <n v="5.6"/>
    <n v="3"/>
  </r>
  <r>
    <n v="856323"/>
    <s v="Femenino"/>
    <x v="1"/>
    <x v="2"/>
    <n v="7.2"/>
    <n v="22.7"/>
    <n v="5.2"/>
    <n v="9.6"/>
  </r>
  <r>
    <n v="856324"/>
    <s v="Masculino"/>
    <x v="1"/>
    <x v="0"/>
    <n v="8.8000000000000007"/>
    <n v="30.4"/>
    <n v="4.9000000000000004"/>
    <n v="4.8"/>
  </r>
  <r>
    <n v="856325"/>
    <s v="Femenino"/>
    <x v="1"/>
    <x v="2"/>
    <n v="11.1"/>
    <n v="26.6"/>
    <n v="5.3"/>
    <n v="6.6"/>
  </r>
  <r>
    <n v="856326"/>
    <s v="Masculino"/>
    <x v="3"/>
    <x v="1"/>
    <n v="3.8"/>
    <n v="21.2"/>
    <n v="5.7"/>
    <n v="7.8"/>
  </r>
  <r>
    <n v="856327"/>
    <s v="Masculino"/>
    <x v="0"/>
    <x v="0"/>
    <n v="8.6999999999999993"/>
    <n v="29.9"/>
    <n v="4.5999999999999996"/>
    <n v="7.8"/>
  </r>
  <r>
    <n v="856328"/>
    <s v="Masculino"/>
    <x v="1"/>
    <x v="0"/>
    <n v="2.1"/>
    <n v="25"/>
    <n v="5"/>
    <n v="6"/>
  </r>
  <r>
    <n v="856329"/>
    <s v="Femenino"/>
    <x v="1"/>
    <x v="1"/>
    <n v="2.2999999999999998"/>
    <n v="38.200000000000003"/>
    <n v="3.9"/>
    <n v="8.4"/>
  </r>
  <r>
    <n v="856330"/>
    <s v="Masculino"/>
    <x v="1"/>
    <x v="0"/>
    <n v="3.4"/>
    <n v="28.2"/>
    <n v="4.8"/>
    <n v="8.4"/>
  </r>
  <r>
    <n v="856331"/>
    <s v="No binario"/>
    <x v="1"/>
    <x v="1"/>
    <n v="8.6999999999999993"/>
    <n v="29.9"/>
    <n v="5.0999999999999996"/>
    <n v="7.2"/>
  </r>
  <r>
    <n v="856332"/>
    <s v="No binario"/>
    <x v="3"/>
    <x v="2"/>
    <n v="9.5"/>
    <n v="35.5"/>
    <n v="4.5"/>
    <n v="4.8"/>
  </r>
  <r>
    <n v="856333"/>
    <s v="Masculino"/>
    <x v="2"/>
    <x v="1"/>
    <n v="5.0999999999999996"/>
    <n v="28.3"/>
    <n v="5.2"/>
    <n v="1.8"/>
  </r>
  <r>
    <n v="856334"/>
    <s v="Femenino"/>
    <x v="2"/>
    <x v="2"/>
    <n v="10.199999999999999"/>
    <n v="21.8"/>
    <n v="5.5"/>
    <n v="6.6"/>
  </r>
  <r>
    <n v="856335"/>
    <s v="Masculino"/>
    <x v="3"/>
    <x v="0"/>
    <n v="10.7"/>
    <n v="25.1"/>
    <n v="5.3"/>
    <n v="8.4"/>
  </r>
  <r>
    <n v="856336"/>
    <s v="Femenino"/>
    <x v="3"/>
    <x v="1"/>
    <n v="9.1999999999999993"/>
    <n v="30.1"/>
    <n v="4.8"/>
    <n v="4.2"/>
  </r>
  <r>
    <n v="856337"/>
    <s v="Femenino"/>
    <x v="0"/>
    <x v="1"/>
    <n v="3.3"/>
    <n v="34.1"/>
    <n v="4.5999999999999996"/>
    <n v="6"/>
  </r>
  <r>
    <n v="856338"/>
    <s v="Femenino"/>
    <x v="3"/>
    <x v="2"/>
    <n v="11"/>
    <n v="21.1"/>
    <n v="5.6"/>
    <n v="8.4"/>
  </r>
  <r>
    <n v="856339"/>
    <s v="Masculino"/>
    <x v="1"/>
    <x v="1"/>
    <n v="6.6"/>
    <n v="33.9"/>
    <n v="4.3"/>
    <n v="3.6"/>
  </r>
  <r>
    <n v="856340"/>
    <s v="Masculino"/>
    <x v="0"/>
    <x v="0"/>
    <n v="9.5"/>
    <n v="34.5"/>
    <n v="4.4000000000000004"/>
    <n v="5.4"/>
  </r>
  <r>
    <n v="856341"/>
    <s v="Femenino"/>
    <x v="0"/>
    <x v="2"/>
    <n v="7.6"/>
    <n v="38.799999999999997"/>
    <n v="3.8"/>
    <n v="8.4"/>
  </r>
  <r>
    <n v="856342"/>
    <s v="Femenino"/>
    <x v="1"/>
    <x v="1"/>
    <n v="4.5999999999999996"/>
    <n v="32.299999999999997"/>
    <n v="4.5999999999999996"/>
    <n v="7.8"/>
  </r>
  <r>
    <n v="856343"/>
    <s v="Masculino"/>
    <x v="3"/>
    <x v="1"/>
    <n v="2.4"/>
    <n v="36.200000000000003"/>
    <n v="4.5"/>
    <n v="1.8"/>
  </r>
  <r>
    <n v="856344"/>
    <s v="Femenino"/>
    <x v="3"/>
    <x v="2"/>
    <n v="8.9"/>
    <n v="34.5"/>
    <n v="4.3"/>
    <n v="9.6"/>
  </r>
  <r>
    <n v="856345"/>
    <s v="No binario"/>
    <x v="1"/>
    <x v="2"/>
    <n v="9.1999999999999993"/>
    <n v="22.3"/>
    <n v="5.6"/>
    <n v="4.8"/>
  </r>
  <r>
    <n v="856346"/>
    <s v="Femenino"/>
    <x v="1"/>
    <x v="1"/>
    <n v="5"/>
    <n v="33.4"/>
    <n v="4.8"/>
    <n v="13.2"/>
  </r>
  <r>
    <n v="856347"/>
    <s v="Femenino"/>
    <x v="3"/>
    <x v="0"/>
    <n v="10.6"/>
    <n v="28.8"/>
    <n v="4.5"/>
    <n v="3"/>
  </r>
  <r>
    <n v="856348"/>
    <s v="Femenino"/>
    <x v="1"/>
    <x v="1"/>
    <n v="4.8"/>
    <n v="35.700000000000003"/>
    <n v="4.0999999999999996"/>
    <n v="6.6"/>
  </r>
  <r>
    <n v="856349"/>
    <s v="Femenino"/>
    <x v="1"/>
    <x v="1"/>
    <n v="8.1"/>
    <n v="37"/>
    <n v="4.3"/>
    <n v="7.8"/>
  </r>
  <r>
    <n v="856350"/>
    <s v="No binario"/>
    <x v="1"/>
    <x v="1"/>
    <n v="10.4"/>
    <n v="25.7"/>
    <n v="5.0999999999999996"/>
    <n v="3"/>
  </r>
  <r>
    <n v="856351"/>
    <s v="Masculino"/>
    <x v="3"/>
    <x v="1"/>
    <n v="9.4"/>
    <n v="24.9"/>
    <n v="5"/>
    <n v="7.2"/>
  </r>
  <r>
    <n v="856352"/>
    <s v="Femenino"/>
    <x v="1"/>
    <x v="2"/>
    <n v="5.4"/>
    <n v="30"/>
    <n v="4.5"/>
    <n v="1.8"/>
  </r>
  <r>
    <n v="856353"/>
    <s v="Femenino"/>
    <x v="2"/>
    <x v="0"/>
    <n v="5.0999999999999996"/>
    <n v="22.4"/>
    <n v="5.6"/>
    <n v="6.6"/>
  </r>
  <r>
    <n v="856354"/>
    <s v="Masculino"/>
    <x v="3"/>
    <x v="1"/>
    <n v="4.9000000000000004"/>
    <n v="30.8"/>
    <n v="5.0999999999999996"/>
    <n v="9"/>
  </r>
  <r>
    <n v="856355"/>
    <s v="Masculino"/>
    <x v="0"/>
    <x v="2"/>
    <n v="2"/>
    <n v="30.2"/>
    <n v="4.4000000000000004"/>
    <n v="10.199999999999999"/>
  </r>
  <r>
    <n v="856356"/>
    <s v="Masculino"/>
    <x v="3"/>
    <x v="1"/>
    <n v="6.4"/>
    <n v="32.1"/>
    <n v="4.4000000000000004"/>
    <n v="4.2"/>
  </r>
  <r>
    <n v="856357"/>
    <s v="Masculino"/>
    <x v="3"/>
    <x v="1"/>
    <n v="5.3"/>
    <n v="33.9"/>
    <n v="4.7"/>
    <n v="7.8"/>
  </r>
  <r>
    <n v="856358"/>
    <s v="Masculino"/>
    <x v="3"/>
    <x v="1"/>
    <n v="7.5"/>
    <n v="34.4"/>
    <n v="4.5"/>
    <n v="9"/>
  </r>
  <r>
    <n v="856359"/>
    <s v="Masculino"/>
    <x v="1"/>
    <x v="1"/>
    <n v="9.6"/>
    <n v="23.6"/>
    <n v="5.0999999999999996"/>
    <n v="7.2"/>
  </r>
  <r>
    <n v="856360"/>
    <s v="Masculino"/>
    <x v="3"/>
    <x v="0"/>
    <n v="9.9"/>
    <n v="25.1"/>
    <n v="4.9000000000000004"/>
    <n v="12"/>
  </r>
  <r>
    <n v="856361"/>
    <s v="Masculino"/>
    <x v="1"/>
    <x v="2"/>
    <n v="11.7"/>
    <n v="32.299999999999997"/>
    <n v="4.3"/>
    <n v="7.8"/>
  </r>
  <r>
    <n v="856362"/>
    <s v="Femenino"/>
    <x v="1"/>
    <x v="2"/>
    <n v="6.5"/>
    <n v="37.4"/>
    <n v="3.9"/>
    <n v="4.8"/>
  </r>
  <r>
    <n v="856363"/>
    <s v="Femenino"/>
    <x v="3"/>
    <x v="2"/>
    <n v="8"/>
    <n v="37.799999999999997"/>
    <n v="4.0999999999999996"/>
    <n v="5.4"/>
  </r>
  <r>
    <n v="856364"/>
    <s v="Femenino"/>
    <x v="2"/>
    <x v="2"/>
    <n v="7.9"/>
    <n v="36.9"/>
    <n v="4"/>
    <n v="6"/>
  </r>
  <r>
    <n v="856365"/>
    <s v="Masculino"/>
    <x v="1"/>
    <x v="0"/>
    <n v="6.2"/>
    <n v="24.6"/>
    <n v="5.4"/>
    <n v="6"/>
  </r>
  <r>
    <n v="856366"/>
    <s v="Femenino"/>
    <x v="1"/>
    <x v="0"/>
    <n v="2.1"/>
    <n v="23.9"/>
    <n v="5.4"/>
    <n v="6.6"/>
  </r>
  <r>
    <n v="856367"/>
    <s v="No binario"/>
    <x v="1"/>
    <x v="1"/>
    <n v="10.1"/>
    <n v="27.7"/>
    <n v="5.0999999999999996"/>
    <n v="10.199999999999999"/>
  </r>
  <r>
    <n v="856368"/>
    <s v="Femenino"/>
    <x v="1"/>
    <x v="2"/>
    <n v="10.1"/>
    <n v="33.200000000000003"/>
    <n v="4.4000000000000004"/>
    <n v="6.6"/>
  </r>
  <r>
    <n v="856369"/>
    <s v="Femenino"/>
    <x v="1"/>
    <x v="1"/>
    <n v="5.6"/>
    <n v="30.3"/>
    <n v="4.3"/>
    <n v="6"/>
  </r>
  <r>
    <n v="856370"/>
    <s v="Masculino"/>
    <x v="3"/>
    <x v="2"/>
    <n v="3.2"/>
    <n v="38.1"/>
    <n v="4.2"/>
    <n v="3.6"/>
  </r>
  <r>
    <n v="856371"/>
    <s v="No binario"/>
    <x v="0"/>
    <x v="0"/>
    <n v="7.5"/>
    <n v="29.9"/>
    <n v="4.4000000000000004"/>
    <n v="6"/>
  </r>
  <r>
    <n v="856372"/>
    <s v="Femenino"/>
    <x v="2"/>
    <x v="1"/>
    <n v="7.8"/>
    <n v="27.9"/>
    <n v="5"/>
    <n v="7.8"/>
  </r>
  <r>
    <n v="856373"/>
    <s v="Masculino"/>
    <x v="0"/>
    <x v="1"/>
    <n v="8.4"/>
    <n v="24.3"/>
    <n v="5.3"/>
    <n v="8.4"/>
  </r>
  <r>
    <n v="856374"/>
    <s v="Femenino"/>
    <x v="0"/>
    <x v="0"/>
    <n v="3"/>
    <n v="26.7"/>
    <n v="5.3"/>
    <n v="3"/>
  </r>
  <r>
    <n v="856375"/>
    <s v="Femenino"/>
    <x v="2"/>
    <x v="1"/>
    <n v="7"/>
    <n v="34.799999999999997"/>
    <n v="4.5"/>
    <n v="7.8"/>
  </r>
  <r>
    <n v="856376"/>
    <s v="Masculino"/>
    <x v="3"/>
    <x v="2"/>
    <n v="7.4"/>
    <n v="32.799999999999997"/>
    <n v="4.4000000000000004"/>
    <n v="9"/>
  </r>
  <r>
    <n v="856377"/>
    <s v="Femenino"/>
    <x v="0"/>
    <x v="2"/>
    <n v="2.9"/>
    <n v="24.4"/>
    <n v="5"/>
    <n v="0.6"/>
  </r>
  <r>
    <n v="856378"/>
    <s v="Femenino"/>
    <x v="1"/>
    <x v="1"/>
    <n v="4.0999999999999996"/>
    <n v="26.4"/>
    <n v="4.7"/>
    <n v="7.2"/>
  </r>
  <r>
    <n v="856379"/>
    <s v="Masculino"/>
    <x v="0"/>
    <x v="2"/>
    <n v="10.7"/>
    <n v="25"/>
    <n v="5.5"/>
    <n v="5.4"/>
  </r>
  <r>
    <n v="856380"/>
    <s v="Masculino"/>
    <x v="1"/>
    <x v="2"/>
    <n v="5"/>
    <n v="32.9"/>
    <n v="4.2"/>
    <n v="5.4"/>
  </r>
  <r>
    <n v="856381"/>
    <s v="Masculino"/>
    <x v="3"/>
    <x v="2"/>
    <n v="2"/>
    <n v="25.5"/>
    <n v="4.9000000000000004"/>
    <n v="3.6"/>
  </r>
  <r>
    <n v="856382"/>
    <s v="Femenino"/>
    <x v="1"/>
    <x v="1"/>
    <n v="4.0999999999999996"/>
    <n v="24.5"/>
    <n v="5"/>
    <n v="9"/>
  </r>
  <r>
    <n v="856383"/>
    <s v="Femenino"/>
    <x v="0"/>
    <x v="1"/>
    <n v="10.1"/>
    <n v="30"/>
    <n v="4.8"/>
    <n v="7.8"/>
  </r>
  <r>
    <n v="856384"/>
    <s v="Femenino"/>
    <x v="1"/>
    <x v="1"/>
    <n v="10"/>
    <n v="30.3"/>
    <n v="5.0999999999999996"/>
    <n v="8.4"/>
  </r>
  <r>
    <n v="856385"/>
    <s v="No binario"/>
    <x v="1"/>
    <x v="1"/>
    <n v="7"/>
    <n v="21.9"/>
    <n v="5.3"/>
    <n v="7.2"/>
  </r>
  <r>
    <n v="856386"/>
    <s v="Masculino"/>
    <x v="0"/>
    <x v="1"/>
    <n v="11.8"/>
    <n v="33.4"/>
    <n v="4.5"/>
    <n v="8.4"/>
  </r>
  <r>
    <n v="856387"/>
    <s v="Masculino"/>
    <x v="3"/>
    <x v="1"/>
    <n v="8.5"/>
    <n v="27.8"/>
    <n v="5.2"/>
    <n v="5.4"/>
  </r>
  <r>
    <n v="856388"/>
    <s v="Masculino"/>
    <x v="2"/>
    <x v="1"/>
    <n v="3.2"/>
    <n v="29.6"/>
    <n v="4.5"/>
    <n v="4.2"/>
  </r>
  <r>
    <n v="856389"/>
    <s v="Femenino"/>
    <x v="3"/>
    <x v="2"/>
    <n v="8.5"/>
    <n v="29.1"/>
    <n v="5.0999999999999996"/>
    <n v="11.4"/>
  </r>
  <r>
    <n v="856390"/>
    <s v="Masculino"/>
    <x v="2"/>
    <x v="0"/>
    <n v="7.8"/>
    <n v="37"/>
    <n v="4.0999999999999996"/>
    <n v="13.2"/>
  </r>
  <r>
    <n v="856391"/>
    <s v="Femenino"/>
    <x v="1"/>
    <x v="1"/>
    <n v="2.6"/>
    <n v="27.2"/>
    <n v="5.3"/>
    <n v="4.2"/>
  </r>
  <r>
    <n v="856392"/>
    <s v="Femenino"/>
    <x v="1"/>
    <x v="2"/>
    <n v="7.2"/>
    <n v="35.9"/>
    <n v="4.4000000000000004"/>
    <n v="6.6"/>
  </r>
  <r>
    <n v="856393"/>
    <s v="Masculino"/>
    <x v="1"/>
    <x v="1"/>
    <n v="8.1"/>
    <n v="25.4"/>
    <n v="5.2"/>
    <n v="6.6"/>
  </r>
  <r>
    <n v="856394"/>
    <s v="Femenino"/>
    <x v="1"/>
    <x v="0"/>
    <n v="11.6"/>
    <n v="36.4"/>
    <n v="4.0999999999999996"/>
    <n v="9.6"/>
  </r>
  <r>
    <n v="856395"/>
    <s v="Femenino"/>
    <x v="1"/>
    <x v="0"/>
    <n v="7.2"/>
    <n v="28.6"/>
    <n v="4.7"/>
    <n v="9"/>
  </r>
  <r>
    <n v="856396"/>
    <s v="Masculino"/>
    <x v="0"/>
    <x v="1"/>
    <n v="5.9"/>
    <n v="31.7"/>
    <n v="4.3"/>
    <n v="4.8"/>
  </r>
  <r>
    <n v="856397"/>
    <s v="Femenino"/>
    <x v="0"/>
    <x v="1"/>
    <n v="8"/>
    <n v="31.3"/>
    <n v="5"/>
    <n v="5.4"/>
  </r>
  <r>
    <n v="856398"/>
    <s v="Femenino"/>
    <x v="0"/>
    <x v="1"/>
    <n v="8.8000000000000007"/>
    <n v="24.4"/>
    <n v="5.0999999999999996"/>
    <n v="10.199999999999999"/>
  </r>
  <r>
    <n v="856399"/>
    <s v="Masculino"/>
    <x v="1"/>
    <x v="2"/>
    <n v="3.2"/>
    <n v="27.3"/>
    <n v="4.9000000000000004"/>
    <n v="7.8"/>
  </r>
  <r>
    <n v="856400"/>
    <s v="Masculino"/>
    <x v="3"/>
    <x v="0"/>
    <n v="5.5"/>
    <n v="34.799999999999997"/>
    <n v="4.4000000000000004"/>
    <n v="8.4"/>
  </r>
  <r>
    <n v="856401"/>
    <s v="No binario"/>
    <x v="1"/>
    <x v="0"/>
    <n v="8.9"/>
    <n v="31.5"/>
    <n v="4.5999999999999996"/>
    <n v="3"/>
  </r>
  <r>
    <n v="856402"/>
    <s v="Femenino"/>
    <x v="2"/>
    <x v="2"/>
    <n v="9.6"/>
    <n v="30.9"/>
    <n v="5"/>
    <n v="10.199999999999999"/>
  </r>
  <r>
    <n v="856403"/>
    <s v="Masculino"/>
    <x v="1"/>
    <x v="1"/>
    <n v="11.1"/>
    <n v="37.5"/>
    <n v="4.3"/>
    <n v="4.8"/>
  </r>
  <r>
    <n v="856404"/>
    <s v="No binario"/>
    <x v="2"/>
    <x v="0"/>
    <n v="7.5"/>
    <n v="29.4"/>
    <n v="4.5"/>
    <n v="1.2"/>
  </r>
  <r>
    <n v="856405"/>
    <s v="Masculino"/>
    <x v="1"/>
    <x v="1"/>
    <n v="2.9"/>
    <n v="30.1"/>
    <n v="4.7"/>
    <n v="10.8"/>
  </r>
  <r>
    <n v="856406"/>
    <s v="Femenino"/>
    <x v="0"/>
    <x v="1"/>
    <n v="6.5"/>
    <n v="26.1"/>
    <n v="4.9000000000000004"/>
    <n v="7.8"/>
  </r>
  <r>
    <n v="856407"/>
    <s v="Masculino"/>
    <x v="0"/>
    <x v="1"/>
    <n v="2.2999999999999998"/>
    <n v="35.1"/>
    <n v="4.5"/>
    <n v="11.4"/>
  </r>
  <r>
    <n v="856408"/>
    <s v="Femenino"/>
    <x v="3"/>
    <x v="2"/>
    <n v="8.6999999999999993"/>
    <n v="37.700000000000003"/>
    <n v="4"/>
    <n v="10.8"/>
  </r>
  <r>
    <n v="856409"/>
    <s v="Masculino"/>
    <x v="0"/>
    <x v="2"/>
    <n v="2.8"/>
    <n v="26.5"/>
    <n v="4.8"/>
    <n v="9.6"/>
  </r>
  <r>
    <n v="856410"/>
    <s v="Masculino"/>
    <x v="1"/>
    <x v="0"/>
    <n v="2.4"/>
    <n v="21.7"/>
    <n v="5.6"/>
    <n v="6"/>
  </r>
  <r>
    <n v="856411"/>
    <s v="Femenino"/>
    <x v="3"/>
    <x v="0"/>
    <n v="7.9"/>
    <n v="22"/>
    <n v="5.5"/>
    <n v="3"/>
  </r>
  <r>
    <n v="856412"/>
    <s v="Femenino"/>
    <x v="1"/>
    <x v="1"/>
    <n v="7.2"/>
    <n v="23.2"/>
    <n v="5.2"/>
    <n v="4.8"/>
  </r>
  <r>
    <n v="856413"/>
    <s v="No binario"/>
    <x v="1"/>
    <x v="0"/>
    <n v="10.1"/>
    <n v="21.4"/>
    <n v="5.5"/>
    <n v="9"/>
  </r>
  <r>
    <n v="856414"/>
    <s v="Masculino"/>
    <x v="0"/>
    <x v="2"/>
    <n v="2.1"/>
    <n v="25.7"/>
    <n v="5"/>
    <n v="6"/>
  </r>
  <r>
    <n v="856415"/>
    <s v="Masculino"/>
    <x v="0"/>
    <x v="1"/>
    <n v="11.2"/>
    <n v="30.7"/>
    <n v="5"/>
    <n v="6.6"/>
  </r>
  <r>
    <n v="856416"/>
    <s v="Masculino"/>
    <x v="2"/>
    <x v="0"/>
    <n v="9.9"/>
    <n v="24.3"/>
    <n v="5.0999999999999996"/>
    <n v="3"/>
  </r>
  <r>
    <n v="856417"/>
    <s v="Femenino"/>
    <x v="2"/>
    <x v="2"/>
    <n v="5.6"/>
    <n v="34.1"/>
    <n v="4.4000000000000004"/>
    <n v="5.4"/>
  </r>
  <r>
    <n v="856418"/>
    <s v="Femenino"/>
    <x v="2"/>
    <x v="1"/>
    <n v="6.8"/>
    <n v="33.200000000000003"/>
    <n v="4.4000000000000004"/>
    <n v="9.6"/>
  </r>
  <r>
    <n v="856419"/>
    <s v="Masculino"/>
    <x v="1"/>
    <x v="2"/>
    <n v="7.1"/>
    <n v="35.1"/>
    <n v="4.5"/>
    <n v="4.2"/>
  </r>
  <r>
    <n v="856420"/>
    <s v="Femenino"/>
    <x v="0"/>
    <x v="0"/>
    <n v="3.7"/>
    <n v="27.7"/>
    <n v="4.7"/>
    <n v="6"/>
  </r>
  <r>
    <n v="856421"/>
    <s v="Femenino"/>
    <x v="3"/>
    <x v="2"/>
    <n v="8.4"/>
    <n v="27.8"/>
    <n v="4.8"/>
    <n v="5.4"/>
  </r>
  <r>
    <n v="856422"/>
    <s v="Femenino"/>
    <x v="1"/>
    <x v="0"/>
    <n v="4"/>
    <n v="29.7"/>
    <n v="5.0999999999999996"/>
    <n v="4.2"/>
  </r>
  <r>
    <n v="856423"/>
    <s v="No binario"/>
    <x v="3"/>
    <x v="2"/>
    <n v="2.9"/>
    <n v="34.299999999999997"/>
    <n v="4.3"/>
    <n v="3.6"/>
  </r>
  <r>
    <n v="856424"/>
    <s v="Femenino"/>
    <x v="1"/>
    <x v="0"/>
    <n v="4.5999999999999996"/>
    <n v="22.1"/>
    <n v="5.3"/>
    <n v="4.8"/>
  </r>
  <r>
    <n v="856425"/>
    <s v="Femenino"/>
    <x v="3"/>
    <x v="2"/>
    <n v="2.4"/>
    <n v="23.7"/>
    <n v="5.4"/>
    <n v="12"/>
  </r>
  <r>
    <n v="856426"/>
    <s v="Femenino"/>
    <x v="1"/>
    <x v="0"/>
    <n v="11.2"/>
    <n v="28.3"/>
    <n v="4.7"/>
    <n v="3"/>
  </r>
  <r>
    <n v="856427"/>
    <s v="Femenino"/>
    <x v="3"/>
    <x v="2"/>
    <n v="3.6"/>
    <n v="31.2"/>
    <n v="4.7"/>
    <n v="1.2"/>
  </r>
  <r>
    <n v="856428"/>
    <s v="Femenino"/>
    <x v="1"/>
    <x v="2"/>
    <n v="3.1"/>
    <n v="36.299999999999997"/>
    <n v="4"/>
    <n v="7.8"/>
  </r>
  <r>
    <n v="856429"/>
    <s v="Masculino"/>
    <x v="3"/>
    <x v="0"/>
    <n v="3.3"/>
    <n v="38"/>
    <n v="4.0999999999999996"/>
    <n v="6.6"/>
  </r>
  <r>
    <n v="856430"/>
    <s v="Masculino"/>
    <x v="0"/>
    <x v="1"/>
    <n v="4.5"/>
    <n v="26.4"/>
    <n v="5.4"/>
    <n v="10.199999999999999"/>
  </r>
  <r>
    <n v="856431"/>
    <s v="Femenino"/>
    <x v="3"/>
    <x v="2"/>
    <n v="2.8"/>
    <n v="34.200000000000003"/>
    <n v="4.0999999999999996"/>
    <n v="7.2"/>
  </r>
  <r>
    <n v="856432"/>
    <s v="Femenino"/>
    <x v="1"/>
    <x v="1"/>
    <n v="7.8"/>
    <n v="37.6"/>
    <n v="4"/>
    <n v="9"/>
  </r>
  <r>
    <n v="856433"/>
    <s v="Masculino"/>
    <x v="3"/>
    <x v="2"/>
    <n v="6.6"/>
    <n v="21"/>
    <n v="5.4"/>
    <n v="9.6"/>
  </r>
  <r>
    <n v="856434"/>
    <s v="Femenino"/>
    <x v="3"/>
    <x v="0"/>
    <n v="12"/>
    <n v="38.5"/>
    <n v="4.2"/>
    <n v="6"/>
  </r>
  <r>
    <n v="856435"/>
    <s v="Femenino"/>
    <x v="1"/>
    <x v="2"/>
    <n v="6.3"/>
    <n v="34.799999999999997"/>
    <n v="4.4000000000000004"/>
    <n v="5.4"/>
  </r>
  <r>
    <n v="856436"/>
    <s v="Femenino"/>
    <x v="3"/>
    <x v="0"/>
    <n v="7.8"/>
    <n v="35.5"/>
    <n v="4.5999999999999996"/>
    <n v="6.6"/>
  </r>
  <r>
    <n v="856437"/>
    <s v="Masculino"/>
    <x v="3"/>
    <x v="1"/>
    <n v="8.8000000000000007"/>
    <n v="24.5"/>
    <n v="5"/>
    <n v="6.6"/>
  </r>
  <r>
    <n v="856438"/>
    <s v="Femenino"/>
    <x v="0"/>
    <x v="1"/>
    <n v="7.5"/>
    <n v="38.9"/>
    <n v="4.0999999999999996"/>
    <n v="3"/>
  </r>
  <r>
    <n v="856439"/>
    <s v="Masculino"/>
    <x v="3"/>
    <x v="2"/>
    <n v="6.2"/>
    <n v="34.299999999999997"/>
    <n v="4.4000000000000004"/>
    <n v="10.199999999999999"/>
  </r>
  <r>
    <n v="856440"/>
    <s v="Masculino"/>
    <x v="2"/>
    <x v="1"/>
    <n v="3.8"/>
    <n v="24.5"/>
    <n v="5.2"/>
    <n v="5.4"/>
  </r>
  <r>
    <n v="856441"/>
    <s v="Femenino"/>
    <x v="1"/>
    <x v="2"/>
    <n v="11.4"/>
    <n v="32.9"/>
    <n v="4.3"/>
    <n v="6"/>
  </r>
  <r>
    <n v="856442"/>
    <s v="Femenino"/>
    <x v="3"/>
    <x v="1"/>
    <n v="3.8"/>
    <n v="32.4"/>
    <n v="4.7"/>
    <n v="8.4"/>
  </r>
  <r>
    <n v="856443"/>
    <s v="Femenino"/>
    <x v="3"/>
    <x v="1"/>
    <n v="11.1"/>
    <n v="28.7"/>
    <n v="4.5"/>
    <n v="3.6"/>
  </r>
  <r>
    <n v="856444"/>
    <s v="Masculino"/>
    <x v="1"/>
    <x v="1"/>
    <n v="7.4"/>
    <n v="32.200000000000003"/>
    <n v="4.5999999999999996"/>
    <n v="6"/>
  </r>
  <r>
    <n v="856445"/>
    <s v="Femenino"/>
    <x v="0"/>
    <x v="2"/>
    <n v="8.3000000000000007"/>
    <n v="29.4"/>
    <n v="4.9000000000000004"/>
    <n v="9.6"/>
  </r>
  <r>
    <n v="856446"/>
    <s v="Masculino"/>
    <x v="1"/>
    <x v="1"/>
    <n v="6"/>
    <n v="24.5"/>
    <n v="5.2"/>
    <n v="4.8"/>
  </r>
  <r>
    <n v="856447"/>
    <s v="Femenino"/>
    <x v="2"/>
    <x v="1"/>
    <n v="10.4"/>
    <n v="30.2"/>
    <n v="4.9000000000000004"/>
    <n v="6.6"/>
  </r>
  <r>
    <n v="856448"/>
    <s v="Masculino"/>
    <x v="3"/>
    <x v="2"/>
    <n v="5.4"/>
    <n v="24.1"/>
    <n v="5.4"/>
    <n v="8.4"/>
  </r>
  <r>
    <n v="856449"/>
    <s v="Femenino"/>
    <x v="1"/>
    <x v="0"/>
    <n v="8.8000000000000007"/>
    <n v="25.1"/>
    <n v="5.0999999999999996"/>
    <n v="8.4"/>
  </r>
  <r>
    <n v="856450"/>
    <s v="Femenino"/>
    <x v="1"/>
    <x v="1"/>
    <n v="6.8"/>
    <n v="23.2"/>
    <n v="5.0999999999999996"/>
    <n v="1.8"/>
  </r>
  <r>
    <n v="856451"/>
    <s v="Femenino"/>
    <x v="3"/>
    <x v="1"/>
    <n v="6.4"/>
    <n v="33.6"/>
    <n v="4.2"/>
    <n v="7.2"/>
  </r>
  <r>
    <n v="856452"/>
    <s v="Femenino"/>
    <x v="0"/>
    <x v="1"/>
    <n v="8.3000000000000007"/>
    <n v="36.299999999999997"/>
    <n v="4.3"/>
    <n v="1.8"/>
  </r>
  <r>
    <n v="856453"/>
    <s v="Masculino"/>
    <x v="1"/>
    <x v="1"/>
    <n v="11.7"/>
    <n v="21.9"/>
    <n v="5.3"/>
    <n v="5.4"/>
  </r>
  <r>
    <n v="856454"/>
    <s v="Masculino"/>
    <x v="3"/>
    <x v="1"/>
    <n v="10.1"/>
    <n v="23.8"/>
    <n v="5.6"/>
    <n v="8.4"/>
  </r>
  <r>
    <n v="856455"/>
    <s v="Masculino"/>
    <x v="0"/>
    <x v="1"/>
    <n v="5.4"/>
    <n v="23.6"/>
    <n v="5.4"/>
    <n v="10.199999999999999"/>
  </r>
  <r>
    <n v="856456"/>
    <s v="Femenino"/>
    <x v="3"/>
    <x v="1"/>
    <n v="4.5"/>
    <n v="25.6"/>
    <n v="5"/>
    <n v="3.6"/>
  </r>
  <r>
    <n v="856457"/>
    <s v="Masculino"/>
    <x v="3"/>
    <x v="1"/>
    <n v="11.6"/>
    <n v="25.5"/>
    <n v="5.0999999999999996"/>
    <n v="6"/>
  </r>
  <r>
    <n v="856458"/>
    <s v="Masculino"/>
    <x v="2"/>
    <x v="1"/>
    <n v="8.5"/>
    <n v="23.8"/>
    <n v="5.4"/>
    <n v="4.2"/>
  </r>
  <r>
    <n v="856459"/>
    <s v="Masculino"/>
    <x v="1"/>
    <x v="2"/>
    <n v="7.7"/>
    <n v="22.4"/>
    <n v="5.6"/>
    <n v="8.4"/>
  </r>
  <r>
    <n v="856460"/>
    <s v="Masculino"/>
    <x v="2"/>
    <x v="0"/>
    <n v="11.2"/>
    <n v="31.8"/>
    <n v="4.3"/>
    <n v="0.6"/>
  </r>
  <r>
    <n v="856461"/>
    <s v="Femenino"/>
    <x v="3"/>
    <x v="0"/>
    <n v="11.9"/>
    <n v="23.2"/>
    <n v="5.4"/>
    <n v="6"/>
  </r>
  <r>
    <n v="856462"/>
    <s v="Femenino"/>
    <x v="1"/>
    <x v="2"/>
    <n v="7.2"/>
    <n v="21"/>
    <n v="5.4"/>
    <n v="6.6"/>
  </r>
  <r>
    <n v="856463"/>
    <s v="Femenino"/>
    <x v="1"/>
    <x v="1"/>
    <n v="3.8"/>
    <n v="31.1"/>
    <n v="4.8"/>
    <n v="10.8"/>
  </r>
  <r>
    <n v="856464"/>
    <s v="Femenino"/>
    <x v="3"/>
    <x v="0"/>
    <n v="2.8"/>
    <n v="27.6"/>
    <n v="5.0999999999999996"/>
    <n v="7.8"/>
  </r>
  <r>
    <n v="856465"/>
    <s v="Femenino"/>
    <x v="3"/>
    <x v="0"/>
    <n v="4.3"/>
    <n v="21.6"/>
    <n v="5.4"/>
    <n v="6.6"/>
  </r>
  <r>
    <n v="856466"/>
    <s v="Femenino"/>
    <x v="2"/>
    <x v="0"/>
    <n v="10.6"/>
    <n v="39.200000000000003"/>
    <n v="3.8"/>
    <n v="9"/>
  </r>
  <r>
    <n v="856467"/>
    <s v="No binario"/>
    <x v="1"/>
    <x v="2"/>
    <n v="9.6999999999999993"/>
    <n v="23.1"/>
    <n v="5.4"/>
    <n v="5.4"/>
  </r>
  <r>
    <n v="856468"/>
    <s v="Femenino"/>
    <x v="1"/>
    <x v="1"/>
    <n v="8.1"/>
    <n v="36.799999999999997"/>
    <n v="4.0999999999999996"/>
    <n v="4.8"/>
  </r>
  <r>
    <n v="856469"/>
    <s v="Femenino"/>
    <x v="1"/>
    <x v="2"/>
    <n v="11.9"/>
    <n v="22.5"/>
    <n v="5.7"/>
    <n v="8.4"/>
  </r>
  <r>
    <n v="856470"/>
    <s v="Femenino"/>
    <x v="1"/>
    <x v="1"/>
    <n v="8.8000000000000007"/>
    <n v="47.4"/>
    <n v="3.2"/>
    <n v="7.2"/>
  </r>
  <r>
    <n v="856471"/>
    <s v="Masculino"/>
    <x v="3"/>
    <x v="1"/>
    <n v="2.6"/>
    <n v="40.700000000000003"/>
    <n v="3.8"/>
    <n v="8.4"/>
  </r>
  <r>
    <n v="856472"/>
    <s v="Femenino"/>
    <x v="2"/>
    <x v="1"/>
    <n v="2.7"/>
    <n v="46.5"/>
    <n v="3.3"/>
    <n v="3.6"/>
  </r>
  <r>
    <n v="856473"/>
    <s v="Femenino"/>
    <x v="2"/>
    <x v="1"/>
    <n v="10.3"/>
    <n v="45.3"/>
    <n v="3.4"/>
    <n v="6.6"/>
  </r>
  <r>
    <n v="856474"/>
    <s v="Femenino"/>
    <x v="1"/>
    <x v="0"/>
    <n v="7.4"/>
    <n v="43.7"/>
    <n v="3.5"/>
    <n v="7.2"/>
  </r>
  <r>
    <n v="856475"/>
    <s v="Femenino"/>
    <x v="1"/>
    <x v="0"/>
    <n v="10.4"/>
    <n v="49"/>
    <n v="3.1"/>
    <n v="5.4"/>
  </r>
  <r>
    <n v="856476"/>
    <s v="Masculino"/>
    <x v="2"/>
    <x v="1"/>
    <n v="8.3000000000000007"/>
    <n v="42.9"/>
    <n v="3.7"/>
    <n v="6"/>
  </r>
  <r>
    <n v="856477"/>
    <s v="Femenino"/>
    <x v="0"/>
    <x v="1"/>
    <n v="5.7"/>
    <n v="49.5"/>
    <n v="3"/>
    <n v="4.2"/>
  </r>
  <r>
    <n v="856478"/>
    <s v="Femenino"/>
    <x v="3"/>
    <x v="2"/>
    <n v="4.0999999999999996"/>
    <n v="48"/>
    <n v="3.1"/>
    <n v="3"/>
  </r>
  <r>
    <n v="856479"/>
    <s v="Femenino"/>
    <x v="3"/>
    <x v="1"/>
    <n v="3.3"/>
    <n v="50"/>
    <n v="3"/>
    <n v="6"/>
  </r>
  <r>
    <n v="856480"/>
    <s v="Masculino"/>
    <x v="1"/>
    <x v="2"/>
    <n v="10.5"/>
    <n v="47"/>
    <n v="3.2"/>
    <n v="9.6"/>
  </r>
  <r>
    <n v="856481"/>
    <s v="Femenino"/>
    <x v="3"/>
    <x v="1"/>
    <n v="4"/>
    <n v="41.7"/>
    <n v="3.6"/>
    <n v="9"/>
  </r>
  <r>
    <n v="856482"/>
    <s v="Femenino"/>
    <x v="0"/>
    <x v="1"/>
    <n v="8.9"/>
    <n v="42"/>
    <n v="3.7"/>
    <n v="6.6"/>
  </r>
  <r>
    <n v="856483"/>
    <s v="Masculino"/>
    <x v="1"/>
    <x v="2"/>
    <n v="11.4"/>
    <n v="44.4"/>
    <n v="3.4"/>
    <n v="5.4"/>
  </r>
  <r>
    <n v="856484"/>
    <s v="Femenino"/>
    <x v="0"/>
    <x v="0"/>
    <n v="8.4"/>
    <n v="39.5"/>
    <n v="3.9"/>
    <n v="7.2"/>
  </r>
  <r>
    <n v="856485"/>
    <s v="Masculino"/>
    <x v="0"/>
    <x v="2"/>
    <n v="11.5"/>
    <n v="45.3"/>
    <n v="3.3"/>
    <n v="9.6"/>
  </r>
  <r>
    <n v="856486"/>
    <s v="Masculino"/>
    <x v="1"/>
    <x v="0"/>
    <n v="4.5999999999999996"/>
    <n v="39.9"/>
    <n v="3.9"/>
    <n v="7.8"/>
  </r>
  <r>
    <n v="856487"/>
    <s v="Masculino"/>
    <x v="2"/>
    <x v="2"/>
    <n v="4.0999999999999996"/>
    <n v="46"/>
    <n v="3.4"/>
    <n v="4.8"/>
  </r>
  <r>
    <n v="856488"/>
    <s v="Femenino"/>
    <x v="0"/>
    <x v="2"/>
    <n v="8"/>
    <n v="45"/>
    <n v="3.5"/>
    <n v="6.6"/>
  </r>
  <r>
    <n v="856489"/>
    <s v="Femenino"/>
    <x v="1"/>
    <x v="2"/>
    <n v="10.4"/>
    <n v="39.799999999999997"/>
    <n v="3.9"/>
    <n v="7.2"/>
  </r>
  <r>
    <n v="856490"/>
    <s v="Masculino"/>
    <x v="0"/>
    <x v="2"/>
    <n v="7.7"/>
    <n v="40.700000000000003"/>
    <n v="3.6"/>
    <n v="9.6"/>
  </r>
  <r>
    <n v="856491"/>
    <s v="Femenino"/>
    <x v="0"/>
    <x v="2"/>
    <n v="5.2"/>
    <n v="50"/>
    <n v="3"/>
    <n v="10.199999999999999"/>
  </r>
  <r>
    <n v="856492"/>
    <s v="Masculino"/>
    <x v="3"/>
    <x v="2"/>
    <n v="10.3"/>
    <n v="49.3"/>
    <n v="3"/>
    <n v="0"/>
  </r>
  <r>
    <n v="856493"/>
    <s v="Masculino"/>
    <x v="0"/>
    <x v="0"/>
    <n v="3.4"/>
    <n v="41.1"/>
    <n v="3.8"/>
    <n v="7.8"/>
  </r>
  <r>
    <n v="856494"/>
    <s v="Femenino"/>
    <x v="0"/>
    <x v="1"/>
    <n v="8.6"/>
    <n v="48.7"/>
    <n v="3.1"/>
    <n v="6"/>
  </r>
  <r>
    <n v="856495"/>
    <s v="Masculino"/>
    <x v="3"/>
    <x v="0"/>
    <n v="3.4"/>
    <n v="41.7"/>
    <n v="3.7"/>
    <n v="4.2"/>
  </r>
  <r>
    <n v="856496"/>
    <s v="Femenino"/>
    <x v="1"/>
    <x v="1"/>
    <n v="7"/>
    <n v="41.3"/>
    <n v="3.6"/>
    <n v="4.2"/>
  </r>
  <r>
    <n v="856497"/>
    <s v="Femenino"/>
    <x v="2"/>
    <x v="0"/>
    <n v="4.5999999999999996"/>
    <n v="47.9"/>
    <n v="3.2"/>
    <n v="3"/>
  </r>
  <r>
    <n v="856498"/>
    <s v="Masculino"/>
    <x v="3"/>
    <x v="2"/>
    <n v="5.9"/>
    <n v="48.7"/>
    <n v="3.1"/>
    <n v="7.2"/>
  </r>
  <r>
    <n v="856499"/>
    <s v="Femenino"/>
    <x v="1"/>
    <x v="1"/>
    <n v="3.5"/>
    <n v="48.6"/>
    <n v="3.1"/>
    <n v="5.4"/>
  </r>
  <r>
    <n v="856500"/>
    <s v="Masculino"/>
    <x v="1"/>
    <x v="2"/>
    <n v="3.5"/>
    <n v="46.7"/>
    <n v="3.3"/>
    <n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2C86B5-D539-4430-9A5B-7E366A7F1A58}"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2:E58" firstHeaderRow="1" firstDataRow="2" firstDataCol="1"/>
  <pivotFields count="8">
    <pivotField dataField="1" showAll="0"/>
    <pivotField showAll="0"/>
    <pivotField axis="axisRow" showAll="0">
      <items count="5">
        <item x="2"/>
        <item x="0"/>
        <item x="1"/>
        <item x="3"/>
        <item t="default"/>
      </items>
    </pivotField>
    <pivotField axis="axisCol" showAll="0">
      <items count="4">
        <item x="0"/>
        <item x="2"/>
        <item x="1"/>
        <item t="default"/>
      </items>
    </pivotField>
    <pivotField showAll="0"/>
    <pivotField numFmtId="165" showAll="0"/>
    <pivotField numFmtId="165" showAll="0"/>
    <pivotField showAll="0"/>
  </pivotFields>
  <rowFields count="1">
    <field x="2"/>
  </rowFields>
  <rowItems count="5">
    <i>
      <x/>
    </i>
    <i>
      <x v="1"/>
    </i>
    <i>
      <x v="2"/>
    </i>
    <i>
      <x v="3"/>
    </i>
    <i t="grand">
      <x/>
    </i>
  </rowItems>
  <colFields count="1">
    <field x="3"/>
  </colFields>
  <colItems count="4">
    <i>
      <x/>
    </i>
    <i>
      <x v="1"/>
    </i>
    <i>
      <x v="2"/>
    </i>
    <i t="grand">
      <x/>
    </i>
  </colItems>
  <dataFields count="1">
    <dataField name="Cuenta de ID" fld="0" subtotal="count" baseField="0" baseItem="0"/>
  </dataFields>
  <formats count="1">
    <format dxfId="0">
      <pivotArea collapsedLevelsAreSubtotals="1" fieldPosition="0">
        <references count="2">
          <reference field="2" count="1">
            <x v="0"/>
          </reference>
          <reference field="3"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83143B-0D52-4515-9212-FA6C77053962}"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41:C46" firstHeaderRow="1" firstDataRow="1" firstDataCol="1"/>
  <pivotFields count="8">
    <pivotField dataField="1" showAll="0"/>
    <pivotField showAll="0"/>
    <pivotField axis="axisRow" showAll="0">
      <items count="5">
        <item x="2"/>
        <item x="0"/>
        <item x="1"/>
        <item x="3"/>
        <item t="default"/>
      </items>
    </pivotField>
    <pivotField showAll="0"/>
    <pivotField showAll="0"/>
    <pivotField numFmtId="165" showAll="0"/>
    <pivotField numFmtId="165" showAll="0"/>
    <pivotField showAll="0"/>
  </pivotFields>
  <rowFields count="1">
    <field x="2"/>
  </rowFields>
  <rowItems count="5">
    <i>
      <x/>
    </i>
    <i>
      <x v="1"/>
    </i>
    <i>
      <x v="2"/>
    </i>
    <i>
      <x v="3"/>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FC11A-73C8-479A-81BB-29B85CAE257B}">
  <sheetPr codeName="Hoja1"/>
  <dimension ref="A1:H501"/>
  <sheetViews>
    <sheetView zoomScale="73" zoomScaleNormal="56" workbookViewId="0">
      <selection activeCell="E14" sqref="E14"/>
    </sheetView>
  </sheetViews>
  <sheetFormatPr baseColWidth="10" defaultRowHeight="15" x14ac:dyDescent="0.25"/>
  <cols>
    <col min="1" max="1" width="12.5" style="5" customWidth="1"/>
    <col min="2" max="3" width="13.625" style="5" customWidth="1"/>
    <col min="4" max="4" width="17.5" style="5" customWidth="1"/>
    <col min="5" max="5" width="25" style="5" customWidth="1"/>
    <col min="6" max="6" width="25" customWidth="1"/>
    <col min="7" max="7" width="15" customWidth="1"/>
    <col min="8" max="8" width="22.5" customWidth="1"/>
  </cols>
  <sheetData>
    <row r="1" spans="1:8" s="1" customFormat="1" ht="45" customHeight="1" x14ac:dyDescent="0.25">
      <c r="A1" s="3" t="s">
        <v>15</v>
      </c>
      <c r="B1" s="3" t="s">
        <v>16</v>
      </c>
      <c r="C1" s="3" t="s">
        <v>17</v>
      </c>
      <c r="D1" s="3" t="s">
        <v>18</v>
      </c>
      <c r="E1" s="3" t="s">
        <v>29</v>
      </c>
      <c r="F1" s="3" t="s">
        <v>31</v>
      </c>
      <c r="G1" s="3" t="s">
        <v>28</v>
      </c>
      <c r="H1" s="3" t="s">
        <v>33</v>
      </c>
    </row>
    <row r="2" spans="1:8" x14ac:dyDescent="0.25">
      <c r="A2" s="4">
        <v>856001</v>
      </c>
      <c r="B2" s="4" t="s">
        <v>25</v>
      </c>
      <c r="C2" s="4" t="s">
        <v>23</v>
      </c>
      <c r="D2" s="4" t="s">
        <v>22</v>
      </c>
      <c r="E2" s="4">
        <v>8.1999999999999993</v>
      </c>
      <c r="F2" s="6">
        <v>15.7</v>
      </c>
      <c r="G2" s="6">
        <v>6</v>
      </c>
      <c r="H2" s="2">
        <v>7.8</v>
      </c>
    </row>
    <row r="3" spans="1:8" x14ac:dyDescent="0.25">
      <c r="A3" s="4">
        <v>856002</v>
      </c>
      <c r="B3" s="4" t="s">
        <v>19</v>
      </c>
      <c r="C3" s="4" t="s">
        <v>23</v>
      </c>
      <c r="D3" s="4" t="s">
        <v>12</v>
      </c>
      <c r="E3" s="4">
        <v>6.2</v>
      </c>
      <c r="F3" s="6">
        <v>12.4</v>
      </c>
      <c r="G3" s="6">
        <v>6.3</v>
      </c>
      <c r="H3" s="2">
        <v>4.8</v>
      </c>
    </row>
    <row r="4" spans="1:8" x14ac:dyDescent="0.25">
      <c r="A4" s="4">
        <v>856003</v>
      </c>
      <c r="B4" s="4" t="s">
        <v>25</v>
      </c>
      <c r="C4" s="4" t="s">
        <v>23</v>
      </c>
      <c r="D4" s="4" t="s">
        <v>22</v>
      </c>
      <c r="E4" s="4">
        <v>11.5</v>
      </c>
      <c r="F4" s="6">
        <v>14.5</v>
      </c>
      <c r="G4" s="6">
        <v>6.1</v>
      </c>
      <c r="H4" s="2">
        <v>5.4</v>
      </c>
    </row>
    <row r="5" spans="1:8" x14ac:dyDescent="0.25">
      <c r="A5" s="4">
        <v>856004</v>
      </c>
      <c r="B5" s="4" t="s">
        <v>19</v>
      </c>
      <c r="C5" s="4" t="s">
        <v>21</v>
      </c>
      <c r="D5" s="4" t="s">
        <v>12</v>
      </c>
      <c r="E5" s="4">
        <v>4.3</v>
      </c>
      <c r="F5" s="6">
        <v>18</v>
      </c>
      <c r="G5" s="6">
        <v>5.8</v>
      </c>
      <c r="H5" s="2">
        <v>6</v>
      </c>
    </row>
    <row r="6" spans="1:8" x14ac:dyDescent="0.25">
      <c r="A6" s="4">
        <v>856005</v>
      </c>
      <c r="B6" s="4" t="s">
        <v>25</v>
      </c>
      <c r="C6" s="4" t="s">
        <v>26</v>
      </c>
      <c r="D6" s="4" t="s">
        <v>12</v>
      </c>
      <c r="E6" s="4">
        <v>10</v>
      </c>
      <c r="F6" s="6">
        <v>17.7</v>
      </c>
      <c r="G6" s="6">
        <v>5.8</v>
      </c>
      <c r="H6" s="2">
        <v>6</v>
      </c>
    </row>
    <row r="7" spans="1:8" x14ac:dyDescent="0.25">
      <c r="A7" s="4">
        <v>856006</v>
      </c>
      <c r="B7" s="4" t="s">
        <v>25</v>
      </c>
      <c r="C7" s="4" t="s">
        <v>23</v>
      </c>
      <c r="D7" s="4" t="s">
        <v>12</v>
      </c>
      <c r="E7" s="4">
        <v>7.1</v>
      </c>
      <c r="F7" s="6">
        <v>12.4</v>
      </c>
      <c r="G7" s="6">
        <v>6.3</v>
      </c>
      <c r="H7" s="2">
        <v>6.6</v>
      </c>
    </row>
    <row r="8" spans="1:8" x14ac:dyDescent="0.25">
      <c r="A8" s="4">
        <v>856007</v>
      </c>
      <c r="B8" s="4" t="s">
        <v>19</v>
      </c>
      <c r="C8" s="4" t="s">
        <v>23</v>
      </c>
      <c r="D8" s="4" t="s">
        <v>22</v>
      </c>
      <c r="E8" s="4">
        <v>6.9</v>
      </c>
      <c r="F8" s="6">
        <v>13.8</v>
      </c>
      <c r="G8" s="6">
        <v>6.1</v>
      </c>
      <c r="H8" s="2">
        <v>10.199999999999999</v>
      </c>
    </row>
    <row r="9" spans="1:8" x14ac:dyDescent="0.25">
      <c r="A9" s="4">
        <v>856008</v>
      </c>
      <c r="B9" s="4" t="s">
        <v>19</v>
      </c>
      <c r="C9" s="4" t="s">
        <v>20</v>
      </c>
      <c r="D9" s="4" t="s">
        <v>24</v>
      </c>
      <c r="E9" s="4">
        <v>7.5</v>
      </c>
      <c r="F9" s="6">
        <v>15.8</v>
      </c>
      <c r="G9" s="6">
        <v>6</v>
      </c>
      <c r="H9" s="2">
        <v>6.6</v>
      </c>
    </row>
    <row r="10" spans="1:8" x14ac:dyDescent="0.25">
      <c r="A10" s="4">
        <v>856009</v>
      </c>
      <c r="B10" s="4" t="s">
        <v>25</v>
      </c>
      <c r="C10" s="4" t="s">
        <v>20</v>
      </c>
      <c r="D10" s="4" t="s">
        <v>24</v>
      </c>
      <c r="E10" s="4">
        <v>2.9</v>
      </c>
      <c r="F10" s="6">
        <v>17.899999999999999</v>
      </c>
      <c r="G10" s="6">
        <v>5.8</v>
      </c>
      <c r="H10" s="2">
        <v>6</v>
      </c>
    </row>
    <row r="11" spans="1:8" x14ac:dyDescent="0.25">
      <c r="A11" s="4">
        <v>856010</v>
      </c>
      <c r="B11" s="4" t="s">
        <v>25</v>
      </c>
      <c r="C11" s="4" t="s">
        <v>21</v>
      </c>
      <c r="D11" s="4" t="s">
        <v>12</v>
      </c>
      <c r="E11" s="4">
        <v>6</v>
      </c>
      <c r="F11" s="6">
        <v>20.7</v>
      </c>
      <c r="G11" s="6">
        <v>5.5</v>
      </c>
      <c r="H11" s="2">
        <v>3.6</v>
      </c>
    </row>
    <row r="12" spans="1:8" x14ac:dyDescent="0.25">
      <c r="A12" s="4">
        <v>856011</v>
      </c>
      <c r="B12" s="4" t="s">
        <v>19</v>
      </c>
      <c r="C12" s="4" t="s">
        <v>21</v>
      </c>
      <c r="D12" s="4" t="s">
        <v>12</v>
      </c>
      <c r="E12" s="4">
        <v>10.7</v>
      </c>
      <c r="F12" s="6">
        <v>19.3</v>
      </c>
      <c r="G12" s="6">
        <v>5.9</v>
      </c>
      <c r="H12" s="2">
        <v>6</v>
      </c>
    </row>
    <row r="13" spans="1:8" x14ac:dyDescent="0.25">
      <c r="A13" s="4">
        <v>856012</v>
      </c>
      <c r="B13" s="4" t="s">
        <v>19</v>
      </c>
      <c r="C13" s="4" t="s">
        <v>26</v>
      </c>
      <c r="D13" s="4" t="s">
        <v>12</v>
      </c>
      <c r="E13" s="4">
        <v>8.1999999999999993</v>
      </c>
      <c r="F13" s="6">
        <v>10</v>
      </c>
      <c r="G13" s="6">
        <v>6.5</v>
      </c>
      <c r="H13" s="2">
        <v>7.8</v>
      </c>
    </row>
    <row r="14" spans="1:8" x14ac:dyDescent="0.25">
      <c r="A14" s="4">
        <v>856013</v>
      </c>
      <c r="B14" s="4" t="s">
        <v>25</v>
      </c>
      <c r="C14" s="4" t="s">
        <v>21</v>
      </c>
      <c r="D14" s="4" t="s">
        <v>22</v>
      </c>
      <c r="E14" s="4">
        <v>11.9</v>
      </c>
      <c r="F14" s="6">
        <v>17.399999999999999</v>
      </c>
      <c r="G14" s="6">
        <v>5.8</v>
      </c>
      <c r="H14" s="2">
        <v>8.4</v>
      </c>
    </row>
    <row r="15" spans="1:8" x14ac:dyDescent="0.25">
      <c r="A15" s="4">
        <v>856014</v>
      </c>
      <c r="B15" s="4" t="s">
        <v>25</v>
      </c>
      <c r="C15" s="4" t="s">
        <v>23</v>
      </c>
      <c r="D15" s="4" t="s">
        <v>12</v>
      </c>
      <c r="E15" s="4">
        <v>9.6999999999999993</v>
      </c>
      <c r="F15" s="6">
        <v>12</v>
      </c>
      <c r="G15" s="6">
        <v>6.3</v>
      </c>
      <c r="H15" s="2">
        <v>3</v>
      </c>
    </row>
    <row r="16" spans="1:8" x14ac:dyDescent="0.25">
      <c r="A16" s="4">
        <v>856015</v>
      </c>
      <c r="B16" s="4" t="s">
        <v>19</v>
      </c>
      <c r="C16" s="4" t="s">
        <v>23</v>
      </c>
      <c r="D16" s="4" t="s">
        <v>24</v>
      </c>
      <c r="E16" s="4">
        <v>11.6</v>
      </c>
      <c r="F16" s="6">
        <v>10.3</v>
      </c>
      <c r="G16" s="6">
        <v>6.5</v>
      </c>
      <c r="H16" s="2">
        <v>7.8</v>
      </c>
    </row>
    <row r="17" spans="1:8" x14ac:dyDescent="0.25">
      <c r="A17" s="4">
        <v>856016</v>
      </c>
      <c r="B17" s="4" t="s">
        <v>25</v>
      </c>
      <c r="C17" s="4" t="s">
        <v>21</v>
      </c>
      <c r="D17" s="4" t="s">
        <v>22</v>
      </c>
      <c r="E17" s="4">
        <v>3.5</v>
      </c>
      <c r="F17" s="6">
        <v>15.7</v>
      </c>
      <c r="G17" s="6">
        <v>6</v>
      </c>
      <c r="H17" s="2">
        <v>9</v>
      </c>
    </row>
    <row r="18" spans="1:8" x14ac:dyDescent="0.25">
      <c r="A18" s="4">
        <v>856017</v>
      </c>
      <c r="B18" s="4" t="s">
        <v>25</v>
      </c>
      <c r="C18" s="4" t="s">
        <v>20</v>
      </c>
      <c r="D18" s="4" t="s">
        <v>22</v>
      </c>
      <c r="E18" s="4">
        <v>10.3</v>
      </c>
      <c r="F18" s="6">
        <v>15</v>
      </c>
      <c r="G18" s="6">
        <v>6.1</v>
      </c>
      <c r="H18" s="2">
        <v>0.6</v>
      </c>
    </row>
    <row r="19" spans="1:8" x14ac:dyDescent="0.25">
      <c r="A19" s="4">
        <v>856018</v>
      </c>
      <c r="B19" s="4" t="s">
        <v>25</v>
      </c>
      <c r="C19" s="4" t="s">
        <v>21</v>
      </c>
      <c r="D19" s="4" t="s">
        <v>24</v>
      </c>
      <c r="E19" s="4">
        <v>5.2</v>
      </c>
      <c r="F19" s="6">
        <v>12.5</v>
      </c>
      <c r="G19" s="6">
        <v>6.3</v>
      </c>
      <c r="H19" s="2">
        <v>7.2</v>
      </c>
    </row>
    <row r="20" spans="1:8" x14ac:dyDescent="0.25">
      <c r="A20" s="4">
        <v>856019</v>
      </c>
      <c r="B20" s="4" t="s">
        <v>25</v>
      </c>
      <c r="C20" s="4" t="s">
        <v>20</v>
      </c>
      <c r="D20" s="4" t="s">
        <v>24</v>
      </c>
      <c r="E20" s="4">
        <v>8.9</v>
      </c>
      <c r="F20" s="6">
        <v>14.1</v>
      </c>
      <c r="G20" s="6">
        <v>6.2</v>
      </c>
      <c r="H20" s="2">
        <v>5.4</v>
      </c>
    </row>
    <row r="21" spans="1:8" x14ac:dyDescent="0.25">
      <c r="A21" s="4">
        <v>856020</v>
      </c>
      <c r="B21" s="4" t="s">
        <v>25</v>
      </c>
      <c r="C21" s="4" t="s">
        <v>21</v>
      </c>
      <c r="D21" s="4" t="s">
        <v>22</v>
      </c>
      <c r="E21" s="4">
        <v>11.8</v>
      </c>
      <c r="F21" s="6">
        <v>20.8</v>
      </c>
      <c r="G21" s="6">
        <v>5.4</v>
      </c>
      <c r="H21" s="2">
        <v>5.4</v>
      </c>
    </row>
    <row r="22" spans="1:8" x14ac:dyDescent="0.25">
      <c r="A22" s="4">
        <v>856021</v>
      </c>
      <c r="B22" s="4" t="s">
        <v>19</v>
      </c>
      <c r="C22" s="4" t="s">
        <v>20</v>
      </c>
      <c r="D22" s="4" t="s">
        <v>22</v>
      </c>
      <c r="E22" s="4">
        <v>2.1</v>
      </c>
      <c r="F22" s="6">
        <v>15.6</v>
      </c>
      <c r="G22" s="6">
        <v>6.1</v>
      </c>
      <c r="H22" s="2">
        <v>3.6</v>
      </c>
    </row>
    <row r="23" spans="1:8" x14ac:dyDescent="0.25">
      <c r="A23" s="4">
        <v>856022</v>
      </c>
      <c r="B23" s="4" t="s">
        <v>19</v>
      </c>
      <c r="C23" s="4" t="s">
        <v>21</v>
      </c>
      <c r="D23" s="4" t="s">
        <v>22</v>
      </c>
      <c r="E23" s="4">
        <v>2.2999999999999998</v>
      </c>
      <c r="F23" s="6">
        <v>19.100000000000001</v>
      </c>
      <c r="G23" s="6">
        <v>5.9</v>
      </c>
      <c r="H23" s="2">
        <v>9</v>
      </c>
    </row>
    <row r="24" spans="1:8" x14ac:dyDescent="0.25">
      <c r="A24" s="4">
        <v>856023</v>
      </c>
      <c r="B24" s="4" t="s">
        <v>19</v>
      </c>
      <c r="C24" s="4" t="s">
        <v>20</v>
      </c>
      <c r="D24" s="4" t="s">
        <v>12</v>
      </c>
      <c r="E24" s="4">
        <v>4.5999999999999996</v>
      </c>
      <c r="F24" s="6">
        <v>16.2</v>
      </c>
      <c r="G24" s="6">
        <v>6</v>
      </c>
      <c r="H24" s="2">
        <v>7.8</v>
      </c>
    </row>
    <row r="25" spans="1:8" x14ac:dyDescent="0.25">
      <c r="A25" s="4">
        <v>856024</v>
      </c>
      <c r="B25" s="4" t="s">
        <v>19</v>
      </c>
      <c r="C25" s="4" t="s">
        <v>23</v>
      </c>
      <c r="D25" s="4" t="s">
        <v>22</v>
      </c>
      <c r="E25" s="4">
        <v>5.6</v>
      </c>
      <c r="F25" s="6">
        <v>10.199999999999999</v>
      </c>
      <c r="G25" s="6">
        <v>6.5</v>
      </c>
      <c r="H25" s="2">
        <v>8.4</v>
      </c>
    </row>
    <row r="26" spans="1:8" x14ac:dyDescent="0.25">
      <c r="A26" s="4">
        <v>856025</v>
      </c>
      <c r="B26" s="4" t="s">
        <v>27</v>
      </c>
      <c r="C26" s="4" t="s">
        <v>21</v>
      </c>
      <c r="D26" s="4" t="s">
        <v>24</v>
      </c>
      <c r="E26" s="4">
        <v>9.6</v>
      </c>
      <c r="F26" s="6">
        <v>11.9</v>
      </c>
      <c r="G26" s="6">
        <v>6.3</v>
      </c>
      <c r="H26" s="2">
        <v>7.2</v>
      </c>
    </row>
    <row r="27" spans="1:8" x14ac:dyDescent="0.25">
      <c r="A27" s="4">
        <v>856026</v>
      </c>
      <c r="B27" s="4" t="s">
        <v>25</v>
      </c>
      <c r="C27" s="4" t="s">
        <v>20</v>
      </c>
      <c r="D27" s="4" t="s">
        <v>22</v>
      </c>
      <c r="E27" s="4">
        <v>5.2</v>
      </c>
      <c r="F27" s="6">
        <v>13.5</v>
      </c>
      <c r="G27" s="6">
        <v>6.2</v>
      </c>
      <c r="H27" s="2">
        <v>8.4</v>
      </c>
    </row>
    <row r="28" spans="1:8" x14ac:dyDescent="0.25">
      <c r="A28" s="4">
        <v>856027</v>
      </c>
      <c r="B28" s="4" t="s">
        <v>19</v>
      </c>
      <c r="C28" s="4" t="s">
        <v>21</v>
      </c>
      <c r="D28" s="4" t="s">
        <v>22</v>
      </c>
      <c r="E28" s="4">
        <v>7.8</v>
      </c>
      <c r="F28" s="6">
        <v>13.8</v>
      </c>
      <c r="G28" s="6">
        <v>6.2</v>
      </c>
      <c r="H28" s="2">
        <v>5.4</v>
      </c>
    </row>
    <row r="29" spans="1:8" x14ac:dyDescent="0.25">
      <c r="A29" s="4">
        <v>856028</v>
      </c>
      <c r="B29" s="4" t="s">
        <v>25</v>
      </c>
      <c r="C29" s="4" t="s">
        <v>20</v>
      </c>
      <c r="D29" s="4" t="s">
        <v>12</v>
      </c>
      <c r="E29" s="4">
        <v>10.199999999999999</v>
      </c>
      <c r="F29" s="6">
        <v>17.100000000000001</v>
      </c>
      <c r="G29" s="6">
        <v>5.8</v>
      </c>
      <c r="H29" s="2">
        <v>4.2</v>
      </c>
    </row>
    <row r="30" spans="1:8" x14ac:dyDescent="0.25">
      <c r="A30" s="4">
        <v>856029</v>
      </c>
      <c r="B30" s="4" t="s">
        <v>25</v>
      </c>
      <c r="C30" s="4" t="s">
        <v>20</v>
      </c>
      <c r="D30" s="4" t="s">
        <v>12</v>
      </c>
      <c r="E30" s="4">
        <v>3.1</v>
      </c>
      <c r="F30" s="6">
        <v>13.2</v>
      </c>
      <c r="G30" s="6">
        <v>6.3</v>
      </c>
      <c r="H30" s="2">
        <v>11.4</v>
      </c>
    </row>
    <row r="31" spans="1:8" x14ac:dyDescent="0.25">
      <c r="A31" s="4">
        <v>856030</v>
      </c>
      <c r="B31" s="4" t="s">
        <v>19</v>
      </c>
      <c r="C31" s="4" t="s">
        <v>20</v>
      </c>
      <c r="D31" s="4" t="s">
        <v>22</v>
      </c>
      <c r="E31" s="4">
        <v>9.6</v>
      </c>
      <c r="F31" s="6">
        <v>27.1</v>
      </c>
      <c r="G31" s="6">
        <v>5.3</v>
      </c>
      <c r="H31" s="2">
        <v>13.2</v>
      </c>
    </row>
    <row r="32" spans="1:8" x14ac:dyDescent="0.25">
      <c r="A32" s="4">
        <v>856031</v>
      </c>
      <c r="B32" s="4" t="s">
        <v>25</v>
      </c>
      <c r="C32" s="4" t="s">
        <v>21</v>
      </c>
      <c r="D32" s="4" t="s">
        <v>24</v>
      </c>
      <c r="E32" s="4">
        <v>4.5</v>
      </c>
      <c r="F32" s="6">
        <v>29.8</v>
      </c>
      <c r="G32" s="6">
        <v>5.0999999999999996</v>
      </c>
      <c r="H32" s="2">
        <v>4.2</v>
      </c>
    </row>
    <row r="33" spans="1:8" x14ac:dyDescent="0.25">
      <c r="A33" s="4">
        <v>856032</v>
      </c>
      <c r="B33" s="4" t="s">
        <v>25</v>
      </c>
      <c r="C33" s="4" t="s">
        <v>21</v>
      </c>
      <c r="D33" s="4" t="s">
        <v>24</v>
      </c>
      <c r="E33" s="4">
        <v>11.4</v>
      </c>
      <c r="F33" s="6">
        <v>33.299999999999997</v>
      </c>
      <c r="G33" s="6">
        <v>4.2</v>
      </c>
      <c r="H33" s="2">
        <v>6.6</v>
      </c>
    </row>
    <row r="34" spans="1:8" x14ac:dyDescent="0.25">
      <c r="A34" s="4">
        <v>856033</v>
      </c>
      <c r="B34" s="4" t="s">
        <v>27</v>
      </c>
      <c r="C34" s="4" t="s">
        <v>21</v>
      </c>
      <c r="D34" s="4" t="s">
        <v>12</v>
      </c>
      <c r="E34" s="4">
        <v>5.8</v>
      </c>
      <c r="F34" s="6">
        <v>25.8</v>
      </c>
      <c r="G34" s="6">
        <v>4.9000000000000004</v>
      </c>
      <c r="H34" s="2">
        <v>6.6</v>
      </c>
    </row>
    <row r="35" spans="1:8" x14ac:dyDescent="0.25">
      <c r="A35" s="4">
        <v>856034</v>
      </c>
      <c r="B35" s="4" t="s">
        <v>19</v>
      </c>
      <c r="C35" s="4" t="s">
        <v>21</v>
      </c>
      <c r="D35" s="4" t="s">
        <v>22</v>
      </c>
      <c r="E35" s="4">
        <v>10.1</v>
      </c>
      <c r="F35" s="6">
        <v>22.4</v>
      </c>
      <c r="G35" s="6">
        <v>5.3</v>
      </c>
      <c r="H35" s="2">
        <v>9.6</v>
      </c>
    </row>
    <row r="36" spans="1:8" x14ac:dyDescent="0.25">
      <c r="A36" s="4">
        <v>856035</v>
      </c>
      <c r="B36" s="4" t="s">
        <v>25</v>
      </c>
      <c r="C36" s="4" t="s">
        <v>20</v>
      </c>
      <c r="D36" s="4" t="s">
        <v>24</v>
      </c>
      <c r="E36" s="4">
        <v>10.6</v>
      </c>
      <c r="F36" s="6">
        <v>22.4</v>
      </c>
      <c r="G36" s="6">
        <v>5.6</v>
      </c>
      <c r="H36" s="2">
        <v>9</v>
      </c>
    </row>
    <row r="37" spans="1:8" x14ac:dyDescent="0.25">
      <c r="A37" s="4">
        <v>856036</v>
      </c>
      <c r="B37" s="4" t="s">
        <v>25</v>
      </c>
      <c r="C37" s="4" t="s">
        <v>21</v>
      </c>
      <c r="D37" s="4" t="s">
        <v>22</v>
      </c>
      <c r="E37" s="4">
        <v>6.5</v>
      </c>
      <c r="F37" s="6">
        <v>38</v>
      </c>
      <c r="G37" s="6">
        <v>3.9</v>
      </c>
      <c r="H37" s="2">
        <v>4.8</v>
      </c>
    </row>
    <row r="38" spans="1:8" x14ac:dyDescent="0.25">
      <c r="A38" s="4">
        <v>856037</v>
      </c>
      <c r="B38" s="4" t="s">
        <v>19</v>
      </c>
      <c r="C38" s="4" t="s">
        <v>21</v>
      </c>
      <c r="D38" s="4" t="s">
        <v>24</v>
      </c>
      <c r="E38" s="4">
        <v>10.5</v>
      </c>
      <c r="F38" s="6">
        <v>38.200000000000003</v>
      </c>
      <c r="G38" s="6">
        <v>3.9</v>
      </c>
      <c r="H38" s="2">
        <v>5.4</v>
      </c>
    </row>
    <row r="39" spans="1:8" x14ac:dyDescent="0.25">
      <c r="A39" s="4">
        <v>856038</v>
      </c>
      <c r="B39" s="4" t="s">
        <v>19</v>
      </c>
      <c r="C39" s="4" t="s">
        <v>20</v>
      </c>
      <c r="D39" s="4" t="s">
        <v>12</v>
      </c>
      <c r="E39" s="4">
        <v>7.5</v>
      </c>
      <c r="F39" s="6">
        <v>26.7</v>
      </c>
      <c r="G39" s="6">
        <v>5</v>
      </c>
      <c r="H39" s="2">
        <v>10.199999999999999</v>
      </c>
    </row>
    <row r="40" spans="1:8" x14ac:dyDescent="0.25">
      <c r="A40" s="4">
        <v>856039</v>
      </c>
      <c r="B40" s="4" t="s">
        <v>25</v>
      </c>
      <c r="C40" s="4" t="s">
        <v>23</v>
      </c>
      <c r="D40" s="4" t="s">
        <v>22</v>
      </c>
      <c r="E40" s="4">
        <v>6.7</v>
      </c>
      <c r="F40" s="6">
        <v>34.200000000000003</v>
      </c>
      <c r="G40" s="6">
        <v>4.0999999999999996</v>
      </c>
      <c r="H40" s="2">
        <v>7.8</v>
      </c>
    </row>
    <row r="41" spans="1:8" x14ac:dyDescent="0.25">
      <c r="A41" s="4">
        <v>856040</v>
      </c>
      <c r="B41" s="4" t="s">
        <v>25</v>
      </c>
      <c r="C41" s="4" t="s">
        <v>20</v>
      </c>
      <c r="D41" s="4" t="s">
        <v>22</v>
      </c>
      <c r="E41" s="4">
        <v>3.8</v>
      </c>
      <c r="F41" s="6">
        <v>34.1</v>
      </c>
      <c r="G41" s="6">
        <v>4.0999999999999996</v>
      </c>
      <c r="H41" s="2">
        <v>8.4</v>
      </c>
    </row>
    <row r="42" spans="1:8" x14ac:dyDescent="0.25">
      <c r="A42" s="4">
        <v>856041</v>
      </c>
      <c r="B42" s="4" t="s">
        <v>19</v>
      </c>
      <c r="C42" s="4" t="s">
        <v>20</v>
      </c>
      <c r="D42" s="4" t="s">
        <v>24</v>
      </c>
      <c r="E42" s="4">
        <v>4.5999999999999996</v>
      </c>
      <c r="F42" s="6">
        <v>24.8</v>
      </c>
      <c r="G42" s="6">
        <v>5.3</v>
      </c>
      <c r="H42" s="2">
        <v>3</v>
      </c>
    </row>
    <row r="43" spans="1:8" x14ac:dyDescent="0.25">
      <c r="A43" s="4">
        <v>856042</v>
      </c>
      <c r="B43" s="4" t="s">
        <v>25</v>
      </c>
      <c r="C43" s="4" t="s">
        <v>20</v>
      </c>
      <c r="D43" s="4" t="s">
        <v>24</v>
      </c>
      <c r="E43" s="4">
        <v>7.9</v>
      </c>
      <c r="F43" s="6">
        <v>25.6</v>
      </c>
      <c r="G43" s="6">
        <v>5.3</v>
      </c>
      <c r="H43" s="2">
        <v>10.199999999999999</v>
      </c>
    </row>
    <row r="44" spans="1:8" x14ac:dyDescent="0.25">
      <c r="A44" s="4">
        <v>856043</v>
      </c>
      <c r="B44" s="4" t="s">
        <v>25</v>
      </c>
      <c r="C44" s="4" t="s">
        <v>20</v>
      </c>
      <c r="D44" s="4" t="s">
        <v>22</v>
      </c>
      <c r="E44" s="4">
        <v>3.3</v>
      </c>
      <c r="F44" s="6">
        <v>34.6</v>
      </c>
      <c r="G44" s="6">
        <v>4.0999999999999996</v>
      </c>
      <c r="H44" s="2">
        <v>4.8</v>
      </c>
    </row>
    <row r="45" spans="1:8" x14ac:dyDescent="0.25">
      <c r="A45" s="4">
        <v>856044</v>
      </c>
      <c r="B45" s="4" t="s">
        <v>27</v>
      </c>
      <c r="C45" s="4" t="s">
        <v>21</v>
      </c>
      <c r="D45" s="4" t="s">
        <v>22</v>
      </c>
      <c r="E45" s="4">
        <v>6.2</v>
      </c>
      <c r="F45" s="6">
        <v>29.2</v>
      </c>
      <c r="G45" s="6">
        <v>4.7</v>
      </c>
      <c r="H45" s="2">
        <v>1.2</v>
      </c>
    </row>
    <row r="46" spans="1:8" x14ac:dyDescent="0.25">
      <c r="A46" s="4">
        <v>856045</v>
      </c>
      <c r="B46" s="4" t="s">
        <v>19</v>
      </c>
      <c r="C46" s="4" t="s">
        <v>21</v>
      </c>
      <c r="D46" s="4" t="s">
        <v>24</v>
      </c>
      <c r="E46" s="4">
        <v>7.1</v>
      </c>
      <c r="F46" s="6">
        <v>29.5</v>
      </c>
      <c r="G46" s="6">
        <v>5</v>
      </c>
      <c r="H46" s="2">
        <v>10.8</v>
      </c>
    </row>
    <row r="47" spans="1:8" x14ac:dyDescent="0.25">
      <c r="A47" s="4">
        <v>856046</v>
      </c>
      <c r="B47" s="4" t="s">
        <v>25</v>
      </c>
      <c r="C47" s="4" t="s">
        <v>20</v>
      </c>
      <c r="D47" s="4" t="s">
        <v>24</v>
      </c>
      <c r="E47" s="4">
        <v>10.4</v>
      </c>
      <c r="F47" s="6">
        <v>22</v>
      </c>
      <c r="G47" s="6">
        <v>5.7</v>
      </c>
      <c r="H47" s="2">
        <v>7.8</v>
      </c>
    </row>
    <row r="48" spans="1:8" x14ac:dyDescent="0.25">
      <c r="A48" s="4">
        <v>856047</v>
      </c>
      <c r="B48" s="4" t="s">
        <v>19</v>
      </c>
      <c r="C48" s="4" t="s">
        <v>23</v>
      </c>
      <c r="D48" s="4" t="s">
        <v>24</v>
      </c>
      <c r="E48" s="4">
        <v>3.5</v>
      </c>
      <c r="F48" s="6">
        <v>23.9</v>
      </c>
      <c r="G48" s="6">
        <v>5</v>
      </c>
      <c r="H48" s="2">
        <v>11.4</v>
      </c>
    </row>
    <row r="49" spans="1:8" x14ac:dyDescent="0.25">
      <c r="A49" s="4">
        <v>856048</v>
      </c>
      <c r="B49" s="4" t="s">
        <v>19</v>
      </c>
      <c r="C49" s="4" t="s">
        <v>20</v>
      </c>
      <c r="D49" s="4" t="s">
        <v>12</v>
      </c>
      <c r="E49" s="4">
        <v>10.1</v>
      </c>
      <c r="F49" s="6">
        <v>24</v>
      </c>
      <c r="G49" s="6">
        <v>5.5</v>
      </c>
      <c r="H49" s="2">
        <v>10.8</v>
      </c>
    </row>
    <row r="50" spans="1:8" x14ac:dyDescent="0.25">
      <c r="A50" s="4">
        <v>856049</v>
      </c>
      <c r="B50" s="4" t="s">
        <v>25</v>
      </c>
      <c r="C50" s="4" t="s">
        <v>26</v>
      </c>
      <c r="D50" s="4" t="s">
        <v>12</v>
      </c>
      <c r="E50" s="4">
        <v>7.8</v>
      </c>
      <c r="F50" s="6">
        <v>24.1</v>
      </c>
      <c r="G50" s="6">
        <v>5.2</v>
      </c>
      <c r="H50" s="2">
        <v>9.6</v>
      </c>
    </row>
    <row r="51" spans="1:8" x14ac:dyDescent="0.25">
      <c r="A51" s="4">
        <v>856050</v>
      </c>
      <c r="B51" s="4" t="s">
        <v>25</v>
      </c>
      <c r="C51" s="4" t="s">
        <v>20</v>
      </c>
      <c r="D51" s="4" t="s">
        <v>22</v>
      </c>
      <c r="E51" s="4">
        <v>7.6</v>
      </c>
      <c r="F51" s="6">
        <v>23</v>
      </c>
      <c r="G51" s="6">
        <v>5.0999999999999996</v>
      </c>
      <c r="H51" s="2">
        <v>6</v>
      </c>
    </row>
    <row r="52" spans="1:8" x14ac:dyDescent="0.25">
      <c r="A52" s="4">
        <v>856051</v>
      </c>
      <c r="B52" s="4" t="s">
        <v>25</v>
      </c>
      <c r="C52" s="4" t="s">
        <v>26</v>
      </c>
      <c r="D52" s="4" t="s">
        <v>12</v>
      </c>
      <c r="E52" s="4">
        <v>10.6</v>
      </c>
      <c r="F52" s="6">
        <v>27.9</v>
      </c>
      <c r="G52" s="6">
        <v>4.8</v>
      </c>
      <c r="H52" s="2">
        <v>3</v>
      </c>
    </row>
    <row r="53" spans="1:8" x14ac:dyDescent="0.25">
      <c r="A53" s="4">
        <v>856052</v>
      </c>
      <c r="B53" s="4" t="s">
        <v>19</v>
      </c>
      <c r="C53" s="4" t="s">
        <v>20</v>
      </c>
      <c r="D53" s="4" t="s">
        <v>12</v>
      </c>
      <c r="E53" s="4">
        <v>11</v>
      </c>
      <c r="F53" s="6">
        <v>36.1</v>
      </c>
      <c r="G53" s="6">
        <v>4.0999999999999996</v>
      </c>
      <c r="H53" s="2">
        <v>4.8</v>
      </c>
    </row>
    <row r="54" spans="1:8" x14ac:dyDescent="0.25">
      <c r="A54" s="4">
        <v>856053</v>
      </c>
      <c r="B54" s="4" t="s">
        <v>25</v>
      </c>
      <c r="C54" s="4" t="s">
        <v>21</v>
      </c>
      <c r="D54" s="4" t="s">
        <v>24</v>
      </c>
      <c r="E54" s="4">
        <v>2.2999999999999998</v>
      </c>
      <c r="F54" s="6">
        <v>24</v>
      </c>
      <c r="G54" s="6">
        <v>5.0999999999999996</v>
      </c>
      <c r="H54" s="2">
        <v>9</v>
      </c>
    </row>
    <row r="55" spans="1:8" x14ac:dyDescent="0.25">
      <c r="A55" s="4">
        <v>856054</v>
      </c>
      <c r="B55" s="4" t="s">
        <v>25</v>
      </c>
      <c r="C55" s="4" t="s">
        <v>23</v>
      </c>
      <c r="D55" s="4" t="s">
        <v>22</v>
      </c>
      <c r="E55" s="4">
        <v>11.4</v>
      </c>
      <c r="F55" s="6">
        <v>24.3</v>
      </c>
      <c r="G55" s="6">
        <v>5.5</v>
      </c>
      <c r="H55" s="2">
        <v>6</v>
      </c>
    </row>
    <row r="56" spans="1:8" x14ac:dyDescent="0.25">
      <c r="A56" s="4">
        <v>856055</v>
      </c>
      <c r="B56" s="4" t="s">
        <v>25</v>
      </c>
      <c r="C56" s="4" t="s">
        <v>20</v>
      </c>
      <c r="D56" s="4" t="s">
        <v>12</v>
      </c>
      <c r="E56" s="4">
        <v>4.3</v>
      </c>
      <c r="F56" s="6">
        <v>22.6</v>
      </c>
      <c r="G56" s="6">
        <v>5.2</v>
      </c>
      <c r="H56" s="2">
        <v>6.6</v>
      </c>
    </row>
    <row r="57" spans="1:8" x14ac:dyDescent="0.25">
      <c r="A57" s="4">
        <v>856056</v>
      </c>
      <c r="B57" s="4" t="s">
        <v>25</v>
      </c>
      <c r="C57" s="4" t="s">
        <v>21</v>
      </c>
      <c r="D57" s="4" t="s">
        <v>24</v>
      </c>
      <c r="E57" s="4">
        <v>3.5</v>
      </c>
      <c r="F57" s="6">
        <v>31.6</v>
      </c>
      <c r="G57" s="6">
        <v>4.4000000000000004</v>
      </c>
      <c r="H57" s="2">
        <v>3</v>
      </c>
    </row>
    <row r="58" spans="1:8" x14ac:dyDescent="0.25">
      <c r="A58" s="4">
        <v>856057</v>
      </c>
      <c r="B58" s="4" t="s">
        <v>25</v>
      </c>
      <c r="C58" s="4" t="s">
        <v>20</v>
      </c>
      <c r="D58" s="4" t="s">
        <v>12</v>
      </c>
      <c r="E58" s="4">
        <v>12</v>
      </c>
      <c r="F58" s="6">
        <v>26.4</v>
      </c>
      <c r="G58" s="6">
        <v>5.4</v>
      </c>
      <c r="H58" s="2">
        <v>5.4</v>
      </c>
    </row>
    <row r="59" spans="1:8" x14ac:dyDescent="0.25">
      <c r="A59" s="4">
        <v>856058</v>
      </c>
      <c r="B59" s="4" t="s">
        <v>19</v>
      </c>
      <c r="C59" s="4" t="s">
        <v>23</v>
      </c>
      <c r="D59" s="4" t="s">
        <v>12</v>
      </c>
      <c r="E59" s="4">
        <v>5.0999999999999996</v>
      </c>
      <c r="F59" s="6">
        <v>30.3</v>
      </c>
      <c r="G59" s="6">
        <v>5.0999999999999996</v>
      </c>
      <c r="H59" s="2">
        <v>9.6</v>
      </c>
    </row>
    <row r="60" spans="1:8" x14ac:dyDescent="0.25">
      <c r="A60" s="4">
        <v>856059</v>
      </c>
      <c r="B60" s="4" t="s">
        <v>25</v>
      </c>
      <c r="C60" s="4" t="s">
        <v>26</v>
      </c>
      <c r="D60" s="4" t="s">
        <v>12</v>
      </c>
      <c r="E60" s="4">
        <v>2</v>
      </c>
      <c r="F60" s="6">
        <v>29</v>
      </c>
      <c r="G60" s="6">
        <v>4.5999999999999996</v>
      </c>
      <c r="H60" s="2">
        <v>4.2</v>
      </c>
    </row>
    <row r="61" spans="1:8" x14ac:dyDescent="0.25">
      <c r="A61" s="4">
        <v>856060</v>
      </c>
      <c r="B61" s="4" t="s">
        <v>25</v>
      </c>
      <c r="C61" s="4" t="s">
        <v>20</v>
      </c>
      <c r="D61" s="4" t="s">
        <v>24</v>
      </c>
      <c r="E61" s="4">
        <v>10.6</v>
      </c>
      <c r="F61" s="6">
        <v>37.799999999999997</v>
      </c>
      <c r="G61" s="6">
        <v>4.0999999999999996</v>
      </c>
      <c r="H61" s="2">
        <v>6</v>
      </c>
    </row>
    <row r="62" spans="1:8" x14ac:dyDescent="0.25">
      <c r="A62" s="4">
        <v>856061</v>
      </c>
      <c r="B62" s="4" t="s">
        <v>19</v>
      </c>
      <c r="C62" s="4" t="s">
        <v>26</v>
      </c>
      <c r="D62" s="4" t="s">
        <v>24</v>
      </c>
      <c r="E62" s="4">
        <v>8.6</v>
      </c>
      <c r="F62" s="6">
        <v>36.299999999999997</v>
      </c>
      <c r="G62" s="6">
        <v>4.0999999999999996</v>
      </c>
      <c r="H62" s="2">
        <v>5.4</v>
      </c>
    </row>
    <row r="63" spans="1:8" x14ac:dyDescent="0.25">
      <c r="A63" s="4">
        <v>856062</v>
      </c>
      <c r="B63" s="4" t="s">
        <v>19</v>
      </c>
      <c r="C63" s="4" t="s">
        <v>26</v>
      </c>
      <c r="D63" s="4" t="s">
        <v>22</v>
      </c>
      <c r="E63" s="4">
        <v>12</v>
      </c>
      <c r="F63" s="6">
        <v>38.5</v>
      </c>
      <c r="G63" s="6">
        <v>3.9</v>
      </c>
      <c r="H63" s="2">
        <v>4.2</v>
      </c>
    </row>
    <row r="64" spans="1:8" x14ac:dyDescent="0.25">
      <c r="A64" s="4">
        <v>856063</v>
      </c>
      <c r="B64" s="4" t="s">
        <v>25</v>
      </c>
      <c r="C64" s="4" t="s">
        <v>21</v>
      </c>
      <c r="D64" s="4" t="s">
        <v>12</v>
      </c>
      <c r="E64" s="4">
        <v>6.3</v>
      </c>
      <c r="F64" s="6">
        <v>30.8</v>
      </c>
      <c r="G64" s="6">
        <v>4.5</v>
      </c>
      <c r="H64" s="2">
        <v>3.6</v>
      </c>
    </row>
    <row r="65" spans="1:8" x14ac:dyDescent="0.25">
      <c r="A65" s="4">
        <v>856064</v>
      </c>
      <c r="B65" s="4" t="s">
        <v>25</v>
      </c>
      <c r="C65" s="4" t="s">
        <v>20</v>
      </c>
      <c r="D65" s="4" t="s">
        <v>22</v>
      </c>
      <c r="E65" s="4">
        <v>2.7</v>
      </c>
      <c r="F65" s="6">
        <v>26</v>
      </c>
      <c r="G65" s="6">
        <v>5.2</v>
      </c>
      <c r="H65" s="2">
        <v>4.8</v>
      </c>
    </row>
    <row r="66" spans="1:8" x14ac:dyDescent="0.25">
      <c r="A66" s="4">
        <v>856065</v>
      </c>
      <c r="B66" s="4" t="s">
        <v>25</v>
      </c>
      <c r="C66" s="4" t="s">
        <v>20</v>
      </c>
      <c r="D66" s="4" t="s">
        <v>24</v>
      </c>
      <c r="E66" s="4">
        <v>10.9</v>
      </c>
      <c r="F66" s="6">
        <v>32.1</v>
      </c>
      <c r="G66" s="6">
        <v>4.7</v>
      </c>
      <c r="H66" s="2">
        <v>12</v>
      </c>
    </row>
    <row r="67" spans="1:8" x14ac:dyDescent="0.25">
      <c r="A67" s="4">
        <v>856066</v>
      </c>
      <c r="B67" s="4" t="s">
        <v>19</v>
      </c>
      <c r="C67" s="4" t="s">
        <v>21</v>
      </c>
      <c r="D67" s="4" t="s">
        <v>22</v>
      </c>
      <c r="E67" s="4">
        <v>8.1999999999999993</v>
      </c>
      <c r="F67" s="6">
        <v>31.1</v>
      </c>
      <c r="G67" s="6">
        <v>4.9000000000000004</v>
      </c>
      <c r="H67" s="2">
        <v>3</v>
      </c>
    </row>
    <row r="68" spans="1:8" x14ac:dyDescent="0.25">
      <c r="A68" s="4">
        <v>856067</v>
      </c>
      <c r="B68" s="4" t="s">
        <v>25</v>
      </c>
      <c r="C68" s="4" t="s">
        <v>26</v>
      </c>
      <c r="D68" s="4" t="s">
        <v>24</v>
      </c>
      <c r="E68" s="4">
        <v>3.4</v>
      </c>
      <c r="F68" s="6">
        <v>36.799999999999997</v>
      </c>
      <c r="G68" s="6">
        <v>4.3</v>
      </c>
      <c r="H68" s="2">
        <v>1.2</v>
      </c>
    </row>
    <row r="69" spans="1:8" x14ac:dyDescent="0.25">
      <c r="A69" s="4">
        <v>856068</v>
      </c>
      <c r="B69" s="4" t="s">
        <v>25</v>
      </c>
      <c r="C69" s="4" t="s">
        <v>23</v>
      </c>
      <c r="D69" s="4" t="s">
        <v>12</v>
      </c>
      <c r="E69" s="4">
        <v>2.2000000000000002</v>
      </c>
      <c r="F69" s="6">
        <v>27.9</v>
      </c>
      <c r="G69" s="6">
        <v>4.5999999999999996</v>
      </c>
      <c r="H69" s="2">
        <v>7.8</v>
      </c>
    </row>
    <row r="70" spans="1:8" x14ac:dyDescent="0.25">
      <c r="A70" s="4">
        <v>856069</v>
      </c>
      <c r="B70" s="4" t="s">
        <v>19</v>
      </c>
      <c r="C70" s="4" t="s">
        <v>21</v>
      </c>
      <c r="D70" s="4" t="s">
        <v>12</v>
      </c>
      <c r="E70" s="4">
        <v>5.2</v>
      </c>
      <c r="F70" s="6">
        <v>23.1</v>
      </c>
      <c r="G70" s="6">
        <v>5.4</v>
      </c>
      <c r="H70" s="2">
        <v>6.6</v>
      </c>
    </row>
    <row r="71" spans="1:8" x14ac:dyDescent="0.25">
      <c r="A71" s="4">
        <v>856070</v>
      </c>
      <c r="B71" s="4" t="s">
        <v>19</v>
      </c>
      <c r="C71" s="4" t="s">
        <v>26</v>
      </c>
      <c r="D71" s="4" t="s">
        <v>22</v>
      </c>
      <c r="E71" s="4">
        <v>9.1999999999999993</v>
      </c>
      <c r="F71" s="6">
        <v>35.4</v>
      </c>
      <c r="G71" s="6">
        <v>4.3</v>
      </c>
      <c r="H71" s="2">
        <v>10.199999999999999</v>
      </c>
    </row>
    <row r="72" spans="1:8" x14ac:dyDescent="0.25">
      <c r="A72" s="4">
        <v>856071</v>
      </c>
      <c r="B72" s="4" t="s">
        <v>19</v>
      </c>
      <c r="C72" s="4" t="s">
        <v>23</v>
      </c>
      <c r="D72" s="4" t="s">
        <v>12</v>
      </c>
      <c r="E72" s="4">
        <v>12</v>
      </c>
      <c r="F72" s="6">
        <v>33.299999999999997</v>
      </c>
      <c r="G72" s="6">
        <v>4.5</v>
      </c>
      <c r="H72" s="2">
        <v>7.2</v>
      </c>
    </row>
    <row r="73" spans="1:8" x14ac:dyDescent="0.25">
      <c r="A73" s="4">
        <v>856072</v>
      </c>
      <c r="B73" s="4" t="s">
        <v>25</v>
      </c>
      <c r="C73" s="4" t="s">
        <v>26</v>
      </c>
      <c r="D73" s="4" t="s">
        <v>12</v>
      </c>
      <c r="E73" s="4">
        <v>8.8000000000000007</v>
      </c>
      <c r="F73" s="6">
        <v>26.1</v>
      </c>
      <c r="G73" s="6">
        <v>4.9000000000000004</v>
      </c>
      <c r="H73" s="2">
        <v>9</v>
      </c>
    </row>
    <row r="74" spans="1:8" x14ac:dyDescent="0.25">
      <c r="A74" s="4">
        <v>856073</v>
      </c>
      <c r="B74" s="4" t="s">
        <v>27</v>
      </c>
      <c r="C74" s="4" t="s">
        <v>23</v>
      </c>
      <c r="D74" s="4" t="s">
        <v>12</v>
      </c>
      <c r="E74" s="4">
        <v>11.4</v>
      </c>
      <c r="F74" s="6">
        <v>28.2</v>
      </c>
      <c r="G74" s="6">
        <v>5.0999999999999996</v>
      </c>
      <c r="H74" s="2">
        <v>9.6</v>
      </c>
    </row>
    <row r="75" spans="1:8" x14ac:dyDescent="0.25">
      <c r="A75" s="4">
        <v>856074</v>
      </c>
      <c r="B75" s="4" t="s">
        <v>19</v>
      </c>
      <c r="C75" s="4" t="s">
        <v>21</v>
      </c>
      <c r="D75" s="4" t="s">
        <v>12</v>
      </c>
      <c r="E75" s="4">
        <v>11.1</v>
      </c>
      <c r="F75" s="6">
        <v>29.8</v>
      </c>
      <c r="G75" s="6">
        <v>5.0999999999999996</v>
      </c>
      <c r="H75" s="2">
        <v>6</v>
      </c>
    </row>
    <row r="76" spans="1:8" x14ac:dyDescent="0.25">
      <c r="A76" s="4">
        <v>856075</v>
      </c>
      <c r="B76" s="4" t="s">
        <v>19</v>
      </c>
      <c r="C76" s="4" t="s">
        <v>20</v>
      </c>
      <c r="D76" s="4" t="s">
        <v>22</v>
      </c>
      <c r="E76" s="4">
        <v>2.7</v>
      </c>
      <c r="F76" s="6">
        <v>23.9</v>
      </c>
      <c r="G76" s="6">
        <v>5.3</v>
      </c>
      <c r="H76" s="2">
        <v>5.4</v>
      </c>
    </row>
    <row r="77" spans="1:8" x14ac:dyDescent="0.25">
      <c r="A77" s="4">
        <v>856076</v>
      </c>
      <c r="B77" s="4" t="s">
        <v>25</v>
      </c>
      <c r="C77" s="4" t="s">
        <v>20</v>
      </c>
      <c r="D77" s="4" t="s">
        <v>12</v>
      </c>
      <c r="E77" s="4">
        <v>4.5</v>
      </c>
      <c r="F77" s="6">
        <v>27.6</v>
      </c>
      <c r="G77" s="6">
        <v>4.5999999999999996</v>
      </c>
      <c r="H77" s="2">
        <v>6.6</v>
      </c>
    </row>
    <row r="78" spans="1:8" x14ac:dyDescent="0.25">
      <c r="A78" s="4">
        <v>856077</v>
      </c>
      <c r="B78" s="4" t="s">
        <v>19</v>
      </c>
      <c r="C78" s="4" t="s">
        <v>20</v>
      </c>
      <c r="D78" s="4" t="s">
        <v>22</v>
      </c>
      <c r="E78" s="4">
        <v>8.5</v>
      </c>
      <c r="F78" s="6">
        <v>35.1</v>
      </c>
      <c r="G78" s="6">
        <v>4.2</v>
      </c>
      <c r="H78" s="2">
        <v>6.6</v>
      </c>
    </row>
    <row r="79" spans="1:8" x14ac:dyDescent="0.25">
      <c r="A79" s="4">
        <v>856078</v>
      </c>
      <c r="B79" s="4" t="s">
        <v>25</v>
      </c>
      <c r="C79" s="4" t="s">
        <v>21</v>
      </c>
      <c r="D79" s="4" t="s">
        <v>12</v>
      </c>
      <c r="E79" s="4">
        <v>9.4</v>
      </c>
      <c r="F79" s="6">
        <v>28.3</v>
      </c>
      <c r="G79" s="6">
        <v>4.7</v>
      </c>
      <c r="H79" s="2">
        <v>3</v>
      </c>
    </row>
    <row r="80" spans="1:8" x14ac:dyDescent="0.25">
      <c r="A80" s="4">
        <v>856079</v>
      </c>
      <c r="B80" s="4" t="s">
        <v>27</v>
      </c>
      <c r="C80" s="4" t="s">
        <v>20</v>
      </c>
      <c r="D80" s="4" t="s">
        <v>24</v>
      </c>
      <c r="E80" s="4">
        <v>3.3</v>
      </c>
      <c r="F80" s="6">
        <v>36.299999999999997</v>
      </c>
      <c r="G80" s="6">
        <v>4.3</v>
      </c>
      <c r="H80" s="2">
        <v>10.199999999999999</v>
      </c>
    </row>
    <row r="81" spans="1:8" x14ac:dyDescent="0.25">
      <c r="A81" s="4">
        <v>856080</v>
      </c>
      <c r="B81" s="4" t="s">
        <v>25</v>
      </c>
      <c r="C81" s="4" t="s">
        <v>21</v>
      </c>
      <c r="D81" s="4" t="s">
        <v>22</v>
      </c>
      <c r="E81" s="4">
        <v>10.3</v>
      </c>
      <c r="F81" s="6">
        <v>22.7</v>
      </c>
      <c r="G81" s="6">
        <v>5.3</v>
      </c>
      <c r="H81" s="2">
        <v>5.4</v>
      </c>
    </row>
    <row r="82" spans="1:8" x14ac:dyDescent="0.25">
      <c r="A82" s="4">
        <v>856081</v>
      </c>
      <c r="B82" s="4" t="s">
        <v>25</v>
      </c>
      <c r="C82" s="4" t="s">
        <v>21</v>
      </c>
      <c r="D82" s="4" t="s">
        <v>12</v>
      </c>
      <c r="E82" s="4">
        <v>8.3000000000000007</v>
      </c>
      <c r="F82" s="6">
        <v>27.2</v>
      </c>
      <c r="G82" s="6">
        <v>5.0999999999999996</v>
      </c>
      <c r="H82" s="2">
        <v>6</v>
      </c>
    </row>
    <row r="83" spans="1:8" x14ac:dyDescent="0.25">
      <c r="A83" s="4">
        <v>856082</v>
      </c>
      <c r="B83" s="4" t="s">
        <v>19</v>
      </c>
      <c r="C83" s="4" t="s">
        <v>20</v>
      </c>
      <c r="D83" s="4" t="s">
        <v>12</v>
      </c>
      <c r="E83" s="4">
        <v>9.6</v>
      </c>
      <c r="F83" s="6">
        <v>31.5</v>
      </c>
      <c r="G83" s="6">
        <v>4.7</v>
      </c>
      <c r="H83" s="2">
        <v>8.4</v>
      </c>
    </row>
    <row r="84" spans="1:8" x14ac:dyDescent="0.25">
      <c r="A84" s="4">
        <v>856083</v>
      </c>
      <c r="B84" s="4" t="s">
        <v>25</v>
      </c>
      <c r="C84" s="4" t="s">
        <v>20</v>
      </c>
      <c r="D84" s="4" t="s">
        <v>22</v>
      </c>
      <c r="E84" s="4">
        <v>2.8</v>
      </c>
      <c r="F84" s="6">
        <v>38.9</v>
      </c>
      <c r="G84" s="6">
        <v>4</v>
      </c>
      <c r="H84" s="2">
        <v>3.6</v>
      </c>
    </row>
    <row r="85" spans="1:8" x14ac:dyDescent="0.25">
      <c r="A85" s="4">
        <v>856084</v>
      </c>
      <c r="B85" s="4" t="s">
        <v>19</v>
      </c>
      <c r="C85" s="4" t="s">
        <v>23</v>
      </c>
      <c r="D85" s="4" t="s">
        <v>12</v>
      </c>
      <c r="E85" s="4">
        <v>5.6</v>
      </c>
      <c r="F85" s="6">
        <v>23.2</v>
      </c>
      <c r="G85" s="6">
        <v>5.4</v>
      </c>
      <c r="H85" s="2">
        <v>6</v>
      </c>
    </row>
    <row r="86" spans="1:8" x14ac:dyDescent="0.25">
      <c r="A86" s="4">
        <v>856085</v>
      </c>
      <c r="B86" s="4" t="s">
        <v>19</v>
      </c>
      <c r="C86" s="4" t="s">
        <v>23</v>
      </c>
      <c r="D86" s="4" t="s">
        <v>22</v>
      </c>
      <c r="E86" s="4">
        <v>12</v>
      </c>
      <c r="F86" s="6">
        <v>37.9</v>
      </c>
      <c r="G86" s="6">
        <v>3.9</v>
      </c>
      <c r="H86" s="2">
        <v>9.6</v>
      </c>
    </row>
    <row r="87" spans="1:8" x14ac:dyDescent="0.25">
      <c r="A87" s="4">
        <v>856086</v>
      </c>
      <c r="B87" s="4" t="s">
        <v>25</v>
      </c>
      <c r="C87" s="4" t="s">
        <v>21</v>
      </c>
      <c r="D87" s="4" t="s">
        <v>22</v>
      </c>
      <c r="E87" s="4">
        <v>10.3</v>
      </c>
      <c r="F87" s="6">
        <v>25.3</v>
      </c>
      <c r="G87" s="6">
        <v>4.9000000000000004</v>
      </c>
      <c r="H87" s="2">
        <v>4.8</v>
      </c>
    </row>
    <row r="88" spans="1:8" x14ac:dyDescent="0.25">
      <c r="A88" s="4">
        <v>856087</v>
      </c>
      <c r="B88" s="4" t="s">
        <v>25</v>
      </c>
      <c r="C88" s="4" t="s">
        <v>26</v>
      </c>
      <c r="D88" s="4" t="s">
        <v>22</v>
      </c>
      <c r="E88" s="4">
        <v>2.7</v>
      </c>
      <c r="F88" s="6">
        <v>23.6</v>
      </c>
      <c r="G88" s="6">
        <v>5.4</v>
      </c>
      <c r="H88" s="2">
        <v>6.6</v>
      </c>
    </row>
    <row r="89" spans="1:8" x14ac:dyDescent="0.25">
      <c r="A89" s="4">
        <v>856088</v>
      </c>
      <c r="B89" s="4" t="s">
        <v>25</v>
      </c>
      <c r="C89" s="4" t="s">
        <v>21</v>
      </c>
      <c r="D89" s="4" t="s">
        <v>22</v>
      </c>
      <c r="E89" s="4">
        <v>7.6</v>
      </c>
      <c r="F89" s="6">
        <v>38.1</v>
      </c>
      <c r="G89" s="6">
        <v>4.0999999999999996</v>
      </c>
      <c r="H89" s="2">
        <v>8.4</v>
      </c>
    </row>
    <row r="90" spans="1:8" x14ac:dyDescent="0.25">
      <c r="A90" s="4">
        <v>856089</v>
      </c>
      <c r="B90" s="4" t="s">
        <v>19</v>
      </c>
      <c r="C90" s="4" t="s">
        <v>23</v>
      </c>
      <c r="D90" s="4" t="s">
        <v>22</v>
      </c>
      <c r="E90" s="4">
        <v>6.2</v>
      </c>
      <c r="F90" s="6">
        <v>27.5</v>
      </c>
      <c r="G90" s="6">
        <v>4.7</v>
      </c>
      <c r="H90" s="2">
        <v>8.4</v>
      </c>
    </row>
    <row r="91" spans="1:8" x14ac:dyDescent="0.25">
      <c r="A91" s="4">
        <v>856090</v>
      </c>
      <c r="B91" s="4" t="s">
        <v>19</v>
      </c>
      <c r="C91" s="4" t="s">
        <v>20</v>
      </c>
      <c r="D91" s="4" t="s">
        <v>12</v>
      </c>
      <c r="E91" s="4">
        <v>2.6</v>
      </c>
      <c r="F91" s="6">
        <v>29.4</v>
      </c>
      <c r="G91" s="6">
        <v>4.7</v>
      </c>
      <c r="H91" s="2">
        <v>1.8</v>
      </c>
    </row>
    <row r="92" spans="1:8" x14ac:dyDescent="0.25">
      <c r="A92" s="4">
        <v>856091</v>
      </c>
      <c r="B92" s="4" t="s">
        <v>25</v>
      </c>
      <c r="C92" s="4" t="s">
        <v>23</v>
      </c>
      <c r="D92" s="4" t="s">
        <v>24</v>
      </c>
      <c r="E92" s="4">
        <v>9</v>
      </c>
      <c r="F92" s="6">
        <v>26.9</v>
      </c>
      <c r="G92" s="6">
        <v>5</v>
      </c>
      <c r="H92" s="2">
        <v>7.2</v>
      </c>
    </row>
    <row r="93" spans="1:8" x14ac:dyDescent="0.25">
      <c r="A93" s="4">
        <v>856092</v>
      </c>
      <c r="B93" s="4" t="s">
        <v>25</v>
      </c>
      <c r="C93" s="4" t="s">
        <v>21</v>
      </c>
      <c r="D93" s="4" t="s">
        <v>24</v>
      </c>
      <c r="E93" s="4">
        <v>7.7</v>
      </c>
      <c r="F93" s="6">
        <v>26.2</v>
      </c>
      <c r="G93" s="6">
        <v>4.9000000000000004</v>
      </c>
      <c r="H93" s="2">
        <v>1.8</v>
      </c>
    </row>
    <row r="94" spans="1:8" x14ac:dyDescent="0.25">
      <c r="A94" s="4">
        <v>856093</v>
      </c>
      <c r="B94" s="4" t="s">
        <v>25</v>
      </c>
      <c r="C94" s="4" t="s">
        <v>21</v>
      </c>
      <c r="D94" s="4" t="s">
        <v>22</v>
      </c>
      <c r="E94" s="4">
        <v>4.8</v>
      </c>
      <c r="F94" s="6">
        <v>25.2</v>
      </c>
      <c r="G94" s="6">
        <v>5.2</v>
      </c>
      <c r="H94" s="2">
        <v>5.4</v>
      </c>
    </row>
    <row r="95" spans="1:8" x14ac:dyDescent="0.25">
      <c r="A95" s="4">
        <v>856094</v>
      </c>
      <c r="B95" s="4" t="s">
        <v>27</v>
      </c>
      <c r="C95" s="4" t="s">
        <v>20</v>
      </c>
      <c r="D95" s="4" t="s">
        <v>24</v>
      </c>
      <c r="E95" s="4">
        <v>10.5</v>
      </c>
      <c r="F95" s="6">
        <v>33.6</v>
      </c>
      <c r="G95" s="6">
        <v>4.7</v>
      </c>
      <c r="H95" s="2">
        <v>8.4</v>
      </c>
    </row>
    <row r="96" spans="1:8" x14ac:dyDescent="0.25">
      <c r="A96" s="4">
        <v>856095</v>
      </c>
      <c r="B96" s="4" t="s">
        <v>25</v>
      </c>
      <c r="C96" s="4" t="s">
        <v>21</v>
      </c>
      <c r="D96" s="4" t="s">
        <v>24</v>
      </c>
      <c r="E96" s="4">
        <v>6.3</v>
      </c>
      <c r="F96" s="6">
        <v>36.299999999999997</v>
      </c>
      <c r="G96" s="6">
        <v>4</v>
      </c>
      <c r="H96" s="2">
        <v>10.199999999999999</v>
      </c>
    </row>
    <row r="97" spans="1:8" x14ac:dyDescent="0.25">
      <c r="A97" s="4">
        <v>856096</v>
      </c>
      <c r="B97" s="4" t="s">
        <v>25</v>
      </c>
      <c r="C97" s="4" t="s">
        <v>20</v>
      </c>
      <c r="D97" s="4" t="s">
        <v>12</v>
      </c>
      <c r="E97" s="4">
        <v>6.1</v>
      </c>
      <c r="F97" s="6">
        <v>25.1</v>
      </c>
      <c r="G97" s="6">
        <v>4.9000000000000004</v>
      </c>
      <c r="H97" s="2">
        <v>3.6</v>
      </c>
    </row>
    <row r="98" spans="1:8" x14ac:dyDescent="0.25">
      <c r="A98" s="4">
        <v>856097</v>
      </c>
      <c r="B98" s="4" t="s">
        <v>25</v>
      </c>
      <c r="C98" s="4" t="s">
        <v>20</v>
      </c>
      <c r="D98" s="4" t="s">
        <v>12</v>
      </c>
      <c r="E98" s="4">
        <v>6.2</v>
      </c>
      <c r="F98" s="6">
        <v>38.4</v>
      </c>
      <c r="G98" s="6">
        <v>3.9</v>
      </c>
      <c r="H98" s="2">
        <v>6</v>
      </c>
    </row>
    <row r="99" spans="1:8" x14ac:dyDescent="0.25">
      <c r="A99" s="4">
        <v>856098</v>
      </c>
      <c r="B99" s="4" t="s">
        <v>25</v>
      </c>
      <c r="C99" s="4" t="s">
        <v>21</v>
      </c>
      <c r="D99" s="4" t="s">
        <v>24</v>
      </c>
      <c r="E99" s="4">
        <v>4.5</v>
      </c>
      <c r="F99" s="6">
        <v>35.5</v>
      </c>
      <c r="G99" s="6">
        <v>4.0999999999999996</v>
      </c>
      <c r="H99" s="2">
        <v>4.2</v>
      </c>
    </row>
    <row r="100" spans="1:8" x14ac:dyDescent="0.25">
      <c r="A100" s="4">
        <v>856099</v>
      </c>
      <c r="B100" s="4" t="s">
        <v>19</v>
      </c>
      <c r="C100" s="4" t="s">
        <v>23</v>
      </c>
      <c r="D100" s="4" t="s">
        <v>12</v>
      </c>
      <c r="E100" s="4">
        <v>5.7</v>
      </c>
      <c r="F100" s="6">
        <v>35.4</v>
      </c>
      <c r="G100" s="6">
        <v>4.4000000000000004</v>
      </c>
      <c r="H100" s="2">
        <v>8.4</v>
      </c>
    </row>
    <row r="101" spans="1:8" x14ac:dyDescent="0.25">
      <c r="A101" s="4">
        <v>856100</v>
      </c>
      <c r="B101" s="4" t="s">
        <v>19</v>
      </c>
      <c r="C101" s="4" t="s">
        <v>20</v>
      </c>
      <c r="D101" s="4" t="s">
        <v>24</v>
      </c>
      <c r="E101" s="4">
        <v>9</v>
      </c>
      <c r="F101" s="6">
        <v>37.200000000000003</v>
      </c>
      <c r="G101" s="6">
        <v>4.2</v>
      </c>
      <c r="H101" s="2">
        <v>0.6</v>
      </c>
    </row>
    <row r="102" spans="1:8" x14ac:dyDescent="0.25">
      <c r="A102" s="4">
        <v>856101</v>
      </c>
      <c r="B102" s="4" t="s">
        <v>19</v>
      </c>
      <c r="C102" s="4" t="s">
        <v>20</v>
      </c>
      <c r="D102" s="4" t="s">
        <v>12</v>
      </c>
      <c r="E102" s="4">
        <v>4.9000000000000004</v>
      </c>
      <c r="F102" s="6">
        <v>31</v>
      </c>
      <c r="G102" s="6">
        <v>4.4000000000000004</v>
      </c>
      <c r="H102" s="2">
        <v>6</v>
      </c>
    </row>
    <row r="103" spans="1:8" x14ac:dyDescent="0.25">
      <c r="A103" s="4">
        <v>856102</v>
      </c>
      <c r="B103" s="4" t="s">
        <v>25</v>
      </c>
      <c r="C103" s="4" t="s">
        <v>21</v>
      </c>
      <c r="D103" s="4" t="s">
        <v>12</v>
      </c>
      <c r="E103" s="4">
        <v>9</v>
      </c>
      <c r="F103" s="6">
        <v>28.8</v>
      </c>
      <c r="G103" s="6">
        <v>5.0999999999999996</v>
      </c>
      <c r="H103" s="2">
        <v>6.6</v>
      </c>
    </row>
    <row r="104" spans="1:8" x14ac:dyDescent="0.25">
      <c r="A104" s="4">
        <v>856103</v>
      </c>
      <c r="B104" s="4" t="s">
        <v>19</v>
      </c>
      <c r="C104" s="4" t="s">
        <v>20</v>
      </c>
      <c r="D104" s="4" t="s">
        <v>12</v>
      </c>
      <c r="E104" s="4">
        <v>10.9</v>
      </c>
      <c r="F104" s="6">
        <v>33</v>
      </c>
      <c r="G104" s="6">
        <v>4.8</v>
      </c>
      <c r="H104" s="2">
        <v>10.8</v>
      </c>
    </row>
    <row r="105" spans="1:8" x14ac:dyDescent="0.25">
      <c r="A105" s="4">
        <v>856104</v>
      </c>
      <c r="B105" s="4" t="s">
        <v>25</v>
      </c>
      <c r="C105" s="4" t="s">
        <v>20</v>
      </c>
      <c r="D105" s="4" t="s">
        <v>24</v>
      </c>
      <c r="E105" s="4">
        <v>10.1</v>
      </c>
      <c r="F105" s="6">
        <v>29.6</v>
      </c>
      <c r="G105" s="6">
        <v>4.5999999999999996</v>
      </c>
      <c r="H105" s="2">
        <v>7.8</v>
      </c>
    </row>
    <row r="106" spans="1:8" x14ac:dyDescent="0.25">
      <c r="A106" s="4">
        <v>856105</v>
      </c>
      <c r="B106" s="4" t="s">
        <v>25</v>
      </c>
      <c r="C106" s="4" t="s">
        <v>26</v>
      </c>
      <c r="D106" s="4" t="s">
        <v>22</v>
      </c>
      <c r="E106" s="4">
        <v>10.3</v>
      </c>
      <c r="F106" s="6">
        <v>28</v>
      </c>
      <c r="G106" s="6">
        <v>5</v>
      </c>
      <c r="H106" s="2">
        <v>6.6</v>
      </c>
    </row>
    <row r="107" spans="1:8" x14ac:dyDescent="0.25">
      <c r="A107" s="4">
        <v>856106</v>
      </c>
      <c r="B107" s="4" t="s">
        <v>25</v>
      </c>
      <c r="C107" s="4" t="s">
        <v>21</v>
      </c>
      <c r="D107" s="4" t="s">
        <v>12</v>
      </c>
      <c r="E107" s="4">
        <v>6.8</v>
      </c>
      <c r="F107" s="6">
        <v>22.4</v>
      </c>
      <c r="G107" s="6">
        <v>5.2</v>
      </c>
      <c r="H107" s="2">
        <v>9</v>
      </c>
    </row>
    <row r="108" spans="1:8" x14ac:dyDescent="0.25">
      <c r="A108" s="4">
        <v>856107</v>
      </c>
      <c r="B108" s="4" t="s">
        <v>25</v>
      </c>
      <c r="C108" s="4" t="s">
        <v>21</v>
      </c>
      <c r="D108" s="4" t="s">
        <v>12</v>
      </c>
      <c r="E108" s="4">
        <v>3.3</v>
      </c>
      <c r="F108" s="6">
        <v>37.6</v>
      </c>
      <c r="G108" s="6">
        <v>3.9</v>
      </c>
      <c r="H108" s="2">
        <v>5.4</v>
      </c>
    </row>
    <row r="109" spans="1:8" x14ac:dyDescent="0.25">
      <c r="A109" s="4">
        <v>856108</v>
      </c>
      <c r="B109" s="4" t="s">
        <v>19</v>
      </c>
      <c r="C109" s="4" t="s">
        <v>23</v>
      </c>
      <c r="D109" s="4" t="s">
        <v>12</v>
      </c>
      <c r="E109" s="4">
        <v>4.9000000000000004</v>
      </c>
      <c r="F109" s="6">
        <v>34.299999999999997</v>
      </c>
      <c r="G109" s="6">
        <v>4.3</v>
      </c>
      <c r="H109" s="2">
        <v>4.8</v>
      </c>
    </row>
    <row r="110" spans="1:8" x14ac:dyDescent="0.25">
      <c r="A110" s="4">
        <v>856109</v>
      </c>
      <c r="B110" s="4" t="s">
        <v>19</v>
      </c>
      <c r="C110" s="4" t="s">
        <v>20</v>
      </c>
      <c r="D110" s="4" t="s">
        <v>12</v>
      </c>
      <c r="E110" s="4">
        <v>7.6</v>
      </c>
      <c r="F110" s="6">
        <v>26.1</v>
      </c>
      <c r="G110" s="6">
        <v>5.0999999999999996</v>
      </c>
      <c r="H110" s="2">
        <v>8.4</v>
      </c>
    </row>
    <row r="111" spans="1:8" x14ac:dyDescent="0.25">
      <c r="A111" s="4">
        <v>856110</v>
      </c>
      <c r="B111" s="4" t="s">
        <v>19</v>
      </c>
      <c r="C111" s="4" t="s">
        <v>23</v>
      </c>
      <c r="D111" s="4" t="s">
        <v>24</v>
      </c>
      <c r="E111" s="4">
        <v>5.9</v>
      </c>
      <c r="F111" s="6">
        <v>38.1</v>
      </c>
      <c r="G111" s="6">
        <v>4</v>
      </c>
      <c r="H111" s="2">
        <v>7.2</v>
      </c>
    </row>
    <row r="112" spans="1:8" x14ac:dyDescent="0.25">
      <c r="A112" s="4">
        <v>856111</v>
      </c>
      <c r="B112" s="4" t="s">
        <v>25</v>
      </c>
      <c r="C112" s="4" t="s">
        <v>21</v>
      </c>
      <c r="D112" s="4" t="s">
        <v>24</v>
      </c>
      <c r="E112" s="4">
        <v>9.6999999999999993</v>
      </c>
      <c r="F112" s="6">
        <v>27.9</v>
      </c>
      <c r="G112" s="6">
        <v>5</v>
      </c>
      <c r="H112" s="2">
        <v>8.4</v>
      </c>
    </row>
    <row r="113" spans="1:8" x14ac:dyDescent="0.25">
      <c r="A113" s="4">
        <v>856112</v>
      </c>
      <c r="B113" s="4" t="s">
        <v>25</v>
      </c>
      <c r="C113" s="4" t="s">
        <v>23</v>
      </c>
      <c r="D113" s="4" t="s">
        <v>24</v>
      </c>
      <c r="E113" s="4">
        <v>6.5</v>
      </c>
      <c r="F113" s="6">
        <v>25.7</v>
      </c>
      <c r="G113" s="6">
        <v>5.2</v>
      </c>
      <c r="H113" s="2">
        <v>3.6</v>
      </c>
    </row>
    <row r="114" spans="1:8" x14ac:dyDescent="0.25">
      <c r="A114" s="4">
        <v>856113</v>
      </c>
      <c r="B114" s="4" t="s">
        <v>25</v>
      </c>
      <c r="C114" s="4" t="s">
        <v>20</v>
      </c>
      <c r="D114" s="4" t="s">
        <v>22</v>
      </c>
      <c r="E114" s="4">
        <v>12</v>
      </c>
      <c r="F114" s="6">
        <v>36.700000000000003</v>
      </c>
      <c r="G114" s="6">
        <v>4.3</v>
      </c>
      <c r="H114" s="2">
        <v>6.6</v>
      </c>
    </row>
    <row r="115" spans="1:8" x14ac:dyDescent="0.25">
      <c r="A115" s="4">
        <v>856114</v>
      </c>
      <c r="B115" s="4" t="s">
        <v>25</v>
      </c>
      <c r="C115" s="4" t="s">
        <v>23</v>
      </c>
      <c r="D115" s="4" t="s">
        <v>22</v>
      </c>
      <c r="E115" s="4">
        <v>6.9</v>
      </c>
      <c r="F115" s="6">
        <v>28.3</v>
      </c>
      <c r="G115" s="6">
        <v>5</v>
      </c>
      <c r="H115" s="2">
        <v>7.2</v>
      </c>
    </row>
    <row r="116" spans="1:8" x14ac:dyDescent="0.25">
      <c r="A116" s="4">
        <v>856115</v>
      </c>
      <c r="B116" s="4" t="s">
        <v>19</v>
      </c>
      <c r="C116" s="4" t="s">
        <v>21</v>
      </c>
      <c r="D116" s="4" t="s">
        <v>12</v>
      </c>
      <c r="E116" s="4">
        <v>9.4</v>
      </c>
      <c r="F116" s="6">
        <v>39</v>
      </c>
      <c r="G116" s="6">
        <v>3.8</v>
      </c>
      <c r="H116" s="2">
        <v>5.4</v>
      </c>
    </row>
    <row r="117" spans="1:8" x14ac:dyDescent="0.25">
      <c r="A117" s="4">
        <v>856116</v>
      </c>
      <c r="B117" s="4" t="s">
        <v>19</v>
      </c>
      <c r="C117" s="4" t="s">
        <v>23</v>
      </c>
      <c r="D117" s="4" t="s">
        <v>12</v>
      </c>
      <c r="E117" s="4">
        <v>3.6</v>
      </c>
      <c r="F117" s="6">
        <v>38.700000000000003</v>
      </c>
      <c r="G117" s="6">
        <v>3.8</v>
      </c>
      <c r="H117" s="2">
        <v>6</v>
      </c>
    </row>
    <row r="118" spans="1:8" x14ac:dyDescent="0.25">
      <c r="A118" s="4">
        <v>856117</v>
      </c>
      <c r="B118" s="4" t="s">
        <v>25</v>
      </c>
      <c r="C118" s="4" t="s">
        <v>21</v>
      </c>
      <c r="D118" s="4" t="s">
        <v>22</v>
      </c>
      <c r="E118" s="4">
        <v>9.4</v>
      </c>
      <c r="F118" s="6">
        <v>36.1</v>
      </c>
      <c r="G118" s="6">
        <v>4.4000000000000004</v>
      </c>
      <c r="H118" s="2">
        <v>4.2</v>
      </c>
    </row>
    <row r="119" spans="1:8" x14ac:dyDescent="0.25">
      <c r="A119" s="4">
        <v>856118</v>
      </c>
      <c r="B119" s="4" t="s">
        <v>25</v>
      </c>
      <c r="C119" s="4" t="s">
        <v>20</v>
      </c>
      <c r="D119" s="4" t="s">
        <v>12</v>
      </c>
      <c r="E119" s="4">
        <v>10</v>
      </c>
      <c r="F119" s="6">
        <v>28.9</v>
      </c>
      <c r="G119" s="6">
        <v>4.5999999999999996</v>
      </c>
      <c r="H119" s="2">
        <v>3</v>
      </c>
    </row>
    <row r="120" spans="1:8" x14ac:dyDescent="0.25">
      <c r="A120" s="4">
        <v>856119</v>
      </c>
      <c r="B120" s="4" t="s">
        <v>25</v>
      </c>
      <c r="C120" s="4" t="s">
        <v>21</v>
      </c>
      <c r="D120" s="4" t="s">
        <v>12</v>
      </c>
      <c r="E120" s="4">
        <v>2.2999999999999998</v>
      </c>
      <c r="F120" s="6">
        <v>24</v>
      </c>
      <c r="G120" s="6">
        <v>5.4</v>
      </c>
      <c r="H120" s="2">
        <v>6</v>
      </c>
    </row>
    <row r="121" spans="1:8" x14ac:dyDescent="0.25">
      <c r="A121" s="4">
        <v>856120</v>
      </c>
      <c r="B121" s="4" t="s">
        <v>19</v>
      </c>
      <c r="C121" s="4" t="s">
        <v>21</v>
      </c>
      <c r="D121" s="4" t="s">
        <v>24</v>
      </c>
      <c r="E121" s="4">
        <v>4.9000000000000004</v>
      </c>
      <c r="F121" s="6">
        <v>29.6</v>
      </c>
      <c r="G121" s="6">
        <v>4.5999999999999996</v>
      </c>
      <c r="H121" s="2">
        <v>9.6</v>
      </c>
    </row>
    <row r="122" spans="1:8" x14ac:dyDescent="0.25">
      <c r="A122" s="4">
        <v>856121</v>
      </c>
      <c r="B122" s="4" t="s">
        <v>25</v>
      </c>
      <c r="C122" s="4" t="s">
        <v>20</v>
      </c>
      <c r="D122" s="4" t="s">
        <v>12</v>
      </c>
      <c r="E122" s="4">
        <v>8.1999999999999993</v>
      </c>
      <c r="F122" s="6">
        <v>23.9</v>
      </c>
      <c r="G122" s="6">
        <v>5</v>
      </c>
      <c r="H122" s="2">
        <v>9</v>
      </c>
    </row>
    <row r="123" spans="1:8" x14ac:dyDescent="0.25">
      <c r="A123" s="4">
        <v>856122</v>
      </c>
      <c r="B123" s="4" t="s">
        <v>19</v>
      </c>
      <c r="C123" s="4" t="s">
        <v>23</v>
      </c>
      <c r="D123" s="4" t="s">
        <v>12</v>
      </c>
      <c r="E123" s="4">
        <v>7.8</v>
      </c>
      <c r="F123" s="6">
        <v>37.799999999999997</v>
      </c>
      <c r="G123" s="6">
        <v>3.9</v>
      </c>
      <c r="H123" s="2">
        <v>6.6</v>
      </c>
    </row>
    <row r="124" spans="1:8" x14ac:dyDescent="0.25">
      <c r="A124" s="4">
        <v>856123</v>
      </c>
      <c r="B124" s="4" t="s">
        <v>25</v>
      </c>
      <c r="C124" s="4" t="s">
        <v>21</v>
      </c>
      <c r="D124" s="4" t="s">
        <v>24</v>
      </c>
      <c r="E124" s="4">
        <v>8.9</v>
      </c>
      <c r="F124" s="6">
        <v>26.2</v>
      </c>
      <c r="G124" s="6">
        <v>5.2</v>
      </c>
      <c r="H124" s="2">
        <v>5.4</v>
      </c>
    </row>
    <row r="125" spans="1:8" x14ac:dyDescent="0.25">
      <c r="A125" s="4">
        <v>856124</v>
      </c>
      <c r="B125" s="4" t="s">
        <v>19</v>
      </c>
      <c r="C125" s="4" t="s">
        <v>21</v>
      </c>
      <c r="D125" s="4" t="s">
        <v>22</v>
      </c>
      <c r="E125" s="4">
        <v>8.4</v>
      </c>
      <c r="F125" s="6">
        <v>37.6</v>
      </c>
      <c r="G125" s="6">
        <v>4.3</v>
      </c>
      <c r="H125" s="2">
        <v>7.2</v>
      </c>
    </row>
    <row r="126" spans="1:8" x14ac:dyDescent="0.25">
      <c r="A126" s="4">
        <v>856125</v>
      </c>
      <c r="B126" s="4" t="s">
        <v>25</v>
      </c>
      <c r="C126" s="4" t="s">
        <v>21</v>
      </c>
      <c r="D126" s="4" t="s">
        <v>24</v>
      </c>
      <c r="E126" s="4">
        <v>6.6</v>
      </c>
      <c r="F126" s="6">
        <v>29.7</v>
      </c>
      <c r="G126" s="6">
        <v>5</v>
      </c>
      <c r="H126" s="2">
        <v>9.6</v>
      </c>
    </row>
    <row r="127" spans="1:8" x14ac:dyDescent="0.25">
      <c r="A127" s="4">
        <v>856126</v>
      </c>
      <c r="B127" s="4" t="s">
        <v>19</v>
      </c>
      <c r="C127" s="4" t="s">
        <v>20</v>
      </c>
      <c r="D127" s="4" t="s">
        <v>12</v>
      </c>
      <c r="E127" s="4">
        <v>5.0999999999999996</v>
      </c>
      <c r="F127" s="6">
        <v>21.1</v>
      </c>
      <c r="G127" s="6">
        <v>5.4</v>
      </c>
      <c r="H127" s="2">
        <v>7.8</v>
      </c>
    </row>
    <row r="128" spans="1:8" x14ac:dyDescent="0.25">
      <c r="A128" s="4">
        <v>856127</v>
      </c>
      <c r="B128" s="4" t="s">
        <v>19</v>
      </c>
      <c r="C128" s="4" t="s">
        <v>23</v>
      </c>
      <c r="D128" s="4" t="s">
        <v>22</v>
      </c>
      <c r="E128" s="4">
        <v>10.7</v>
      </c>
      <c r="F128" s="6">
        <v>26.2</v>
      </c>
      <c r="G128" s="6">
        <v>4.8</v>
      </c>
      <c r="H128" s="2">
        <v>4.8</v>
      </c>
    </row>
    <row r="129" spans="1:8" x14ac:dyDescent="0.25">
      <c r="A129" s="4">
        <v>856128</v>
      </c>
      <c r="B129" s="4" t="s">
        <v>19</v>
      </c>
      <c r="C129" s="4" t="s">
        <v>21</v>
      </c>
      <c r="D129" s="4" t="s">
        <v>22</v>
      </c>
      <c r="E129" s="4">
        <v>8.8000000000000007</v>
      </c>
      <c r="F129" s="6">
        <v>35</v>
      </c>
      <c r="G129" s="6">
        <v>4.4000000000000004</v>
      </c>
      <c r="H129" s="2">
        <v>6.6</v>
      </c>
    </row>
    <row r="130" spans="1:8" x14ac:dyDescent="0.25">
      <c r="A130" s="4">
        <v>856129</v>
      </c>
      <c r="B130" s="4" t="s">
        <v>25</v>
      </c>
      <c r="C130" s="4" t="s">
        <v>21</v>
      </c>
      <c r="D130" s="4" t="s">
        <v>12</v>
      </c>
      <c r="E130" s="4">
        <v>9.4</v>
      </c>
      <c r="F130" s="6">
        <v>26.9</v>
      </c>
      <c r="G130" s="6">
        <v>4.9000000000000004</v>
      </c>
      <c r="H130" s="2">
        <v>7.2</v>
      </c>
    </row>
    <row r="131" spans="1:8" x14ac:dyDescent="0.25">
      <c r="A131" s="4">
        <v>856130</v>
      </c>
      <c r="B131" s="4" t="s">
        <v>19</v>
      </c>
      <c r="C131" s="4" t="s">
        <v>21</v>
      </c>
      <c r="D131" s="4" t="s">
        <v>22</v>
      </c>
      <c r="E131" s="4">
        <v>11.1</v>
      </c>
      <c r="F131" s="6">
        <v>31.3</v>
      </c>
      <c r="G131" s="6">
        <v>4.8</v>
      </c>
      <c r="H131" s="2">
        <v>9.6</v>
      </c>
    </row>
    <row r="132" spans="1:8" x14ac:dyDescent="0.25">
      <c r="A132" s="4">
        <v>856131</v>
      </c>
      <c r="B132" s="4" t="s">
        <v>27</v>
      </c>
      <c r="C132" s="4" t="s">
        <v>21</v>
      </c>
      <c r="D132" s="4" t="s">
        <v>12</v>
      </c>
      <c r="E132" s="4">
        <v>5.9</v>
      </c>
      <c r="F132" s="6">
        <v>29.2</v>
      </c>
      <c r="G132" s="6">
        <v>4.5</v>
      </c>
      <c r="H132" s="2">
        <v>10.199999999999999</v>
      </c>
    </row>
    <row r="133" spans="1:8" x14ac:dyDescent="0.25">
      <c r="A133" s="4">
        <v>856132</v>
      </c>
      <c r="B133" s="4" t="s">
        <v>27</v>
      </c>
      <c r="C133" s="4" t="s">
        <v>20</v>
      </c>
      <c r="D133" s="4" t="s">
        <v>24</v>
      </c>
      <c r="E133" s="4">
        <v>9.3000000000000007</v>
      </c>
      <c r="F133" s="6">
        <v>30</v>
      </c>
      <c r="G133" s="6">
        <v>4.5</v>
      </c>
      <c r="H133" s="2">
        <v>0</v>
      </c>
    </row>
    <row r="134" spans="1:8" x14ac:dyDescent="0.25">
      <c r="A134" s="4">
        <v>856133</v>
      </c>
      <c r="B134" s="4" t="s">
        <v>19</v>
      </c>
      <c r="C134" s="4" t="s">
        <v>26</v>
      </c>
      <c r="D134" s="4" t="s">
        <v>12</v>
      </c>
      <c r="E134" s="4">
        <v>5.7</v>
      </c>
      <c r="F134" s="6">
        <v>26.3</v>
      </c>
      <c r="G134" s="6">
        <v>4.9000000000000004</v>
      </c>
      <c r="H134" s="2">
        <v>7.8</v>
      </c>
    </row>
    <row r="135" spans="1:8" x14ac:dyDescent="0.25">
      <c r="A135" s="4">
        <v>856134</v>
      </c>
      <c r="B135" s="4" t="s">
        <v>25</v>
      </c>
      <c r="C135" s="4" t="s">
        <v>26</v>
      </c>
      <c r="D135" s="4" t="s">
        <v>24</v>
      </c>
      <c r="E135" s="4">
        <v>10.3</v>
      </c>
      <c r="F135" s="6">
        <v>35.4</v>
      </c>
      <c r="G135" s="6">
        <v>4.4000000000000004</v>
      </c>
      <c r="H135" s="2">
        <v>6</v>
      </c>
    </row>
    <row r="136" spans="1:8" x14ac:dyDescent="0.25">
      <c r="A136" s="4">
        <v>856135</v>
      </c>
      <c r="B136" s="4" t="s">
        <v>19</v>
      </c>
      <c r="C136" s="4" t="s">
        <v>20</v>
      </c>
      <c r="D136" s="4" t="s">
        <v>22</v>
      </c>
      <c r="E136" s="4">
        <v>2.9</v>
      </c>
      <c r="F136" s="6">
        <v>28.5</v>
      </c>
      <c r="G136" s="6">
        <v>4.7</v>
      </c>
      <c r="H136" s="2">
        <v>4.2</v>
      </c>
    </row>
    <row r="137" spans="1:8" x14ac:dyDescent="0.25">
      <c r="A137" s="4">
        <v>856136</v>
      </c>
      <c r="B137" s="4" t="s">
        <v>25</v>
      </c>
      <c r="C137" s="4" t="s">
        <v>20</v>
      </c>
      <c r="D137" s="4" t="s">
        <v>12</v>
      </c>
      <c r="E137" s="4">
        <v>6.9</v>
      </c>
      <c r="F137" s="6">
        <v>35.6</v>
      </c>
      <c r="G137" s="6">
        <v>4</v>
      </c>
      <c r="H137" s="2">
        <v>4.2</v>
      </c>
    </row>
    <row r="138" spans="1:8" x14ac:dyDescent="0.25">
      <c r="A138" s="4">
        <v>856137</v>
      </c>
      <c r="B138" s="4" t="s">
        <v>25</v>
      </c>
      <c r="C138" s="4" t="s">
        <v>23</v>
      </c>
      <c r="D138" s="4" t="s">
        <v>12</v>
      </c>
      <c r="E138" s="4">
        <v>2.9</v>
      </c>
      <c r="F138" s="6">
        <v>22.3</v>
      </c>
      <c r="G138" s="6">
        <v>5.3</v>
      </c>
      <c r="H138" s="2">
        <v>3</v>
      </c>
    </row>
    <row r="139" spans="1:8" x14ac:dyDescent="0.25">
      <c r="A139" s="4">
        <v>856138</v>
      </c>
      <c r="B139" s="4" t="s">
        <v>25</v>
      </c>
      <c r="C139" s="4" t="s">
        <v>20</v>
      </c>
      <c r="D139" s="4" t="s">
        <v>24</v>
      </c>
      <c r="E139" s="4">
        <v>9.8000000000000007</v>
      </c>
      <c r="F139" s="6">
        <v>27.3</v>
      </c>
      <c r="G139" s="6">
        <v>5</v>
      </c>
      <c r="H139" s="2">
        <v>7.2</v>
      </c>
    </row>
    <row r="140" spans="1:8" x14ac:dyDescent="0.25">
      <c r="A140" s="4">
        <v>856139</v>
      </c>
      <c r="B140" s="4" t="s">
        <v>19</v>
      </c>
      <c r="C140" s="4" t="s">
        <v>21</v>
      </c>
      <c r="D140" s="4" t="s">
        <v>12</v>
      </c>
      <c r="E140" s="4">
        <v>9.4</v>
      </c>
      <c r="F140" s="6">
        <v>23.8</v>
      </c>
      <c r="G140" s="6">
        <v>5.2</v>
      </c>
      <c r="H140" s="2">
        <v>5.4</v>
      </c>
    </row>
    <row r="141" spans="1:8" x14ac:dyDescent="0.25">
      <c r="A141" s="4">
        <v>856140</v>
      </c>
      <c r="B141" s="4" t="s">
        <v>19</v>
      </c>
      <c r="C141" s="4" t="s">
        <v>23</v>
      </c>
      <c r="D141" s="4" t="s">
        <v>22</v>
      </c>
      <c r="E141" s="4">
        <v>6.3</v>
      </c>
      <c r="F141" s="6">
        <v>36.799999999999997</v>
      </c>
      <c r="G141" s="6">
        <v>4.3</v>
      </c>
      <c r="H141" s="2">
        <v>5.4</v>
      </c>
    </row>
    <row r="142" spans="1:8" x14ac:dyDescent="0.25">
      <c r="A142" s="4">
        <v>856141</v>
      </c>
      <c r="B142" s="4" t="s">
        <v>25</v>
      </c>
      <c r="C142" s="4" t="s">
        <v>23</v>
      </c>
      <c r="D142" s="4" t="s">
        <v>24</v>
      </c>
      <c r="E142" s="4">
        <v>5</v>
      </c>
      <c r="F142" s="6">
        <v>38.6</v>
      </c>
      <c r="G142" s="6">
        <v>3.8</v>
      </c>
      <c r="H142" s="2">
        <v>6</v>
      </c>
    </row>
    <row r="143" spans="1:8" x14ac:dyDescent="0.25">
      <c r="A143" s="4">
        <v>856142</v>
      </c>
      <c r="B143" s="4" t="s">
        <v>25</v>
      </c>
      <c r="C143" s="4" t="s">
        <v>21</v>
      </c>
      <c r="D143" s="4" t="s">
        <v>12</v>
      </c>
      <c r="E143" s="4">
        <v>7.3</v>
      </c>
      <c r="F143" s="6">
        <v>29.7</v>
      </c>
      <c r="G143" s="6">
        <v>5.2</v>
      </c>
      <c r="H143" s="2">
        <v>3</v>
      </c>
    </row>
    <row r="144" spans="1:8" x14ac:dyDescent="0.25">
      <c r="A144" s="4">
        <v>856143</v>
      </c>
      <c r="B144" s="4" t="s">
        <v>19</v>
      </c>
      <c r="C144" s="4" t="s">
        <v>20</v>
      </c>
      <c r="D144" s="4" t="s">
        <v>12</v>
      </c>
      <c r="E144" s="4">
        <v>2.6</v>
      </c>
      <c r="F144" s="6">
        <v>38.9</v>
      </c>
      <c r="G144" s="6">
        <v>4</v>
      </c>
      <c r="H144" s="2">
        <v>9.6</v>
      </c>
    </row>
    <row r="145" spans="1:8" x14ac:dyDescent="0.25">
      <c r="A145" s="4">
        <v>856144</v>
      </c>
      <c r="B145" s="4" t="s">
        <v>25</v>
      </c>
      <c r="C145" s="4" t="s">
        <v>20</v>
      </c>
      <c r="D145" s="4" t="s">
        <v>24</v>
      </c>
      <c r="E145" s="4">
        <v>5.8</v>
      </c>
      <c r="F145" s="6">
        <v>32.5</v>
      </c>
      <c r="G145" s="6">
        <v>4.5</v>
      </c>
      <c r="H145" s="2">
        <v>4.8</v>
      </c>
    </row>
    <row r="146" spans="1:8" x14ac:dyDescent="0.25">
      <c r="A146" s="4">
        <v>856145</v>
      </c>
      <c r="B146" s="4" t="s">
        <v>27</v>
      </c>
      <c r="C146" s="4" t="s">
        <v>21</v>
      </c>
      <c r="D146" s="4" t="s">
        <v>24</v>
      </c>
      <c r="E146" s="4">
        <v>9.1999999999999993</v>
      </c>
      <c r="F146" s="6">
        <v>39.200000000000003</v>
      </c>
      <c r="G146" s="6">
        <v>3.8</v>
      </c>
      <c r="H146" s="2">
        <v>6.6</v>
      </c>
    </row>
    <row r="147" spans="1:8" x14ac:dyDescent="0.25">
      <c r="A147" s="4">
        <v>856146</v>
      </c>
      <c r="B147" s="4" t="s">
        <v>25</v>
      </c>
      <c r="C147" s="4" t="s">
        <v>21</v>
      </c>
      <c r="D147" s="4" t="s">
        <v>12</v>
      </c>
      <c r="E147" s="4">
        <v>10.5</v>
      </c>
      <c r="F147" s="6">
        <v>22.4</v>
      </c>
      <c r="G147" s="6">
        <v>5.2</v>
      </c>
      <c r="H147" s="2">
        <v>7.8</v>
      </c>
    </row>
    <row r="148" spans="1:8" x14ac:dyDescent="0.25">
      <c r="A148" s="4">
        <v>856147</v>
      </c>
      <c r="B148" s="4" t="s">
        <v>25</v>
      </c>
      <c r="C148" s="4" t="s">
        <v>20</v>
      </c>
      <c r="D148" s="4" t="s">
        <v>22</v>
      </c>
      <c r="E148" s="4">
        <v>8.1</v>
      </c>
      <c r="F148" s="6">
        <v>29.2</v>
      </c>
      <c r="G148" s="6">
        <v>4.7</v>
      </c>
      <c r="H148" s="2">
        <v>7.8</v>
      </c>
    </row>
    <row r="149" spans="1:8" x14ac:dyDescent="0.25">
      <c r="A149" s="4">
        <v>856148</v>
      </c>
      <c r="B149" s="4" t="s">
        <v>25</v>
      </c>
      <c r="C149" s="4" t="s">
        <v>21</v>
      </c>
      <c r="D149" s="4" t="s">
        <v>12</v>
      </c>
      <c r="E149" s="4">
        <v>8.3000000000000007</v>
      </c>
      <c r="F149" s="6">
        <v>27.4</v>
      </c>
      <c r="G149" s="6">
        <v>4.5999999999999996</v>
      </c>
      <c r="H149" s="2">
        <v>6</v>
      </c>
    </row>
    <row r="150" spans="1:8" x14ac:dyDescent="0.25">
      <c r="A150" s="4">
        <v>856149</v>
      </c>
      <c r="B150" s="4" t="s">
        <v>25</v>
      </c>
      <c r="C150" s="4" t="s">
        <v>21</v>
      </c>
      <c r="D150" s="4" t="s">
        <v>12</v>
      </c>
      <c r="E150" s="4">
        <v>7.1</v>
      </c>
      <c r="F150" s="6">
        <v>38.9</v>
      </c>
      <c r="G150" s="6">
        <v>3.8</v>
      </c>
      <c r="H150" s="2">
        <v>8.4</v>
      </c>
    </row>
    <row r="151" spans="1:8" x14ac:dyDescent="0.25">
      <c r="A151" s="4">
        <v>856150</v>
      </c>
      <c r="B151" s="4" t="s">
        <v>27</v>
      </c>
      <c r="C151" s="4" t="s">
        <v>21</v>
      </c>
      <c r="D151" s="4" t="s">
        <v>12</v>
      </c>
      <c r="E151" s="4">
        <v>3.3</v>
      </c>
      <c r="F151" s="6">
        <v>24.7</v>
      </c>
      <c r="G151" s="6">
        <v>5.2</v>
      </c>
      <c r="H151" s="2">
        <v>8.4</v>
      </c>
    </row>
    <row r="152" spans="1:8" x14ac:dyDescent="0.25">
      <c r="A152" s="4">
        <v>856151</v>
      </c>
      <c r="B152" s="4" t="s">
        <v>19</v>
      </c>
      <c r="C152" s="4" t="s">
        <v>20</v>
      </c>
      <c r="D152" s="4" t="s">
        <v>12</v>
      </c>
      <c r="E152" s="4">
        <v>9</v>
      </c>
      <c r="F152" s="6">
        <v>38.299999999999997</v>
      </c>
      <c r="G152" s="6">
        <v>4</v>
      </c>
      <c r="H152" s="2">
        <v>7.2</v>
      </c>
    </row>
    <row r="153" spans="1:8" x14ac:dyDescent="0.25">
      <c r="A153" s="4">
        <v>856152</v>
      </c>
      <c r="B153" s="4" t="s">
        <v>25</v>
      </c>
      <c r="C153" s="4" t="s">
        <v>21</v>
      </c>
      <c r="D153" s="4" t="s">
        <v>24</v>
      </c>
      <c r="E153" s="4">
        <v>9.1999999999999993</v>
      </c>
      <c r="F153" s="6">
        <v>23.7</v>
      </c>
      <c r="G153" s="6">
        <v>5.0999999999999996</v>
      </c>
      <c r="H153" s="2">
        <v>4.8</v>
      </c>
    </row>
    <row r="154" spans="1:8" x14ac:dyDescent="0.25">
      <c r="A154" s="4">
        <v>856153</v>
      </c>
      <c r="B154" s="4" t="s">
        <v>25</v>
      </c>
      <c r="C154" s="4" t="s">
        <v>26</v>
      </c>
      <c r="D154" s="4" t="s">
        <v>22</v>
      </c>
      <c r="E154" s="4">
        <v>2.7</v>
      </c>
      <c r="F154" s="6">
        <v>29.9</v>
      </c>
      <c r="G154" s="6">
        <v>4.5999999999999996</v>
      </c>
      <c r="H154" s="2">
        <v>1.8</v>
      </c>
    </row>
    <row r="155" spans="1:8" x14ac:dyDescent="0.25">
      <c r="A155" s="4">
        <v>856154</v>
      </c>
      <c r="B155" s="4" t="s">
        <v>19</v>
      </c>
      <c r="C155" s="4" t="s">
        <v>20</v>
      </c>
      <c r="D155" s="4" t="s">
        <v>12</v>
      </c>
      <c r="E155" s="4">
        <v>6.7</v>
      </c>
      <c r="F155" s="6">
        <v>32.9</v>
      </c>
      <c r="G155" s="6">
        <v>4.3</v>
      </c>
      <c r="H155" s="2">
        <v>6.6</v>
      </c>
    </row>
    <row r="156" spans="1:8" x14ac:dyDescent="0.25">
      <c r="A156" s="4">
        <v>856155</v>
      </c>
      <c r="B156" s="4" t="s">
        <v>19</v>
      </c>
      <c r="C156" s="4" t="s">
        <v>23</v>
      </c>
      <c r="D156" s="4" t="s">
        <v>24</v>
      </c>
      <c r="E156" s="4">
        <v>2.6</v>
      </c>
      <c r="F156" s="6">
        <v>24.5</v>
      </c>
      <c r="G156" s="6">
        <v>5.5</v>
      </c>
      <c r="H156" s="2">
        <v>8.4</v>
      </c>
    </row>
    <row r="157" spans="1:8" x14ac:dyDescent="0.25">
      <c r="A157" s="4">
        <v>856156</v>
      </c>
      <c r="B157" s="4" t="s">
        <v>19</v>
      </c>
      <c r="C157" s="4" t="s">
        <v>20</v>
      </c>
      <c r="D157" s="4" t="s">
        <v>12</v>
      </c>
      <c r="E157" s="4">
        <v>8.4</v>
      </c>
      <c r="F157" s="6">
        <v>25.4</v>
      </c>
      <c r="G157" s="6">
        <v>5.2</v>
      </c>
      <c r="H157" s="2">
        <v>4.2</v>
      </c>
    </row>
    <row r="158" spans="1:8" x14ac:dyDescent="0.25">
      <c r="A158" s="4">
        <v>856157</v>
      </c>
      <c r="B158" s="4" t="s">
        <v>19</v>
      </c>
      <c r="C158" s="4" t="s">
        <v>20</v>
      </c>
      <c r="D158" s="4" t="s">
        <v>12</v>
      </c>
      <c r="E158" s="4">
        <v>7.6</v>
      </c>
      <c r="F158" s="6">
        <v>22</v>
      </c>
      <c r="G158" s="6">
        <v>5.5</v>
      </c>
      <c r="H158" s="2">
        <v>6</v>
      </c>
    </row>
    <row r="159" spans="1:8" x14ac:dyDescent="0.25">
      <c r="A159" s="4">
        <v>856158</v>
      </c>
      <c r="B159" s="4" t="s">
        <v>19</v>
      </c>
      <c r="C159" s="4" t="s">
        <v>20</v>
      </c>
      <c r="D159" s="4" t="s">
        <v>12</v>
      </c>
      <c r="E159" s="4">
        <v>5.7</v>
      </c>
      <c r="F159" s="6">
        <v>21.1</v>
      </c>
      <c r="G159" s="6">
        <v>5.5</v>
      </c>
      <c r="H159" s="2">
        <v>8.4</v>
      </c>
    </row>
    <row r="160" spans="1:8" x14ac:dyDescent="0.25">
      <c r="A160" s="4">
        <v>856159</v>
      </c>
      <c r="B160" s="4" t="s">
        <v>19</v>
      </c>
      <c r="C160" s="4" t="s">
        <v>21</v>
      </c>
      <c r="D160" s="4" t="s">
        <v>12</v>
      </c>
      <c r="E160" s="4">
        <v>9.1</v>
      </c>
      <c r="F160" s="6">
        <v>30.8</v>
      </c>
      <c r="G160" s="6">
        <v>4.5</v>
      </c>
      <c r="H160" s="2">
        <v>3.6</v>
      </c>
    </row>
    <row r="161" spans="1:8" x14ac:dyDescent="0.25">
      <c r="A161" s="4">
        <v>856160</v>
      </c>
      <c r="B161" s="4" t="s">
        <v>19</v>
      </c>
      <c r="C161" s="4" t="s">
        <v>20</v>
      </c>
      <c r="D161" s="4" t="s">
        <v>22</v>
      </c>
      <c r="E161" s="4">
        <v>9.1</v>
      </c>
      <c r="F161" s="6">
        <v>32.1</v>
      </c>
      <c r="G161" s="6">
        <v>4.5</v>
      </c>
      <c r="H161" s="2">
        <v>5.4</v>
      </c>
    </row>
    <row r="162" spans="1:8" x14ac:dyDescent="0.25">
      <c r="A162" s="4">
        <v>856161</v>
      </c>
      <c r="B162" s="4" t="s">
        <v>19</v>
      </c>
      <c r="C162" s="4" t="s">
        <v>21</v>
      </c>
      <c r="D162" s="4" t="s">
        <v>24</v>
      </c>
      <c r="E162" s="4">
        <v>10.199999999999999</v>
      </c>
      <c r="F162" s="6">
        <v>34.200000000000003</v>
      </c>
      <c r="G162" s="6">
        <v>4.2</v>
      </c>
      <c r="H162" s="2">
        <v>8.4</v>
      </c>
    </row>
    <row r="163" spans="1:8" x14ac:dyDescent="0.25">
      <c r="A163" s="4">
        <v>856162</v>
      </c>
      <c r="B163" s="4" t="s">
        <v>25</v>
      </c>
      <c r="C163" s="4" t="s">
        <v>21</v>
      </c>
      <c r="D163" s="4" t="s">
        <v>24</v>
      </c>
      <c r="E163" s="4">
        <v>5.3</v>
      </c>
      <c r="F163" s="6">
        <v>38.799999999999997</v>
      </c>
      <c r="G163" s="6">
        <v>4.2</v>
      </c>
      <c r="H163" s="2">
        <v>7.8</v>
      </c>
    </row>
    <row r="164" spans="1:8" x14ac:dyDescent="0.25">
      <c r="A164" s="4">
        <v>856163</v>
      </c>
      <c r="B164" s="4" t="s">
        <v>25</v>
      </c>
      <c r="C164" s="4" t="s">
        <v>20</v>
      </c>
      <c r="D164" s="4" t="s">
        <v>24</v>
      </c>
      <c r="E164" s="4">
        <v>2.8</v>
      </c>
      <c r="F164" s="6">
        <v>21.1</v>
      </c>
      <c r="G164" s="6">
        <v>5.4</v>
      </c>
      <c r="H164" s="2">
        <v>1.8</v>
      </c>
    </row>
    <row r="165" spans="1:8" x14ac:dyDescent="0.25">
      <c r="A165" s="4">
        <v>856164</v>
      </c>
      <c r="B165" s="4" t="s">
        <v>25</v>
      </c>
      <c r="C165" s="4" t="s">
        <v>26</v>
      </c>
      <c r="D165" s="4" t="s">
        <v>24</v>
      </c>
      <c r="E165" s="4">
        <v>11.7</v>
      </c>
      <c r="F165" s="6">
        <v>34.200000000000003</v>
      </c>
      <c r="G165" s="6">
        <v>4.5999999999999996</v>
      </c>
      <c r="H165" s="2">
        <v>9.6</v>
      </c>
    </row>
    <row r="166" spans="1:8" x14ac:dyDescent="0.25">
      <c r="A166" s="4">
        <v>856165</v>
      </c>
      <c r="B166" s="4" t="s">
        <v>19</v>
      </c>
      <c r="C166" s="4" t="s">
        <v>21</v>
      </c>
      <c r="D166" s="4" t="s">
        <v>22</v>
      </c>
      <c r="E166" s="4">
        <v>3.6</v>
      </c>
      <c r="F166" s="6">
        <v>32.200000000000003</v>
      </c>
      <c r="G166" s="6">
        <v>4.4000000000000004</v>
      </c>
      <c r="H166" s="2">
        <v>4.8</v>
      </c>
    </row>
    <row r="167" spans="1:8" x14ac:dyDescent="0.25">
      <c r="A167" s="4">
        <v>856166</v>
      </c>
      <c r="B167" s="4" t="s">
        <v>25</v>
      </c>
      <c r="C167" s="4" t="s">
        <v>21</v>
      </c>
      <c r="D167" s="4" t="s">
        <v>22</v>
      </c>
      <c r="E167" s="4">
        <v>4.9000000000000004</v>
      </c>
      <c r="F167" s="6">
        <v>34.700000000000003</v>
      </c>
      <c r="G167" s="6">
        <v>4</v>
      </c>
      <c r="H167" s="2">
        <v>13.2</v>
      </c>
    </row>
    <row r="168" spans="1:8" x14ac:dyDescent="0.25">
      <c r="A168" s="4">
        <v>856167</v>
      </c>
      <c r="B168" s="4" t="s">
        <v>27</v>
      </c>
      <c r="C168" s="4" t="s">
        <v>21</v>
      </c>
      <c r="D168" s="4" t="s">
        <v>12</v>
      </c>
      <c r="E168" s="4">
        <v>3.5</v>
      </c>
      <c r="F168" s="6">
        <v>29.8</v>
      </c>
      <c r="G168" s="6">
        <v>5.0999999999999996</v>
      </c>
      <c r="H168" s="2">
        <v>3</v>
      </c>
    </row>
    <row r="169" spans="1:8" x14ac:dyDescent="0.25">
      <c r="A169" s="4">
        <v>856168</v>
      </c>
      <c r="B169" s="4" t="s">
        <v>25</v>
      </c>
      <c r="C169" s="4" t="s">
        <v>21</v>
      </c>
      <c r="D169" s="4" t="s">
        <v>24</v>
      </c>
      <c r="E169" s="4">
        <v>8.9</v>
      </c>
      <c r="F169" s="6">
        <v>30</v>
      </c>
      <c r="G169" s="6">
        <v>4.5999999999999996</v>
      </c>
      <c r="H169" s="2">
        <v>6.6</v>
      </c>
    </row>
    <row r="170" spans="1:8" x14ac:dyDescent="0.25">
      <c r="A170" s="4">
        <v>856169</v>
      </c>
      <c r="B170" s="4" t="s">
        <v>25</v>
      </c>
      <c r="C170" s="4" t="s">
        <v>21</v>
      </c>
      <c r="D170" s="4" t="s">
        <v>12</v>
      </c>
      <c r="E170" s="4">
        <v>6.7</v>
      </c>
      <c r="F170" s="6">
        <v>23.4</v>
      </c>
      <c r="G170" s="6">
        <v>5.4</v>
      </c>
      <c r="H170" s="2">
        <v>7.8</v>
      </c>
    </row>
    <row r="171" spans="1:8" x14ac:dyDescent="0.25">
      <c r="A171" s="4">
        <v>856170</v>
      </c>
      <c r="B171" s="4" t="s">
        <v>19</v>
      </c>
      <c r="C171" s="4" t="s">
        <v>20</v>
      </c>
      <c r="D171" s="4" t="s">
        <v>24</v>
      </c>
      <c r="E171" s="4">
        <v>6.8</v>
      </c>
      <c r="F171" s="6">
        <v>25.8</v>
      </c>
      <c r="G171" s="6">
        <v>5.3</v>
      </c>
      <c r="H171" s="2">
        <v>3</v>
      </c>
    </row>
    <row r="172" spans="1:8" x14ac:dyDescent="0.25">
      <c r="A172" s="4">
        <v>856171</v>
      </c>
      <c r="B172" s="4" t="s">
        <v>27</v>
      </c>
      <c r="C172" s="4" t="s">
        <v>23</v>
      </c>
      <c r="D172" s="4" t="s">
        <v>22</v>
      </c>
      <c r="E172" s="4">
        <v>11.7</v>
      </c>
      <c r="F172" s="6">
        <v>31.5</v>
      </c>
      <c r="G172" s="6">
        <v>4.4000000000000004</v>
      </c>
      <c r="H172" s="2">
        <v>7.2</v>
      </c>
    </row>
    <row r="173" spans="1:8" x14ac:dyDescent="0.25">
      <c r="A173" s="4">
        <v>856172</v>
      </c>
      <c r="B173" s="4" t="s">
        <v>25</v>
      </c>
      <c r="C173" s="4" t="s">
        <v>26</v>
      </c>
      <c r="D173" s="4" t="s">
        <v>12</v>
      </c>
      <c r="E173" s="4">
        <v>6.2</v>
      </c>
      <c r="F173" s="6">
        <v>31.2</v>
      </c>
      <c r="G173" s="6">
        <v>4.9000000000000004</v>
      </c>
      <c r="H173" s="2">
        <v>1.8</v>
      </c>
    </row>
    <row r="174" spans="1:8" x14ac:dyDescent="0.25">
      <c r="A174" s="4">
        <v>856173</v>
      </c>
      <c r="B174" s="4" t="s">
        <v>19</v>
      </c>
      <c r="C174" s="4" t="s">
        <v>23</v>
      </c>
      <c r="D174" s="4" t="s">
        <v>12</v>
      </c>
      <c r="E174" s="4">
        <v>9.3000000000000007</v>
      </c>
      <c r="F174" s="6">
        <v>32.6</v>
      </c>
      <c r="G174" s="6">
        <v>4.2</v>
      </c>
      <c r="H174" s="2">
        <v>6.6</v>
      </c>
    </row>
    <row r="175" spans="1:8" x14ac:dyDescent="0.25">
      <c r="A175" s="4">
        <v>856174</v>
      </c>
      <c r="B175" s="4" t="s">
        <v>25</v>
      </c>
      <c r="C175" s="4" t="s">
        <v>23</v>
      </c>
      <c r="D175" s="4" t="s">
        <v>22</v>
      </c>
      <c r="E175" s="4">
        <v>10.5</v>
      </c>
      <c r="F175" s="6">
        <v>36.4</v>
      </c>
      <c r="G175" s="6">
        <v>4</v>
      </c>
      <c r="H175" s="2">
        <v>9</v>
      </c>
    </row>
    <row r="176" spans="1:8" x14ac:dyDescent="0.25">
      <c r="A176" s="4">
        <v>856175</v>
      </c>
      <c r="B176" s="4" t="s">
        <v>25</v>
      </c>
      <c r="C176" s="4" t="s">
        <v>26</v>
      </c>
      <c r="D176" s="4" t="s">
        <v>12</v>
      </c>
      <c r="E176" s="4">
        <v>3.4</v>
      </c>
      <c r="F176" s="6">
        <v>26.4</v>
      </c>
      <c r="G176" s="6">
        <v>4.9000000000000004</v>
      </c>
      <c r="H176" s="2">
        <v>10.199999999999999</v>
      </c>
    </row>
    <row r="177" spans="1:8" x14ac:dyDescent="0.25">
      <c r="A177" s="4">
        <v>856176</v>
      </c>
      <c r="B177" s="4" t="s">
        <v>19</v>
      </c>
      <c r="C177" s="4" t="s">
        <v>20</v>
      </c>
      <c r="D177" s="4" t="s">
        <v>24</v>
      </c>
      <c r="E177" s="4">
        <v>2</v>
      </c>
      <c r="F177" s="6">
        <v>35.5</v>
      </c>
      <c r="G177" s="6">
        <v>4.2</v>
      </c>
      <c r="H177" s="2">
        <v>4.2</v>
      </c>
    </row>
    <row r="178" spans="1:8" x14ac:dyDescent="0.25">
      <c r="A178" s="4">
        <v>856177</v>
      </c>
      <c r="B178" s="4" t="s">
        <v>25</v>
      </c>
      <c r="C178" s="4" t="s">
        <v>23</v>
      </c>
      <c r="D178" s="4" t="s">
        <v>24</v>
      </c>
      <c r="E178" s="4">
        <v>6.5</v>
      </c>
      <c r="F178" s="6">
        <v>35.1</v>
      </c>
      <c r="G178" s="6">
        <v>4.3</v>
      </c>
      <c r="H178" s="2">
        <v>7.8</v>
      </c>
    </row>
    <row r="179" spans="1:8" x14ac:dyDescent="0.25">
      <c r="A179" s="4">
        <v>856178</v>
      </c>
      <c r="B179" s="4" t="s">
        <v>25</v>
      </c>
      <c r="C179" s="4" t="s">
        <v>21</v>
      </c>
      <c r="D179" s="4" t="s">
        <v>12</v>
      </c>
      <c r="E179" s="4">
        <v>3.4</v>
      </c>
      <c r="F179" s="6">
        <v>22.5</v>
      </c>
      <c r="G179" s="6">
        <v>5.3</v>
      </c>
      <c r="H179" s="2">
        <v>9</v>
      </c>
    </row>
    <row r="180" spans="1:8" x14ac:dyDescent="0.25">
      <c r="A180" s="4">
        <v>856179</v>
      </c>
      <c r="B180" s="4" t="s">
        <v>19</v>
      </c>
      <c r="C180" s="4" t="s">
        <v>23</v>
      </c>
      <c r="D180" s="4" t="s">
        <v>24</v>
      </c>
      <c r="E180" s="4">
        <v>11.1</v>
      </c>
      <c r="F180" s="6">
        <v>32.200000000000003</v>
      </c>
      <c r="G180" s="6">
        <v>4.3</v>
      </c>
      <c r="H180" s="2">
        <v>7.2</v>
      </c>
    </row>
    <row r="181" spans="1:8" x14ac:dyDescent="0.25">
      <c r="A181" s="4">
        <v>856180</v>
      </c>
      <c r="B181" s="4" t="s">
        <v>19</v>
      </c>
      <c r="C181" s="4" t="s">
        <v>21</v>
      </c>
      <c r="D181" s="4" t="s">
        <v>24</v>
      </c>
      <c r="E181" s="4">
        <v>8.3000000000000007</v>
      </c>
      <c r="F181" s="6">
        <v>33.799999999999997</v>
      </c>
      <c r="G181" s="6">
        <v>4.2</v>
      </c>
      <c r="H181" s="2">
        <v>12</v>
      </c>
    </row>
    <row r="182" spans="1:8" x14ac:dyDescent="0.25">
      <c r="A182" s="4">
        <v>856181</v>
      </c>
      <c r="B182" s="4" t="s">
        <v>19</v>
      </c>
      <c r="C182" s="4" t="s">
        <v>20</v>
      </c>
      <c r="D182" s="4" t="s">
        <v>24</v>
      </c>
      <c r="E182" s="4">
        <v>6.6</v>
      </c>
      <c r="F182" s="6">
        <v>21.5</v>
      </c>
      <c r="G182" s="6">
        <v>5.6</v>
      </c>
      <c r="H182" s="2">
        <v>7.8</v>
      </c>
    </row>
    <row r="183" spans="1:8" x14ac:dyDescent="0.25">
      <c r="A183" s="4">
        <v>856182</v>
      </c>
      <c r="B183" s="4" t="s">
        <v>25</v>
      </c>
      <c r="C183" s="4" t="s">
        <v>21</v>
      </c>
      <c r="D183" s="4" t="s">
        <v>12</v>
      </c>
      <c r="E183" s="4">
        <v>3.6</v>
      </c>
      <c r="F183" s="6">
        <v>31.1</v>
      </c>
      <c r="G183" s="6">
        <v>4.3</v>
      </c>
      <c r="H183" s="2">
        <v>4.8</v>
      </c>
    </row>
    <row r="184" spans="1:8" x14ac:dyDescent="0.25">
      <c r="A184" s="4">
        <v>856183</v>
      </c>
      <c r="B184" s="4" t="s">
        <v>25</v>
      </c>
      <c r="C184" s="4" t="s">
        <v>23</v>
      </c>
      <c r="D184" s="4" t="s">
        <v>12</v>
      </c>
      <c r="E184" s="4">
        <v>10</v>
      </c>
      <c r="F184" s="6">
        <v>34.9</v>
      </c>
      <c r="G184" s="6">
        <v>4.4000000000000004</v>
      </c>
      <c r="H184" s="2">
        <v>5.4</v>
      </c>
    </row>
    <row r="185" spans="1:8" x14ac:dyDescent="0.25">
      <c r="A185" s="4">
        <v>856184</v>
      </c>
      <c r="B185" s="4" t="s">
        <v>25</v>
      </c>
      <c r="C185" s="4" t="s">
        <v>21</v>
      </c>
      <c r="D185" s="4" t="s">
        <v>12</v>
      </c>
      <c r="E185" s="4">
        <v>7.7</v>
      </c>
      <c r="F185" s="6">
        <v>21.4</v>
      </c>
      <c r="G185" s="6">
        <v>5.4</v>
      </c>
      <c r="H185" s="2">
        <v>6</v>
      </c>
    </row>
    <row r="186" spans="1:8" x14ac:dyDescent="0.25">
      <c r="A186" s="4">
        <v>856185</v>
      </c>
      <c r="B186" s="4" t="s">
        <v>27</v>
      </c>
      <c r="C186" s="4" t="s">
        <v>21</v>
      </c>
      <c r="D186" s="4" t="s">
        <v>12</v>
      </c>
      <c r="E186" s="4">
        <v>2.1</v>
      </c>
      <c r="F186" s="6">
        <v>33.1</v>
      </c>
      <c r="G186" s="6">
        <v>4.3</v>
      </c>
      <c r="H186" s="2">
        <v>6</v>
      </c>
    </row>
    <row r="187" spans="1:8" x14ac:dyDescent="0.25">
      <c r="A187" s="4">
        <v>856186</v>
      </c>
      <c r="B187" s="4" t="s">
        <v>19</v>
      </c>
      <c r="C187" s="4" t="s">
        <v>23</v>
      </c>
      <c r="D187" s="4" t="s">
        <v>12</v>
      </c>
      <c r="E187" s="4">
        <v>11.9</v>
      </c>
      <c r="F187" s="6">
        <v>32.9</v>
      </c>
      <c r="G187" s="6">
        <v>4.9000000000000004</v>
      </c>
      <c r="H187" s="2">
        <v>6.6</v>
      </c>
    </row>
    <row r="188" spans="1:8" x14ac:dyDescent="0.25">
      <c r="A188" s="4">
        <v>856187</v>
      </c>
      <c r="B188" s="4" t="s">
        <v>19</v>
      </c>
      <c r="C188" s="4" t="s">
        <v>20</v>
      </c>
      <c r="D188" s="4" t="s">
        <v>12</v>
      </c>
      <c r="E188" s="4">
        <v>9.8000000000000007</v>
      </c>
      <c r="F188" s="6">
        <v>24.4</v>
      </c>
      <c r="G188" s="6">
        <v>5.4</v>
      </c>
      <c r="H188" s="2">
        <v>10.199999999999999</v>
      </c>
    </row>
    <row r="189" spans="1:8" x14ac:dyDescent="0.25">
      <c r="A189" s="4">
        <v>856188</v>
      </c>
      <c r="B189" s="4" t="s">
        <v>19</v>
      </c>
      <c r="C189" s="4" t="s">
        <v>26</v>
      </c>
      <c r="D189" s="4" t="s">
        <v>12</v>
      </c>
      <c r="E189" s="4">
        <v>9.3000000000000007</v>
      </c>
      <c r="F189" s="6">
        <v>37.6</v>
      </c>
      <c r="G189" s="6">
        <v>4.3</v>
      </c>
      <c r="H189" s="2">
        <v>6.6</v>
      </c>
    </row>
    <row r="190" spans="1:8" x14ac:dyDescent="0.25">
      <c r="A190" s="4">
        <v>856189</v>
      </c>
      <c r="B190" s="4" t="s">
        <v>25</v>
      </c>
      <c r="C190" s="4" t="s">
        <v>20</v>
      </c>
      <c r="D190" s="4" t="s">
        <v>24</v>
      </c>
      <c r="E190" s="4">
        <v>6.3</v>
      </c>
      <c r="F190" s="6">
        <v>25</v>
      </c>
      <c r="G190" s="6">
        <v>5.4</v>
      </c>
      <c r="H190" s="2">
        <v>6</v>
      </c>
    </row>
    <row r="191" spans="1:8" x14ac:dyDescent="0.25">
      <c r="A191" s="4">
        <v>856190</v>
      </c>
      <c r="B191" s="4" t="s">
        <v>19</v>
      </c>
      <c r="C191" s="4" t="s">
        <v>26</v>
      </c>
      <c r="D191" s="4" t="s">
        <v>22</v>
      </c>
      <c r="E191" s="4">
        <v>3.7</v>
      </c>
      <c r="F191" s="6">
        <v>24.5</v>
      </c>
      <c r="G191" s="6">
        <v>5.5</v>
      </c>
      <c r="H191" s="2">
        <v>3.6</v>
      </c>
    </row>
    <row r="192" spans="1:8" x14ac:dyDescent="0.25">
      <c r="A192" s="4">
        <v>856191</v>
      </c>
      <c r="B192" s="4" t="s">
        <v>25</v>
      </c>
      <c r="C192" s="4" t="s">
        <v>21</v>
      </c>
      <c r="D192" s="4" t="s">
        <v>12</v>
      </c>
      <c r="E192" s="4">
        <v>5.3</v>
      </c>
      <c r="F192" s="6">
        <v>23.4</v>
      </c>
      <c r="G192" s="6">
        <v>5.5</v>
      </c>
      <c r="H192" s="2">
        <v>6</v>
      </c>
    </row>
    <row r="193" spans="1:8" x14ac:dyDescent="0.25">
      <c r="A193" s="4">
        <v>856192</v>
      </c>
      <c r="B193" s="4" t="s">
        <v>25</v>
      </c>
      <c r="C193" s="4" t="s">
        <v>21</v>
      </c>
      <c r="D193" s="4" t="s">
        <v>24</v>
      </c>
      <c r="E193" s="4">
        <v>3.2</v>
      </c>
      <c r="F193" s="6">
        <v>35.9</v>
      </c>
      <c r="G193" s="6">
        <v>4.0999999999999996</v>
      </c>
      <c r="H193" s="2">
        <v>7.8</v>
      </c>
    </row>
    <row r="194" spans="1:8" x14ac:dyDescent="0.25">
      <c r="A194" s="4">
        <v>856193</v>
      </c>
      <c r="B194" s="4" t="s">
        <v>19</v>
      </c>
      <c r="C194" s="4" t="s">
        <v>21</v>
      </c>
      <c r="D194" s="4" t="s">
        <v>12</v>
      </c>
      <c r="E194" s="4">
        <v>11.4</v>
      </c>
      <c r="F194" s="6">
        <v>26.4</v>
      </c>
      <c r="G194" s="6">
        <v>5.0999999999999996</v>
      </c>
      <c r="H194" s="2">
        <v>8.4</v>
      </c>
    </row>
    <row r="195" spans="1:8" x14ac:dyDescent="0.25">
      <c r="A195" s="4">
        <v>856194</v>
      </c>
      <c r="B195" s="4" t="s">
        <v>25</v>
      </c>
      <c r="C195" s="4" t="s">
        <v>21</v>
      </c>
      <c r="D195" s="4" t="s">
        <v>22</v>
      </c>
      <c r="E195" s="4">
        <v>10.9</v>
      </c>
      <c r="F195" s="6">
        <v>38.799999999999997</v>
      </c>
      <c r="G195" s="6">
        <v>4</v>
      </c>
      <c r="H195" s="2">
        <v>3</v>
      </c>
    </row>
    <row r="196" spans="1:8" x14ac:dyDescent="0.25">
      <c r="A196" s="4">
        <v>856195</v>
      </c>
      <c r="B196" s="4" t="s">
        <v>25</v>
      </c>
      <c r="C196" s="4" t="s">
        <v>21</v>
      </c>
      <c r="D196" s="4" t="s">
        <v>22</v>
      </c>
      <c r="E196" s="4">
        <v>10.8</v>
      </c>
      <c r="F196" s="6">
        <v>28</v>
      </c>
      <c r="G196" s="6">
        <v>4.9000000000000004</v>
      </c>
      <c r="H196" s="2">
        <v>7.8</v>
      </c>
    </row>
    <row r="197" spans="1:8" x14ac:dyDescent="0.25">
      <c r="A197" s="4">
        <v>856196</v>
      </c>
      <c r="B197" s="4" t="s">
        <v>19</v>
      </c>
      <c r="C197" s="4" t="s">
        <v>23</v>
      </c>
      <c r="D197" s="4" t="s">
        <v>12</v>
      </c>
      <c r="E197" s="4">
        <v>6.4</v>
      </c>
      <c r="F197" s="6">
        <v>28.4</v>
      </c>
      <c r="G197" s="6">
        <v>5</v>
      </c>
      <c r="H197" s="2">
        <v>9</v>
      </c>
    </row>
    <row r="198" spans="1:8" x14ac:dyDescent="0.25">
      <c r="A198" s="4">
        <v>856197</v>
      </c>
      <c r="B198" s="4" t="s">
        <v>25</v>
      </c>
      <c r="C198" s="4" t="s">
        <v>23</v>
      </c>
      <c r="D198" s="4" t="s">
        <v>12</v>
      </c>
      <c r="E198" s="4">
        <v>2.2000000000000002</v>
      </c>
      <c r="F198" s="6">
        <v>21.2</v>
      </c>
      <c r="G198" s="6">
        <v>5.4</v>
      </c>
      <c r="H198" s="2">
        <v>0.6</v>
      </c>
    </row>
    <row r="199" spans="1:8" x14ac:dyDescent="0.25">
      <c r="A199" s="4">
        <v>856198</v>
      </c>
      <c r="B199" s="4" t="s">
        <v>25</v>
      </c>
      <c r="C199" s="4" t="s">
        <v>23</v>
      </c>
      <c r="D199" s="4" t="s">
        <v>12</v>
      </c>
      <c r="E199" s="4">
        <v>7.5</v>
      </c>
      <c r="F199" s="6">
        <v>38.700000000000003</v>
      </c>
      <c r="G199" s="6">
        <v>3.8</v>
      </c>
      <c r="H199" s="2">
        <v>7.2</v>
      </c>
    </row>
    <row r="200" spans="1:8" x14ac:dyDescent="0.25">
      <c r="A200" s="4">
        <v>856199</v>
      </c>
      <c r="B200" s="4" t="s">
        <v>19</v>
      </c>
      <c r="C200" s="4" t="s">
        <v>21</v>
      </c>
      <c r="D200" s="4" t="s">
        <v>24</v>
      </c>
      <c r="E200" s="4">
        <v>6.2</v>
      </c>
      <c r="F200" s="6">
        <v>33</v>
      </c>
      <c r="G200" s="6">
        <v>4.5</v>
      </c>
      <c r="H200" s="2">
        <v>5.4</v>
      </c>
    </row>
    <row r="201" spans="1:8" x14ac:dyDescent="0.25">
      <c r="A201" s="4">
        <v>856200</v>
      </c>
      <c r="B201" s="4" t="s">
        <v>19</v>
      </c>
      <c r="C201" s="4" t="s">
        <v>20</v>
      </c>
      <c r="D201" s="4" t="s">
        <v>22</v>
      </c>
      <c r="E201" s="4">
        <v>2.6</v>
      </c>
      <c r="F201" s="6">
        <v>26.4</v>
      </c>
      <c r="G201" s="6">
        <v>4.8</v>
      </c>
      <c r="H201" s="2">
        <v>5.4</v>
      </c>
    </row>
    <row r="202" spans="1:8" x14ac:dyDescent="0.25">
      <c r="A202" s="4">
        <v>856201</v>
      </c>
      <c r="B202" s="4" t="s">
        <v>27</v>
      </c>
      <c r="C202" s="4" t="s">
        <v>21</v>
      </c>
      <c r="D202" s="4" t="s">
        <v>22</v>
      </c>
      <c r="E202" s="4">
        <v>3</v>
      </c>
      <c r="F202" s="6">
        <v>26.8</v>
      </c>
      <c r="G202" s="6">
        <v>5.0999999999999996</v>
      </c>
      <c r="H202" s="2">
        <v>3.6</v>
      </c>
    </row>
    <row r="203" spans="1:8" x14ac:dyDescent="0.25">
      <c r="A203" s="4">
        <v>856202</v>
      </c>
      <c r="B203" s="4" t="s">
        <v>25</v>
      </c>
      <c r="C203" s="4" t="s">
        <v>26</v>
      </c>
      <c r="D203" s="4" t="s">
        <v>24</v>
      </c>
      <c r="E203" s="4">
        <v>4.7</v>
      </c>
      <c r="F203" s="6">
        <v>34</v>
      </c>
      <c r="G203" s="6">
        <v>4.7</v>
      </c>
      <c r="H203" s="2">
        <v>9</v>
      </c>
    </row>
    <row r="204" spans="1:8" x14ac:dyDescent="0.25">
      <c r="A204" s="4">
        <v>856203</v>
      </c>
      <c r="B204" s="4" t="s">
        <v>19</v>
      </c>
      <c r="C204" s="4" t="s">
        <v>21</v>
      </c>
      <c r="D204" s="4" t="s">
        <v>12</v>
      </c>
      <c r="E204" s="4">
        <v>8.6999999999999993</v>
      </c>
      <c r="F204" s="6">
        <v>25.2</v>
      </c>
      <c r="G204" s="6">
        <v>5.4</v>
      </c>
      <c r="H204" s="2">
        <v>7.8</v>
      </c>
    </row>
    <row r="205" spans="1:8" x14ac:dyDescent="0.25">
      <c r="A205" s="4">
        <v>856204</v>
      </c>
      <c r="B205" s="4" t="s">
        <v>27</v>
      </c>
      <c r="C205" s="4" t="s">
        <v>26</v>
      </c>
      <c r="D205" s="4" t="s">
        <v>22</v>
      </c>
      <c r="E205" s="4">
        <v>2.9</v>
      </c>
      <c r="F205" s="6">
        <v>32.799999999999997</v>
      </c>
      <c r="G205" s="6">
        <v>4.3</v>
      </c>
      <c r="H205" s="2">
        <v>8.4</v>
      </c>
    </row>
    <row r="206" spans="1:8" x14ac:dyDescent="0.25">
      <c r="A206" s="4">
        <v>856205</v>
      </c>
      <c r="B206" s="4" t="s">
        <v>19</v>
      </c>
      <c r="C206" s="4" t="s">
        <v>21</v>
      </c>
      <c r="D206" s="4" t="s">
        <v>12</v>
      </c>
      <c r="E206" s="4">
        <v>5.0999999999999996</v>
      </c>
      <c r="F206" s="6">
        <v>31</v>
      </c>
      <c r="G206" s="6">
        <v>4.5999999999999996</v>
      </c>
      <c r="H206" s="2">
        <v>7.2</v>
      </c>
    </row>
    <row r="207" spans="1:8" x14ac:dyDescent="0.25">
      <c r="A207" s="4">
        <v>856206</v>
      </c>
      <c r="B207" s="4" t="s">
        <v>25</v>
      </c>
      <c r="C207" s="4" t="s">
        <v>23</v>
      </c>
      <c r="D207" s="4" t="s">
        <v>12</v>
      </c>
      <c r="E207" s="4">
        <v>2.8</v>
      </c>
      <c r="F207" s="6">
        <v>25.1</v>
      </c>
      <c r="G207" s="6">
        <v>5.4</v>
      </c>
      <c r="H207" s="2">
        <v>8.4</v>
      </c>
    </row>
    <row r="208" spans="1:8" x14ac:dyDescent="0.25">
      <c r="A208" s="4">
        <v>856207</v>
      </c>
      <c r="B208" s="4" t="s">
        <v>19</v>
      </c>
      <c r="C208" s="4" t="s">
        <v>23</v>
      </c>
      <c r="D208" s="4" t="s">
        <v>12</v>
      </c>
      <c r="E208" s="4">
        <v>6.5</v>
      </c>
      <c r="F208" s="6">
        <v>24</v>
      </c>
      <c r="G208" s="6">
        <v>5.2</v>
      </c>
      <c r="H208" s="2">
        <v>5.4</v>
      </c>
    </row>
    <row r="209" spans="1:8" x14ac:dyDescent="0.25">
      <c r="A209" s="4">
        <v>856208</v>
      </c>
      <c r="B209" s="4" t="s">
        <v>25</v>
      </c>
      <c r="C209" s="4" t="s">
        <v>20</v>
      </c>
      <c r="D209" s="4" t="s">
        <v>24</v>
      </c>
      <c r="E209" s="4">
        <v>7</v>
      </c>
      <c r="F209" s="6">
        <v>35.299999999999997</v>
      </c>
      <c r="G209" s="6">
        <v>4.2</v>
      </c>
      <c r="H209" s="2">
        <v>4.2</v>
      </c>
    </row>
    <row r="210" spans="1:8" x14ac:dyDescent="0.25">
      <c r="A210" s="4">
        <v>856209</v>
      </c>
      <c r="B210" s="4" t="s">
        <v>19</v>
      </c>
      <c r="C210" s="4" t="s">
        <v>23</v>
      </c>
      <c r="D210" s="4" t="s">
        <v>24</v>
      </c>
      <c r="E210" s="4">
        <v>10.8</v>
      </c>
      <c r="F210" s="6">
        <v>21.9</v>
      </c>
      <c r="G210" s="6">
        <v>5.4</v>
      </c>
      <c r="H210" s="2">
        <v>11.4</v>
      </c>
    </row>
    <row r="211" spans="1:8" x14ac:dyDescent="0.25">
      <c r="A211" s="4">
        <v>856210</v>
      </c>
      <c r="B211" s="4" t="s">
        <v>19</v>
      </c>
      <c r="C211" s="4" t="s">
        <v>21</v>
      </c>
      <c r="D211" s="4" t="s">
        <v>22</v>
      </c>
      <c r="E211" s="4">
        <v>11.1</v>
      </c>
      <c r="F211" s="6">
        <v>37.4</v>
      </c>
      <c r="G211" s="6">
        <v>4.3</v>
      </c>
      <c r="H211" s="2">
        <v>13.2</v>
      </c>
    </row>
    <row r="212" spans="1:8" x14ac:dyDescent="0.25">
      <c r="A212" s="4">
        <v>856211</v>
      </c>
      <c r="B212" s="4" t="s">
        <v>25</v>
      </c>
      <c r="C212" s="4" t="s">
        <v>20</v>
      </c>
      <c r="D212" s="4" t="s">
        <v>22</v>
      </c>
      <c r="E212" s="4">
        <v>3.2</v>
      </c>
      <c r="F212" s="6">
        <v>22.8</v>
      </c>
      <c r="G212" s="6">
        <v>5.3</v>
      </c>
      <c r="H212" s="2">
        <v>4.2</v>
      </c>
    </row>
    <row r="213" spans="1:8" x14ac:dyDescent="0.25">
      <c r="A213" s="4">
        <v>856212</v>
      </c>
      <c r="B213" s="4" t="s">
        <v>25</v>
      </c>
      <c r="C213" s="4" t="s">
        <v>21</v>
      </c>
      <c r="D213" s="4" t="s">
        <v>12</v>
      </c>
      <c r="E213" s="4">
        <v>4.8</v>
      </c>
      <c r="F213" s="6">
        <v>35.4</v>
      </c>
      <c r="G213" s="6">
        <v>4.3</v>
      </c>
      <c r="H213" s="2">
        <v>6.6</v>
      </c>
    </row>
    <row r="214" spans="1:8" x14ac:dyDescent="0.25">
      <c r="A214" s="4">
        <v>856213</v>
      </c>
      <c r="B214" s="4" t="s">
        <v>27</v>
      </c>
      <c r="C214" s="4" t="s">
        <v>21</v>
      </c>
      <c r="D214" s="4" t="s">
        <v>22</v>
      </c>
      <c r="E214" s="4">
        <v>2.4</v>
      </c>
      <c r="F214" s="6">
        <v>29.3</v>
      </c>
      <c r="G214" s="6">
        <v>5</v>
      </c>
      <c r="H214" s="2">
        <v>6.6</v>
      </c>
    </row>
    <row r="215" spans="1:8" x14ac:dyDescent="0.25">
      <c r="A215" s="4">
        <v>856214</v>
      </c>
      <c r="B215" s="4" t="s">
        <v>19</v>
      </c>
      <c r="C215" s="4" t="s">
        <v>23</v>
      </c>
      <c r="D215" s="4" t="s">
        <v>24</v>
      </c>
      <c r="E215" s="4">
        <v>10.9</v>
      </c>
      <c r="F215" s="6">
        <v>35.4</v>
      </c>
      <c r="G215" s="6">
        <v>4.4000000000000004</v>
      </c>
      <c r="H215" s="2">
        <v>9.6</v>
      </c>
    </row>
    <row r="216" spans="1:8" x14ac:dyDescent="0.25">
      <c r="A216" s="4">
        <v>856215</v>
      </c>
      <c r="B216" s="4" t="s">
        <v>19</v>
      </c>
      <c r="C216" s="4" t="s">
        <v>23</v>
      </c>
      <c r="D216" s="4" t="s">
        <v>12</v>
      </c>
      <c r="E216" s="4">
        <v>10.199999999999999</v>
      </c>
      <c r="F216" s="6">
        <v>22.8</v>
      </c>
      <c r="G216" s="6">
        <v>5.4</v>
      </c>
      <c r="H216" s="2">
        <v>9</v>
      </c>
    </row>
    <row r="217" spans="1:8" x14ac:dyDescent="0.25">
      <c r="A217" s="4">
        <v>856216</v>
      </c>
      <c r="B217" s="4" t="s">
        <v>19</v>
      </c>
      <c r="C217" s="4" t="s">
        <v>26</v>
      </c>
      <c r="D217" s="4" t="s">
        <v>22</v>
      </c>
      <c r="E217" s="4">
        <v>10.4</v>
      </c>
      <c r="F217" s="6">
        <v>38</v>
      </c>
      <c r="G217" s="6">
        <v>4.0999999999999996</v>
      </c>
      <c r="H217" s="2">
        <v>4.8</v>
      </c>
    </row>
    <row r="218" spans="1:8" x14ac:dyDescent="0.25">
      <c r="A218" s="4">
        <v>856217</v>
      </c>
      <c r="B218" s="4" t="s">
        <v>25</v>
      </c>
      <c r="C218" s="4" t="s">
        <v>26</v>
      </c>
      <c r="D218" s="4" t="s">
        <v>24</v>
      </c>
      <c r="E218" s="4">
        <v>7</v>
      </c>
      <c r="F218" s="6">
        <v>31</v>
      </c>
      <c r="G218" s="6">
        <v>4.8</v>
      </c>
      <c r="H218" s="2">
        <v>5.4</v>
      </c>
    </row>
    <row r="219" spans="1:8" x14ac:dyDescent="0.25">
      <c r="A219" s="4">
        <v>856218</v>
      </c>
      <c r="B219" s="4" t="s">
        <v>25</v>
      </c>
      <c r="C219" s="4" t="s">
        <v>26</v>
      </c>
      <c r="D219" s="4" t="s">
        <v>12</v>
      </c>
      <c r="E219" s="4">
        <v>5</v>
      </c>
      <c r="F219" s="6">
        <v>28.4</v>
      </c>
      <c r="G219" s="6">
        <v>4.8</v>
      </c>
      <c r="H219" s="2">
        <v>10.199999999999999</v>
      </c>
    </row>
    <row r="220" spans="1:8" x14ac:dyDescent="0.25">
      <c r="A220" s="4">
        <v>856219</v>
      </c>
      <c r="B220" s="4" t="s">
        <v>19</v>
      </c>
      <c r="C220" s="4" t="s">
        <v>21</v>
      </c>
      <c r="D220" s="4" t="s">
        <v>24</v>
      </c>
      <c r="E220" s="4">
        <v>10</v>
      </c>
      <c r="F220" s="6">
        <v>22.7</v>
      </c>
      <c r="G220" s="6">
        <v>5.2</v>
      </c>
      <c r="H220" s="2">
        <v>7.8</v>
      </c>
    </row>
    <row r="221" spans="1:8" x14ac:dyDescent="0.25">
      <c r="A221" s="4">
        <v>856220</v>
      </c>
      <c r="B221" s="4" t="s">
        <v>25</v>
      </c>
      <c r="C221" s="4" t="s">
        <v>23</v>
      </c>
      <c r="D221" s="4" t="s">
        <v>22</v>
      </c>
      <c r="E221" s="4">
        <v>3.4</v>
      </c>
      <c r="F221" s="6">
        <v>28.9</v>
      </c>
      <c r="G221" s="6">
        <v>4.7</v>
      </c>
      <c r="H221" s="2">
        <v>8.4</v>
      </c>
    </row>
    <row r="222" spans="1:8" x14ac:dyDescent="0.25">
      <c r="A222" s="4">
        <v>856221</v>
      </c>
      <c r="B222" s="4" t="s">
        <v>25</v>
      </c>
      <c r="C222" s="4" t="s">
        <v>20</v>
      </c>
      <c r="D222" s="4" t="s">
        <v>24</v>
      </c>
      <c r="E222" s="4">
        <v>10.8</v>
      </c>
      <c r="F222" s="6">
        <v>30.9</v>
      </c>
      <c r="G222" s="6">
        <v>5</v>
      </c>
      <c r="H222" s="2">
        <v>3</v>
      </c>
    </row>
    <row r="223" spans="1:8" x14ac:dyDescent="0.25">
      <c r="A223" s="4">
        <v>856222</v>
      </c>
      <c r="B223" s="4" t="s">
        <v>25</v>
      </c>
      <c r="C223" s="4" t="s">
        <v>21</v>
      </c>
      <c r="D223" s="4" t="s">
        <v>22</v>
      </c>
      <c r="E223" s="4">
        <v>8.6999999999999993</v>
      </c>
      <c r="F223" s="6">
        <v>28.4</v>
      </c>
      <c r="G223" s="6">
        <v>5</v>
      </c>
      <c r="H223" s="2">
        <v>10.199999999999999</v>
      </c>
    </row>
    <row r="224" spans="1:8" x14ac:dyDescent="0.25">
      <c r="A224" s="4">
        <v>856223</v>
      </c>
      <c r="B224" s="4" t="s">
        <v>27</v>
      </c>
      <c r="C224" s="4" t="s">
        <v>20</v>
      </c>
      <c r="D224" s="4" t="s">
        <v>24</v>
      </c>
      <c r="E224" s="4">
        <v>6.9</v>
      </c>
      <c r="F224" s="6">
        <v>27.5</v>
      </c>
      <c r="G224" s="6">
        <v>5.0999999999999996</v>
      </c>
      <c r="H224" s="2">
        <v>4.8</v>
      </c>
    </row>
    <row r="225" spans="1:8" x14ac:dyDescent="0.25">
      <c r="A225" s="4">
        <v>856224</v>
      </c>
      <c r="B225" s="4" t="s">
        <v>25</v>
      </c>
      <c r="C225" s="4" t="s">
        <v>21</v>
      </c>
      <c r="D225" s="4" t="s">
        <v>22</v>
      </c>
      <c r="E225" s="4">
        <v>11.8</v>
      </c>
      <c r="F225" s="6">
        <v>26.1</v>
      </c>
      <c r="G225" s="6">
        <v>4.8</v>
      </c>
      <c r="H225" s="2">
        <v>1.2</v>
      </c>
    </row>
    <row r="226" spans="1:8" x14ac:dyDescent="0.25">
      <c r="A226" s="4">
        <v>856225</v>
      </c>
      <c r="B226" s="4" t="s">
        <v>25</v>
      </c>
      <c r="C226" s="4" t="s">
        <v>20</v>
      </c>
      <c r="D226" s="4" t="s">
        <v>24</v>
      </c>
      <c r="E226" s="4">
        <v>9.3000000000000007</v>
      </c>
      <c r="F226" s="6">
        <v>33</v>
      </c>
      <c r="G226" s="6">
        <v>4.5</v>
      </c>
      <c r="H226" s="2">
        <v>10.8</v>
      </c>
    </row>
    <row r="227" spans="1:8" x14ac:dyDescent="0.25">
      <c r="A227" s="4">
        <v>856226</v>
      </c>
      <c r="B227" s="4" t="s">
        <v>25</v>
      </c>
      <c r="C227" s="4" t="s">
        <v>21</v>
      </c>
      <c r="D227" s="4" t="s">
        <v>22</v>
      </c>
      <c r="E227" s="4">
        <v>10.4</v>
      </c>
      <c r="F227" s="6">
        <v>38.799999999999997</v>
      </c>
      <c r="G227" s="6">
        <v>3.8</v>
      </c>
      <c r="H227" s="2">
        <v>7.8</v>
      </c>
    </row>
    <row r="228" spans="1:8" x14ac:dyDescent="0.25">
      <c r="A228" s="4">
        <v>856227</v>
      </c>
      <c r="B228" s="4" t="s">
        <v>25</v>
      </c>
      <c r="C228" s="4" t="s">
        <v>20</v>
      </c>
      <c r="D228" s="4" t="s">
        <v>24</v>
      </c>
      <c r="E228" s="4">
        <v>5.8</v>
      </c>
      <c r="F228" s="6">
        <v>26.5</v>
      </c>
      <c r="G228" s="6">
        <v>5.0999999999999996</v>
      </c>
      <c r="H228" s="2">
        <v>11.4</v>
      </c>
    </row>
    <row r="229" spans="1:8" x14ac:dyDescent="0.25">
      <c r="A229" s="4">
        <v>856228</v>
      </c>
      <c r="B229" s="4" t="s">
        <v>25</v>
      </c>
      <c r="C229" s="4" t="s">
        <v>21</v>
      </c>
      <c r="D229" s="4" t="s">
        <v>24</v>
      </c>
      <c r="E229" s="4">
        <v>3.8</v>
      </c>
      <c r="F229" s="6">
        <v>22.2</v>
      </c>
      <c r="G229" s="6">
        <v>5.2</v>
      </c>
      <c r="H229" s="2">
        <v>10.8</v>
      </c>
    </row>
    <row r="230" spans="1:8" x14ac:dyDescent="0.25">
      <c r="A230" s="4">
        <v>856229</v>
      </c>
      <c r="B230" s="4" t="s">
        <v>19</v>
      </c>
      <c r="C230" s="4" t="s">
        <v>20</v>
      </c>
      <c r="D230" s="4" t="s">
        <v>22</v>
      </c>
      <c r="E230" s="4">
        <v>3.8</v>
      </c>
      <c r="F230" s="6">
        <v>30.6</v>
      </c>
      <c r="G230" s="6">
        <v>4.5</v>
      </c>
      <c r="H230" s="2">
        <v>9.6</v>
      </c>
    </row>
    <row r="231" spans="1:8" x14ac:dyDescent="0.25">
      <c r="A231" s="4">
        <v>856230</v>
      </c>
      <c r="B231" s="4" t="s">
        <v>19</v>
      </c>
      <c r="C231" s="4" t="s">
        <v>23</v>
      </c>
      <c r="D231" s="4" t="s">
        <v>12</v>
      </c>
      <c r="E231" s="4">
        <v>7.5</v>
      </c>
      <c r="F231" s="6">
        <v>21.5</v>
      </c>
      <c r="G231" s="6">
        <v>5.5</v>
      </c>
      <c r="H231" s="2">
        <v>6</v>
      </c>
    </row>
    <row r="232" spans="1:8" x14ac:dyDescent="0.25">
      <c r="A232" s="4">
        <v>856231</v>
      </c>
      <c r="B232" s="4" t="s">
        <v>25</v>
      </c>
      <c r="C232" s="4" t="s">
        <v>20</v>
      </c>
      <c r="D232" s="4" t="s">
        <v>24</v>
      </c>
      <c r="E232" s="4">
        <v>2.1</v>
      </c>
      <c r="F232" s="6">
        <v>38.6</v>
      </c>
      <c r="G232" s="6">
        <v>4.0999999999999996</v>
      </c>
      <c r="H232" s="2">
        <v>3</v>
      </c>
    </row>
    <row r="233" spans="1:8" x14ac:dyDescent="0.25">
      <c r="A233" s="4">
        <v>856232</v>
      </c>
      <c r="B233" s="4" t="s">
        <v>25</v>
      </c>
      <c r="C233" s="4" t="s">
        <v>21</v>
      </c>
      <c r="D233" s="4" t="s">
        <v>12</v>
      </c>
      <c r="E233" s="4">
        <v>4.3</v>
      </c>
      <c r="F233" s="6">
        <v>28.2</v>
      </c>
      <c r="G233" s="6">
        <v>5.2</v>
      </c>
      <c r="H233" s="2">
        <v>4.8</v>
      </c>
    </row>
    <row r="234" spans="1:8" x14ac:dyDescent="0.25">
      <c r="A234" s="4">
        <v>856233</v>
      </c>
      <c r="B234" s="4" t="s">
        <v>19</v>
      </c>
      <c r="C234" s="4" t="s">
        <v>20</v>
      </c>
      <c r="D234" s="4" t="s">
        <v>24</v>
      </c>
      <c r="E234" s="4">
        <v>2.2000000000000002</v>
      </c>
      <c r="F234" s="6">
        <v>24.3</v>
      </c>
      <c r="G234" s="6">
        <v>5.2</v>
      </c>
      <c r="H234" s="2">
        <v>9</v>
      </c>
    </row>
    <row r="235" spans="1:8" x14ac:dyDescent="0.25">
      <c r="A235" s="4">
        <v>856234</v>
      </c>
      <c r="B235" s="4" t="s">
        <v>25</v>
      </c>
      <c r="C235" s="4" t="s">
        <v>20</v>
      </c>
      <c r="D235" s="4" t="s">
        <v>22</v>
      </c>
      <c r="E235" s="4">
        <v>2.5</v>
      </c>
      <c r="F235" s="6">
        <v>27.6</v>
      </c>
      <c r="G235" s="6">
        <v>4.5999999999999996</v>
      </c>
      <c r="H235" s="2">
        <v>6</v>
      </c>
    </row>
    <row r="236" spans="1:8" x14ac:dyDescent="0.25">
      <c r="A236" s="4">
        <v>856235</v>
      </c>
      <c r="B236" s="4" t="s">
        <v>25</v>
      </c>
      <c r="C236" s="4" t="s">
        <v>21</v>
      </c>
      <c r="D236" s="4" t="s">
        <v>24</v>
      </c>
      <c r="E236" s="4">
        <v>10.6</v>
      </c>
      <c r="F236" s="6">
        <v>28.1</v>
      </c>
      <c r="G236" s="6">
        <v>4.8</v>
      </c>
      <c r="H236" s="2">
        <v>6.6</v>
      </c>
    </row>
    <row r="237" spans="1:8" x14ac:dyDescent="0.25">
      <c r="A237" s="4">
        <v>856236</v>
      </c>
      <c r="B237" s="4" t="s">
        <v>25</v>
      </c>
      <c r="C237" s="4" t="s">
        <v>20</v>
      </c>
      <c r="D237" s="4" t="s">
        <v>22</v>
      </c>
      <c r="E237" s="4">
        <v>7.4</v>
      </c>
      <c r="F237" s="6">
        <v>28.9</v>
      </c>
      <c r="G237" s="6">
        <v>4.9000000000000004</v>
      </c>
      <c r="H237" s="2">
        <v>3</v>
      </c>
    </row>
    <row r="238" spans="1:8" x14ac:dyDescent="0.25">
      <c r="A238" s="4">
        <v>856237</v>
      </c>
      <c r="B238" s="4" t="s">
        <v>19</v>
      </c>
      <c r="C238" s="4" t="s">
        <v>20</v>
      </c>
      <c r="D238" s="4" t="s">
        <v>12</v>
      </c>
      <c r="E238" s="4">
        <v>9</v>
      </c>
      <c r="F238" s="6">
        <v>33.799999999999997</v>
      </c>
      <c r="G238" s="6">
        <v>4.4000000000000004</v>
      </c>
      <c r="H238" s="2">
        <v>5.4</v>
      </c>
    </row>
    <row r="239" spans="1:8" x14ac:dyDescent="0.25">
      <c r="A239" s="4">
        <v>856238</v>
      </c>
      <c r="B239" s="4" t="s">
        <v>25</v>
      </c>
      <c r="C239" s="4" t="s">
        <v>23</v>
      </c>
      <c r="D239" s="4" t="s">
        <v>12</v>
      </c>
      <c r="E239" s="4">
        <v>5.0999999999999996</v>
      </c>
      <c r="F239" s="6">
        <v>22.4</v>
      </c>
      <c r="G239" s="6">
        <v>5.5</v>
      </c>
      <c r="H239" s="2">
        <v>9.6</v>
      </c>
    </row>
    <row r="240" spans="1:8" x14ac:dyDescent="0.25">
      <c r="A240" s="4">
        <v>856239</v>
      </c>
      <c r="B240" s="4" t="s">
        <v>19</v>
      </c>
      <c r="C240" s="4" t="s">
        <v>20</v>
      </c>
      <c r="D240" s="4" t="s">
        <v>24</v>
      </c>
      <c r="E240" s="4">
        <v>4.4000000000000004</v>
      </c>
      <c r="F240" s="6">
        <v>28.9</v>
      </c>
      <c r="G240" s="6">
        <v>5</v>
      </c>
      <c r="H240" s="2">
        <v>4.2</v>
      </c>
    </row>
    <row r="241" spans="1:8" x14ac:dyDescent="0.25">
      <c r="A241" s="4">
        <v>856240</v>
      </c>
      <c r="B241" s="4" t="s">
        <v>19</v>
      </c>
      <c r="C241" s="4" t="s">
        <v>26</v>
      </c>
      <c r="D241" s="4" t="s">
        <v>12</v>
      </c>
      <c r="E241" s="4">
        <v>4.0999999999999996</v>
      </c>
      <c r="F241" s="6">
        <v>23.7</v>
      </c>
      <c r="G241" s="6">
        <v>5</v>
      </c>
      <c r="H241" s="2">
        <v>6</v>
      </c>
    </row>
    <row r="242" spans="1:8" x14ac:dyDescent="0.25">
      <c r="A242" s="4">
        <v>856241</v>
      </c>
      <c r="B242" s="4" t="s">
        <v>25</v>
      </c>
      <c r="C242" s="4" t="s">
        <v>21</v>
      </c>
      <c r="D242" s="4" t="s">
        <v>24</v>
      </c>
      <c r="E242" s="4">
        <v>4.8</v>
      </c>
      <c r="F242" s="6">
        <v>23.9</v>
      </c>
      <c r="G242" s="6">
        <v>5</v>
      </c>
      <c r="H242" s="2">
        <v>5.4</v>
      </c>
    </row>
    <row r="243" spans="1:8" x14ac:dyDescent="0.25">
      <c r="A243" s="4">
        <v>856242</v>
      </c>
      <c r="B243" s="4" t="s">
        <v>25</v>
      </c>
      <c r="C243" s="4" t="s">
        <v>20</v>
      </c>
      <c r="D243" s="4" t="s">
        <v>12</v>
      </c>
      <c r="E243" s="4">
        <v>3.2</v>
      </c>
      <c r="F243" s="6">
        <v>36.6</v>
      </c>
      <c r="G243" s="6">
        <v>4</v>
      </c>
      <c r="H243" s="2">
        <v>4.2</v>
      </c>
    </row>
    <row r="244" spans="1:8" x14ac:dyDescent="0.25">
      <c r="A244" s="4">
        <v>856243</v>
      </c>
      <c r="B244" s="4" t="s">
        <v>25</v>
      </c>
      <c r="C244" s="4" t="s">
        <v>20</v>
      </c>
      <c r="D244" s="4" t="s">
        <v>12</v>
      </c>
      <c r="E244" s="4">
        <v>4.4000000000000004</v>
      </c>
      <c r="F244" s="6">
        <v>37.1</v>
      </c>
      <c r="G244" s="6">
        <v>4.3</v>
      </c>
      <c r="H244" s="2">
        <v>3.6</v>
      </c>
    </row>
    <row r="245" spans="1:8" x14ac:dyDescent="0.25">
      <c r="A245" s="4">
        <v>856244</v>
      </c>
      <c r="B245" s="4" t="s">
        <v>19</v>
      </c>
      <c r="C245" s="4" t="s">
        <v>21</v>
      </c>
      <c r="D245" s="4" t="s">
        <v>12</v>
      </c>
      <c r="E245" s="4">
        <v>8</v>
      </c>
      <c r="F245" s="6">
        <v>30</v>
      </c>
      <c r="G245" s="6">
        <v>4.8</v>
      </c>
      <c r="H245" s="2">
        <v>4.8</v>
      </c>
    </row>
    <row r="246" spans="1:8" x14ac:dyDescent="0.25">
      <c r="A246" s="4">
        <v>856245</v>
      </c>
      <c r="B246" s="4" t="s">
        <v>25</v>
      </c>
      <c r="C246" s="4" t="s">
        <v>23</v>
      </c>
      <c r="D246" s="4" t="s">
        <v>24</v>
      </c>
      <c r="E246" s="4">
        <v>2.1</v>
      </c>
      <c r="F246" s="6">
        <v>33.1</v>
      </c>
      <c r="G246" s="6">
        <v>4.2</v>
      </c>
      <c r="H246" s="2">
        <v>12</v>
      </c>
    </row>
    <row r="247" spans="1:8" x14ac:dyDescent="0.25">
      <c r="A247" s="4">
        <v>856246</v>
      </c>
      <c r="B247" s="4" t="s">
        <v>19</v>
      </c>
      <c r="C247" s="4" t="s">
        <v>21</v>
      </c>
      <c r="D247" s="4" t="s">
        <v>12</v>
      </c>
      <c r="E247" s="4">
        <v>11.6</v>
      </c>
      <c r="F247" s="6">
        <v>22.1</v>
      </c>
      <c r="G247" s="6">
        <v>5.3</v>
      </c>
      <c r="H247" s="2">
        <v>3</v>
      </c>
    </row>
    <row r="248" spans="1:8" x14ac:dyDescent="0.25">
      <c r="A248" s="4">
        <v>856247</v>
      </c>
      <c r="B248" s="4" t="s">
        <v>25</v>
      </c>
      <c r="C248" s="4" t="s">
        <v>26</v>
      </c>
      <c r="D248" s="4" t="s">
        <v>12</v>
      </c>
      <c r="E248" s="4">
        <v>5.6</v>
      </c>
      <c r="F248" s="6">
        <v>27.2</v>
      </c>
      <c r="G248" s="6">
        <v>5.2</v>
      </c>
      <c r="H248" s="2">
        <v>1.2</v>
      </c>
    </row>
    <row r="249" spans="1:8" x14ac:dyDescent="0.25">
      <c r="A249" s="4">
        <v>856248</v>
      </c>
      <c r="B249" s="4" t="s">
        <v>19</v>
      </c>
      <c r="C249" s="4" t="s">
        <v>20</v>
      </c>
      <c r="D249" s="4" t="s">
        <v>24</v>
      </c>
      <c r="E249" s="4">
        <v>3.2</v>
      </c>
      <c r="F249" s="6">
        <v>31.7</v>
      </c>
      <c r="G249" s="6">
        <v>4.9000000000000004</v>
      </c>
      <c r="H249" s="2">
        <v>7.8</v>
      </c>
    </row>
    <row r="250" spans="1:8" x14ac:dyDescent="0.25">
      <c r="A250" s="4">
        <v>856249</v>
      </c>
      <c r="B250" s="4" t="s">
        <v>25</v>
      </c>
      <c r="C250" s="4" t="s">
        <v>21</v>
      </c>
      <c r="D250" s="4" t="s">
        <v>22</v>
      </c>
      <c r="E250" s="4">
        <v>5.7</v>
      </c>
      <c r="F250" s="6">
        <v>25.9</v>
      </c>
      <c r="G250" s="6">
        <v>5.2</v>
      </c>
      <c r="H250" s="2">
        <v>6.6</v>
      </c>
    </row>
    <row r="251" spans="1:8" x14ac:dyDescent="0.25">
      <c r="A251" s="4">
        <v>856250</v>
      </c>
      <c r="B251" s="4" t="s">
        <v>25</v>
      </c>
      <c r="C251" s="4" t="s">
        <v>21</v>
      </c>
      <c r="D251" s="4" t="s">
        <v>12</v>
      </c>
      <c r="E251" s="4">
        <v>5</v>
      </c>
      <c r="F251" s="6">
        <v>32.9</v>
      </c>
      <c r="G251" s="6">
        <v>4.3</v>
      </c>
      <c r="H251" s="2">
        <v>10.199999999999999</v>
      </c>
    </row>
    <row r="252" spans="1:8" x14ac:dyDescent="0.25">
      <c r="A252" s="4">
        <v>856251</v>
      </c>
      <c r="B252" s="4" t="s">
        <v>25</v>
      </c>
      <c r="C252" s="4" t="s">
        <v>20</v>
      </c>
      <c r="D252" s="4" t="s">
        <v>12</v>
      </c>
      <c r="E252" s="4">
        <v>8.5</v>
      </c>
      <c r="F252" s="6">
        <v>31.7</v>
      </c>
      <c r="G252" s="6">
        <v>4.7</v>
      </c>
      <c r="H252" s="2">
        <v>7.2</v>
      </c>
    </row>
    <row r="253" spans="1:8" x14ac:dyDescent="0.25">
      <c r="A253" s="4">
        <v>856252</v>
      </c>
      <c r="B253" s="4" t="s">
        <v>25</v>
      </c>
      <c r="C253" s="4" t="s">
        <v>23</v>
      </c>
      <c r="D253" s="4" t="s">
        <v>12</v>
      </c>
      <c r="E253" s="4">
        <v>2.2999999999999998</v>
      </c>
      <c r="F253" s="6">
        <v>36</v>
      </c>
      <c r="G253" s="6">
        <v>4.4000000000000004</v>
      </c>
      <c r="H253" s="2">
        <v>9</v>
      </c>
    </row>
    <row r="254" spans="1:8" x14ac:dyDescent="0.25">
      <c r="A254" s="4">
        <v>856253</v>
      </c>
      <c r="B254" s="4" t="s">
        <v>19</v>
      </c>
      <c r="C254" s="4" t="s">
        <v>21</v>
      </c>
      <c r="D254" s="4" t="s">
        <v>12</v>
      </c>
      <c r="E254" s="4">
        <v>2.7</v>
      </c>
      <c r="F254" s="6">
        <v>37.4</v>
      </c>
      <c r="G254" s="6">
        <v>4.3</v>
      </c>
      <c r="H254" s="2">
        <v>9.6</v>
      </c>
    </row>
    <row r="255" spans="1:8" x14ac:dyDescent="0.25">
      <c r="A255" s="4">
        <v>856254</v>
      </c>
      <c r="B255" s="4" t="s">
        <v>19</v>
      </c>
      <c r="C255" s="4" t="s">
        <v>20</v>
      </c>
      <c r="D255" s="4" t="s">
        <v>12</v>
      </c>
      <c r="E255" s="4">
        <v>8.8000000000000007</v>
      </c>
      <c r="F255" s="6">
        <v>28.8</v>
      </c>
      <c r="G255" s="6">
        <v>4.9000000000000004</v>
      </c>
      <c r="H255" s="2">
        <v>6</v>
      </c>
    </row>
    <row r="256" spans="1:8" x14ac:dyDescent="0.25">
      <c r="A256" s="4">
        <v>856255</v>
      </c>
      <c r="B256" s="4" t="s">
        <v>19</v>
      </c>
      <c r="C256" s="4" t="s">
        <v>23</v>
      </c>
      <c r="D256" s="4" t="s">
        <v>12</v>
      </c>
      <c r="E256" s="4">
        <v>10</v>
      </c>
      <c r="F256" s="6">
        <v>24</v>
      </c>
      <c r="G256" s="6">
        <v>5.4</v>
      </c>
      <c r="H256" s="2">
        <v>5.4</v>
      </c>
    </row>
    <row r="257" spans="1:8" x14ac:dyDescent="0.25">
      <c r="A257" s="4">
        <v>856256</v>
      </c>
      <c r="B257" s="4" t="s">
        <v>25</v>
      </c>
      <c r="C257" s="4" t="s">
        <v>20</v>
      </c>
      <c r="D257" s="4" t="s">
        <v>12</v>
      </c>
      <c r="E257" s="4">
        <v>11.2</v>
      </c>
      <c r="F257" s="6">
        <v>23.2</v>
      </c>
      <c r="G257" s="6">
        <v>5.0999999999999996</v>
      </c>
      <c r="H257" s="2">
        <v>6.6</v>
      </c>
    </row>
    <row r="258" spans="1:8" x14ac:dyDescent="0.25">
      <c r="A258" s="4">
        <v>856257</v>
      </c>
      <c r="B258" s="4" t="s">
        <v>19</v>
      </c>
      <c r="C258" s="4" t="s">
        <v>20</v>
      </c>
      <c r="D258" s="4" t="s">
        <v>12</v>
      </c>
      <c r="E258" s="4">
        <v>10.3</v>
      </c>
      <c r="F258" s="6">
        <v>36</v>
      </c>
      <c r="G258" s="6">
        <v>4.3</v>
      </c>
      <c r="H258" s="2">
        <v>6.6</v>
      </c>
    </row>
    <row r="259" spans="1:8" x14ac:dyDescent="0.25">
      <c r="A259" s="4">
        <v>856258</v>
      </c>
      <c r="B259" s="4" t="s">
        <v>19</v>
      </c>
      <c r="C259" s="4" t="s">
        <v>26</v>
      </c>
      <c r="D259" s="4" t="s">
        <v>12</v>
      </c>
      <c r="E259" s="4">
        <v>11.6</v>
      </c>
      <c r="F259" s="6">
        <v>25</v>
      </c>
      <c r="G259" s="6">
        <v>5.2</v>
      </c>
      <c r="H259" s="2">
        <v>3</v>
      </c>
    </row>
    <row r="260" spans="1:8" x14ac:dyDescent="0.25">
      <c r="A260" s="4">
        <v>856259</v>
      </c>
      <c r="B260" s="4" t="s">
        <v>19</v>
      </c>
      <c r="C260" s="4" t="s">
        <v>21</v>
      </c>
      <c r="D260" s="4" t="s">
        <v>24</v>
      </c>
      <c r="E260" s="4">
        <v>7.2</v>
      </c>
      <c r="F260" s="6">
        <v>29</v>
      </c>
      <c r="G260" s="6">
        <v>4.5999999999999996</v>
      </c>
      <c r="H260" s="2">
        <v>10.199999999999999</v>
      </c>
    </row>
    <row r="261" spans="1:8" x14ac:dyDescent="0.25">
      <c r="A261" s="4">
        <v>856260</v>
      </c>
      <c r="B261" s="4" t="s">
        <v>19</v>
      </c>
      <c r="C261" s="4" t="s">
        <v>26</v>
      </c>
      <c r="D261" s="4" t="s">
        <v>22</v>
      </c>
      <c r="E261" s="4">
        <v>8.6999999999999993</v>
      </c>
      <c r="F261" s="6">
        <v>37.799999999999997</v>
      </c>
      <c r="G261" s="6">
        <v>4.0999999999999996</v>
      </c>
      <c r="H261" s="2">
        <v>5.4</v>
      </c>
    </row>
    <row r="262" spans="1:8" x14ac:dyDescent="0.25">
      <c r="A262" s="4">
        <v>856261</v>
      </c>
      <c r="B262" s="4" t="s">
        <v>25</v>
      </c>
      <c r="C262" s="4" t="s">
        <v>20</v>
      </c>
      <c r="D262" s="4" t="s">
        <v>22</v>
      </c>
      <c r="E262" s="4">
        <v>7.5</v>
      </c>
      <c r="F262" s="6">
        <v>29.1</v>
      </c>
      <c r="G262" s="6">
        <v>4.7</v>
      </c>
      <c r="H262" s="2">
        <v>6</v>
      </c>
    </row>
    <row r="263" spans="1:8" x14ac:dyDescent="0.25">
      <c r="A263" s="4">
        <v>856262</v>
      </c>
      <c r="B263" s="4" t="s">
        <v>25</v>
      </c>
      <c r="C263" s="4" t="s">
        <v>21</v>
      </c>
      <c r="D263" s="4" t="s">
        <v>24</v>
      </c>
      <c r="E263" s="4">
        <v>4.8</v>
      </c>
      <c r="F263" s="6">
        <v>22</v>
      </c>
      <c r="G263" s="6">
        <v>5.4</v>
      </c>
      <c r="H263" s="2">
        <v>8.4</v>
      </c>
    </row>
    <row r="264" spans="1:8" x14ac:dyDescent="0.25">
      <c r="A264" s="4">
        <v>856263</v>
      </c>
      <c r="B264" s="4" t="s">
        <v>25</v>
      </c>
      <c r="C264" s="4" t="s">
        <v>21</v>
      </c>
      <c r="D264" s="4" t="s">
        <v>12</v>
      </c>
      <c r="E264" s="4">
        <v>6.2</v>
      </c>
      <c r="F264" s="6">
        <v>25.8</v>
      </c>
      <c r="G264" s="6">
        <v>5.3</v>
      </c>
      <c r="H264" s="2">
        <v>3.6</v>
      </c>
    </row>
    <row r="265" spans="1:8" x14ac:dyDescent="0.25">
      <c r="A265" s="4">
        <v>856264</v>
      </c>
      <c r="B265" s="4" t="s">
        <v>25</v>
      </c>
      <c r="C265" s="4" t="s">
        <v>20</v>
      </c>
      <c r="D265" s="4" t="s">
        <v>22</v>
      </c>
      <c r="E265" s="4">
        <v>8.4</v>
      </c>
      <c r="F265" s="6">
        <v>38.299999999999997</v>
      </c>
      <c r="G265" s="6">
        <v>3.8</v>
      </c>
      <c r="H265" s="2">
        <v>6</v>
      </c>
    </row>
    <row r="266" spans="1:8" x14ac:dyDescent="0.25">
      <c r="A266" s="4">
        <v>856265</v>
      </c>
      <c r="B266" s="4" t="s">
        <v>25</v>
      </c>
      <c r="C266" s="4" t="s">
        <v>20</v>
      </c>
      <c r="D266" s="4" t="s">
        <v>22</v>
      </c>
      <c r="E266" s="4">
        <v>6</v>
      </c>
      <c r="F266" s="6">
        <v>24.3</v>
      </c>
      <c r="G266" s="6">
        <v>5.3</v>
      </c>
      <c r="H266" s="2">
        <v>9.6</v>
      </c>
    </row>
    <row r="267" spans="1:8" x14ac:dyDescent="0.25">
      <c r="A267" s="4">
        <v>856266</v>
      </c>
      <c r="B267" s="4" t="s">
        <v>25</v>
      </c>
      <c r="C267" s="4" t="s">
        <v>26</v>
      </c>
      <c r="D267" s="4" t="s">
        <v>22</v>
      </c>
      <c r="E267" s="4">
        <v>11.4</v>
      </c>
      <c r="F267" s="6">
        <v>32.1</v>
      </c>
      <c r="G267" s="6">
        <v>4.8</v>
      </c>
      <c r="H267" s="2">
        <v>4.8</v>
      </c>
    </row>
    <row r="268" spans="1:8" x14ac:dyDescent="0.25">
      <c r="A268" s="4">
        <v>856267</v>
      </c>
      <c r="B268" s="4" t="s">
        <v>27</v>
      </c>
      <c r="C268" s="4" t="s">
        <v>21</v>
      </c>
      <c r="D268" s="4" t="s">
        <v>24</v>
      </c>
      <c r="E268" s="4">
        <v>3.8</v>
      </c>
      <c r="F268" s="6">
        <v>27.4</v>
      </c>
      <c r="G268" s="6">
        <v>5.0999999999999996</v>
      </c>
      <c r="H268" s="2">
        <v>6.6</v>
      </c>
    </row>
    <row r="269" spans="1:8" x14ac:dyDescent="0.25">
      <c r="A269" s="4">
        <v>856268</v>
      </c>
      <c r="B269" s="4" t="s">
        <v>25</v>
      </c>
      <c r="C269" s="4" t="s">
        <v>21</v>
      </c>
      <c r="D269" s="4" t="s">
        <v>12</v>
      </c>
      <c r="E269" s="4">
        <v>5.5</v>
      </c>
      <c r="F269" s="6">
        <v>35.9</v>
      </c>
      <c r="G269" s="6">
        <v>4.4000000000000004</v>
      </c>
      <c r="H269" s="2">
        <v>8.4</v>
      </c>
    </row>
    <row r="270" spans="1:8" x14ac:dyDescent="0.25">
      <c r="A270" s="4">
        <v>856269</v>
      </c>
      <c r="B270" s="4" t="s">
        <v>25</v>
      </c>
      <c r="C270" s="4" t="s">
        <v>21</v>
      </c>
      <c r="D270" s="4" t="s">
        <v>24</v>
      </c>
      <c r="E270" s="4">
        <v>3</v>
      </c>
      <c r="F270" s="6">
        <v>27.1</v>
      </c>
      <c r="G270" s="6">
        <v>4.9000000000000004</v>
      </c>
      <c r="H270" s="2">
        <v>8.4</v>
      </c>
    </row>
    <row r="271" spans="1:8" x14ac:dyDescent="0.25">
      <c r="A271" s="4">
        <v>856270</v>
      </c>
      <c r="B271" s="4" t="s">
        <v>25</v>
      </c>
      <c r="C271" s="4" t="s">
        <v>21</v>
      </c>
      <c r="D271" s="4" t="s">
        <v>12</v>
      </c>
      <c r="E271" s="4">
        <v>11.8</v>
      </c>
      <c r="F271" s="6">
        <v>23.6</v>
      </c>
      <c r="G271" s="6">
        <v>5.5</v>
      </c>
      <c r="H271" s="2">
        <v>1.8</v>
      </c>
    </row>
    <row r="272" spans="1:8" x14ac:dyDescent="0.25">
      <c r="A272" s="4">
        <v>856271</v>
      </c>
      <c r="B272" s="4" t="s">
        <v>19</v>
      </c>
      <c r="C272" s="4" t="s">
        <v>20</v>
      </c>
      <c r="D272" s="4" t="s">
        <v>12</v>
      </c>
      <c r="E272" s="4">
        <v>2.9</v>
      </c>
      <c r="F272" s="6">
        <v>23.7</v>
      </c>
      <c r="G272" s="6">
        <v>5.3</v>
      </c>
      <c r="H272" s="2">
        <v>7.2</v>
      </c>
    </row>
    <row r="273" spans="1:8" x14ac:dyDescent="0.25">
      <c r="A273" s="4">
        <v>856272</v>
      </c>
      <c r="B273" s="4" t="s">
        <v>25</v>
      </c>
      <c r="C273" s="4" t="s">
        <v>26</v>
      </c>
      <c r="D273" s="4" t="s">
        <v>12</v>
      </c>
      <c r="E273" s="4">
        <v>5</v>
      </c>
      <c r="F273" s="6">
        <v>22.2</v>
      </c>
      <c r="G273" s="6">
        <v>5.6</v>
      </c>
      <c r="H273" s="2">
        <v>1.8</v>
      </c>
    </row>
    <row r="274" spans="1:8" x14ac:dyDescent="0.25">
      <c r="A274" s="4">
        <v>856273</v>
      </c>
      <c r="B274" s="4" t="s">
        <v>25</v>
      </c>
      <c r="C274" s="4" t="s">
        <v>26</v>
      </c>
      <c r="D274" s="4" t="s">
        <v>12</v>
      </c>
      <c r="E274" s="4">
        <v>8.5</v>
      </c>
      <c r="F274" s="6">
        <v>26.6</v>
      </c>
      <c r="G274" s="6">
        <v>4.8</v>
      </c>
      <c r="H274" s="2">
        <v>5.4</v>
      </c>
    </row>
    <row r="275" spans="1:8" x14ac:dyDescent="0.25">
      <c r="A275" s="4">
        <v>856274</v>
      </c>
      <c r="B275" s="4" t="s">
        <v>25</v>
      </c>
      <c r="C275" s="4" t="s">
        <v>21</v>
      </c>
      <c r="D275" s="4" t="s">
        <v>22</v>
      </c>
      <c r="E275" s="4">
        <v>8.9</v>
      </c>
      <c r="F275" s="6">
        <v>37.5</v>
      </c>
      <c r="G275" s="6">
        <v>4</v>
      </c>
      <c r="H275" s="2">
        <v>8.4</v>
      </c>
    </row>
    <row r="276" spans="1:8" x14ac:dyDescent="0.25">
      <c r="A276" s="4">
        <v>856275</v>
      </c>
      <c r="B276" s="4" t="s">
        <v>25</v>
      </c>
      <c r="C276" s="4" t="s">
        <v>21</v>
      </c>
      <c r="D276" s="4" t="s">
        <v>22</v>
      </c>
      <c r="E276" s="4">
        <v>7.7</v>
      </c>
      <c r="F276" s="6">
        <v>25.6</v>
      </c>
      <c r="G276" s="6">
        <v>4.9000000000000004</v>
      </c>
      <c r="H276" s="2">
        <v>10.199999999999999</v>
      </c>
    </row>
    <row r="277" spans="1:8" x14ac:dyDescent="0.25">
      <c r="A277" s="4">
        <v>856276</v>
      </c>
      <c r="B277" s="4" t="s">
        <v>19</v>
      </c>
      <c r="C277" s="4" t="s">
        <v>26</v>
      </c>
      <c r="D277" s="4" t="s">
        <v>12</v>
      </c>
      <c r="E277" s="4">
        <v>4.9000000000000004</v>
      </c>
      <c r="F277" s="6">
        <v>33</v>
      </c>
      <c r="G277" s="6">
        <v>4.7</v>
      </c>
      <c r="H277" s="2">
        <v>3.6</v>
      </c>
    </row>
    <row r="278" spans="1:8" x14ac:dyDescent="0.25">
      <c r="A278" s="4">
        <v>856277</v>
      </c>
      <c r="B278" s="4" t="s">
        <v>25</v>
      </c>
      <c r="C278" s="4" t="s">
        <v>23</v>
      </c>
      <c r="D278" s="4" t="s">
        <v>12</v>
      </c>
      <c r="E278" s="4">
        <v>6.6</v>
      </c>
      <c r="F278" s="6">
        <v>33.799999999999997</v>
      </c>
      <c r="G278" s="6">
        <v>4.3</v>
      </c>
      <c r="H278" s="2">
        <v>6</v>
      </c>
    </row>
    <row r="279" spans="1:8" x14ac:dyDescent="0.25">
      <c r="A279" s="4">
        <v>856278</v>
      </c>
      <c r="B279" s="4" t="s">
        <v>25</v>
      </c>
      <c r="C279" s="4" t="s">
        <v>20</v>
      </c>
      <c r="D279" s="4" t="s">
        <v>24</v>
      </c>
      <c r="E279" s="4">
        <v>2</v>
      </c>
      <c r="F279" s="6">
        <v>21.9</v>
      </c>
      <c r="G279" s="6">
        <v>5.4</v>
      </c>
      <c r="H279" s="2">
        <v>4.2</v>
      </c>
    </row>
    <row r="280" spans="1:8" x14ac:dyDescent="0.25">
      <c r="A280" s="4">
        <v>856279</v>
      </c>
      <c r="B280" s="4" t="s">
        <v>25</v>
      </c>
      <c r="C280" s="4" t="s">
        <v>20</v>
      </c>
      <c r="D280" s="4" t="s">
        <v>12</v>
      </c>
      <c r="E280" s="4">
        <v>3.8</v>
      </c>
      <c r="F280" s="6">
        <v>29</v>
      </c>
      <c r="G280" s="6">
        <v>5.0999999999999996</v>
      </c>
      <c r="H280" s="2">
        <v>8.4</v>
      </c>
    </row>
    <row r="281" spans="1:8" x14ac:dyDescent="0.25">
      <c r="A281" s="4">
        <v>856280</v>
      </c>
      <c r="B281" s="4" t="s">
        <v>19</v>
      </c>
      <c r="C281" s="4" t="s">
        <v>21</v>
      </c>
      <c r="D281" s="4" t="s">
        <v>24</v>
      </c>
      <c r="E281" s="4">
        <v>8.5</v>
      </c>
      <c r="F281" s="6">
        <v>27</v>
      </c>
      <c r="G281" s="6">
        <v>4.7</v>
      </c>
      <c r="H281" s="2">
        <v>0.6</v>
      </c>
    </row>
    <row r="282" spans="1:8" x14ac:dyDescent="0.25">
      <c r="A282" s="4">
        <v>856281</v>
      </c>
      <c r="B282" s="4" t="s">
        <v>25</v>
      </c>
      <c r="C282" s="4" t="s">
        <v>20</v>
      </c>
      <c r="D282" s="4" t="s">
        <v>12</v>
      </c>
      <c r="E282" s="4">
        <v>4.8</v>
      </c>
      <c r="F282" s="6">
        <v>28.4</v>
      </c>
      <c r="G282" s="6">
        <v>5.2</v>
      </c>
      <c r="H282" s="2">
        <v>6</v>
      </c>
    </row>
    <row r="283" spans="1:8" x14ac:dyDescent="0.25">
      <c r="A283" s="4">
        <v>856282</v>
      </c>
      <c r="B283" s="4" t="s">
        <v>25</v>
      </c>
      <c r="C283" s="4" t="s">
        <v>23</v>
      </c>
      <c r="D283" s="4" t="s">
        <v>12</v>
      </c>
      <c r="E283" s="4">
        <v>7.8</v>
      </c>
      <c r="F283" s="6">
        <v>21</v>
      </c>
      <c r="G283" s="6">
        <v>5.3</v>
      </c>
      <c r="H283" s="2">
        <v>6.6</v>
      </c>
    </row>
    <row r="284" spans="1:8" x14ac:dyDescent="0.25">
      <c r="A284" s="4">
        <v>856283</v>
      </c>
      <c r="B284" s="4" t="s">
        <v>19</v>
      </c>
      <c r="C284" s="4" t="s">
        <v>21</v>
      </c>
      <c r="D284" s="4" t="s">
        <v>24</v>
      </c>
      <c r="E284" s="4">
        <v>11.6</v>
      </c>
      <c r="F284" s="6">
        <v>32.200000000000003</v>
      </c>
      <c r="G284" s="6">
        <v>4.7</v>
      </c>
      <c r="H284" s="2">
        <v>10.8</v>
      </c>
    </row>
    <row r="285" spans="1:8" x14ac:dyDescent="0.25">
      <c r="A285" s="4">
        <v>856284</v>
      </c>
      <c r="B285" s="4" t="s">
        <v>25</v>
      </c>
      <c r="C285" s="4" t="s">
        <v>23</v>
      </c>
      <c r="D285" s="4" t="s">
        <v>22</v>
      </c>
      <c r="E285" s="4">
        <v>8.4</v>
      </c>
      <c r="F285" s="6">
        <v>23.2</v>
      </c>
      <c r="G285" s="6">
        <v>5.6</v>
      </c>
      <c r="H285" s="2">
        <v>7.8</v>
      </c>
    </row>
    <row r="286" spans="1:8" x14ac:dyDescent="0.25">
      <c r="A286" s="4">
        <v>856285</v>
      </c>
      <c r="B286" s="4" t="s">
        <v>19</v>
      </c>
      <c r="C286" s="4" t="s">
        <v>23</v>
      </c>
      <c r="D286" s="4" t="s">
        <v>24</v>
      </c>
      <c r="E286" s="4">
        <v>2.5</v>
      </c>
      <c r="F286" s="6">
        <v>32.9</v>
      </c>
      <c r="G286" s="6">
        <v>4.4000000000000004</v>
      </c>
      <c r="H286" s="2">
        <v>6.6</v>
      </c>
    </row>
    <row r="287" spans="1:8" x14ac:dyDescent="0.25">
      <c r="A287" s="4">
        <v>856286</v>
      </c>
      <c r="B287" s="4" t="s">
        <v>19</v>
      </c>
      <c r="C287" s="4" t="s">
        <v>21</v>
      </c>
      <c r="D287" s="4" t="s">
        <v>22</v>
      </c>
      <c r="E287" s="4">
        <v>4.0999999999999996</v>
      </c>
      <c r="F287" s="6">
        <v>39.200000000000003</v>
      </c>
      <c r="G287" s="6">
        <v>3.9</v>
      </c>
      <c r="H287" s="2">
        <v>9</v>
      </c>
    </row>
    <row r="288" spans="1:8" x14ac:dyDescent="0.25">
      <c r="A288" s="4">
        <v>856287</v>
      </c>
      <c r="B288" s="4" t="s">
        <v>19</v>
      </c>
      <c r="C288" s="4" t="s">
        <v>26</v>
      </c>
      <c r="D288" s="4" t="s">
        <v>24</v>
      </c>
      <c r="E288" s="4">
        <v>3.9</v>
      </c>
      <c r="F288" s="6">
        <v>31.2</v>
      </c>
      <c r="G288" s="6">
        <v>4.8</v>
      </c>
      <c r="H288" s="2">
        <v>5.4</v>
      </c>
    </row>
    <row r="289" spans="1:8" x14ac:dyDescent="0.25">
      <c r="A289" s="4">
        <v>856288</v>
      </c>
      <c r="B289" s="4" t="s">
        <v>25</v>
      </c>
      <c r="C289" s="4" t="s">
        <v>23</v>
      </c>
      <c r="D289" s="4" t="s">
        <v>24</v>
      </c>
      <c r="E289" s="4">
        <v>8.1999999999999993</v>
      </c>
      <c r="F289" s="6">
        <v>34.6</v>
      </c>
      <c r="G289" s="6">
        <v>4.4000000000000004</v>
      </c>
      <c r="H289" s="2">
        <v>4.8</v>
      </c>
    </row>
    <row r="290" spans="1:8" x14ac:dyDescent="0.25">
      <c r="A290" s="4">
        <v>856289</v>
      </c>
      <c r="B290" s="4" t="s">
        <v>25</v>
      </c>
      <c r="C290" s="4" t="s">
        <v>21</v>
      </c>
      <c r="D290" s="4" t="s">
        <v>24</v>
      </c>
      <c r="E290" s="4">
        <v>11.2</v>
      </c>
      <c r="F290" s="6">
        <v>37.4</v>
      </c>
      <c r="G290" s="6">
        <v>4</v>
      </c>
      <c r="H290" s="2">
        <v>8.4</v>
      </c>
    </row>
    <row r="291" spans="1:8" x14ac:dyDescent="0.25">
      <c r="A291" s="4">
        <v>856290</v>
      </c>
      <c r="B291" s="4" t="s">
        <v>19</v>
      </c>
      <c r="C291" s="4" t="s">
        <v>23</v>
      </c>
      <c r="D291" s="4" t="s">
        <v>24</v>
      </c>
      <c r="E291" s="4">
        <v>10.3</v>
      </c>
      <c r="F291" s="6">
        <v>36.200000000000003</v>
      </c>
      <c r="G291" s="6">
        <v>4.3</v>
      </c>
      <c r="H291" s="2">
        <v>7.2</v>
      </c>
    </row>
    <row r="292" spans="1:8" x14ac:dyDescent="0.25">
      <c r="A292" s="4">
        <v>856291</v>
      </c>
      <c r="B292" s="4" t="s">
        <v>25</v>
      </c>
      <c r="C292" s="4" t="s">
        <v>23</v>
      </c>
      <c r="D292" s="4" t="s">
        <v>24</v>
      </c>
      <c r="E292" s="4">
        <v>2.1</v>
      </c>
      <c r="F292" s="6">
        <v>24</v>
      </c>
      <c r="G292" s="6">
        <v>5.2</v>
      </c>
      <c r="H292" s="2">
        <v>8.4</v>
      </c>
    </row>
    <row r="293" spans="1:8" x14ac:dyDescent="0.25">
      <c r="A293" s="4">
        <v>856292</v>
      </c>
      <c r="B293" s="4" t="s">
        <v>19</v>
      </c>
      <c r="C293" s="4" t="s">
        <v>20</v>
      </c>
      <c r="D293" s="4" t="s">
        <v>24</v>
      </c>
      <c r="E293" s="4">
        <v>4.4000000000000004</v>
      </c>
      <c r="F293" s="6">
        <v>21.2</v>
      </c>
      <c r="G293" s="6">
        <v>5.5</v>
      </c>
      <c r="H293" s="2">
        <v>3.6</v>
      </c>
    </row>
    <row r="294" spans="1:8" x14ac:dyDescent="0.25">
      <c r="A294" s="4">
        <v>856293</v>
      </c>
      <c r="B294" s="4" t="s">
        <v>19</v>
      </c>
      <c r="C294" s="4" t="s">
        <v>23</v>
      </c>
      <c r="D294" s="4" t="s">
        <v>22</v>
      </c>
      <c r="E294" s="4">
        <v>3.6</v>
      </c>
      <c r="F294" s="6">
        <v>21.6</v>
      </c>
      <c r="G294" s="6">
        <v>5.5</v>
      </c>
      <c r="H294" s="2">
        <v>6.6</v>
      </c>
    </row>
    <row r="295" spans="1:8" x14ac:dyDescent="0.25">
      <c r="A295" s="4">
        <v>856294</v>
      </c>
      <c r="B295" s="4" t="s">
        <v>25</v>
      </c>
      <c r="C295" s="4" t="s">
        <v>23</v>
      </c>
      <c r="D295" s="4" t="s">
        <v>12</v>
      </c>
      <c r="E295" s="4">
        <v>11.5</v>
      </c>
      <c r="F295" s="6">
        <v>32</v>
      </c>
      <c r="G295" s="6">
        <v>4.4000000000000004</v>
      </c>
      <c r="H295" s="2">
        <v>7.2</v>
      </c>
    </row>
    <row r="296" spans="1:8" x14ac:dyDescent="0.25">
      <c r="A296" s="4">
        <v>856295</v>
      </c>
      <c r="B296" s="4" t="s">
        <v>19</v>
      </c>
      <c r="C296" s="4" t="s">
        <v>20</v>
      </c>
      <c r="D296" s="4" t="s">
        <v>22</v>
      </c>
      <c r="E296" s="4">
        <v>10.8</v>
      </c>
      <c r="F296" s="6">
        <v>26</v>
      </c>
      <c r="G296" s="6">
        <v>5.3</v>
      </c>
      <c r="H296" s="2">
        <v>5.4</v>
      </c>
    </row>
    <row r="297" spans="1:8" x14ac:dyDescent="0.25">
      <c r="A297" s="4">
        <v>856296</v>
      </c>
      <c r="B297" s="4" t="s">
        <v>25</v>
      </c>
      <c r="C297" s="4" t="s">
        <v>21</v>
      </c>
      <c r="D297" s="4" t="s">
        <v>12</v>
      </c>
      <c r="E297" s="4">
        <v>10.9</v>
      </c>
      <c r="F297" s="6">
        <v>28.9</v>
      </c>
      <c r="G297" s="6">
        <v>4.8</v>
      </c>
      <c r="H297" s="2">
        <v>6</v>
      </c>
    </row>
    <row r="298" spans="1:8" x14ac:dyDescent="0.25">
      <c r="A298" s="4">
        <v>856297</v>
      </c>
      <c r="B298" s="4" t="s">
        <v>25</v>
      </c>
      <c r="C298" s="4" t="s">
        <v>26</v>
      </c>
      <c r="D298" s="4" t="s">
        <v>22</v>
      </c>
      <c r="E298" s="4">
        <v>10.3</v>
      </c>
      <c r="F298" s="6">
        <v>33.4</v>
      </c>
      <c r="G298" s="6">
        <v>4.2</v>
      </c>
      <c r="H298" s="2">
        <v>4.2</v>
      </c>
    </row>
    <row r="299" spans="1:8" x14ac:dyDescent="0.25">
      <c r="A299" s="4">
        <v>856298</v>
      </c>
      <c r="B299" s="4" t="s">
        <v>19</v>
      </c>
      <c r="C299" s="4" t="s">
        <v>20</v>
      </c>
      <c r="D299" s="4" t="s">
        <v>24</v>
      </c>
      <c r="E299" s="4">
        <v>5.8</v>
      </c>
      <c r="F299" s="6">
        <v>36.299999999999997</v>
      </c>
      <c r="G299" s="6">
        <v>4.3</v>
      </c>
      <c r="H299" s="2">
        <v>3</v>
      </c>
    </row>
    <row r="300" spans="1:8" x14ac:dyDescent="0.25">
      <c r="A300" s="4">
        <v>856299</v>
      </c>
      <c r="B300" s="4" t="s">
        <v>25</v>
      </c>
      <c r="C300" s="4" t="s">
        <v>21</v>
      </c>
      <c r="D300" s="4" t="s">
        <v>12</v>
      </c>
      <c r="E300" s="4">
        <v>9.6999999999999993</v>
      </c>
      <c r="F300" s="6">
        <v>36.9</v>
      </c>
      <c r="G300" s="6">
        <v>4.3</v>
      </c>
      <c r="H300" s="2">
        <v>6</v>
      </c>
    </row>
    <row r="301" spans="1:8" x14ac:dyDescent="0.25">
      <c r="A301" s="4">
        <v>856300</v>
      </c>
      <c r="B301" s="4" t="s">
        <v>19</v>
      </c>
      <c r="C301" s="4" t="s">
        <v>21</v>
      </c>
      <c r="D301" s="4" t="s">
        <v>24</v>
      </c>
      <c r="E301" s="4">
        <v>3.4</v>
      </c>
      <c r="F301" s="6">
        <v>32.5</v>
      </c>
      <c r="G301" s="6">
        <v>4.5</v>
      </c>
      <c r="H301" s="2">
        <v>9.6</v>
      </c>
    </row>
    <row r="302" spans="1:8" x14ac:dyDescent="0.25">
      <c r="A302" s="4">
        <v>856301</v>
      </c>
      <c r="B302" s="4" t="s">
        <v>19</v>
      </c>
      <c r="C302" s="4" t="s">
        <v>20</v>
      </c>
      <c r="D302" s="4" t="s">
        <v>12</v>
      </c>
      <c r="E302" s="4">
        <v>6.1</v>
      </c>
      <c r="F302" s="6">
        <v>37.299999999999997</v>
      </c>
      <c r="G302" s="6">
        <v>4.3</v>
      </c>
      <c r="H302" s="2">
        <v>9</v>
      </c>
    </row>
    <row r="303" spans="1:8" x14ac:dyDescent="0.25">
      <c r="A303" s="4">
        <v>856302</v>
      </c>
      <c r="B303" s="4" t="s">
        <v>25</v>
      </c>
      <c r="C303" s="4" t="s">
        <v>21</v>
      </c>
      <c r="D303" s="4" t="s">
        <v>12</v>
      </c>
      <c r="E303" s="4">
        <v>7.3</v>
      </c>
      <c r="F303" s="6">
        <v>38.4</v>
      </c>
      <c r="G303" s="6">
        <v>4.2</v>
      </c>
      <c r="H303" s="2">
        <v>6.6</v>
      </c>
    </row>
    <row r="304" spans="1:8" x14ac:dyDescent="0.25">
      <c r="A304" s="4">
        <v>856303</v>
      </c>
      <c r="B304" s="4" t="s">
        <v>19</v>
      </c>
      <c r="C304" s="4" t="s">
        <v>20</v>
      </c>
      <c r="D304" s="4" t="s">
        <v>12</v>
      </c>
      <c r="E304" s="4">
        <v>6.1</v>
      </c>
      <c r="F304" s="6">
        <v>29</v>
      </c>
      <c r="G304" s="6">
        <v>5.2</v>
      </c>
      <c r="H304" s="2">
        <v>5.4</v>
      </c>
    </row>
    <row r="305" spans="1:8" x14ac:dyDescent="0.25">
      <c r="A305" s="4">
        <v>856304</v>
      </c>
      <c r="B305" s="4" t="s">
        <v>25</v>
      </c>
      <c r="C305" s="4" t="s">
        <v>20</v>
      </c>
      <c r="D305" s="4" t="s">
        <v>24</v>
      </c>
      <c r="E305" s="4">
        <v>8.6</v>
      </c>
      <c r="F305" s="6">
        <v>28.7</v>
      </c>
      <c r="G305" s="6">
        <v>5.2</v>
      </c>
      <c r="H305" s="2">
        <v>7.2</v>
      </c>
    </row>
    <row r="306" spans="1:8" x14ac:dyDescent="0.25">
      <c r="A306" s="4">
        <v>856305</v>
      </c>
      <c r="B306" s="4" t="s">
        <v>25</v>
      </c>
      <c r="C306" s="4" t="s">
        <v>26</v>
      </c>
      <c r="D306" s="4" t="s">
        <v>22</v>
      </c>
      <c r="E306" s="4">
        <v>2.9</v>
      </c>
      <c r="F306" s="6">
        <v>27</v>
      </c>
      <c r="G306" s="6">
        <v>5.2</v>
      </c>
      <c r="H306" s="2">
        <v>9.6</v>
      </c>
    </row>
    <row r="307" spans="1:8" x14ac:dyDescent="0.25">
      <c r="A307" s="4">
        <v>856306</v>
      </c>
      <c r="B307" s="4" t="s">
        <v>25</v>
      </c>
      <c r="C307" s="4" t="s">
        <v>21</v>
      </c>
      <c r="D307" s="4" t="s">
        <v>12</v>
      </c>
      <c r="E307" s="4">
        <v>9.1999999999999993</v>
      </c>
      <c r="F307" s="6">
        <v>32.6</v>
      </c>
      <c r="G307" s="6">
        <v>4.4000000000000004</v>
      </c>
      <c r="H307" s="2">
        <v>7.8</v>
      </c>
    </row>
    <row r="308" spans="1:8" x14ac:dyDescent="0.25">
      <c r="A308" s="4">
        <v>856307</v>
      </c>
      <c r="B308" s="4" t="s">
        <v>25</v>
      </c>
      <c r="C308" s="4" t="s">
        <v>21</v>
      </c>
      <c r="D308" s="4" t="s">
        <v>12</v>
      </c>
      <c r="E308" s="4">
        <v>3.7</v>
      </c>
      <c r="F308" s="6">
        <v>25.2</v>
      </c>
      <c r="G308" s="6">
        <v>5.3</v>
      </c>
      <c r="H308" s="2">
        <v>4.8</v>
      </c>
    </row>
    <row r="309" spans="1:8" x14ac:dyDescent="0.25">
      <c r="A309" s="4">
        <v>856308</v>
      </c>
      <c r="B309" s="4" t="s">
        <v>19</v>
      </c>
      <c r="C309" s="4" t="s">
        <v>23</v>
      </c>
      <c r="D309" s="4" t="s">
        <v>12</v>
      </c>
      <c r="E309" s="4">
        <v>9.1</v>
      </c>
      <c r="F309" s="6">
        <v>33.200000000000003</v>
      </c>
      <c r="G309" s="6">
        <v>4.3</v>
      </c>
      <c r="H309" s="2">
        <v>6.6</v>
      </c>
    </row>
    <row r="310" spans="1:8" x14ac:dyDescent="0.25">
      <c r="A310" s="4">
        <v>856309</v>
      </c>
      <c r="B310" s="4" t="s">
        <v>19</v>
      </c>
      <c r="C310" s="4" t="s">
        <v>20</v>
      </c>
      <c r="D310" s="4" t="s">
        <v>12</v>
      </c>
      <c r="E310" s="4">
        <v>7.4</v>
      </c>
      <c r="F310" s="6">
        <v>21.7</v>
      </c>
      <c r="G310" s="6">
        <v>5.5</v>
      </c>
      <c r="H310" s="2">
        <v>7.2</v>
      </c>
    </row>
    <row r="311" spans="1:8" x14ac:dyDescent="0.25">
      <c r="A311" s="4">
        <v>856310</v>
      </c>
      <c r="B311" s="4" t="s">
        <v>19</v>
      </c>
      <c r="C311" s="4" t="s">
        <v>23</v>
      </c>
      <c r="D311" s="4" t="s">
        <v>24</v>
      </c>
      <c r="E311" s="4">
        <v>9.1999999999999993</v>
      </c>
      <c r="F311" s="6">
        <v>32.299999999999997</v>
      </c>
      <c r="G311" s="6">
        <v>4.5</v>
      </c>
      <c r="H311" s="2">
        <v>9.6</v>
      </c>
    </row>
    <row r="312" spans="1:8" x14ac:dyDescent="0.25">
      <c r="A312" s="4">
        <v>856311</v>
      </c>
      <c r="B312" s="4" t="s">
        <v>25</v>
      </c>
      <c r="C312" s="4" t="s">
        <v>21</v>
      </c>
      <c r="D312" s="4" t="s">
        <v>24</v>
      </c>
      <c r="E312" s="4">
        <v>3.6</v>
      </c>
      <c r="F312" s="6">
        <v>23.1</v>
      </c>
      <c r="G312" s="6">
        <v>5.5</v>
      </c>
      <c r="H312" s="2">
        <v>10.199999999999999</v>
      </c>
    </row>
    <row r="313" spans="1:8" x14ac:dyDescent="0.25">
      <c r="A313" s="4">
        <v>856312</v>
      </c>
      <c r="B313" s="4" t="s">
        <v>25</v>
      </c>
      <c r="C313" s="4" t="s">
        <v>23</v>
      </c>
      <c r="D313" s="4" t="s">
        <v>24</v>
      </c>
      <c r="E313" s="4">
        <v>2.7</v>
      </c>
      <c r="F313" s="6">
        <v>37.200000000000003</v>
      </c>
      <c r="G313" s="6">
        <v>4</v>
      </c>
      <c r="H313" s="2">
        <v>0</v>
      </c>
    </row>
    <row r="314" spans="1:8" x14ac:dyDescent="0.25">
      <c r="A314" s="4">
        <v>856313</v>
      </c>
      <c r="B314" s="4" t="s">
        <v>25</v>
      </c>
      <c r="C314" s="4" t="s">
        <v>20</v>
      </c>
      <c r="D314" s="4" t="s">
        <v>22</v>
      </c>
      <c r="E314" s="4">
        <v>8.4</v>
      </c>
      <c r="F314" s="6">
        <v>37.5</v>
      </c>
      <c r="G314" s="6">
        <v>4.0999999999999996</v>
      </c>
      <c r="H314" s="2">
        <v>7.8</v>
      </c>
    </row>
    <row r="315" spans="1:8" x14ac:dyDescent="0.25">
      <c r="A315" s="4">
        <v>856314</v>
      </c>
      <c r="B315" s="4" t="s">
        <v>25</v>
      </c>
      <c r="C315" s="4" t="s">
        <v>23</v>
      </c>
      <c r="D315" s="4" t="s">
        <v>22</v>
      </c>
      <c r="E315" s="4">
        <v>8.6</v>
      </c>
      <c r="F315" s="6">
        <v>39</v>
      </c>
      <c r="G315" s="6">
        <v>3.9</v>
      </c>
      <c r="H315" s="2">
        <v>6</v>
      </c>
    </row>
    <row r="316" spans="1:8" x14ac:dyDescent="0.25">
      <c r="A316" s="4">
        <v>856315</v>
      </c>
      <c r="B316" s="4" t="s">
        <v>19</v>
      </c>
      <c r="C316" s="4" t="s">
        <v>21</v>
      </c>
      <c r="D316" s="4" t="s">
        <v>12</v>
      </c>
      <c r="E316" s="4">
        <v>10.199999999999999</v>
      </c>
      <c r="F316" s="6">
        <v>32.4</v>
      </c>
      <c r="G316" s="6">
        <v>4.4000000000000004</v>
      </c>
      <c r="H316" s="2">
        <v>4.2</v>
      </c>
    </row>
    <row r="317" spans="1:8" x14ac:dyDescent="0.25">
      <c r="A317" s="4">
        <v>856316</v>
      </c>
      <c r="B317" s="4" t="s">
        <v>19</v>
      </c>
      <c r="C317" s="4" t="s">
        <v>23</v>
      </c>
      <c r="D317" s="4" t="s">
        <v>12</v>
      </c>
      <c r="E317" s="4">
        <v>4.0999999999999996</v>
      </c>
      <c r="F317" s="6">
        <v>35.9</v>
      </c>
      <c r="G317" s="6">
        <v>4.3</v>
      </c>
      <c r="H317" s="2">
        <v>4.2</v>
      </c>
    </row>
    <row r="318" spans="1:8" x14ac:dyDescent="0.25">
      <c r="A318" s="4">
        <v>856317</v>
      </c>
      <c r="B318" s="4" t="s">
        <v>25</v>
      </c>
      <c r="C318" s="4" t="s">
        <v>21</v>
      </c>
      <c r="D318" s="4" t="s">
        <v>22</v>
      </c>
      <c r="E318" s="4">
        <v>5.9</v>
      </c>
      <c r="F318" s="6">
        <v>24</v>
      </c>
      <c r="G318" s="6">
        <v>5.3</v>
      </c>
      <c r="H318" s="2">
        <v>3</v>
      </c>
    </row>
    <row r="319" spans="1:8" x14ac:dyDescent="0.25">
      <c r="A319" s="4">
        <v>856318</v>
      </c>
      <c r="B319" s="4" t="s">
        <v>25</v>
      </c>
      <c r="C319" s="4" t="s">
        <v>20</v>
      </c>
      <c r="D319" s="4" t="s">
        <v>12</v>
      </c>
      <c r="E319" s="4">
        <v>5.4</v>
      </c>
      <c r="F319" s="6">
        <v>35.4</v>
      </c>
      <c r="G319" s="6">
        <v>4.5999999999999996</v>
      </c>
      <c r="H319" s="2">
        <v>7.2</v>
      </c>
    </row>
    <row r="320" spans="1:8" x14ac:dyDescent="0.25">
      <c r="A320" s="4">
        <v>856319</v>
      </c>
      <c r="B320" s="4" t="s">
        <v>25</v>
      </c>
      <c r="C320" s="4" t="s">
        <v>21</v>
      </c>
      <c r="D320" s="4" t="s">
        <v>12</v>
      </c>
      <c r="E320" s="4">
        <v>8.4</v>
      </c>
      <c r="F320" s="6">
        <v>24.8</v>
      </c>
      <c r="G320" s="6">
        <v>5.0999999999999996</v>
      </c>
      <c r="H320" s="2">
        <v>5.4</v>
      </c>
    </row>
    <row r="321" spans="1:8" x14ac:dyDescent="0.25">
      <c r="A321" s="4">
        <v>856320</v>
      </c>
      <c r="B321" s="4" t="s">
        <v>19</v>
      </c>
      <c r="C321" s="4" t="s">
        <v>21</v>
      </c>
      <c r="D321" s="4" t="s">
        <v>24</v>
      </c>
      <c r="E321" s="4">
        <v>8.9</v>
      </c>
      <c r="F321" s="6">
        <v>36.9</v>
      </c>
      <c r="G321" s="6">
        <v>4.2</v>
      </c>
      <c r="H321" s="2">
        <v>5.4</v>
      </c>
    </row>
    <row r="322" spans="1:8" x14ac:dyDescent="0.25">
      <c r="A322" s="4">
        <v>856321</v>
      </c>
      <c r="B322" s="4" t="s">
        <v>25</v>
      </c>
      <c r="C322" s="4" t="s">
        <v>20</v>
      </c>
      <c r="D322" s="4" t="s">
        <v>12</v>
      </c>
      <c r="E322" s="4">
        <v>8</v>
      </c>
      <c r="F322" s="6">
        <v>31.6</v>
      </c>
      <c r="G322" s="6">
        <v>4.3</v>
      </c>
      <c r="H322" s="2">
        <v>6</v>
      </c>
    </row>
    <row r="323" spans="1:8" x14ac:dyDescent="0.25">
      <c r="A323" s="4">
        <v>856322</v>
      </c>
      <c r="B323" s="4" t="s">
        <v>19</v>
      </c>
      <c r="C323" s="4" t="s">
        <v>23</v>
      </c>
      <c r="D323" s="4" t="s">
        <v>12</v>
      </c>
      <c r="E323" s="4">
        <v>3.1</v>
      </c>
      <c r="F323" s="6">
        <v>23</v>
      </c>
      <c r="G323" s="6">
        <v>5.6</v>
      </c>
      <c r="H323" s="2">
        <v>3</v>
      </c>
    </row>
    <row r="324" spans="1:8" x14ac:dyDescent="0.25">
      <c r="A324" s="4">
        <v>856323</v>
      </c>
      <c r="B324" s="4" t="s">
        <v>25</v>
      </c>
      <c r="C324" s="4" t="s">
        <v>21</v>
      </c>
      <c r="D324" s="4" t="s">
        <v>24</v>
      </c>
      <c r="E324" s="4">
        <v>7.2</v>
      </c>
      <c r="F324" s="6">
        <v>22.7</v>
      </c>
      <c r="G324" s="6">
        <v>5.2</v>
      </c>
      <c r="H324" s="2">
        <v>9.6</v>
      </c>
    </row>
    <row r="325" spans="1:8" x14ac:dyDescent="0.25">
      <c r="A325" s="4">
        <v>856324</v>
      </c>
      <c r="B325" s="4" t="s">
        <v>19</v>
      </c>
      <c r="C325" s="4" t="s">
        <v>21</v>
      </c>
      <c r="D325" s="4" t="s">
        <v>22</v>
      </c>
      <c r="E325" s="4">
        <v>8.8000000000000007</v>
      </c>
      <c r="F325" s="6">
        <v>30.4</v>
      </c>
      <c r="G325" s="6">
        <v>4.9000000000000004</v>
      </c>
      <c r="H325" s="2">
        <v>4.8</v>
      </c>
    </row>
    <row r="326" spans="1:8" x14ac:dyDescent="0.25">
      <c r="A326" s="4">
        <v>856325</v>
      </c>
      <c r="B326" s="4" t="s">
        <v>25</v>
      </c>
      <c r="C326" s="4" t="s">
        <v>21</v>
      </c>
      <c r="D326" s="4" t="s">
        <v>24</v>
      </c>
      <c r="E326" s="4">
        <v>11.1</v>
      </c>
      <c r="F326" s="6">
        <v>26.6</v>
      </c>
      <c r="G326" s="6">
        <v>5.3</v>
      </c>
      <c r="H326" s="2">
        <v>6.6</v>
      </c>
    </row>
    <row r="327" spans="1:8" x14ac:dyDescent="0.25">
      <c r="A327" s="4">
        <v>856326</v>
      </c>
      <c r="B327" s="4" t="s">
        <v>19</v>
      </c>
      <c r="C327" s="4" t="s">
        <v>20</v>
      </c>
      <c r="D327" s="4" t="s">
        <v>12</v>
      </c>
      <c r="E327" s="4">
        <v>3.8</v>
      </c>
      <c r="F327" s="6">
        <v>21.2</v>
      </c>
      <c r="G327" s="6">
        <v>5.7</v>
      </c>
      <c r="H327" s="2">
        <v>7.8</v>
      </c>
    </row>
    <row r="328" spans="1:8" x14ac:dyDescent="0.25">
      <c r="A328" s="4">
        <v>856327</v>
      </c>
      <c r="B328" s="4" t="s">
        <v>19</v>
      </c>
      <c r="C328" s="4" t="s">
        <v>23</v>
      </c>
      <c r="D328" s="4" t="s">
        <v>22</v>
      </c>
      <c r="E328" s="4">
        <v>8.6999999999999993</v>
      </c>
      <c r="F328" s="6">
        <v>29.9</v>
      </c>
      <c r="G328" s="6">
        <v>4.5999999999999996</v>
      </c>
      <c r="H328" s="2">
        <v>7.8</v>
      </c>
    </row>
    <row r="329" spans="1:8" x14ac:dyDescent="0.25">
      <c r="A329" s="4">
        <v>856328</v>
      </c>
      <c r="B329" s="4" t="s">
        <v>19</v>
      </c>
      <c r="C329" s="4" t="s">
        <v>21</v>
      </c>
      <c r="D329" s="4" t="s">
        <v>22</v>
      </c>
      <c r="E329" s="4">
        <v>2.1</v>
      </c>
      <c r="F329" s="6">
        <v>25</v>
      </c>
      <c r="G329" s="6">
        <v>5</v>
      </c>
      <c r="H329" s="2">
        <v>6</v>
      </c>
    </row>
    <row r="330" spans="1:8" x14ac:dyDescent="0.25">
      <c r="A330" s="4">
        <v>856329</v>
      </c>
      <c r="B330" s="4" t="s">
        <v>25</v>
      </c>
      <c r="C330" s="4" t="s">
        <v>21</v>
      </c>
      <c r="D330" s="4" t="s">
        <v>12</v>
      </c>
      <c r="E330" s="4">
        <v>2.2999999999999998</v>
      </c>
      <c r="F330" s="6">
        <v>38.200000000000003</v>
      </c>
      <c r="G330" s="6">
        <v>3.9</v>
      </c>
      <c r="H330" s="2">
        <v>8.4</v>
      </c>
    </row>
    <row r="331" spans="1:8" x14ac:dyDescent="0.25">
      <c r="A331" s="4">
        <v>856330</v>
      </c>
      <c r="B331" s="4" t="s">
        <v>19</v>
      </c>
      <c r="C331" s="4" t="s">
        <v>21</v>
      </c>
      <c r="D331" s="4" t="s">
        <v>22</v>
      </c>
      <c r="E331" s="4">
        <v>3.4</v>
      </c>
      <c r="F331" s="6">
        <v>28.2</v>
      </c>
      <c r="G331" s="6">
        <v>4.8</v>
      </c>
      <c r="H331" s="2">
        <v>8.4</v>
      </c>
    </row>
    <row r="332" spans="1:8" x14ac:dyDescent="0.25">
      <c r="A332" s="4">
        <v>856331</v>
      </c>
      <c r="B332" s="4" t="s">
        <v>27</v>
      </c>
      <c r="C332" s="4" t="s">
        <v>21</v>
      </c>
      <c r="D332" s="4" t="s">
        <v>12</v>
      </c>
      <c r="E332" s="4">
        <v>8.6999999999999993</v>
      </c>
      <c r="F332" s="6">
        <v>29.9</v>
      </c>
      <c r="G332" s="6">
        <v>5.0999999999999996</v>
      </c>
      <c r="H332" s="2">
        <v>7.2</v>
      </c>
    </row>
    <row r="333" spans="1:8" x14ac:dyDescent="0.25">
      <c r="A333" s="4">
        <v>856332</v>
      </c>
      <c r="B333" s="4" t="s">
        <v>27</v>
      </c>
      <c r="C333" s="4" t="s">
        <v>20</v>
      </c>
      <c r="D333" s="4" t="s">
        <v>24</v>
      </c>
      <c r="E333" s="4">
        <v>9.5</v>
      </c>
      <c r="F333" s="6">
        <v>35.5</v>
      </c>
      <c r="G333" s="6">
        <v>4.5</v>
      </c>
      <c r="H333" s="2">
        <v>4.8</v>
      </c>
    </row>
    <row r="334" spans="1:8" x14ac:dyDescent="0.25">
      <c r="A334" s="4">
        <v>856333</v>
      </c>
      <c r="B334" s="4" t="s">
        <v>19</v>
      </c>
      <c r="C334" s="4" t="s">
        <v>26</v>
      </c>
      <c r="D334" s="4" t="s">
        <v>12</v>
      </c>
      <c r="E334" s="4">
        <v>5.0999999999999996</v>
      </c>
      <c r="F334" s="6">
        <v>28.3</v>
      </c>
      <c r="G334" s="6">
        <v>5.2</v>
      </c>
      <c r="H334" s="2">
        <v>1.8</v>
      </c>
    </row>
    <row r="335" spans="1:8" x14ac:dyDescent="0.25">
      <c r="A335" s="4">
        <v>856334</v>
      </c>
      <c r="B335" s="4" t="s">
        <v>25</v>
      </c>
      <c r="C335" s="4" t="s">
        <v>26</v>
      </c>
      <c r="D335" s="4" t="s">
        <v>24</v>
      </c>
      <c r="E335" s="4">
        <v>10.199999999999999</v>
      </c>
      <c r="F335" s="6">
        <v>21.8</v>
      </c>
      <c r="G335" s="6">
        <v>5.5</v>
      </c>
      <c r="H335" s="2">
        <v>6.6</v>
      </c>
    </row>
    <row r="336" spans="1:8" x14ac:dyDescent="0.25">
      <c r="A336" s="4">
        <v>856335</v>
      </c>
      <c r="B336" s="4" t="s">
        <v>19</v>
      </c>
      <c r="C336" s="4" t="s">
        <v>20</v>
      </c>
      <c r="D336" s="4" t="s">
        <v>22</v>
      </c>
      <c r="E336" s="4">
        <v>10.7</v>
      </c>
      <c r="F336" s="6">
        <v>25.1</v>
      </c>
      <c r="G336" s="6">
        <v>5.3</v>
      </c>
      <c r="H336" s="2">
        <v>8.4</v>
      </c>
    </row>
    <row r="337" spans="1:8" x14ac:dyDescent="0.25">
      <c r="A337" s="4">
        <v>856336</v>
      </c>
      <c r="B337" s="4" t="s">
        <v>25</v>
      </c>
      <c r="C337" s="4" t="s">
        <v>20</v>
      </c>
      <c r="D337" s="4" t="s">
        <v>12</v>
      </c>
      <c r="E337" s="4">
        <v>9.1999999999999993</v>
      </c>
      <c r="F337" s="6">
        <v>30.1</v>
      </c>
      <c r="G337" s="6">
        <v>4.8</v>
      </c>
      <c r="H337" s="2">
        <v>4.2</v>
      </c>
    </row>
    <row r="338" spans="1:8" x14ac:dyDescent="0.25">
      <c r="A338" s="4">
        <v>856337</v>
      </c>
      <c r="B338" s="4" t="s">
        <v>25</v>
      </c>
      <c r="C338" s="4" t="s">
        <v>23</v>
      </c>
      <c r="D338" s="4" t="s">
        <v>12</v>
      </c>
      <c r="E338" s="4">
        <v>3.3</v>
      </c>
      <c r="F338" s="6">
        <v>34.1</v>
      </c>
      <c r="G338" s="6">
        <v>4.5999999999999996</v>
      </c>
      <c r="H338" s="2">
        <v>6</v>
      </c>
    </row>
    <row r="339" spans="1:8" x14ac:dyDescent="0.25">
      <c r="A339" s="4">
        <v>856338</v>
      </c>
      <c r="B339" s="4" t="s">
        <v>25</v>
      </c>
      <c r="C339" s="4" t="s">
        <v>20</v>
      </c>
      <c r="D339" s="4" t="s">
        <v>24</v>
      </c>
      <c r="E339" s="4">
        <v>11</v>
      </c>
      <c r="F339" s="6">
        <v>21.1</v>
      </c>
      <c r="G339" s="6">
        <v>5.6</v>
      </c>
      <c r="H339" s="2">
        <v>8.4</v>
      </c>
    </row>
    <row r="340" spans="1:8" x14ac:dyDescent="0.25">
      <c r="A340" s="4">
        <v>856339</v>
      </c>
      <c r="B340" s="4" t="s">
        <v>19</v>
      </c>
      <c r="C340" s="4" t="s">
        <v>21</v>
      </c>
      <c r="D340" s="4" t="s">
        <v>12</v>
      </c>
      <c r="E340" s="4">
        <v>6.6</v>
      </c>
      <c r="F340" s="6">
        <v>33.9</v>
      </c>
      <c r="G340" s="6">
        <v>4.3</v>
      </c>
      <c r="H340" s="2">
        <v>3.6</v>
      </c>
    </row>
    <row r="341" spans="1:8" x14ac:dyDescent="0.25">
      <c r="A341" s="4">
        <v>856340</v>
      </c>
      <c r="B341" s="4" t="s">
        <v>19</v>
      </c>
      <c r="C341" s="4" t="s">
        <v>23</v>
      </c>
      <c r="D341" s="4" t="s">
        <v>22</v>
      </c>
      <c r="E341" s="4">
        <v>9.5</v>
      </c>
      <c r="F341" s="6">
        <v>34.5</v>
      </c>
      <c r="G341" s="6">
        <v>4.4000000000000004</v>
      </c>
      <c r="H341" s="2">
        <v>5.4</v>
      </c>
    </row>
    <row r="342" spans="1:8" x14ac:dyDescent="0.25">
      <c r="A342" s="4">
        <v>856341</v>
      </c>
      <c r="B342" s="4" t="s">
        <v>25</v>
      </c>
      <c r="C342" s="4" t="s">
        <v>23</v>
      </c>
      <c r="D342" s="4" t="s">
        <v>24</v>
      </c>
      <c r="E342" s="4">
        <v>7.6</v>
      </c>
      <c r="F342" s="6">
        <v>38.799999999999997</v>
      </c>
      <c r="G342" s="6">
        <v>3.8</v>
      </c>
      <c r="H342" s="2">
        <v>8.4</v>
      </c>
    </row>
    <row r="343" spans="1:8" x14ac:dyDescent="0.25">
      <c r="A343" s="4">
        <v>856342</v>
      </c>
      <c r="B343" s="4" t="s">
        <v>25</v>
      </c>
      <c r="C343" s="4" t="s">
        <v>21</v>
      </c>
      <c r="D343" s="4" t="s">
        <v>12</v>
      </c>
      <c r="E343" s="4">
        <v>4.5999999999999996</v>
      </c>
      <c r="F343" s="6">
        <v>32.299999999999997</v>
      </c>
      <c r="G343" s="6">
        <v>4.5999999999999996</v>
      </c>
      <c r="H343" s="2">
        <v>7.8</v>
      </c>
    </row>
    <row r="344" spans="1:8" x14ac:dyDescent="0.25">
      <c r="A344" s="4">
        <v>856343</v>
      </c>
      <c r="B344" s="4" t="s">
        <v>19</v>
      </c>
      <c r="C344" s="4" t="s">
        <v>20</v>
      </c>
      <c r="D344" s="4" t="s">
        <v>12</v>
      </c>
      <c r="E344" s="4">
        <v>2.4</v>
      </c>
      <c r="F344" s="6">
        <v>36.200000000000003</v>
      </c>
      <c r="G344" s="6">
        <v>4.5</v>
      </c>
      <c r="H344" s="2">
        <v>1.8</v>
      </c>
    </row>
    <row r="345" spans="1:8" x14ac:dyDescent="0.25">
      <c r="A345" s="4">
        <v>856344</v>
      </c>
      <c r="B345" s="4" t="s">
        <v>25</v>
      </c>
      <c r="C345" s="4" t="s">
        <v>20</v>
      </c>
      <c r="D345" s="4" t="s">
        <v>24</v>
      </c>
      <c r="E345" s="4">
        <v>8.9</v>
      </c>
      <c r="F345" s="6">
        <v>34.5</v>
      </c>
      <c r="G345" s="6">
        <v>4.3</v>
      </c>
      <c r="H345" s="2">
        <v>9.6</v>
      </c>
    </row>
    <row r="346" spans="1:8" x14ac:dyDescent="0.25">
      <c r="A346" s="4">
        <v>856345</v>
      </c>
      <c r="B346" s="4" t="s">
        <v>27</v>
      </c>
      <c r="C346" s="4" t="s">
        <v>21</v>
      </c>
      <c r="D346" s="4" t="s">
        <v>24</v>
      </c>
      <c r="E346" s="4">
        <v>9.1999999999999993</v>
      </c>
      <c r="F346" s="6">
        <v>22.3</v>
      </c>
      <c r="G346" s="6">
        <v>5.6</v>
      </c>
      <c r="H346" s="2">
        <v>4.8</v>
      </c>
    </row>
    <row r="347" spans="1:8" x14ac:dyDescent="0.25">
      <c r="A347" s="4">
        <v>856346</v>
      </c>
      <c r="B347" s="4" t="s">
        <v>25</v>
      </c>
      <c r="C347" s="4" t="s">
        <v>21</v>
      </c>
      <c r="D347" s="4" t="s">
        <v>12</v>
      </c>
      <c r="E347" s="4">
        <v>5</v>
      </c>
      <c r="F347" s="6">
        <v>33.4</v>
      </c>
      <c r="G347" s="6">
        <v>4.8</v>
      </c>
      <c r="H347" s="2">
        <v>13.2</v>
      </c>
    </row>
    <row r="348" spans="1:8" x14ac:dyDescent="0.25">
      <c r="A348" s="4">
        <v>856347</v>
      </c>
      <c r="B348" s="4" t="s">
        <v>25</v>
      </c>
      <c r="C348" s="4" t="s">
        <v>20</v>
      </c>
      <c r="D348" s="4" t="s">
        <v>22</v>
      </c>
      <c r="E348" s="4">
        <v>10.6</v>
      </c>
      <c r="F348" s="6">
        <v>28.8</v>
      </c>
      <c r="G348" s="6">
        <v>4.5</v>
      </c>
      <c r="H348" s="2">
        <v>3</v>
      </c>
    </row>
    <row r="349" spans="1:8" x14ac:dyDescent="0.25">
      <c r="A349" s="4">
        <v>856348</v>
      </c>
      <c r="B349" s="4" t="s">
        <v>25</v>
      </c>
      <c r="C349" s="4" t="s">
        <v>21</v>
      </c>
      <c r="D349" s="4" t="s">
        <v>12</v>
      </c>
      <c r="E349" s="4">
        <v>4.8</v>
      </c>
      <c r="F349" s="6">
        <v>35.700000000000003</v>
      </c>
      <c r="G349" s="6">
        <v>4.0999999999999996</v>
      </c>
      <c r="H349" s="2">
        <v>6.6</v>
      </c>
    </row>
    <row r="350" spans="1:8" x14ac:dyDescent="0.25">
      <c r="A350" s="4">
        <v>856349</v>
      </c>
      <c r="B350" s="4" t="s">
        <v>25</v>
      </c>
      <c r="C350" s="4" t="s">
        <v>21</v>
      </c>
      <c r="D350" s="4" t="s">
        <v>12</v>
      </c>
      <c r="E350" s="4">
        <v>8.1</v>
      </c>
      <c r="F350" s="6">
        <v>37</v>
      </c>
      <c r="G350" s="6">
        <v>4.3</v>
      </c>
      <c r="H350" s="2">
        <v>7.8</v>
      </c>
    </row>
    <row r="351" spans="1:8" x14ac:dyDescent="0.25">
      <c r="A351" s="4">
        <v>856350</v>
      </c>
      <c r="B351" s="4" t="s">
        <v>27</v>
      </c>
      <c r="C351" s="4" t="s">
        <v>21</v>
      </c>
      <c r="D351" s="4" t="s">
        <v>12</v>
      </c>
      <c r="E351" s="4">
        <v>10.4</v>
      </c>
      <c r="F351" s="6">
        <v>25.7</v>
      </c>
      <c r="G351" s="6">
        <v>5.0999999999999996</v>
      </c>
      <c r="H351" s="2">
        <v>3</v>
      </c>
    </row>
    <row r="352" spans="1:8" x14ac:dyDescent="0.25">
      <c r="A352" s="4">
        <v>856351</v>
      </c>
      <c r="B352" s="4" t="s">
        <v>19</v>
      </c>
      <c r="C352" s="4" t="s">
        <v>20</v>
      </c>
      <c r="D352" s="4" t="s">
        <v>12</v>
      </c>
      <c r="E352" s="4">
        <v>9.4</v>
      </c>
      <c r="F352" s="6">
        <v>24.9</v>
      </c>
      <c r="G352" s="6">
        <v>5</v>
      </c>
      <c r="H352" s="2">
        <v>7.2</v>
      </c>
    </row>
    <row r="353" spans="1:8" x14ac:dyDescent="0.25">
      <c r="A353" s="4">
        <v>856352</v>
      </c>
      <c r="B353" s="4" t="s">
        <v>25</v>
      </c>
      <c r="C353" s="4" t="s">
        <v>21</v>
      </c>
      <c r="D353" s="4" t="s">
        <v>24</v>
      </c>
      <c r="E353" s="4">
        <v>5.4</v>
      </c>
      <c r="F353" s="6">
        <v>30</v>
      </c>
      <c r="G353" s="6">
        <v>4.5</v>
      </c>
      <c r="H353" s="2">
        <v>1.8</v>
      </c>
    </row>
    <row r="354" spans="1:8" x14ac:dyDescent="0.25">
      <c r="A354" s="4">
        <v>856353</v>
      </c>
      <c r="B354" s="4" t="s">
        <v>25</v>
      </c>
      <c r="C354" s="4" t="s">
        <v>26</v>
      </c>
      <c r="D354" s="4" t="s">
        <v>22</v>
      </c>
      <c r="E354" s="4">
        <v>5.0999999999999996</v>
      </c>
      <c r="F354" s="6">
        <v>22.4</v>
      </c>
      <c r="G354" s="6">
        <v>5.6</v>
      </c>
      <c r="H354" s="2">
        <v>6.6</v>
      </c>
    </row>
    <row r="355" spans="1:8" x14ac:dyDescent="0.25">
      <c r="A355" s="4">
        <v>856354</v>
      </c>
      <c r="B355" s="4" t="s">
        <v>19</v>
      </c>
      <c r="C355" s="4" t="s">
        <v>20</v>
      </c>
      <c r="D355" s="4" t="s">
        <v>12</v>
      </c>
      <c r="E355" s="4">
        <v>4.9000000000000004</v>
      </c>
      <c r="F355" s="6">
        <v>30.8</v>
      </c>
      <c r="G355" s="6">
        <v>5.0999999999999996</v>
      </c>
      <c r="H355" s="2">
        <v>9</v>
      </c>
    </row>
    <row r="356" spans="1:8" x14ac:dyDescent="0.25">
      <c r="A356" s="4">
        <v>856355</v>
      </c>
      <c r="B356" s="4" t="s">
        <v>19</v>
      </c>
      <c r="C356" s="4" t="s">
        <v>23</v>
      </c>
      <c r="D356" s="4" t="s">
        <v>24</v>
      </c>
      <c r="E356" s="4">
        <v>2</v>
      </c>
      <c r="F356" s="6">
        <v>30.2</v>
      </c>
      <c r="G356" s="6">
        <v>4.4000000000000004</v>
      </c>
      <c r="H356" s="2">
        <v>10.199999999999999</v>
      </c>
    </row>
    <row r="357" spans="1:8" x14ac:dyDescent="0.25">
      <c r="A357" s="4">
        <v>856356</v>
      </c>
      <c r="B357" s="4" t="s">
        <v>19</v>
      </c>
      <c r="C357" s="4" t="s">
        <v>20</v>
      </c>
      <c r="D357" s="4" t="s">
        <v>12</v>
      </c>
      <c r="E357" s="4">
        <v>6.4</v>
      </c>
      <c r="F357" s="6">
        <v>32.1</v>
      </c>
      <c r="G357" s="6">
        <v>4.4000000000000004</v>
      </c>
      <c r="H357" s="2">
        <v>4.2</v>
      </c>
    </row>
    <row r="358" spans="1:8" x14ac:dyDescent="0.25">
      <c r="A358" s="4">
        <v>856357</v>
      </c>
      <c r="B358" s="4" t="s">
        <v>19</v>
      </c>
      <c r="C358" s="4" t="s">
        <v>20</v>
      </c>
      <c r="D358" s="4" t="s">
        <v>12</v>
      </c>
      <c r="E358" s="4">
        <v>5.3</v>
      </c>
      <c r="F358" s="6">
        <v>33.9</v>
      </c>
      <c r="G358" s="6">
        <v>4.7</v>
      </c>
      <c r="H358" s="2">
        <v>7.8</v>
      </c>
    </row>
    <row r="359" spans="1:8" x14ac:dyDescent="0.25">
      <c r="A359" s="4">
        <v>856358</v>
      </c>
      <c r="B359" s="4" t="s">
        <v>19</v>
      </c>
      <c r="C359" s="4" t="s">
        <v>20</v>
      </c>
      <c r="D359" s="4" t="s">
        <v>12</v>
      </c>
      <c r="E359" s="4">
        <v>7.5</v>
      </c>
      <c r="F359" s="6">
        <v>34.4</v>
      </c>
      <c r="G359" s="6">
        <v>4.5</v>
      </c>
      <c r="H359" s="2">
        <v>9</v>
      </c>
    </row>
    <row r="360" spans="1:8" x14ac:dyDescent="0.25">
      <c r="A360" s="4">
        <v>856359</v>
      </c>
      <c r="B360" s="4" t="s">
        <v>19</v>
      </c>
      <c r="C360" s="4" t="s">
        <v>21</v>
      </c>
      <c r="D360" s="4" t="s">
        <v>12</v>
      </c>
      <c r="E360" s="4">
        <v>9.6</v>
      </c>
      <c r="F360" s="6">
        <v>23.6</v>
      </c>
      <c r="G360" s="6">
        <v>5.0999999999999996</v>
      </c>
      <c r="H360" s="2">
        <v>7.2</v>
      </c>
    </row>
    <row r="361" spans="1:8" x14ac:dyDescent="0.25">
      <c r="A361" s="4">
        <v>856360</v>
      </c>
      <c r="B361" s="4" t="s">
        <v>19</v>
      </c>
      <c r="C361" s="4" t="s">
        <v>20</v>
      </c>
      <c r="D361" s="4" t="s">
        <v>22</v>
      </c>
      <c r="E361" s="4">
        <v>9.9</v>
      </c>
      <c r="F361" s="6">
        <v>25.1</v>
      </c>
      <c r="G361" s="6">
        <v>4.9000000000000004</v>
      </c>
      <c r="H361" s="2">
        <v>12</v>
      </c>
    </row>
    <row r="362" spans="1:8" x14ac:dyDescent="0.25">
      <c r="A362" s="4">
        <v>856361</v>
      </c>
      <c r="B362" s="4" t="s">
        <v>19</v>
      </c>
      <c r="C362" s="4" t="s">
        <v>21</v>
      </c>
      <c r="D362" s="4" t="s">
        <v>24</v>
      </c>
      <c r="E362" s="4">
        <v>11.7</v>
      </c>
      <c r="F362" s="6">
        <v>32.299999999999997</v>
      </c>
      <c r="G362" s="6">
        <v>4.3</v>
      </c>
      <c r="H362" s="2">
        <v>7.8</v>
      </c>
    </row>
    <row r="363" spans="1:8" x14ac:dyDescent="0.25">
      <c r="A363" s="4">
        <v>856362</v>
      </c>
      <c r="B363" s="4" t="s">
        <v>25</v>
      </c>
      <c r="C363" s="4" t="s">
        <v>21</v>
      </c>
      <c r="D363" s="4" t="s">
        <v>24</v>
      </c>
      <c r="E363" s="4">
        <v>6.5</v>
      </c>
      <c r="F363" s="6">
        <v>37.4</v>
      </c>
      <c r="G363" s="6">
        <v>3.9</v>
      </c>
      <c r="H363" s="2">
        <v>4.8</v>
      </c>
    </row>
    <row r="364" spans="1:8" x14ac:dyDescent="0.25">
      <c r="A364" s="4">
        <v>856363</v>
      </c>
      <c r="B364" s="4" t="s">
        <v>25</v>
      </c>
      <c r="C364" s="4" t="s">
        <v>20</v>
      </c>
      <c r="D364" s="4" t="s">
        <v>24</v>
      </c>
      <c r="E364" s="4">
        <v>8</v>
      </c>
      <c r="F364" s="6">
        <v>37.799999999999997</v>
      </c>
      <c r="G364" s="6">
        <v>4.0999999999999996</v>
      </c>
      <c r="H364" s="2">
        <v>5.4</v>
      </c>
    </row>
    <row r="365" spans="1:8" x14ac:dyDescent="0.25">
      <c r="A365" s="4">
        <v>856364</v>
      </c>
      <c r="B365" s="4" t="s">
        <v>25</v>
      </c>
      <c r="C365" s="4" t="s">
        <v>26</v>
      </c>
      <c r="D365" s="4" t="s">
        <v>24</v>
      </c>
      <c r="E365" s="4">
        <v>7.9</v>
      </c>
      <c r="F365" s="6">
        <v>36.9</v>
      </c>
      <c r="G365" s="6">
        <v>4</v>
      </c>
      <c r="H365" s="2">
        <v>6</v>
      </c>
    </row>
    <row r="366" spans="1:8" x14ac:dyDescent="0.25">
      <c r="A366" s="4">
        <v>856365</v>
      </c>
      <c r="B366" s="4" t="s">
        <v>19</v>
      </c>
      <c r="C366" s="4" t="s">
        <v>21</v>
      </c>
      <c r="D366" s="4" t="s">
        <v>22</v>
      </c>
      <c r="E366" s="4">
        <v>6.2</v>
      </c>
      <c r="F366" s="6">
        <v>24.6</v>
      </c>
      <c r="G366" s="6">
        <v>5.4</v>
      </c>
      <c r="H366" s="2">
        <v>6</v>
      </c>
    </row>
    <row r="367" spans="1:8" x14ac:dyDescent="0.25">
      <c r="A367" s="4">
        <v>856366</v>
      </c>
      <c r="B367" s="4" t="s">
        <v>25</v>
      </c>
      <c r="C367" s="4" t="s">
        <v>21</v>
      </c>
      <c r="D367" s="4" t="s">
        <v>22</v>
      </c>
      <c r="E367" s="4">
        <v>2.1</v>
      </c>
      <c r="F367" s="6">
        <v>23.9</v>
      </c>
      <c r="G367" s="6">
        <v>5.4</v>
      </c>
      <c r="H367" s="2">
        <v>6.6</v>
      </c>
    </row>
    <row r="368" spans="1:8" x14ac:dyDescent="0.25">
      <c r="A368" s="4">
        <v>856367</v>
      </c>
      <c r="B368" s="4" t="s">
        <v>27</v>
      </c>
      <c r="C368" s="4" t="s">
        <v>21</v>
      </c>
      <c r="D368" s="4" t="s">
        <v>12</v>
      </c>
      <c r="E368" s="4">
        <v>10.1</v>
      </c>
      <c r="F368" s="6">
        <v>27.7</v>
      </c>
      <c r="G368" s="6">
        <v>5.0999999999999996</v>
      </c>
      <c r="H368" s="2">
        <v>10.199999999999999</v>
      </c>
    </row>
    <row r="369" spans="1:8" x14ac:dyDescent="0.25">
      <c r="A369" s="4">
        <v>856368</v>
      </c>
      <c r="B369" s="4" t="s">
        <v>25</v>
      </c>
      <c r="C369" s="4" t="s">
        <v>21</v>
      </c>
      <c r="D369" s="4" t="s">
        <v>24</v>
      </c>
      <c r="E369" s="4">
        <v>10.1</v>
      </c>
      <c r="F369" s="6">
        <v>33.200000000000003</v>
      </c>
      <c r="G369" s="6">
        <v>4.4000000000000004</v>
      </c>
      <c r="H369" s="2">
        <v>6.6</v>
      </c>
    </row>
    <row r="370" spans="1:8" x14ac:dyDescent="0.25">
      <c r="A370" s="4">
        <v>856369</v>
      </c>
      <c r="B370" s="4" t="s">
        <v>25</v>
      </c>
      <c r="C370" s="4" t="s">
        <v>21</v>
      </c>
      <c r="D370" s="4" t="s">
        <v>12</v>
      </c>
      <c r="E370" s="4">
        <v>5.6</v>
      </c>
      <c r="F370" s="6">
        <v>30.3</v>
      </c>
      <c r="G370" s="6">
        <v>4.3</v>
      </c>
      <c r="H370" s="2">
        <v>6</v>
      </c>
    </row>
    <row r="371" spans="1:8" x14ac:dyDescent="0.25">
      <c r="A371" s="4">
        <v>856370</v>
      </c>
      <c r="B371" s="4" t="s">
        <v>19</v>
      </c>
      <c r="C371" s="4" t="s">
        <v>20</v>
      </c>
      <c r="D371" s="4" t="s">
        <v>24</v>
      </c>
      <c r="E371" s="4">
        <v>3.2</v>
      </c>
      <c r="F371" s="6">
        <v>38.1</v>
      </c>
      <c r="G371" s="6">
        <v>4.2</v>
      </c>
      <c r="H371" s="2">
        <v>3.6</v>
      </c>
    </row>
    <row r="372" spans="1:8" x14ac:dyDescent="0.25">
      <c r="A372" s="4">
        <v>856371</v>
      </c>
      <c r="B372" s="4" t="s">
        <v>27</v>
      </c>
      <c r="C372" s="4" t="s">
        <v>23</v>
      </c>
      <c r="D372" s="4" t="s">
        <v>22</v>
      </c>
      <c r="E372" s="4">
        <v>7.5</v>
      </c>
      <c r="F372" s="6">
        <v>29.9</v>
      </c>
      <c r="G372" s="6">
        <v>4.4000000000000004</v>
      </c>
      <c r="H372" s="2">
        <v>6</v>
      </c>
    </row>
    <row r="373" spans="1:8" x14ac:dyDescent="0.25">
      <c r="A373" s="4">
        <v>856372</v>
      </c>
      <c r="B373" s="4" t="s">
        <v>25</v>
      </c>
      <c r="C373" s="4" t="s">
        <v>26</v>
      </c>
      <c r="D373" s="4" t="s">
        <v>12</v>
      </c>
      <c r="E373" s="4">
        <v>7.8</v>
      </c>
      <c r="F373" s="6">
        <v>27.9</v>
      </c>
      <c r="G373" s="6">
        <v>5</v>
      </c>
      <c r="H373" s="2">
        <v>7.8</v>
      </c>
    </row>
    <row r="374" spans="1:8" x14ac:dyDescent="0.25">
      <c r="A374" s="4">
        <v>856373</v>
      </c>
      <c r="B374" s="4" t="s">
        <v>19</v>
      </c>
      <c r="C374" s="4" t="s">
        <v>23</v>
      </c>
      <c r="D374" s="4" t="s">
        <v>12</v>
      </c>
      <c r="E374" s="4">
        <v>8.4</v>
      </c>
      <c r="F374" s="6">
        <v>24.3</v>
      </c>
      <c r="G374" s="6">
        <v>5.3</v>
      </c>
      <c r="H374" s="2">
        <v>8.4</v>
      </c>
    </row>
    <row r="375" spans="1:8" x14ac:dyDescent="0.25">
      <c r="A375" s="4">
        <v>856374</v>
      </c>
      <c r="B375" s="4" t="s">
        <v>25</v>
      </c>
      <c r="C375" s="4" t="s">
        <v>23</v>
      </c>
      <c r="D375" s="4" t="s">
        <v>22</v>
      </c>
      <c r="E375" s="4">
        <v>3</v>
      </c>
      <c r="F375" s="6">
        <v>26.7</v>
      </c>
      <c r="G375" s="6">
        <v>5.3</v>
      </c>
      <c r="H375" s="2">
        <v>3</v>
      </c>
    </row>
    <row r="376" spans="1:8" x14ac:dyDescent="0.25">
      <c r="A376" s="4">
        <v>856375</v>
      </c>
      <c r="B376" s="4" t="s">
        <v>25</v>
      </c>
      <c r="C376" s="4" t="s">
        <v>26</v>
      </c>
      <c r="D376" s="4" t="s">
        <v>12</v>
      </c>
      <c r="E376" s="4">
        <v>7</v>
      </c>
      <c r="F376" s="6">
        <v>34.799999999999997</v>
      </c>
      <c r="G376" s="6">
        <v>4.5</v>
      </c>
      <c r="H376" s="2">
        <v>7.8</v>
      </c>
    </row>
    <row r="377" spans="1:8" x14ac:dyDescent="0.25">
      <c r="A377" s="4">
        <v>856376</v>
      </c>
      <c r="B377" s="4" t="s">
        <v>19</v>
      </c>
      <c r="C377" s="4" t="s">
        <v>20</v>
      </c>
      <c r="D377" s="4" t="s">
        <v>24</v>
      </c>
      <c r="E377" s="4">
        <v>7.4</v>
      </c>
      <c r="F377" s="6">
        <v>32.799999999999997</v>
      </c>
      <c r="G377" s="6">
        <v>4.4000000000000004</v>
      </c>
      <c r="H377" s="2">
        <v>9</v>
      </c>
    </row>
    <row r="378" spans="1:8" x14ac:dyDescent="0.25">
      <c r="A378" s="4">
        <v>856377</v>
      </c>
      <c r="B378" s="4" t="s">
        <v>25</v>
      </c>
      <c r="C378" s="4" t="s">
        <v>23</v>
      </c>
      <c r="D378" s="4" t="s">
        <v>24</v>
      </c>
      <c r="E378" s="4">
        <v>2.9</v>
      </c>
      <c r="F378" s="6">
        <v>24.4</v>
      </c>
      <c r="G378" s="6">
        <v>5</v>
      </c>
      <c r="H378" s="2">
        <v>0.6</v>
      </c>
    </row>
    <row r="379" spans="1:8" x14ac:dyDescent="0.25">
      <c r="A379" s="4">
        <v>856378</v>
      </c>
      <c r="B379" s="4" t="s">
        <v>25</v>
      </c>
      <c r="C379" s="4" t="s">
        <v>21</v>
      </c>
      <c r="D379" s="4" t="s">
        <v>12</v>
      </c>
      <c r="E379" s="4">
        <v>4.0999999999999996</v>
      </c>
      <c r="F379" s="6">
        <v>26.4</v>
      </c>
      <c r="G379" s="6">
        <v>4.7</v>
      </c>
      <c r="H379" s="2">
        <v>7.2</v>
      </c>
    </row>
    <row r="380" spans="1:8" x14ac:dyDescent="0.25">
      <c r="A380" s="4">
        <v>856379</v>
      </c>
      <c r="B380" s="4" t="s">
        <v>19</v>
      </c>
      <c r="C380" s="4" t="s">
        <v>23</v>
      </c>
      <c r="D380" s="4" t="s">
        <v>24</v>
      </c>
      <c r="E380" s="4">
        <v>10.7</v>
      </c>
      <c r="F380" s="6">
        <v>25</v>
      </c>
      <c r="G380" s="6">
        <v>5.5</v>
      </c>
      <c r="H380" s="2">
        <v>5.4</v>
      </c>
    </row>
    <row r="381" spans="1:8" x14ac:dyDescent="0.25">
      <c r="A381" s="4">
        <v>856380</v>
      </c>
      <c r="B381" s="4" t="s">
        <v>19</v>
      </c>
      <c r="C381" s="4" t="s">
        <v>21</v>
      </c>
      <c r="D381" s="4" t="s">
        <v>24</v>
      </c>
      <c r="E381" s="4">
        <v>5</v>
      </c>
      <c r="F381" s="6">
        <v>32.9</v>
      </c>
      <c r="G381" s="6">
        <v>4.2</v>
      </c>
      <c r="H381" s="2">
        <v>5.4</v>
      </c>
    </row>
    <row r="382" spans="1:8" x14ac:dyDescent="0.25">
      <c r="A382" s="4">
        <v>856381</v>
      </c>
      <c r="B382" s="4" t="s">
        <v>19</v>
      </c>
      <c r="C382" s="4" t="s">
        <v>20</v>
      </c>
      <c r="D382" s="4" t="s">
        <v>24</v>
      </c>
      <c r="E382" s="4">
        <v>2</v>
      </c>
      <c r="F382" s="6">
        <v>25.5</v>
      </c>
      <c r="G382" s="6">
        <v>4.9000000000000004</v>
      </c>
      <c r="H382" s="2">
        <v>3.6</v>
      </c>
    </row>
    <row r="383" spans="1:8" x14ac:dyDescent="0.25">
      <c r="A383" s="4">
        <v>856382</v>
      </c>
      <c r="B383" s="4" t="s">
        <v>25</v>
      </c>
      <c r="C383" s="4" t="s">
        <v>21</v>
      </c>
      <c r="D383" s="4" t="s">
        <v>12</v>
      </c>
      <c r="E383" s="4">
        <v>4.0999999999999996</v>
      </c>
      <c r="F383" s="6">
        <v>24.5</v>
      </c>
      <c r="G383" s="6">
        <v>5</v>
      </c>
      <c r="H383" s="2">
        <v>9</v>
      </c>
    </row>
    <row r="384" spans="1:8" x14ac:dyDescent="0.25">
      <c r="A384" s="4">
        <v>856383</v>
      </c>
      <c r="B384" s="4" t="s">
        <v>25</v>
      </c>
      <c r="C384" s="4" t="s">
        <v>23</v>
      </c>
      <c r="D384" s="4" t="s">
        <v>12</v>
      </c>
      <c r="E384" s="4">
        <v>10.1</v>
      </c>
      <c r="F384" s="6">
        <v>30</v>
      </c>
      <c r="G384" s="6">
        <v>4.8</v>
      </c>
      <c r="H384" s="2">
        <v>7.8</v>
      </c>
    </row>
    <row r="385" spans="1:8" x14ac:dyDescent="0.25">
      <c r="A385" s="4">
        <v>856384</v>
      </c>
      <c r="B385" s="4" t="s">
        <v>25</v>
      </c>
      <c r="C385" s="4" t="s">
        <v>21</v>
      </c>
      <c r="D385" s="4" t="s">
        <v>12</v>
      </c>
      <c r="E385" s="4">
        <v>10</v>
      </c>
      <c r="F385" s="6">
        <v>30.3</v>
      </c>
      <c r="G385" s="6">
        <v>5.0999999999999996</v>
      </c>
      <c r="H385" s="2">
        <v>8.4</v>
      </c>
    </row>
    <row r="386" spans="1:8" x14ac:dyDescent="0.25">
      <c r="A386" s="4">
        <v>856385</v>
      </c>
      <c r="B386" s="4" t="s">
        <v>27</v>
      </c>
      <c r="C386" s="4" t="s">
        <v>21</v>
      </c>
      <c r="D386" s="4" t="s">
        <v>12</v>
      </c>
      <c r="E386" s="4">
        <v>7</v>
      </c>
      <c r="F386" s="6">
        <v>21.9</v>
      </c>
      <c r="G386" s="6">
        <v>5.3</v>
      </c>
      <c r="H386" s="2">
        <v>7.2</v>
      </c>
    </row>
    <row r="387" spans="1:8" x14ac:dyDescent="0.25">
      <c r="A387" s="4">
        <v>856386</v>
      </c>
      <c r="B387" s="4" t="s">
        <v>19</v>
      </c>
      <c r="C387" s="4" t="s">
        <v>23</v>
      </c>
      <c r="D387" s="4" t="s">
        <v>12</v>
      </c>
      <c r="E387" s="4">
        <v>11.8</v>
      </c>
      <c r="F387" s="6">
        <v>33.4</v>
      </c>
      <c r="G387" s="6">
        <v>4.5</v>
      </c>
      <c r="H387" s="2">
        <v>8.4</v>
      </c>
    </row>
    <row r="388" spans="1:8" x14ac:dyDescent="0.25">
      <c r="A388" s="4">
        <v>856387</v>
      </c>
      <c r="B388" s="4" t="s">
        <v>19</v>
      </c>
      <c r="C388" s="4" t="s">
        <v>20</v>
      </c>
      <c r="D388" s="4" t="s">
        <v>12</v>
      </c>
      <c r="E388" s="4">
        <v>8.5</v>
      </c>
      <c r="F388" s="6">
        <v>27.8</v>
      </c>
      <c r="G388" s="6">
        <v>5.2</v>
      </c>
      <c r="H388" s="2">
        <v>5.4</v>
      </c>
    </row>
    <row r="389" spans="1:8" x14ac:dyDescent="0.25">
      <c r="A389" s="4">
        <v>856388</v>
      </c>
      <c r="B389" s="4" t="s">
        <v>19</v>
      </c>
      <c r="C389" s="4" t="s">
        <v>26</v>
      </c>
      <c r="D389" s="4" t="s">
        <v>12</v>
      </c>
      <c r="E389" s="4">
        <v>3.2</v>
      </c>
      <c r="F389" s="6">
        <v>29.6</v>
      </c>
      <c r="G389" s="6">
        <v>4.5</v>
      </c>
      <c r="H389" s="2">
        <v>4.2</v>
      </c>
    </row>
    <row r="390" spans="1:8" x14ac:dyDescent="0.25">
      <c r="A390" s="4">
        <v>856389</v>
      </c>
      <c r="B390" s="4" t="s">
        <v>25</v>
      </c>
      <c r="C390" s="4" t="s">
        <v>20</v>
      </c>
      <c r="D390" s="4" t="s">
        <v>24</v>
      </c>
      <c r="E390" s="4">
        <v>8.5</v>
      </c>
      <c r="F390" s="6">
        <v>29.1</v>
      </c>
      <c r="G390" s="6">
        <v>5.0999999999999996</v>
      </c>
      <c r="H390" s="2">
        <v>11.4</v>
      </c>
    </row>
    <row r="391" spans="1:8" x14ac:dyDescent="0.25">
      <c r="A391" s="4">
        <v>856390</v>
      </c>
      <c r="B391" s="4" t="s">
        <v>19</v>
      </c>
      <c r="C391" s="4" t="s">
        <v>26</v>
      </c>
      <c r="D391" s="4" t="s">
        <v>22</v>
      </c>
      <c r="E391" s="4">
        <v>7.8</v>
      </c>
      <c r="F391" s="6">
        <v>37</v>
      </c>
      <c r="G391" s="6">
        <v>4.0999999999999996</v>
      </c>
      <c r="H391" s="2">
        <v>13.2</v>
      </c>
    </row>
    <row r="392" spans="1:8" x14ac:dyDescent="0.25">
      <c r="A392" s="4">
        <v>856391</v>
      </c>
      <c r="B392" s="4" t="s">
        <v>25</v>
      </c>
      <c r="C392" s="4" t="s">
        <v>21</v>
      </c>
      <c r="D392" s="4" t="s">
        <v>12</v>
      </c>
      <c r="E392" s="4">
        <v>2.6</v>
      </c>
      <c r="F392" s="6">
        <v>27.2</v>
      </c>
      <c r="G392" s="6">
        <v>5.3</v>
      </c>
      <c r="H392" s="2">
        <v>4.2</v>
      </c>
    </row>
    <row r="393" spans="1:8" x14ac:dyDescent="0.25">
      <c r="A393" s="4">
        <v>856392</v>
      </c>
      <c r="B393" s="4" t="s">
        <v>25</v>
      </c>
      <c r="C393" s="4" t="s">
        <v>21</v>
      </c>
      <c r="D393" s="4" t="s">
        <v>24</v>
      </c>
      <c r="E393" s="4">
        <v>7.2</v>
      </c>
      <c r="F393" s="6">
        <v>35.9</v>
      </c>
      <c r="G393" s="6">
        <v>4.4000000000000004</v>
      </c>
      <c r="H393" s="2">
        <v>6.6</v>
      </c>
    </row>
    <row r="394" spans="1:8" x14ac:dyDescent="0.25">
      <c r="A394" s="4">
        <v>856393</v>
      </c>
      <c r="B394" s="4" t="s">
        <v>19</v>
      </c>
      <c r="C394" s="4" t="s">
        <v>21</v>
      </c>
      <c r="D394" s="4" t="s">
        <v>12</v>
      </c>
      <c r="E394" s="4">
        <v>8.1</v>
      </c>
      <c r="F394" s="6">
        <v>25.4</v>
      </c>
      <c r="G394" s="6">
        <v>5.2</v>
      </c>
      <c r="H394" s="2">
        <v>6.6</v>
      </c>
    </row>
    <row r="395" spans="1:8" x14ac:dyDescent="0.25">
      <c r="A395" s="4">
        <v>856394</v>
      </c>
      <c r="B395" s="4" t="s">
        <v>25</v>
      </c>
      <c r="C395" s="4" t="s">
        <v>21</v>
      </c>
      <c r="D395" s="4" t="s">
        <v>22</v>
      </c>
      <c r="E395" s="4">
        <v>11.6</v>
      </c>
      <c r="F395" s="6">
        <v>36.4</v>
      </c>
      <c r="G395" s="6">
        <v>4.0999999999999996</v>
      </c>
      <c r="H395" s="2">
        <v>9.6</v>
      </c>
    </row>
    <row r="396" spans="1:8" x14ac:dyDescent="0.25">
      <c r="A396" s="4">
        <v>856395</v>
      </c>
      <c r="B396" s="4" t="s">
        <v>25</v>
      </c>
      <c r="C396" s="4" t="s">
        <v>21</v>
      </c>
      <c r="D396" s="4" t="s">
        <v>22</v>
      </c>
      <c r="E396" s="4">
        <v>7.2</v>
      </c>
      <c r="F396" s="6">
        <v>28.6</v>
      </c>
      <c r="G396" s="6">
        <v>4.7</v>
      </c>
      <c r="H396" s="2">
        <v>9</v>
      </c>
    </row>
    <row r="397" spans="1:8" x14ac:dyDescent="0.25">
      <c r="A397" s="4">
        <v>856396</v>
      </c>
      <c r="B397" s="4" t="s">
        <v>19</v>
      </c>
      <c r="C397" s="4" t="s">
        <v>23</v>
      </c>
      <c r="D397" s="4" t="s">
        <v>12</v>
      </c>
      <c r="E397" s="4">
        <v>5.9</v>
      </c>
      <c r="F397" s="6">
        <v>31.7</v>
      </c>
      <c r="G397" s="6">
        <v>4.3</v>
      </c>
      <c r="H397" s="2">
        <v>4.8</v>
      </c>
    </row>
    <row r="398" spans="1:8" x14ac:dyDescent="0.25">
      <c r="A398" s="4">
        <v>856397</v>
      </c>
      <c r="B398" s="4" t="s">
        <v>25</v>
      </c>
      <c r="C398" s="4" t="s">
        <v>23</v>
      </c>
      <c r="D398" s="4" t="s">
        <v>12</v>
      </c>
      <c r="E398" s="4">
        <v>8</v>
      </c>
      <c r="F398" s="6">
        <v>31.3</v>
      </c>
      <c r="G398" s="6">
        <v>5</v>
      </c>
      <c r="H398" s="2">
        <v>5.4</v>
      </c>
    </row>
    <row r="399" spans="1:8" x14ac:dyDescent="0.25">
      <c r="A399" s="4">
        <v>856398</v>
      </c>
      <c r="B399" s="4" t="s">
        <v>25</v>
      </c>
      <c r="C399" s="4" t="s">
        <v>23</v>
      </c>
      <c r="D399" s="4" t="s">
        <v>12</v>
      </c>
      <c r="E399" s="4">
        <v>8.8000000000000007</v>
      </c>
      <c r="F399" s="6">
        <v>24.4</v>
      </c>
      <c r="G399" s="6">
        <v>5.0999999999999996</v>
      </c>
      <c r="H399" s="2">
        <v>10.199999999999999</v>
      </c>
    </row>
    <row r="400" spans="1:8" x14ac:dyDescent="0.25">
      <c r="A400" s="4">
        <v>856399</v>
      </c>
      <c r="B400" s="4" t="s">
        <v>19</v>
      </c>
      <c r="C400" s="4" t="s">
        <v>21</v>
      </c>
      <c r="D400" s="4" t="s">
        <v>24</v>
      </c>
      <c r="E400" s="4">
        <v>3.2</v>
      </c>
      <c r="F400" s="6">
        <v>27.3</v>
      </c>
      <c r="G400" s="6">
        <v>4.9000000000000004</v>
      </c>
      <c r="H400" s="2">
        <v>7.8</v>
      </c>
    </row>
    <row r="401" spans="1:8" x14ac:dyDescent="0.25">
      <c r="A401" s="4">
        <v>856400</v>
      </c>
      <c r="B401" s="4" t="s">
        <v>19</v>
      </c>
      <c r="C401" s="4" t="s">
        <v>20</v>
      </c>
      <c r="D401" s="4" t="s">
        <v>22</v>
      </c>
      <c r="E401" s="4">
        <v>5.5</v>
      </c>
      <c r="F401" s="6">
        <v>34.799999999999997</v>
      </c>
      <c r="G401" s="6">
        <v>4.4000000000000004</v>
      </c>
      <c r="H401" s="2">
        <v>8.4</v>
      </c>
    </row>
    <row r="402" spans="1:8" x14ac:dyDescent="0.25">
      <c r="A402" s="4">
        <v>856401</v>
      </c>
      <c r="B402" s="4" t="s">
        <v>27</v>
      </c>
      <c r="C402" s="4" t="s">
        <v>21</v>
      </c>
      <c r="D402" s="4" t="s">
        <v>22</v>
      </c>
      <c r="E402" s="4">
        <v>8.9</v>
      </c>
      <c r="F402" s="6">
        <v>31.5</v>
      </c>
      <c r="G402" s="6">
        <v>4.5999999999999996</v>
      </c>
      <c r="H402" s="2">
        <v>3</v>
      </c>
    </row>
    <row r="403" spans="1:8" x14ac:dyDescent="0.25">
      <c r="A403" s="4">
        <v>856402</v>
      </c>
      <c r="B403" s="4" t="s">
        <v>25</v>
      </c>
      <c r="C403" s="4" t="s">
        <v>26</v>
      </c>
      <c r="D403" s="4" t="s">
        <v>24</v>
      </c>
      <c r="E403" s="4">
        <v>9.6</v>
      </c>
      <c r="F403" s="6">
        <v>30.9</v>
      </c>
      <c r="G403" s="6">
        <v>5</v>
      </c>
      <c r="H403" s="2">
        <v>10.199999999999999</v>
      </c>
    </row>
    <row r="404" spans="1:8" x14ac:dyDescent="0.25">
      <c r="A404" s="4">
        <v>856403</v>
      </c>
      <c r="B404" s="4" t="s">
        <v>19</v>
      </c>
      <c r="C404" s="4" t="s">
        <v>21</v>
      </c>
      <c r="D404" s="4" t="s">
        <v>12</v>
      </c>
      <c r="E404" s="4">
        <v>11.1</v>
      </c>
      <c r="F404" s="6">
        <v>37.5</v>
      </c>
      <c r="G404" s="6">
        <v>4.3</v>
      </c>
      <c r="H404" s="2">
        <v>4.8</v>
      </c>
    </row>
    <row r="405" spans="1:8" x14ac:dyDescent="0.25">
      <c r="A405" s="4">
        <v>856404</v>
      </c>
      <c r="B405" s="4" t="s">
        <v>27</v>
      </c>
      <c r="C405" s="4" t="s">
        <v>26</v>
      </c>
      <c r="D405" s="4" t="s">
        <v>22</v>
      </c>
      <c r="E405" s="4">
        <v>7.5</v>
      </c>
      <c r="F405" s="6">
        <v>29.4</v>
      </c>
      <c r="G405" s="6">
        <v>4.5</v>
      </c>
      <c r="H405" s="2">
        <v>1.2</v>
      </c>
    </row>
    <row r="406" spans="1:8" x14ac:dyDescent="0.25">
      <c r="A406" s="4">
        <v>856405</v>
      </c>
      <c r="B406" s="4" t="s">
        <v>19</v>
      </c>
      <c r="C406" s="4" t="s">
        <v>21</v>
      </c>
      <c r="D406" s="4" t="s">
        <v>12</v>
      </c>
      <c r="E406" s="4">
        <v>2.9</v>
      </c>
      <c r="F406" s="6">
        <v>30.1</v>
      </c>
      <c r="G406" s="6">
        <v>4.7</v>
      </c>
      <c r="H406" s="2">
        <v>10.8</v>
      </c>
    </row>
    <row r="407" spans="1:8" x14ac:dyDescent="0.25">
      <c r="A407" s="4">
        <v>856406</v>
      </c>
      <c r="B407" s="4" t="s">
        <v>25</v>
      </c>
      <c r="C407" s="4" t="s">
        <v>23</v>
      </c>
      <c r="D407" s="4" t="s">
        <v>12</v>
      </c>
      <c r="E407" s="4">
        <v>6.5</v>
      </c>
      <c r="F407" s="6">
        <v>26.1</v>
      </c>
      <c r="G407" s="6">
        <v>4.9000000000000004</v>
      </c>
      <c r="H407" s="2">
        <v>7.8</v>
      </c>
    </row>
    <row r="408" spans="1:8" x14ac:dyDescent="0.25">
      <c r="A408" s="4">
        <v>856407</v>
      </c>
      <c r="B408" s="4" t="s">
        <v>19</v>
      </c>
      <c r="C408" s="4" t="s">
        <v>23</v>
      </c>
      <c r="D408" s="4" t="s">
        <v>12</v>
      </c>
      <c r="E408" s="4">
        <v>2.2999999999999998</v>
      </c>
      <c r="F408" s="6">
        <v>35.1</v>
      </c>
      <c r="G408" s="6">
        <v>4.5</v>
      </c>
      <c r="H408" s="2">
        <v>11.4</v>
      </c>
    </row>
    <row r="409" spans="1:8" x14ac:dyDescent="0.25">
      <c r="A409" s="4">
        <v>856408</v>
      </c>
      <c r="B409" s="4" t="s">
        <v>25</v>
      </c>
      <c r="C409" s="4" t="s">
        <v>20</v>
      </c>
      <c r="D409" s="4" t="s">
        <v>24</v>
      </c>
      <c r="E409" s="4">
        <v>8.6999999999999993</v>
      </c>
      <c r="F409" s="6">
        <v>37.700000000000003</v>
      </c>
      <c r="G409" s="6">
        <v>4</v>
      </c>
      <c r="H409" s="2">
        <v>10.8</v>
      </c>
    </row>
    <row r="410" spans="1:8" x14ac:dyDescent="0.25">
      <c r="A410" s="4">
        <v>856409</v>
      </c>
      <c r="B410" s="4" t="s">
        <v>19</v>
      </c>
      <c r="C410" s="4" t="s">
        <v>23</v>
      </c>
      <c r="D410" s="4" t="s">
        <v>24</v>
      </c>
      <c r="E410" s="4">
        <v>2.8</v>
      </c>
      <c r="F410" s="6">
        <v>26.5</v>
      </c>
      <c r="G410" s="6">
        <v>4.8</v>
      </c>
      <c r="H410" s="2">
        <v>9.6</v>
      </c>
    </row>
    <row r="411" spans="1:8" x14ac:dyDescent="0.25">
      <c r="A411" s="4">
        <v>856410</v>
      </c>
      <c r="B411" s="4" t="s">
        <v>19</v>
      </c>
      <c r="C411" s="4" t="s">
        <v>21</v>
      </c>
      <c r="D411" s="4" t="s">
        <v>22</v>
      </c>
      <c r="E411" s="4">
        <v>2.4</v>
      </c>
      <c r="F411" s="6">
        <v>21.7</v>
      </c>
      <c r="G411" s="6">
        <v>5.6</v>
      </c>
      <c r="H411" s="2">
        <v>6</v>
      </c>
    </row>
    <row r="412" spans="1:8" x14ac:dyDescent="0.25">
      <c r="A412" s="4">
        <v>856411</v>
      </c>
      <c r="B412" s="4" t="s">
        <v>25</v>
      </c>
      <c r="C412" s="4" t="s">
        <v>20</v>
      </c>
      <c r="D412" s="4" t="s">
        <v>22</v>
      </c>
      <c r="E412" s="4">
        <v>7.9</v>
      </c>
      <c r="F412" s="6">
        <v>22</v>
      </c>
      <c r="G412" s="6">
        <v>5.5</v>
      </c>
      <c r="H412" s="2">
        <v>3</v>
      </c>
    </row>
    <row r="413" spans="1:8" x14ac:dyDescent="0.25">
      <c r="A413" s="4">
        <v>856412</v>
      </c>
      <c r="B413" s="4" t="s">
        <v>25</v>
      </c>
      <c r="C413" s="4" t="s">
        <v>21</v>
      </c>
      <c r="D413" s="4" t="s">
        <v>12</v>
      </c>
      <c r="E413" s="4">
        <v>7.2</v>
      </c>
      <c r="F413" s="6">
        <v>23.2</v>
      </c>
      <c r="G413" s="6">
        <v>5.2</v>
      </c>
      <c r="H413" s="2">
        <v>4.8</v>
      </c>
    </row>
    <row r="414" spans="1:8" x14ac:dyDescent="0.25">
      <c r="A414" s="4">
        <v>856413</v>
      </c>
      <c r="B414" s="4" t="s">
        <v>27</v>
      </c>
      <c r="C414" s="4" t="s">
        <v>21</v>
      </c>
      <c r="D414" s="4" t="s">
        <v>22</v>
      </c>
      <c r="E414" s="4">
        <v>10.1</v>
      </c>
      <c r="F414" s="6">
        <v>21.4</v>
      </c>
      <c r="G414" s="6">
        <v>5.5</v>
      </c>
      <c r="H414" s="2">
        <v>9</v>
      </c>
    </row>
    <row r="415" spans="1:8" x14ac:dyDescent="0.25">
      <c r="A415" s="4">
        <v>856414</v>
      </c>
      <c r="B415" s="4" t="s">
        <v>19</v>
      </c>
      <c r="C415" s="4" t="s">
        <v>23</v>
      </c>
      <c r="D415" s="4" t="s">
        <v>24</v>
      </c>
      <c r="E415" s="4">
        <v>2.1</v>
      </c>
      <c r="F415" s="6">
        <v>25.7</v>
      </c>
      <c r="G415" s="6">
        <v>5</v>
      </c>
      <c r="H415" s="2">
        <v>6</v>
      </c>
    </row>
    <row r="416" spans="1:8" x14ac:dyDescent="0.25">
      <c r="A416" s="4">
        <v>856415</v>
      </c>
      <c r="B416" s="4" t="s">
        <v>19</v>
      </c>
      <c r="C416" s="4" t="s">
        <v>23</v>
      </c>
      <c r="D416" s="4" t="s">
        <v>12</v>
      </c>
      <c r="E416" s="4">
        <v>11.2</v>
      </c>
      <c r="F416" s="6">
        <v>30.7</v>
      </c>
      <c r="G416" s="6">
        <v>5</v>
      </c>
      <c r="H416" s="2">
        <v>6.6</v>
      </c>
    </row>
    <row r="417" spans="1:8" x14ac:dyDescent="0.25">
      <c r="A417" s="4">
        <v>856416</v>
      </c>
      <c r="B417" s="4" t="s">
        <v>19</v>
      </c>
      <c r="C417" s="4" t="s">
        <v>26</v>
      </c>
      <c r="D417" s="4" t="s">
        <v>22</v>
      </c>
      <c r="E417" s="4">
        <v>9.9</v>
      </c>
      <c r="F417" s="6">
        <v>24.3</v>
      </c>
      <c r="G417" s="6">
        <v>5.0999999999999996</v>
      </c>
      <c r="H417" s="2">
        <v>3</v>
      </c>
    </row>
    <row r="418" spans="1:8" x14ac:dyDescent="0.25">
      <c r="A418" s="4">
        <v>856417</v>
      </c>
      <c r="B418" s="4" t="s">
        <v>25</v>
      </c>
      <c r="C418" s="4" t="s">
        <v>26</v>
      </c>
      <c r="D418" s="4" t="s">
        <v>24</v>
      </c>
      <c r="E418" s="4">
        <v>5.6</v>
      </c>
      <c r="F418" s="6">
        <v>34.1</v>
      </c>
      <c r="G418" s="6">
        <v>4.4000000000000004</v>
      </c>
      <c r="H418" s="2">
        <v>5.4</v>
      </c>
    </row>
    <row r="419" spans="1:8" x14ac:dyDescent="0.25">
      <c r="A419" s="4">
        <v>856418</v>
      </c>
      <c r="B419" s="4" t="s">
        <v>25</v>
      </c>
      <c r="C419" s="4" t="s">
        <v>26</v>
      </c>
      <c r="D419" s="4" t="s">
        <v>12</v>
      </c>
      <c r="E419" s="4">
        <v>6.8</v>
      </c>
      <c r="F419" s="6">
        <v>33.200000000000003</v>
      </c>
      <c r="G419" s="6">
        <v>4.4000000000000004</v>
      </c>
      <c r="H419" s="2">
        <v>9.6</v>
      </c>
    </row>
    <row r="420" spans="1:8" x14ac:dyDescent="0.25">
      <c r="A420" s="4">
        <v>856419</v>
      </c>
      <c r="B420" s="4" t="s">
        <v>19</v>
      </c>
      <c r="C420" s="4" t="s">
        <v>21</v>
      </c>
      <c r="D420" s="4" t="s">
        <v>24</v>
      </c>
      <c r="E420" s="4">
        <v>7.1</v>
      </c>
      <c r="F420" s="6">
        <v>35.1</v>
      </c>
      <c r="G420" s="6">
        <v>4.5</v>
      </c>
      <c r="H420" s="2">
        <v>4.2</v>
      </c>
    </row>
    <row r="421" spans="1:8" x14ac:dyDescent="0.25">
      <c r="A421" s="4">
        <v>856420</v>
      </c>
      <c r="B421" s="4" t="s">
        <v>25</v>
      </c>
      <c r="C421" s="4" t="s">
        <v>23</v>
      </c>
      <c r="D421" s="4" t="s">
        <v>22</v>
      </c>
      <c r="E421" s="4">
        <v>3.7</v>
      </c>
      <c r="F421" s="6">
        <v>27.7</v>
      </c>
      <c r="G421" s="6">
        <v>4.7</v>
      </c>
      <c r="H421" s="2">
        <v>6</v>
      </c>
    </row>
    <row r="422" spans="1:8" x14ac:dyDescent="0.25">
      <c r="A422" s="4">
        <v>856421</v>
      </c>
      <c r="B422" s="4" t="s">
        <v>25</v>
      </c>
      <c r="C422" s="4" t="s">
        <v>20</v>
      </c>
      <c r="D422" s="4" t="s">
        <v>24</v>
      </c>
      <c r="E422" s="4">
        <v>8.4</v>
      </c>
      <c r="F422" s="6">
        <v>27.8</v>
      </c>
      <c r="G422" s="6">
        <v>4.8</v>
      </c>
      <c r="H422" s="2">
        <v>5.4</v>
      </c>
    </row>
    <row r="423" spans="1:8" x14ac:dyDescent="0.25">
      <c r="A423" s="4">
        <v>856422</v>
      </c>
      <c r="B423" s="4" t="s">
        <v>25</v>
      </c>
      <c r="C423" s="4" t="s">
        <v>21</v>
      </c>
      <c r="D423" s="4" t="s">
        <v>22</v>
      </c>
      <c r="E423" s="4">
        <v>4</v>
      </c>
      <c r="F423" s="6">
        <v>29.7</v>
      </c>
      <c r="G423" s="6">
        <v>5.0999999999999996</v>
      </c>
      <c r="H423" s="2">
        <v>4.2</v>
      </c>
    </row>
    <row r="424" spans="1:8" x14ac:dyDescent="0.25">
      <c r="A424" s="4">
        <v>856423</v>
      </c>
      <c r="B424" s="4" t="s">
        <v>27</v>
      </c>
      <c r="C424" s="4" t="s">
        <v>20</v>
      </c>
      <c r="D424" s="4" t="s">
        <v>24</v>
      </c>
      <c r="E424" s="4">
        <v>2.9</v>
      </c>
      <c r="F424" s="6">
        <v>34.299999999999997</v>
      </c>
      <c r="G424" s="6">
        <v>4.3</v>
      </c>
      <c r="H424" s="2">
        <v>3.6</v>
      </c>
    </row>
    <row r="425" spans="1:8" x14ac:dyDescent="0.25">
      <c r="A425" s="4">
        <v>856424</v>
      </c>
      <c r="B425" s="4" t="s">
        <v>25</v>
      </c>
      <c r="C425" s="4" t="s">
        <v>21</v>
      </c>
      <c r="D425" s="4" t="s">
        <v>22</v>
      </c>
      <c r="E425" s="4">
        <v>4.5999999999999996</v>
      </c>
      <c r="F425" s="6">
        <v>22.1</v>
      </c>
      <c r="G425" s="6">
        <v>5.3</v>
      </c>
      <c r="H425" s="2">
        <v>4.8</v>
      </c>
    </row>
    <row r="426" spans="1:8" x14ac:dyDescent="0.25">
      <c r="A426" s="4">
        <v>856425</v>
      </c>
      <c r="B426" s="4" t="s">
        <v>25</v>
      </c>
      <c r="C426" s="4" t="s">
        <v>20</v>
      </c>
      <c r="D426" s="4" t="s">
        <v>24</v>
      </c>
      <c r="E426" s="4">
        <v>2.4</v>
      </c>
      <c r="F426" s="6">
        <v>23.7</v>
      </c>
      <c r="G426" s="6">
        <v>5.4</v>
      </c>
      <c r="H426" s="2">
        <v>12</v>
      </c>
    </row>
    <row r="427" spans="1:8" x14ac:dyDescent="0.25">
      <c r="A427" s="4">
        <v>856426</v>
      </c>
      <c r="B427" s="4" t="s">
        <v>25</v>
      </c>
      <c r="C427" s="4" t="s">
        <v>21</v>
      </c>
      <c r="D427" s="4" t="s">
        <v>22</v>
      </c>
      <c r="E427" s="4">
        <v>11.2</v>
      </c>
      <c r="F427" s="6">
        <v>28.3</v>
      </c>
      <c r="G427" s="6">
        <v>4.7</v>
      </c>
      <c r="H427" s="2">
        <v>3</v>
      </c>
    </row>
    <row r="428" spans="1:8" x14ac:dyDescent="0.25">
      <c r="A428" s="4">
        <v>856427</v>
      </c>
      <c r="B428" s="4" t="s">
        <v>25</v>
      </c>
      <c r="C428" s="4" t="s">
        <v>20</v>
      </c>
      <c r="D428" s="4" t="s">
        <v>24</v>
      </c>
      <c r="E428" s="4">
        <v>3.6</v>
      </c>
      <c r="F428" s="6">
        <v>31.2</v>
      </c>
      <c r="G428" s="6">
        <v>4.7</v>
      </c>
      <c r="H428" s="2">
        <v>1.2</v>
      </c>
    </row>
    <row r="429" spans="1:8" x14ac:dyDescent="0.25">
      <c r="A429" s="4">
        <v>856428</v>
      </c>
      <c r="B429" s="4" t="s">
        <v>25</v>
      </c>
      <c r="C429" s="4" t="s">
        <v>21</v>
      </c>
      <c r="D429" s="4" t="s">
        <v>24</v>
      </c>
      <c r="E429" s="4">
        <v>3.1</v>
      </c>
      <c r="F429" s="6">
        <v>36.299999999999997</v>
      </c>
      <c r="G429" s="6">
        <v>4</v>
      </c>
      <c r="H429" s="2">
        <v>7.8</v>
      </c>
    </row>
    <row r="430" spans="1:8" x14ac:dyDescent="0.25">
      <c r="A430" s="4">
        <v>856429</v>
      </c>
      <c r="B430" s="4" t="s">
        <v>19</v>
      </c>
      <c r="C430" s="4" t="s">
        <v>20</v>
      </c>
      <c r="D430" s="4" t="s">
        <v>22</v>
      </c>
      <c r="E430" s="4">
        <v>3.3</v>
      </c>
      <c r="F430" s="6">
        <v>38</v>
      </c>
      <c r="G430" s="6">
        <v>4.0999999999999996</v>
      </c>
      <c r="H430" s="2">
        <v>6.6</v>
      </c>
    </row>
    <row r="431" spans="1:8" x14ac:dyDescent="0.25">
      <c r="A431" s="4">
        <v>856430</v>
      </c>
      <c r="B431" s="4" t="s">
        <v>19</v>
      </c>
      <c r="C431" s="4" t="s">
        <v>23</v>
      </c>
      <c r="D431" s="4" t="s">
        <v>12</v>
      </c>
      <c r="E431" s="4">
        <v>4.5</v>
      </c>
      <c r="F431" s="6">
        <v>26.4</v>
      </c>
      <c r="G431" s="6">
        <v>5.4</v>
      </c>
      <c r="H431" s="2">
        <v>10.199999999999999</v>
      </c>
    </row>
    <row r="432" spans="1:8" x14ac:dyDescent="0.25">
      <c r="A432" s="4">
        <v>856431</v>
      </c>
      <c r="B432" s="4" t="s">
        <v>25</v>
      </c>
      <c r="C432" s="4" t="s">
        <v>20</v>
      </c>
      <c r="D432" s="4" t="s">
        <v>24</v>
      </c>
      <c r="E432" s="4">
        <v>2.8</v>
      </c>
      <c r="F432" s="6">
        <v>34.200000000000003</v>
      </c>
      <c r="G432" s="6">
        <v>4.0999999999999996</v>
      </c>
      <c r="H432" s="2">
        <v>7.2</v>
      </c>
    </row>
    <row r="433" spans="1:8" x14ac:dyDescent="0.25">
      <c r="A433" s="4">
        <v>856432</v>
      </c>
      <c r="B433" s="4" t="s">
        <v>25</v>
      </c>
      <c r="C433" s="4" t="s">
        <v>21</v>
      </c>
      <c r="D433" s="4" t="s">
        <v>12</v>
      </c>
      <c r="E433" s="4">
        <v>7.8</v>
      </c>
      <c r="F433" s="6">
        <v>37.6</v>
      </c>
      <c r="G433" s="6">
        <v>4</v>
      </c>
      <c r="H433" s="2">
        <v>9</v>
      </c>
    </row>
    <row r="434" spans="1:8" x14ac:dyDescent="0.25">
      <c r="A434" s="4">
        <v>856433</v>
      </c>
      <c r="B434" s="4" t="s">
        <v>19</v>
      </c>
      <c r="C434" s="4" t="s">
        <v>20</v>
      </c>
      <c r="D434" s="4" t="s">
        <v>24</v>
      </c>
      <c r="E434" s="4">
        <v>6.6</v>
      </c>
      <c r="F434" s="6">
        <v>21</v>
      </c>
      <c r="G434" s="6">
        <v>5.4</v>
      </c>
      <c r="H434" s="2">
        <v>9.6</v>
      </c>
    </row>
    <row r="435" spans="1:8" x14ac:dyDescent="0.25">
      <c r="A435" s="4">
        <v>856434</v>
      </c>
      <c r="B435" s="4" t="s">
        <v>25</v>
      </c>
      <c r="C435" s="4" t="s">
        <v>20</v>
      </c>
      <c r="D435" s="4" t="s">
        <v>22</v>
      </c>
      <c r="E435" s="4">
        <v>12</v>
      </c>
      <c r="F435" s="6">
        <v>38.5</v>
      </c>
      <c r="G435" s="6">
        <v>4.2</v>
      </c>
      <c r="H435" s="2">
        <v>6</v>
      </c>
    </row>
    <row r="436" spans="1:8" x14ac:dyDescent="0.25">
      <c r="A436" s="4">
        <v>856435</v>
      </c>
      <c r="B436" s="4" t="s">
        <v>25</v>
      </c>
      <c r="C436" s="4" t="s">
        <v>21</v>
      </c>
      <c r="D436" s="4" t="s">
        <v>24</v>
      </c>
      <c r="E436" s="4">
        <v>6.3</v>
      </c>
      <c r="F436" s="6">
        <v>34.799999999999997</v>
      </c>
      <c r="G436" s="6">
        <v>4.4000000000000004</v>
      </c>
      <c r="H436" s="2">
        <v>5.4</v>
      </c>
    </row>
    <row r="437" spans="1:8" x14ac:dyDescent="0.25">
      <c r="A437" s="4">
        <v>856436</v>
      </c>
      <c r="B437" s="4" t="s">
        <v>25</v>
      </c>
      <c r="C437" s="4" t="s">
        <v>20</v>
      </c>
      <c r="D437" s="4" t="s">
        <v>22</v>
      </c>
      <c r="E437" s="4">
        <v>7.8</v>
      </c>
      <c r="F437" s="6">
        <v>35.5</v>
      </c>
      <c r="G437" s="6">
        <v>4.5999999999999996</v>
      </c>
      <c r="H437" s="2">
        <v>6.6</v>
      </c>
    </row>
    <row r="438" spans="1:8" x14ac:dyDescent="0.25">
      <c r="A438" s="4">
        <v>856437</v>
      </c>
      <c r="B438" s="4" t="s">
        <v>19</v>
      </c>
      <c r="C438" s="4" t="s">
        <v>20</v>
      </c>
      <c r="D438" s="4" t="s">
        <v>12</v>
      </c>
      <c r="E438" s="4">
        <v>8.8000000000000007</v>
      </c>
      <c r="F438" s="6">
        <v>24.5</v>
      </c>
      <c r="G438" s="6">
        <v>5</v>
      </c>
      <c r="H438" s="2">
        <v>6.6</v>
      </c>
    </row>
    <row r="439" spans="1:8" x14ac:dyDescent="0.25">
      <c r="A439" s="4">
        <v>856438</v>
      </c>
      <c r="B439" s="4" t="s">
        <v>25</v>
      </c>
      <c r="C439" s="4" t="s">
        <v>23</v>
      </c>
      <c r="D439" s="4" t="s">
        <v>12</v>
      </c>
      <c r="E439" s="4">
        <v>7.5</v>
      </c>
      <c r="F439" s="6">
        <v>38.9</v>
      </c>
      <c r="G439" s="6">
        <v>4.0999999999999996</v>
      </c>
      <c r="H439" s="2">
        <v>3</v>
      </c>
    </row>
    <row r="440" spans="1:8" x14ac:dyDescent="0.25">
      <c r="A440" s="4">
        <v>856439</v>
      </c>
      <c r="B440" s="4" t="s">
        <v>19</v>
      </c>
      <c r="C440" s="4" t="s">
        <v>20</v>
      </c>
      <c r="D440" s="4" t="s">
        <v>24</v>
      </c>
      <c r="E440" s="4">
        <v>6.2</v>
      </c>
      <c r="F440" s="6">
        <v>34.299999999999997</v>
      </c>
      <c r="G440" s="6">
        <v>4.4000000000000004</v>
      </c>
      <c r="H440" s="2">
        <v>10.199999999999999</v>
      </c>
    </row>
    <row r="441" spans="1:8" x14ac:dyDescent="0.25">
      <c r="A441" s="4">
        <v>856440</v>
      </c>
      <c r="B441" s="4" t="s">
        <v>19</v>
      </c>
      <c r="C441" s="4" t="s">
        <v>26</v>
      </c>
      <c r="D441" s="4" t="s">
        <v>12</v>
      </c>
      <c r="E441" s="4">
        <v>3.8</v>
      </c>
      <c r="F441" s="6">
        <v>24.5</v>
      </c>
      <c r="G441" s="6">
        <v>5.2</v>
      </c>
      <c r="H441" s="2">
        <v>5.4</v>
      </c>
    </row>
    <row r="442" spans="1:8" x14ac:dyDescent="0.25">
      <c r="A442" s="4">
        <v>856441</v>
      </c>
      <c r="B442" s="4" t="s">
        <v>25</v>
      </c>
      <c r="C442" s="4" t="s">
        <v>21</v>
      </c>
      <c r="D442" s="4" t="s">
        <v>24</v>
      </c>
      <c r="E442" s="4">
        <v>11.4</v>
      </c>
      <c r="F442" s="6">
        <v>32.9</v>
      </c>
      <c r="G442" s="6">
        <v>4.3</v>
      </c>
      <c r="H442" s="2">
        <v>6</v>
      </c>
    </row>
    <row r="443" spans="1:8" x14ac:dyDescent="0.25">
      <c r="A443" s="4">
        <v>856442</v>
      </c>
      <c r="B443" s="4" t="s">
        <v>25</v>
      </c>
      <c r="C443" s="4" t="s">
        <v>20</v>
      </c>
      <c r="D443" s="4" t="s">
        <v>12</v>
      </c>
      <c r="E443" s="4">
        <v>3.8</v>
      </c>
      <c r="F443" s="6">
        <v>32.4</v>
      </c>
      <c r="G443" s="6">
        <v>4.7</v>
      </c>
      <c r="H443" s="2">
        <v>8.4</v>
      </c>
    </row>
    <row r="444" spans="1:8" x14ac:dyDescent="0.25">
      <c r="A444" s="4">
        <v>856443</v>
      </c>
      <c r="B444" s="4" t="s">
        <v>25</v>
      </c>
      <c r="C444" s="4" t="s">
        <v>20</v>
      </c>
      <c r="D444" s="4" t="s">
        <v>12</v>
      </c>
      <c r="E444" s="4">
        <v>11.1</v>
      </c>
      <c r="F444" s="6">
        <v>28.7</v>
      </c>
      <c r="G444" s="6">
        <v>4.5</v>
      </c>
      <c r="H444" s="2">
        <v>3.6</v>
      </c>
    </row>
    <row r="445" spans="1:8" x14ac:dyDescent="0.25">
      <c r="A445" s="4">
        <v>856444</v>
      </c>
      <c r="B445" s="4" t="s">
        <v>19</v>
      </c>
      <c r="C445" s="4" t="s">
        <v>21</v>
      </c>
      <c r="D445" s="4" t="s">
        <v>12</v>
      </c>
      <c r="E445" s="4">
        <v>7.4</v>
      </c>
      <c r="F445" s="6">
        <v>32.200000000000003</v>
      </c>
      <c r="G445" s="6">
        <v>4.5999999999999996</v>
      </c>
      <c r="H445" s="2">
        <v>6</v>
      </c>
    </row>
    <row r="446" spans="1:8" x14ac:dyDescent="0.25">
      <c r="A446" s="4">
        <v>856445</v>
      </c>
      <c r="B446" s="4" t="s">
        <v>25</v>
      </c>
      <c r="C446" s="4" t="s">
        <v>23</v>
      </c>
      <c r="D446" s="4" t="s">
        <v>24</v>
      </c>
      <c r="E446" s="4">
        <v>8.3000000000000007</v>
      </c>
      <c r="F446" s="6">
        <v>29.4</v>
      </c>
      <c r="G446" s="6">
        <v>4.9000000000000004</v>
      </c>
      <c r="H446" s="2">
        <v>9.6</v>
      </c>
    </row>
    <row r="447" spans="1:8" x14ac:dyDescent="0.25">
      <c r="A447" s="4">
        <v>856446</v>
      </c>
      <c r="B447" s="4" t="s">
        <v>19</v>
      </c>
      <c r="C447" s="4" t="s">
        <v>21</v>
      </c>
      <c r="D447" s="4" t="s">
        <v>12</v>
      </c>
      <c r="E447" s="4">
        <v>6</v>
      </c>
      <c r="F447" s="6">
        <v>24.5</v>
      </c>
      <c r="G447" s="6">
        <v>5.2</v>
      </c>
      <c r="H447" s="2">
        <v>4.8</v>
      </c>
    </row>
    <row r="448" spans="1:8" x14ac:dyDescent="0.25">
      <c r="A448" s="4">
        <v>856447</v>
      </c>
      <c r="B448" s="4" t="s">
        <v>25</v>
      </c>
      <c r="C448" s="4" t="s">
        <v>26</v>
      </c>
      <c r="D448" s="4" t="s">
        <v>12</v>
      </c>
      <c r="E448" s="4">
        <v>10.4</v>
      </c>
      <c r="F448" s="6">
        <v>30.2</v>
      </c>
      <c r="G448" s="6">
        <v>4.9000000000000004</v>
      </c>
      <c r="H448" s="2">
        <v>6.6</v>
      </c>
    </row>
    <row r="449" spans="1:8" x14ac:dyDescent="0.25">
      <c r="A449" s="4">
        <v>856448</v>
      </c>
      <c r="B449" s="4" t="s">
        <v>19</v>
      </c>
      <c r="C449" s="4" t="s">
        <v>20</v>
      </c>
      <c r="D449" s="4" t="s">
        <v>24</v>
      </c>
      <c r="E449" s="4">
        <v>5.4</v>
      </c>
      <c r="F449" s="6">
        <v>24.1</v>
      </c>
      <c r="G449" s="6">
        <v>5.4</v>
      </c>
      <c r="H449" s="2">
        <v>8.4</v>
      </c>
    </row>
    <row r="450" spans="1:8" x14ac:dyDescent="0.25">
      <c r="A450" s="4">
        <v>856449</v>
      </c>
      <c r="B450" s="4" t="s">
        <v>25</v>
      </c>
      <c r="C450" s="4" t="s">
        <v>21</v>
      </c>
      <c r="D450" s="4" t="s">
        <v>22</v>
      </c>
      <c r="E450" s="4">
        <v>8.8000000000000007</v>
      </c>
      <c r="F450" s="6">
        <v>25.1</v>
      </c>
      <c r="G450" s="6">
        <v>5.0999999999999996</v>
      </c>
      <c r="H450" s="2">
        <v>8.4</v>
      </c>
    </row>
    <row r="451" spans="1:8" x14ac:dyDescent="0.25">
      <c r="A451" s="4">
        <v>856450</v>
      </c>
      <c r="B451" s="4" t="s">
        <v>25</v>
      </c>
      <c r="C451" s="4" t="s">
        <v>21</v>
      </c>
      <c r="D451" s="4" t="s">
        <v>12</v>
      </c>
      <c r="E451" s="4">
        <v>6.8</v>
      </c>
      <c r="F451" s="6">
        <v>23.2</v>
      </c>
      <c r="G451" s="6">
        <v>5.0999999999999996</v>
      </c>
      <c r="H451" s="2">
        <v>1.8</v>
      </c>
    </row>
    <row r="452" spans="1:8" x14ac:dyDescent="0.25">
      <c r="A452" s="4">
        <v>856451</v>
      </c>
      <c r="B452" s="4" t="s">
        <v>25</v>
      </c>
      <c r="C452" s="4" t="s">
        <v>20</v>
      </c>
      <c r="D452" s="4" t="s">
        <v>12</v>
      </c>
      <c r="E452" s="4">
        <v>6.4</v>
      </c>
      <c r="F452" s="6">
        <v>33.6</v>
      </c>
      <c r="G452" s="6">
        <v>4.2</v>
      </c>
      <c r="H452" s="2">
        <v>7.2</v>
      </c>
    </row>
    <row r="453" spans="1:8" x14ac:dyDescent="0.25">
      <c r="A453" s="4">
        <v>856452</v>
      </c>
      <c r="B453" s="4" t="s">
        <v>25</v>
      </c>
      <c r="C453" s="4" t="s">
        <v>23</v>
      </c>
      <c r="D453" s="4" t="s">
        <v>12</v>
      </c>
      <c r="E453" s="4">
        <v>8.3000000000000007</v>
      </c>
      <c r="F453" s="6">
        <v>36.299999999999997</v>
      </c>
      <c r="G453" s="6">
        <v>4.3</v>
      </c>
      <c r="H453" s="2">
        <v>1.8</v>
      </c>
    </row>
    <row r="454" spans="1:8" x14ac:dyDescent="0.25">
      <c r="A454" s="4">
        <v>856453</v>
      </c>
      <c r="B454" s="4" t="s">
        <v>19</v>
      </c>
      <c r="C454" s="4" t="s">
        <v>21</v>
      </c>
      <c r="D454" s="4" t="s">
        <v>12</v>
      </c>
      <c r="E454" s="4">
        <v>11.7</v>
      </c>
      <c r="F454" s="6">
        <v>21.9</v>
      </c>
      <c r="G454" s="6">
        <v>5.3</v>
      </c>
      <c r="H454" s="2">
        <v>5.4</v>
      </c>
    </row>
    <row r="455" spans="1:8" x14ac:dyDescent="0.25">
      <c r="A455" s="4">
        <v>856454</v>
      </c>
      <c r="B455" s="4" t="s">
        <v>19</v>
      </c>
      <c r="C455" s="4" t="s">
        <v>20</v>
      </c>
      <c r="D455" s="4" t="s">
        <v>12</v>
      </c>
      <c r="E455" s="4">
        <v>10.1</v>
      </c>
      <c r="F455" s="6">
        <v>23.8</v>
      </c>
      <c r="G455" s="6">
        <v>5.6</v>
      </c>
      <c r="H455" s="2">
        <v>8.4</v>
      </c>
    </row>
    <row r="456" spans="1:8" x14ac:dyDescent="0.25">
      <c r="A456" s="4">
        <v>856455</v>
      </c>
      <c r="B456" s="4" t="s">
        <v>19</v>
      </c>
      <c r="C456" s="4" t="s">
        <v>23</v>
      </c>
      <c r="D456" s="4" t="s">
        <v>12</v>
      </c>
      <c r="E456" s="4">
        <v>5.4</v>
      </c>
      <c r="F456" s="6">
        <v>23.6</v>
      </c>
      <c r="G456" s="6">
        <v>5.4</v>
      </c>
      <c r="H456" s="2">
        <v>10.199999999999999</v>
      </c>
    </row>
    <row r="457" spans="1:8" x14ac:dyDescent="0.25">
      <c r="A457" s="4">
        <v>856456</v>
      </c>
      <c r="B457" s="4" t="s">
        <v>25</v>
      </c>
      <c r="C457" s="4" t="s">
        <v>20</v>
      </c>
      <c r="D457" s="4" t="s">
        <v>12</v>
      </c>
      <c r="E457" s="4">
        <v>4.5</v>
      </c>
      <c r="F457" s="6">
        <v>25.6</v>
      </c>
      <c r="G457" s="6">
        <v>5</v>
      </c>
      <c r="H457" s="2">
        <v>3.6</v>
      </c>
    </row>
    <row r="458" spans="1:8" x14ac:dyDescent="0.25">
      <c r="A458" s="4">
        <v>856457</v>
      </c>
      <c r="B458" s="4" t="s">
        <v>19</v>
      </c>
      <c r="C458" s="4" t="s">
        <v>20</v>
      </c>
      <c r="D458" s="4" t="s">
        <v>12</v>
      </c>
      <c r="E458" s="4">
        <v>11.6</v>
      </c>
      <c r="F458" s="6">
        <v>25.5</v>
      </c>
      <c r="G458" s="6">
        <v>5.0999999999999996</v>
      </c>
      <c r="H458" s="2">
        <v>6</v>
      </c>
    </row>
    <row r="459" spans="1:8" x14ac:dyDescent="0.25">
      <c r="A459" s="4">
        <v>856458</v>
      </c>
      <c r="B459" s="4" t="s">
        <v>19</v>
      </c>
      <c r="C459" s="4" t="s">
        <v>26</v>
      </c>
      <c r="D459" s="4" t="s">
        <v>12</v>
      </c>
      <c r="E459" s="4">
        <v>8.5</v>
      </c>
      <c r="F459" s="6">
        <v>23.8</v>
      </c>
      <c r="G459" s="6">
        <v>5.4</v>
      </c>
      <c r="H459" s="2">
        <v>4.2</v>
      </c>
    </row>
    <row r="460" spans="1:8" x14ac:dyDescent="0.25">
      <c r="A460" s="4">
        <v>856459</v>
      </c>
      <c r="B460" s="4" t="s">
        <v>19</v>
      </c>
      <c r="C460" s="4" t="s">
        <v>21</v>
      </c>
      <c r="D460" s="4" t="s">
        <v>24</v>
      </c>
      <c r="E460" s="4">
        <v>7.7</v>
      </c>
      <c r="F460" s="6">
        <v>22.4</v>
      </c>
      <c r="G460" s="6">
        <v>5.6</v>
      </c>
      <c r="H460" s="2">
        <v>8.4</v>
      </c>
    </row>
    <row r="461" spans="1:8" x14ac:dyDescent="0.25">
      <c r="A461" s="4">
        <v>856460</v>
      </c>
      <c r="B461" s="4" t="s">
        <v>19</v>
      </c>
      <c r="C461" s="4" t="s">
        <v>26</v>
      </c>
      <c r="D461" s="4" t="s">
        <v>22</v>
      </c>
      <c r="E461" s="4">
        <v>11.2</v>
      </c>
      <c r="F461" s="6">
        <v>31.8</v>
      </c>
      <c r="G461" s="6">
        <v>4.3</v>
      </c>
      <c r="H461" s="2">
        <v>0.6</v>
      </c>
    </row>
    <row r="462" spans="1:8" x14ac:dyDescent="0.25">
      <c r="A462" s="4">
        <v>856461</v>
      </c>
      <c r="B462" s="4" t="s">
        <v>25</v>
      </c>
      <c r="C462" s="4" t="s">
        <v>20</v>
      </c>
      <c r="D462" s="4" t="s">
        <v>22</v>
      </c>
      <c r="E462" s="4">
        <v>11.9</v>
      </c>
      <c r="F462" s="6">
        <v>23.2</v>
      </c>
      <c r="G462" s="6">
        <v>5.4</v>
      </c>
      <c r="H462" s="2">
        <v>6</v>
      </c>
    </row>
    <row r="463" spans="1:8" x14ac:dyDescent="0.25">
      <c r="A463" s="4">
        <v>856462</v>
      </c>
      <c r="B463" s="4" t="s">
        <v>25</v>
      </c>
      <c r="C463" s="4" t="s">
        <v>21</v>
      </c>
      <c r="D463" s="4" t="s">
        <v>24</v>
      </c>
      <c r="E463" s="4">
        <v>7.2</v>
      </c>
      <c r="F463" s="6">
        <v>21</v>
      </c>
      <c r="G463" s="6">
        <v>5.4</v>
      </c>
      <c r="H463" s="2">
        <v>6.6</v>
      </c>
    </row>
    <row r="464" spans="1:8" x14ac:dyDescent="0.25">
      <c r="A464" s="4">
        <v>856463</v>
      </c>
      <c r="B464" s="4" t="s">
        <v>25</v>
      </c>
      <c r="C464" s="4" t="s">
        <v>21</v>
      </c>
      <c r="D464" s="4" t="s">
        <v>12</v>
      </c>
      <c r="E464" s="4">
        <v>3.8</v>
      </c>
      <c r="F464" s="6">
        <v>31.1</v>
      </c>
      <c r="G464" s="6">
        <v>4.8</v>
      </c>
      <c r="H464" s="2">
        <v>10.8</v>
      </c>
    </row>
    <row r="465" spans="1:8" x14ac:dyDescent="0.25">
      <c r="A465" s="4">
        <v>856464</v>
      </c>
      <c r="B465" s="4" t="s">
        <v>25</v>
      </c>
      <c r="C465" s="4" t="s">
        <v>20</v>
      </c>
      <c r="D465" s="4" t="s">
        <v>22</v>
      </c>
      <c r="E465" s="4">
        <v>2.8</v>
      </c>
      <c r="F465" s="6">
        <v>27.6</v>
      </c>
      <c r="G465" s="6">
        <v>5.0999999999999996</v>
      </c>
      <c r="H465" s="2">
        <v>7.8</v>
      </c>
    </row>
    <row r="466" spans="1:8" x14ac:dyDescent="0.25">
      <c r="A466" s="4">
        <v>856465</v>
      </c>
      <c r="B466" s="4" t="s">
        <v>25</v>
      </c>
      <c r="C466" s="4" t="s">
        <v>20</v>
      </c>
      <c r="D466" s="4" t="s">
        <v>22</v>
      </c>
      <c r="E466" s="4">
        <v>4.3</v>
      </c>
      <c r="F466" s="6">
        <v>21.6</v>
      </c>
      <c r="G466" s="6">
        <v>5.4</v>
      </c>
      <c r="H466" s="2">
        <v>6.6</v>
      </c>
    </row>
    <row r="467" spans="1:8" x14ac:dyDescent="0.25">
      <c r="A467" s="4">
        <v>856466</v>
      </c>
      <c r="B467" s="4" t="s">
        <v>25</v>
      </c>
      <c r="C467" s="4" t="s">
        <v>26</v>
      </c>
      <c r="D467" s="4" t="s">
        <v>22</v>
      </c>
      <c r="E467" s="4">
        <v>10.6</v>
      </c>
      <c r="F467" s="6">
        <v>39.200000000000003</v>
      </c>
      <c r="G467" s="6">
        <v>3.8</v>
      </c>
      <c r="H467" s="2">
        <v>9</v>
      </c>
    </row>
    <row r="468" spans="1:8" x14ac:dyDescent="0.25">
      <c r="A468" s="4">
        <v>856467</v>
      </c>
      <c r="B468" s="4" t="s">
        <v>27</v>
      </c>
      <c r="C468" s="4" t="s">
        <v>21</v>
      </c>
      <c r="D468" s="4" t="s">
        <v>24</v>
      </c>
      <c r="E468" s="4">
        <v>9.6999999999999993</v>
      </c>
      <c r="F468" s="6">
        <v>23.1</v>
      </c>
      <c r="G468" s="6">
        <v>5.4</v>
      </c>
      <c r="H468" s="2">
        <v>5.4</v>
      </c>
    </row>
    <row r="469" spans="1:8" x14ac:dyDescent="0.25">
      <c r="A469" s="4">
        <v>856468</v>
      </c>
      <c r="B469" s="4" t="s">
        <v>25</v>
      </c>
      <c r="C469" s="4" t="s">
        <v>21</v>
      </c>
      <c r="D469" s="4" t="s">
        <v>12</v>
      </c>
      <c r="E469" s="4">
        <v>8.1</v>
      </c>
      <c r="F469" s="6">
        <v>36.799999999999997</v>
      </c>
      <c r="G469" s="6">
        <v>4.0999999999999996</v>
      </c>
      <c r="H469" s="2">
        <v>4.8</v>
      </c>
    </row>
    <row r="470" spans="1:8" x14ac:dyDescent="0.25">
      <c r="A470" s="4">
        <v>856469</v>
      </c>
      <c r="B470" s="4" t="s">
        <v>25</v>
      </c>
      <c r="C470" s="4" t="s">
        <v>21</v>
      </c>
      <c r="D470" s="4" t="s">
        <v>24</v>
      </c>
      <c r="E470" s="4">
        <v>11.9</v>
      </c>
      <c r="F470" s="6">
        <v>22.5</v>
      </c>
      <c r="G470" s="6">
        <v>5.7</v>
      </c>
      <c r="H470" s="2">
        <v>8.4</v>
      </c>
    </row>
    <row r="471" spans="1:8" x14ac:dyDescent="0.25">
      <c r="A471" s="4">
        <v>856470</v>
      </c>
      <c r="B471" s="4" t="s">
        <v>25</v>
      </c>
      <c r="C471" s="4" t="s">
        <v>21</v>
      </c>
      <c r="D471" s="4" t="s">
        <v>12</v>
      </c>
      <c r="E471" s="4">
        <v>8.8000000000000007</v>
      </c>
      <c r="F471" s="6">
        <v>47.4</v>
      </c>
      <c r="G471" s="6">
        <v>3.2</v>
      </c>
      <c r="H471" s="2">
        <v>7.2</v>
      </c>
    </row>
    <row r="472" spans="1:8" x14ac:dyDescent="0.25">
      <c r="A472" s="4">
        <v>856471</v>
      </c>
      <c r="B472" s="4" t="s">
        <v>19</v>
      </c>
      <c r="C472" s="4" t="s">
        <v>20</v>
      </c>
      <c r="D472" s="4" t="s">
        <v>12</v>
      </c>
      <c r="E472" s="4">
        <v>2.6</v>
      </c>
      <c r="F472" s="6">
        <v>40.700000000000003</v>
      </c>
      <c r="G472" s="6">
        <v>3.8</v>
      </c>
      <c r="H472" s="2">
        <v>8.4</v>
      </c>
    </row>
    <row r="473" spans="1:8" x14ac:dyDescent="0.25">
      <c r="A473" s="4">
        <v>856472</v>
      </c>
      <c r="B473" s="4" t="s">
        <v>25</v>
      </c>
      <c r="C473" s="4" t="s">
        <v>26</v>
      </c>
      <c r="D473" s="4" t="s">
        <v>12</v>
      </c>
      <c r="E473" s="4">
        <v>2.7</v>
      </c>
      <c r="F473" s="6">
        <v>46.5</v>
      </c>
      <c r="G473" s="6">
        <v>3.3</v>
      </c>
      <c r="H473" s="2">
        <v>3.6</v>
      </c>
    </row>
    <row r="474" spans="1:8" x14ac:dyDescent="0.25">
      <c r="A474" s="4">
        <v>856473</v>
      </c>
      <c r="B474" s="4" t="s">
        <v>25</v>
      </c>
      <c r="C474" s="4" t="s">
        <v>26</v>
      </c>
      <c r="D474" s="4" t="s">
        <v>12</v>
      </c>
      <c r="E474" s="4">
        <v>10.3</v>
      </c>
      <c r="F474" s="6">
        <v>45.3</v>
      </c>
      <c r="G474" s="6">
        <v>3.4</v>
      </c>
      <c r="H474" s="2">
        <v>6.6</v>
      </c>
    </row>
    <row r="475" spans="1:8" x14ac:dyDescent="0.25">
      <c r="A475" s="4">
        <v>856474</v>
      </c>
      <c r="B475" s="4" t="s">
        <v>25</v>
      </c>
      <c r="C475" s="4" t="s">
        <v>21</v>
      </c>
      <c r="D475" s="4" t="s">
        <v>22</v>
      </c>
      <c r="E475" s="4">
        <v>7.4</v>
      </c>
      <c r="F475" s="6">
        <v>43.7</v>
      </c>
      <c r="G475" s="6">
        <v>3.5</v>
      </c>
      <c r="H475" s="2">
        <v>7.2</v>
      </c>
    </row>
    <row r="476" spans="1:8" x14ac:dyDescent="0.25">
      <c r="A476" s="4">
        <v>856475</v>
      </c>
      <c r="B476" s="4" t="s">
        <v>25</v>
      </c>
      <c r="C476" s="4" t="s">
        <v>21</v>
      </c>
      <c r="D476" s="4" t="s">
        <v>22</v>
      </c>
      <c r="E476" s="4">
        <v>10.4</v>
      </c>
      <c r="F476" s="6">
        <v>49</v>
      </c>
      <c r="G476" s="6">
        <v>3.1</v>
      </c>
      <c r="H476" s="2">
        <v>5.4</v>
      </c>
    </row>
    <row r="477" spans="1:8" x14ac:dyDescent="0.25">
      <c r="A477" s="4">
        <v>856476</v>
      </c>
      <c r="B477" s="4" t="s">
        <v>19</v>
      </c>
      <c r="C477" s="4" t="s">
        <v>26</v>
      </c>
      <c r="D477" s="4" t="s">
        <v>12</v>
      </c>
      <c r="E477" s="4">
        <v>8.3000000000000007</v>
      </c>
      <c r="F477" s="6">
        <v>42.9</v>
      </c>
      <c r="G477" s="6">
        <v>3.7</v>
      </c>
      <c r="H477" s="2">
        <v>6</v>
      </c>
    </row>
    <row r="478" spans="1:8" x14ac:dyDescent="0.25">
      <c r="A478" s="4">
        <v>856477</v>
      </c>
      <c r="B478" s="4" t="s">
        <v>25</v>
      </c>
      <c r="C478" s="4" t="s">
        <v>23</v>
      </c>
      <c r="D478" s="4" t="s">
        <v>12</v>
      </c>
      <c r="E478" s="4">
        <v>5.7</v>
      </c>
      <c r="F478" s="6">
        <v>49.5</v>
      </c>
      <c r="G478" s="6">
        <v>3</v>
      </c>
      <c r="H478" s="2">
        <v>4.2</v>
      </c>
    </row>
    <row r="479" spans="1:8" x14ac:dyDescent="0.25">
      <c r="A479" s="4">
        <v>856478</v>
      </c>
      <c r="B479" s="4" t="s">
        <v>25</v>
      </c>
      <c r="C479" s="4" t="s">
        <v>20</v>
      </c>
      <c r="D479" s="4" t="s">
        <v>24</v>
      </c>
      <c r="E479" s="4">
        <v>4.0999999999999996</v>
      </c>
      <c r="F479" s="6">
        <v>48</v>
      </c>
      <c r="G479" s="6">
        <v>3.1</v>
      </c>
      <c r="H479" s="2">
        <v>3</v>
      </c>
    </row>
    <row r="480" spans="1:8" x14ac:dyDescent="0.25">
      <c r="A480" s="4">
        <v>856479</v>
      </c>
      <c r="B480" s="4" t="s">
        <v>25</v>
      </c>
      <c r="C480" s="4" t="s">
        <v>20</v>
      </c>
      <c r="D480" s="4" t="s">
        <v>12</v>
      </c>
      <c r="E480" s="4">
        <v>3.3</v>
      </c>
      <c r="F480" s="6">
        <v>50</v>
      </c>
      <c r="G480" s="6">
        <v>3</v>
      </c>
      <c r="H480" s="2">
        <v>6</v>
      </c>
    </row>
    <row r="481" spans="1:8" x14ac:dyDescent="0.25">
      <c r="A481" s="4">
        <v>856480</v>
      </c>
      <c r="B481" s="4" t="s">
        <v>19</v>
      </c>
      <c r="C481" s="4" t="s">
        <v>21</v>
      </c>
      <c r="D481" s="4" t="s">
        <v>24</v>
      </c>
      <c r="E481" s="4">
        <v>10.5</v>
      </c>
      <c r="F481" s="6">
        <v>47</v>
      </c>
      <c r="G481" s="6">
        <v>3.2</v>
      </c>
      <c r="H481" s="2">
        <v>9.6</v>
      </c>
    </row>
    <row r="482" spans="1:8" x14ac:dyDescent="0.25">
      <c r="A482" s="4">
        <v>856481</v>
      </c>
      <c r="B482" s="4" t="s">
        <v>25</v>
      </c>
      <c r="C482" s="4" t="s">
        <v>20</v>
      </c>
      <c r="D482" s="4" t="s">
        <v>12</v>
      </c>
      <c r="E482" s="4">
        <v>4</v>
      </c>
      <c r="F482" s="6">
        <v>41.7</v>
      </c>
      <c r="G482" s="6">
        <v>3.6</v>
      </c>
      <c r="H482" s="2">
        <v>9</v>
      </c>
    </row>
    <row r="483" spans="1:8" x14ac:dyDescent="0.25">
      <c r="A483" s="4">
        <v>856482</v>
      </c>
      <c r="B483" s="4" t="s">
        <v>25</v>
      </c>
      <c r="C483" s="4" t="s">
        <v>23</v>
      </c>
      <c r="D483" s="4" t="s">
        <v>12</v>
      </c>
      <c r="E483" s="4">
        <v>8.9</v>
      </c>
      <c r="F483" s="6">
        <v>42</v>
      </c>
      <c r="G483" s="6">
        <v>3.7</v>
      </c>
      <c r="H483" s="2">
        <v>6.6</v>
      </c>
    </row>
    <row r="484" spans="1:8" x14ac:dyDescent="0.25">
      <c r="A484" s="4">
        <v>856483</v>
      </c>
      <c r="B484" s="4" t="s">
        <v>19</v>
      </c>
      <c r="C484" s="4" t="s">
        <v>21</v>
      </c>
      <c r="D484" s="4" t="s">
        <v>24</v>
      </c>
      <c r="E484" s="4">
        <v>11.4</v>
      </c>
      <c r="F484" s="6">
        <v>44.4</v>
      </c>
      <c r="G484" s="6">
        <v>3.4</v>
      </c>
      <c r="H484" s="2">
        <v>5.4</v>
      </c>
    </row>
    <row r="485" spans="1:8" x14ac:dyDescent="0.25">
      <c r="A485" s="4">
        <v>856484</v>
      </c>
      <c r="B485" s="4" t="s">
        <v>25</v>
      </c>
      <c r="C485" s="4" t="s">
        <v>23</v>
      </c>
      <c r="D485" s="4" t="s">
        <v>22</v>
      </c>
      <c r="E485" s="4">
        <v>8.4</v>
      </c>
      <c r="F485" s="6">
        <v>39.5</v>
      </c>
      <c r="G485" s="6">
        <v>3.9</v>
      </c>
      <c r="H485" s="2">
        <v>7.2</v>
      </c>
    </row>
    <row r="486" spans="1:8" x14ac:dyDescent="0.25">
      <c r="A486" s="4">
        <v>856485</v>
      </c>
      <c r="B486" s="4" t="s">
        <v>19</v>
      </c>
      <c r="C486" s="4" t="s">
        <v>23</v>
      </c>
      <c r="D486" s="4" t="s">
        <v>24</v>
      </c>
      <c r="E486" s="4">
        <v>11.5</v>
      </c>
      <c r="F486" s="6">
        <v>45.3</v>
      </c>
      <c r="G486" s="6">
        <v>3.3</v>
      </c>
      <c r="H486" s="2">
        <v>9.6</v>
      </c>
    </row>
    <row r="487" spans="1:8" x14ac:dyDescent="0.25">
      <c r="A487" s="4">
        <v>856486</v>
      </c>
      <c r="B487" s="4" t="s">
        <v>19</v>
      </c>
      <c r="C487" s="4" t="s">
        <v>21</v>
      </c>
      <c r="D487" s="4" t="s">
        <v>22</v>
      </c>
      <c r="E487" s="4">
        <v>4.5999999999999996</v>
      </c>
      <c r="F487" s="6">
        <v>39.9</v>
      </c>
      <c r="G487" s="6">
        <v>3.9</v>
      </c>
      <c r="H487" s="2">
        <v>7.8</v>
      </c>
    </row>
    <row r="488" spans="1:8" x14ac:dyDescent="0.25">
      <c r="A488" s="4">
        <v>856487</v>
      </c>
      <c r="B488" s="4" t="s">
        <v>19</v>
      </c>
      <c r="C488" s="4" t="s">
        <v>26</v>
      </c>
      <c r="D488" s="4" t="s">
        <v>24</v>
      </c>
      <c r="E488" s="4">
        <v>4.0999999999999996</v>
      </c>
      <c r="F488" s="6">
        <v>46</v>
      </c>
      <c r="G488" s="6">
        <v>3.4</v>
      </c>
      <c r="H488" s="2">
        <v>4.8</v>
      </c>
    </row>
    <row r="489" spans="1:8" x14ac:dyDescent="0.25">
      <c r="A489" s="4">
        <v>856488</v>
      </c>
      <c r="B489" s="4" t="s">
        <v>25</v>
      </c>
      <c r="C489" s="4" t="s">
        <v>23</v>
      </c>
      <c r="D489" s="4" t="s">
        <v>24</v>
      </c>
      <c r="E489" s="4">
        <v>8</v>
      </c>
      <c r="F489" s="6">
        <v>45</v>
      </c>
      <c r="G489" s="6">
        <v>3.5</v>
      </c>
      <c r="H489" s="2">
        <v>6.6</v>
      </c>
    </row>
    <row r="490" spans="1:8" x14ac:dyDescent="0.25">
      <c r="A490" s="4">
        <v>856489</v>
      </c>
      <c r="B490" s="4" t="s">
        <v>25</v>
      </c>
      <c r="C490" s="4" t="s">
        <v>21</v>
      </c>
      <c r="D490" s="4" t="s">
        <v>24</v>
      </c>
      <c r="E490" s="4">
        <v>10.4</v>
      </c>
      <c r="F490" s="6">
        <v>39.799999999999997</v>
      </c>
      <c r="G490" s="6">
        <v>3.9</v>
      </c>
      <c r="H490" s="2">
        <v>7.2</v>
      </c>
    </row>
    <row r="491" spans="1:8" x14ac:dyDescent="0.25">
      <c r="A491" s="4">
        <v>856490</v>
      </c>
      <c r="B491" s="4" t="s">
        <v>19</v>
      </c>
      <c r="C491" s="4" t="s">
        <v>23</v>
      </c>
      <c r="D491" s="4" t="s">
        <v>24</v>
      </c>
      <c r="E491" s="4">
        <v>7.7</v>
      </c>
      <c r="F491" s="6">
        <v>40.700000000000003</v>
      </c>
      <c r="G491" s="6">
        <v>3.6</v>
      </c>
      <c r="H491" s="2">
        <v>9.6</v>
      </c>
    </row>
    <row r="492" spans="1:8" x14ac:dyDescent="0.25">
      <c r="A492" s="4">
        <v>856491</v>
      </c>
      <c r="B492" s="4" t="s">
        <v>25</v>
      </c>
      <c r="C492" s="4" t="s">
        <v>23</v>
      </c>
      <c r="D492" s="4" t="s">
        <v>24</v>
      </c>
      <c r="E492" s="4">
        <v>5.2</v>
      </c>
      <c r="F492" s="6">
        <v>50</v>
      </c>
      <c r="G492" s="6">
        <v>3</v>
      </c>
      <c r="H492" s="2">
        <v>10.199999999999999</v>
      </c>
    </row>
    <row r="493" spans="1:8" x14ac:dyDescent="0.25">
      <c r="A493" s="4">
        <v>856492</v>
      </c>
      <c r="B493" s="4" t="s">
        <v>19</v>
      </c>
      <c r="C493" s="4" t="s">
        <v>20</v>
      </c>
      <c r="D493" s="4" t="s">
        <v>24</v>
      </c>
      <c r="E493" s="4">
        <v>10.3</v>
      </c>
      <c r="F493" s="6">
        <v>49.3</v>
      </c>
      <c r="G493" s="6">
        <v>3</v>
      </c>
      <c r="H493" s="2">
        <v>0</v>
      </c>
    </row>
    <row r="494" spans="1:8" x14ac:dyDescent="0.25">
      <c r="A494" s="4">
        <v>856493</v>
      </c>
      <c r="B494" s="4" t="s">
        <v>19</v>
      </c>
      <c r="C494" s="4" t="s">
        <v>23</v>
      </c>
      <c r="D494" s="4" t="s">
        <v>22</v>
      </c>
      <c r="E494" s="4">
        <v>3.4</v>
      </c>
      <c r="F494" s="6">
        <v>41.1</v>
      </c>
      <c r="G494" s="6">
        <v>3.8</v>
      </c>
      <c r="H494" s="2">
        <v>7.8</v>
      </c>
    </row>
    <row r="495" spans="1:8" x14ac:dyDescent="0.25">
      <c r="A495" s="4">
        <v>856494</v>
      </c>
      <c r="B495" s="4" t="s">
        <v>25</v>
      </c>
      <c r="C495" s="4" t="s">
        <v>23</v>
      </c>
      <c r="D495" s="4" t="s">
        <v>12</v>
      </c>
      <c r="E495" s="4">
        <v>8.6</v>
      </c>
      <c r="F495" s="6">
        <v>48.7</v>
      </c>
      <c r="G495" s="6">
        <v>3.1</v>
      </c>
      <c r="H495" s="2">
        <v>6</v>
      </c>
    </row>
    <row r="496" spans="1:8" x14ac:dyDescent="0.25">
      <c r="A496" s="4">
        <v>856495</v>
      </c>
      <c r="B496" s="4" t="s">
        <v>19</v>
      </c>
      <c r="C496" s="4" t="s">
        <v>20</v>
      </c>
      <c r="D496" s="4" t="s">
        <v>22</v>
      </c>
      <c r="E496" s="4">
        <v>3.4</v>
      </c>
      <c r="F496" s="6">
        <v>41.7</v>
      </c>
      <c r="G496" s="6">
        <v>3.7</v>
      </c>
      <c r="H496" s="2">
        <v>4.2</v>
      </c>
    </row>
    <row r="497" spans="1:8" x14ac:dyDescent="0.25">
      <c r="A497" s="4">
        <v>856496</v>
      </c>
      <c r="B497" s="4" t="s">
        <v>25</v>
      </c>
      <c r="C497" s="4" t="s">
        <v>21</v>
      </c>
      <c r="D497" s="4" t="s">
        <v>12</v>
      </c>
      <c r="E497" s="4">
        <v>7</v>
      </c>
      <c r="F497" s="6">
        <v>41.3</v>
      </c>
      <c r="G497" s="6">
        <v>3.6</v>
      </c>
      <c r="H497" s="2">
        <v>4.2</v>
      </c>
    </row>
    <row r="498" spans="1:8" x14ac:dyDescent="0.25">
      <c r="A498" s="4">
        <v>856497</v>
      </c>
      <c r="B498" s="4" t="s">
        <v>25</v>
      </c>
      <c r="C498" s="4" t="s">
        <v>26</v>
      </c>
      <c r="D498" s="4" t="s">
        <v>22</v>
      </c>
      <c r="E498" s="4">
        <v>4.5999999999999996</v>
      </c>
      <c r="F498" s="6">
        <v>47.9</v>
      </c>
      <c r="G498" s="6">
        <v>3.2</v>
      </c>
      <c r="H498" s="2">
        <v>3</v>
      </c>
    </row>
    <row r="499" spans="1:8" x14ac:dyDescent="0.25">
      <c r="A499" s="4">
        <v>856498</v>
      </c>
      <c r="B499" s="4" t="s">
        <v>19</v>
      </c>
      <c r="C499" s="4" t="s">
        <v>20</v>
      </c>
      <c r="D499" s="4" t="s">
        <v>24</v>
      </c>
      <c r="E499" s="4">
        <v>5.9</v>
      </c>
      <c r="F499" s="6">
        <v>48.7</v>
      </c>
      <c r="G499" s="6">
        <v>3.1</v>
      </c>
      <c r="H499" s="2">
        <v>7.2</v>
      </c>
    </row>
    <row r="500" spans="1:8" x14ac:dyDescent="0.25">
      <c r="A500" s="4">
        <v>856499</v>
      </c>
      <c r="B500" s="4" t="s">
        <v>25</v>
      </c>
      <c r="C500" s="4" t="s">
        <v>21</v>
      </c>
      <c r="D500" s="4" t="s">
        <v>12</v>
      </c>
      <c r="E500" s="4">
        <v>3.5</v>
      </c>
      <c r="F500" s="6">
        <v>48.6</v>
      </c>
      <c r="G500" s="6">
        <v>3.1</v>
      </c>
      <c r="H500" s="2">
        <v>5.4</v>
      </c>
    </row>
    <row r="501" spans="1:8" x14ac:dyDescent="0.25">
      <c r="A501" s="4">
        <v>856500</v>
      </c>
      <c r="B501" s="4" t="s">
        <v>19</v>
      </c>
      <c r="C501" s="4" t="s">
        <v>21</v>
      </c>
      <c r="D501" s="4" t="s">
        <v>24</v>
      </c>
      <c r="E501" s="4">
        <v>3.5</v>
      </c>
      <c r="F501" s="6">
        <v>46.7</v>
      </c>
      <c r="G501" s="6">
        <v>3.3</v>
      </c>
      <c r="H501" s="2">
        <v>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0C0E2-87C4-4476-8D0F-DD5318C5DE99}">
  <sheetPr codeName="Hoja2"/>
  <dimension ref="B2:L81"/>
  <sheetViews>
    <sheetView topLeftCell="A36" zoomScaleNormal="100" workbookViewId="0">
      <selection activeCell="D73" sqref="D73:I74"/>
    </sheetView>
  </sheetViews>
  <sheetFormatPr baseColWidth="10" defaultColWidth="11" defaultRowHeight="15" x14ac:dyDescent="0.25"/>
  <cols>
    <col min="1" max="1" width="2.5" style="7" customWidth="1"/>
    <col min="2" max="3" width="11" style="7"/>
    <col min="4" max="5" width="18.125" style="7" customWidth="1"/>
    <col min="6" max="8" width="11" style="7"/>
    <col min="9" max="10" width="3.625" style="7" customWidth="1"/>
    <col min="11" max="11" width="13.875" style="7" bestFit="1" customWidth="1"/>
    <col min="12" max="16384" width="11" style="7"/>
  </cols>
  <sheetData>
    <row r="2" spans="2:12" ht="30" customHeight="1" x14ac:dyDescent="0.25">
      <c r="B2" s="47" t="s">
        <v>38</v>
      </c>
      <c r="C2" s="48"/>
      <c r="D2" s="48"/>
      <c r="E2" s="48"/>
      <c r="F2" s="48"/>
      <c r="G2" s="48"/>
      <c r="H2" s="48"/>
      <c r="I2" s="48"/>
      <c r="J2" s="48"/>
      <c r="K2" s="48"/>
      <c r="L2" s="48"/>
    </row>
    <row r="4" spans="2:12" x14ac:dyDescent="0.25">
      <c r="B4" s="8" t="s">
        <v>0</v>
      </c>
    </row>
    <row r="5" spans="2:12" ht="15.75" thickBot="1" x14ac:dyDescent="0.3"/>
    <row r="6" spans="2:12" ht="15.75" thickBot="1" x14ac:dyDescent="0.3">
      <c r="B6" s="8" t="s">
        <v>1</v>
      </c>
      <c r="C6" s="49" t="s">
        <v>44</v>
      </c>
      <c r="D6" s="49"/>
      <c r="E6" s="49"/>
      <c r="F6" s="49"/>
      <c r="K6" s="7" t="s">
        <v>4</v>
      </c>
      <c r="L6" s="9">
        <f>SUM(K29,K36,K42:K43,K49,K56,K63,K70,K77)</f>
        <v>40</v>
      </c>
    </row>
    <row r="7" spans="2:12" ht="15.75" thickBot="1" x14ac:dyDescent="0.3"/>
    <row r="8" spans="2:12" ht="15.75" thickBot="1" x14ac:dyDescent="0.3">
      <c r="B8" s="8" t="s">
        <v>2</v>
      </c>
      <c r="C8" s="49" t="s">
        <v>45</v>
      </c>
      <c r="D8" s="49"/>
      <c r="E8" s="49"/>
      <c r="F8" s="49"/>
      <c r="K8" s="7" t="s">
        <v>5</v>
      </c>
      <c r="L8" s="9">
        <f>SUM(L29,L36,L42:L43,L49,L56,L63,L70,L77)</f>
        <v>0</v>
      </c>
    </row>
    <row r="9" spans="2:12" ht="15.75" thickBot="1" x14ac:dyDescent="0.3"/>
    <row r="10" spans="2:12" ht="15" customHeight="1" x14ac:dyDescent="0.25">
      <c r="B10" s="8" t="s">
        <v>3</v>
      </c>
      <c r="C10" s="49" t="s">
        <v>46</v>
      </c>
      <c r="D10" s="49"/>
      <c r="E10" s="49"/>
      <c r="F10" s="49"/>
      <c r="H10" s="10" t="s">
        <v>43</v>
      </c>
      <c r="K10" s="7" t="s">
        <v>6</v>
      </c>
      <c r="L10" s="50">
        <f>ROUND(IF(L8&lt;24,1+L8/8,3/16*L8-0.5),1)</f>
        <v>1</v>
      </c>
    </row>
    <row r="11" spans="2:12" ht="15.75" thickBot="1" x14ac:dyDescent="0.3">
      <c r="L11" s="51"/>
    </row>
    <row r="13" spans="2:12" x14ac:dyDescent="0.25">
      <c r="B13" s="11" t="s">
        <v>13</v>
      </c>
      <c r="C13" s="12"/>
      <c r="D13" s="13"/>
      <c r="E13" s="13"/>
      <c r="F13" s="12"/>
      <c r="G13" s="12"/>
      <c r="H13" s="12"/>
      <c r="I13" s="12"/>
      <c r="J13" s="12"/>
      <c r="K13" s="12"/>
      <c r="L13" s="12"/>
    </row>
    <row r="14" spans="2:12" ht="15" customHeight="1" x14ac:dyDescent="0.25">
      <c r="B14" s="52" t="s">
        <v>30</v>
      </c>
      <c r="C14" s="52"/>
      <c r="D14" s="52"/>
      <c r="E14" s="52"/>
      <c r="F14" s="52"/>
      <c r="G14" s="52"/>
      <c r="H14" s="52"/>
      <c r="I14" s="52"/>
      <c r="J14" s="52"/>
      <c r="K14" s="52"/>
      <c r="L14" s="52"/>
    </row>
    <row r="15" spans="2:12" x14ac:dyDescent="0.25">
      <c r="B15" s="52"/>
      <c r="C15" s="52"/>
      <c r="D15" s="52"/>
      <c r="E15" s="52"/>
      <c r="F15" s="52"/>
      <c r="G15" s="52"/>
      <c r="H15" s="52"/>
      <c r="I15" s="52"/>
      <c r="J15" s="52"/>
      <c r="K15" s="52"/>
      <c r="L15" s="52"/>
    </row>
    <row r="16" spans="2:12" x14ac:dyDescent="0.25">
      <c r="B16" s="52"/>
      <c r="C16" s="52"/>
      <c r="D16" s="52"/>
      <c r="E16" s="52"/>
      <c r="F16" s="52"/>
      <c r="G16" s="52"/>
      <c r="H16" s="52"/>
      <c r="I16" s="52"/>
      <c r="J16" s="52"/>
      <c r="K16" s="52"/>
      <c r="L16" s="52"/>
    </row>
    <row r="17" spans="2:12" x14ac:dyDescent="0.25">
      <c r="B17" s="52"/>
      <c r="C17" s="52"/>
      <c r="D17" s="52"/>
      <c r="E17" s="52"/>
      <c r="F17" s="52"/>
      <c r="G17" s="52"/>
      <c r="H17" s="52"/>
      <c r="I17" s="52"/>
      <c r="J17" s="52"/>
      <c r="K17" s="52"/>
      <c r="L17" s="52"/>
    </row>
    <row r="18" spans="2:12" ht="15" customHeight="1" x14ac:dyDescent="0.25">
      <c r="B18" s="52"/>
      <c r="C18" s="52"/>
      <c r="D18" s="52"/>
      <c r="E18" s="52"/>
      <c r="F18" s="52"/>
      <c r="G18" s="52"/>
      <c r="H18" s="52"/>
      <c r="I18" s="52"/>
      <c r="J18" s="52"/>
      <c r="K18" s="52"/>
      <c r="L18" s="52"/>
    </row>
    <row r="19" spans="2:12" x14ac:dyDescent="0.25">
      <c r="B19" s="52"/>
      <c r="C19" s="52"/>
      <c r="D19" s="52"/>
      <c r="E19" s="52"/>
      <c r="F19" s="52"/>
      <c r="G19" s="52"/>
      <c r="H19" s="52"/>
      <c r="I19" s="52"/>
      <c r="J19" s="52"/>
      <c r="K19" s="52"/>
      <c r="L19" s="52"/>
    </row>
    <row r="20" spans="2:12" x14ac:dyDescent="0.25">
      <c r="B20" s="52"/>
      <c r="C20" s="52"/>
      <c r="D20" s="52"/>
      <c r="E20" s="52"/>
      <c r="F20" s="52"/>
      <c r="G20" s="52"/>
      <c r="H20" s="52"/>
      <c r="I20" s="52"/>
      <c r="J20" s="52"/>
      <c r="K20" s="52"/>
      <c r="L20" s="52"/>
    </row>
    <row r="21" spans="2:12" x14ac:dyDescent="0.25">
      <c r="B21" s="52"/>
      <c r="C21" s="52"/>
      <c r="D21" s="52"/>
      <c r="E21" s="52"/>
      <c r="F21" s="52"/>
      <c r="G21" s="52"/>
      <c r="H21" s="52"/>
      <c r="I21" s="52"/>
      <c r="J21" s="52"/>
      <c r="K21" s="52"/>
      <c r="L21" s="52"/>
    </row>
    <row r="23" spans="2:12" ht="15" customHeight="1" x14ac:dyDescent="0.25">
      <c r="B23" s="53" t="s">
        <v>34</v>
      </c>
      <c r="C23" s="53"/>
      <c r="D23" s="53"/>
      <c r="E23" s="53"/>
      <c r="F23" s="53"/>
      <c r="G23" s="53"/>
      <c r="H23" s="53"/>
      <c r="I23" s="53"/>
      <c r="J23" s="53"/>
      <c r="K23" s="53"/>
      <c r="L23" s="53"/>
    </row>
    <row r="24" spans="2:12" x14ac:dyDescent="0.25">
      <c r="B24" s="53"/>
      <c r="C24" s="53"/>
      <c r="D24" s="53"/>
      <c r="E24" s="53"/>
      <c r="F24" s="53"/>
      <c r="G24" s="53"/>
      <c r="H24" s="53"/>
      <c r="I24" s="53"/>
      <c r="J24" s="53"/>
      <c r="K24" s="53"/>
      <c r="L24" s="53"/>
    </row>
    <row r="25" spans="2:12" x14ac:dyDescent="0.25">
      <c r="B25" s="53"/>
      <c r="C25" s="53"/>
      <c r="D25" s="53"/>
      <c r="E25" s="53"/>
      <c r="F25" s="53"/>
      <c r="G25" s="53"/>
      <c r="H25" s="53"/>
      <c r="I25" s="53"/>
      <c r="J25" s="53"/>
      <c r="K25" s="53"/>
      <c r="L25" s="53"/>
    </row>
    <row r="26" spans="2:12" x14ac:dyDescent="0.25">
      <c r="B26" s="53"/>
      <c r="C26" s="53"/>
      <c r="D26" s="53"/>
      <c r="E26" s="53"/>
      <c r="F26" s="53"/>
      <c r="G26" s="53"/>
      <c r="H26" s="53"/>
      <c r="I26" s="53"/>
      <c r="J26" s="53"/>
      <c r="K26" s="53"/>
      <c r="L26" s="53"/>
    </row>
    <row r="27" spans="2:12" ht="15.75" thickBot="1" x14ac:dyDescent="0.3"/>
    <row r="28" spans="2:12" ht="37.5" customHeight="1" thickBot="1" x14ac:dyDescent="0.3">
      <c r="B28" s="35" t="s">
        <v>32</v>
      </c>
      <c r="C28" s="35"/>
      <c r="D28" s="35"/>
      <c r="E28" s="35"/>
      <c r="F28" s="35"/>
      <c r="G28" s="35"/>
      <c r="H28" s="35"/>
      <c r="I28" s="35"/>
      <c r="K28" s="14" t="s">
        <v>7</v>
      </c>
      <c r="L28" s="15" t="s">
        <v>5</v>
      </c>
    </row>
    <row r="29" spans="2:12" x14ac:dyDescent="0.25">
      <c r="B29" s="34" t="s">
        <v>48</v>
      </c>
      <c r="C29" s="34"/>
      <c r="D29" s="34"/>
      <c r="E29" s="34"/>
      <c r="F29" s="34"/>
      <c r="G29" s="34"/>
      <c r="H29" s="34"/>
      <c r="I29" s="34"/>
      <c r="K29" s="44">
        <v>4</v>
      </c>
      <c r="L29" s="45"/>
    </row>
    <row r="30" spans="2:12" x14ac:dyDescent="0.25">
      <c r="B30" s="34"/>
      <c r="C30" s="34"/>
      <c r="D30" s="34"/>
      <c r="E30" s="34"/>
      <c r="F30" s="34"/>
      <c r="G30" s="34"/>
      <c r="H30" s="34"/>
      <c r="I30" s="34"/>
      <c r="K30" s="43"/>
      <c r="L30" s="42"/>
    </row>
    <row r="32" spans="2:12" x14ac:dyDescent="0.25">
      <c r="B32" s="16" t="s">
        <v>8</v>
      </c>
      <c r="D32" s="34"/>
      <c r="E32" s="34"/>
      <c r="F32" s="34"/>
      <c r="G32" s="34"/>
      <c r="H32" s="34"/>
      <c r="I32" s="34"/>
    </row>
    <row r="33" spans="2:12" x14ac:dyDescent="0.25">
      <c r="D33" s="34"/>
      <c r="E33" s="34"/>
      <c r="F33" s="34"/>
      <c r="G33" s="34"/>
      <c r="H33" s="34"/>
      <c r="I33" s="34"/>
    </row>
    <row r="34" spans="2:12" ht="15.75" thickBot="1" x14ac:dyDescent="0.3"/>
    <row r="35" spans="2:12" ht="60" customHeight="1" thickBot="1" x14ac:dyDescent="0.3">
      <c r="B35" s="35" t="s">
        <v>42</v>
      </c>
      <c r="C35" s="35"/>
      <c r="D35" s="35"/>
      <c r="E35" s="35"/>
      <c r="F35" s="35"/>
      <c r="G35" s="35"/>
      <c r="H35" s="35"/>
      <c r="I35" s="35"/>
      <c r="K35" s="14" t="s">
        <v>7</v>
      </c>
      <c r="L35" s="15" t="s">
        <v>5</v>
      </c>
    </row>
    <row r="36" spans="2:12" ht="30" customHeight="1" x14ac:dyDescent="0.25">
      <c r="K36" s="17">
        <v>10</v>
      </c>
      <c r="L36" s="22"/>
    </row>
    <row r="37" spans="2:12" x14ac:dyDescent="0.25">
      <c r="B37" s="16" t="s">
        <v>8</v>
      </c>
      <c r="D37" s="34"/>
      <c r="E37" s="34"/>
      <c r="F37" s="34"/>
      <c r="G37" s="34"/>
      <c r="H37" s="34"/>
      <c r="I37" s="34"/>
    </row>
    <row r="38" spans="2:12" x14ac:dyDescent="0.25">
      <c r="D38" s="34"/>
      <c r="E38" s="34"/>
      <c r="F38" s="34"/>
      <c r="G38" s="34"/>
      <c r="H38" s="34"/>
      <c r="I38" s="34"/>
    </row>
    <row r="40" spans="2:12" ht="30" customHeight="1" thickBot="1" x14ac:dyDescent="0.3">
      <c r="B40" s="35" t="s">
        <v>41</v>
      </c>
      <c r="C40" s="35"/>
      <c r="D40" s="35"/>
      <c r="E40" s="35"/>
      <c r="F40" s="35"/>
      <c r="G40" s="35"/>
      <c r="H40" s="35"/>
      <c r="I40" s="35"/>
    </row>
    <row r="41" spans="2:12" ht="24.75" customHeight="1" thickBot="1" x14ac:dyDescent="0.3">
      <c r="D41" s="18" t="s">
        <v>9</v>
      </c>
      <c r="E41" s="18" t="s">
        <v>10</v>
      </c>
      <c r="K41" s="14" t="s">
        <v>7</v>
      </c>
      <c r="L41" s="15" t="s">
        <v>5</v>
      </c>
    </row>
    <row r="42" spans="2:12" ht="24.75" customHeight="1" x14ac:dyDescent="0.25">
      <c r="D42" s="19" t="s">
        <v>35</v>
      </c>
      <c r="E42" s="24">
        <f>Desarrollo!E31</f>
        <v>3.5316366753854207</v>
      </c>
      <c r="K42" s="17">
        <v>2</v>
      </c>
      <c r="L42" s="22"/>
    </row>
    <row r="43" spans="2:12" ht="24.75" customHeight="1" x14ac:dyDescent="0.25">
      <c r="D43" s="19" t="s">
        <v>11</v>
      </c>
      <c r="E43" s="24">
        <f>Desarrollo!E30</f>
        <v>3.7066298867136531</v>
      </c>
      <c r="K43" s="20">
        <v>2</v>
      </c>
      <c r="L43" s="23"/>
    </row>
    <row r="45" spans="2:12" x14ac:dyDescent="0.25">
      <c r="B45" s="16" t="s">
        <v>8</v>
      </c>
      <c r="D45" s="34"/>
      <c r="E45" s="34"/>
      <c r="F45" s="34"/>
      <c r="G45" s="34"/>
      <c r="H45" s="34"/>
      <c r="I45" s="34"/>
    </row>
    <row r="46" spans="2:12" x14ac:dyDescent="0.25">
      <c r="D46" s="34"/>
      <c r="E46" s="34"/>
      <c r="F46" s="34"/>
      <c r="G46" s="34"/>
      <c r="H46" s="34"/>
      <c r="I46" s="34"/>
    </row>
    <row r="47" spans="2:12" ht="15.75" thickBot="1" x14ac:dyDescent="0.3"/>
    <row r="48" spans="2:12" ht="24.75" thickBot="1" x14ac:dyDescent="0.3">
      <c r="B48" s="46" t="s">
        <v>14</v>
      </c>
      <c r="C48" s="46"/>
      <c r="D48" s="46"/>
      <c r="E48" s="46"/>
      <c r="F48" s="46"/>
      <c r="G48" s="46"/>
      <c r="H48" s="46"/>
      <c r="I48" s="46"/>
      <c r="J48" s="21"/>
      <c r="K48" s="14" t="s">
        <v>7</v>
      </c>
      <c r="L48" s="15" t="s">
        <v>5</v>
      </c>
    </row>
    <row r="49" spans="2:12" x14ac:dyDescent="0.25">
      <c r="B49" s="34" t="s">
        <v>55</v>
      </c>
      <c r="C49" s="34"/>
      <c r="D49" s="34"/>
      <c r="E49" s="34"/>
      <c r="F49" s="34"/>
      <c r="G49" s="34"/>
      <c r="H49" s="34"/>
      <c r="I49" s="34"/>
      <c r="K49" s="44">
        <v>4</v>
      </c>
      <c r="L49" s="45"/>
    </row>
    <row r="50" spans="2:12" x14ac:dyDescent="0.25">
      <c r="B50" s="34"/>
      <c r="C50" s="34"/>
      <c r="D50" s="34"/>
      <c r="E50" s="34"/>
      <c r="F50" s="34"/>
      <c r="G50" s="34"/>
      <c r="H50" s="34"/>
      <c r="I50" s="34"/>
      <c r="K50" s="43"/>
      <c r="L50" s="42"/>
    </row>
    <row r="52" spans="2:12" x14ac:dyDescent="0.25">
      <c r="B52" s="16" t="s">
        <v>8</v>
      </c>
      <c r="D52" s="34"/>
      <c r="E52" s="34"/>
      <c r="F52" s="34"/>
      <c r="G52" s="34"/>
      <c r="H52" s="34"/>
      <c r="I52" s="34"/>
    </row>
    <row r="53" spans="2:12" x14ac:dyDescent="0.25">
      <c r="D53" s="34"/>
      <c r="E53" s="34"/>
      <c r="F53" s="34"/>
      <c r="G53" s="34"/>
      <c r="H53" s="34"/>
      <c r="I53" s="34"/>
    </row>
    <row r="54" spans="2:12" ht="15.75" thickBot="1" x14ac:dyDescent="0.3"/>
    <row r="55" spans="2:12" ht="24" customHeight="1" thickBot="1" x14ac:dyDescent="0.3">
      <c r="B55" s="46" t="s">
        <v>39</v>
      </c>
      <c r="C55" s="46"/>
      <c r="D55" s="46"/>
      <c r="E55" s="46"/>
      <c r="F55" s="46"/>
      <c r="G55" s="46"/>
      <c r="H55" s="46"/>
      <c r="I55" s="46"/>
      <c r="J55" s="21"/>
      <c r="K55" s="14" t="s">
        <v>7</v>
      </c>
      <c r="L55" s="15" t="s">
        <v>5</v>
      </c>
    </row>
    <row r="56" spans="2:12" x14ac:dyDescent="0.25">
      <c r="B56" s="34" t="s">
        <v>61</v>
      </c>
      <c r="C56" s="34"/>
      <c r="D56" s="34"/>
      <c r="E56" s="34"/>
      <c r="F56" s="34"/>
      <c r="G56" s="34"/>
      <c r="H56" s="34"/>
      <c r="I56" s="34"/>
      <c r="K56" s="44">
        <v>4</v>
      </c>
      <c r="L56" s="45"/>
    </row>
    <row r="57" spans="2:12" x14ac:dyDescent="0.25">
      <c r="B57" s="34"/>
      <c r="C57" s="34"/>
      <c r="D57" s="34"/>
      <c r="E57" s="34"/>
      <c r="F57" s="34"/>
      <c r="G57" s="34"/>
      <c r="H57" s="34"/>
      <c r="I57" s="34"/>
      <c r="K57" s="43"/>
      <c r="L57" s="42"/>
    </row>
    <row r="59" spans="2:12" x14ac:dyDescent="0.25">
      <c r="B59" s="16" t="s">
        <v>8</v>
      </c>
      <c r="D59" s="34"/>
      <c r="E59" s="34"/>
      <c r="F59" s="34"/>
      <c r="G59" s="34"/>
      <c r="H59" s="34"/>
      <c r="I59" s="34"/>
    </row>
    <row r="60" spans="2:12" x14ac:dyDescent="0.25">
      <c r="D60" s="34"/>
      <c r="E60" s="34"/>
      <c r="F60" s="34"/>
      <c r="G60" s="34"/>
      <c r="H60" s="34"/>
      <c r="I60" s="34"/>
    </row>
    <row r="61" spans="2:12" ht="15.75" thickBot="1" x14ac:dyDescent="0.3"/>
    <row r="62" spans="2:12" ht="34.5" customHeight="1" thickBot="1" x14ac:dyDescent="0.3">
      <c r="B62" s="35" t="s">
        <v>36</v>
      </c>
      <c r="C62" s="35"/>
      <c r="D62" s="35"/>
      <c r="E62" s="35"/>
      <c r="F62" s="35"/>
      <c r="G62" s="35"/>
      <c r="H62" s="35"/>
      <c r="I62" s="35"/>
      <c r="J62" s="21"/>
      <c r="K62" s="14" t="s">
        <v>7</v>
      </c>
      <c r="L62" s="15" t="s">
        <v>5</v>
      </c>
    </row>
    <row r="63" spans="2:12" x14ac:dyDescent="0.25">
      <c r="B63" s="34" t="s">
        <v>64</v>
      </c>
      <c r="C63" s="34"/>
      <c r="D63" s="34"/>
      <c r="E63" s="34"/>
      <c r="F63" s="34"/>
      <c r="G63" s="34"/>
      <c r="H63" s="34"/>
      <c r="I63" s="34"/>
      <c r="K63" s="44">
        <v>4</v>
      </c>
      <c r="L63" s="45"/>
    </row>
    <row r="64" spans="2:12" x14ac:dyDescent="0.25">
      <c r="B64" s="34"/>
      <c r="C64" s="34"/>
      <c r="D64" s="34"/>
      <c r="E64" s="34"/>
      <c r="F64" s="34"/>
      <c r="G64" s="34"/>
      <c r="H64" s="34"/>
      <c r="I64" s="34"/>
      <c r="K64" s="43"/>
      <c r="L64" s="42"/>
    </row>
    <row r="66" spans="2:12" x14ac:dyDescent="0.25">
      <c r="B66" s="16" t="s">
        <v>8</v>
      </c>
      <c r="D66" s="34"/>
      <c r="E66" s="34"/>
      <c r="F66" s="34"/>
      <c r="G66" s="34"/>
      <c r="H66" s="34"/>
      <c r="I66" s="34"/>
    </row>
    <row r="67" spans="2:12" x14ac:dyDescent="0.25">
      <c r="D67" s="34"/>
      <c r="E67" s="34"/>
      <c r="F67" s="34"/>
      <c r="G67" s="34"/>
      <c r="H67" s="34"/>
      <c r="I67" s="34"/>
    </row>
    <row r="68" spans="2:12" ht="15.75" thickBot="1" x14ac:dyDescent="0.3"/>
    <row r="69" spans="2:12" ht="37.5" customHeight="1" thickBot="1" x14ac:dyDescent="0.3">
      <c r="B69" s="35" t="s">
        <v>40</v>
      </c>
      <c r="C69" s="35"/>
      <c r="D69" s="35"/>
      <c r="E69" s="35"/>
      <c r="F69" s="35"/>
      <c r="G69" s="35"/>
      <c r="H69" s="35"/>
      <c r="I69" s="35"/>
      <c r="K69" s="14" t="s">
        <v>7</v>
      </c>
      <c r="L69" s="15" t="s">
        <v>5</v>
      </c>
    </row>
    <row r="70" spans="2:12" x14ac:dyDescent="0.25">
      <c r="B70" s="36" t="s">
        <v>69</v>
      </c>
      <c r="C70" s="37"/>
      <c r="D70" s="37"/>
      <c r="E70" s="37"/>
      <c r="F70" s="37"/>
      <c r="G70" s="37"/>
      <c r="H70" s="37"/>
      <c r="I70" s="38"/>
      <c r="K70" s="43">
        <v>5</v>
      </c>
      <c r="L70" s="42"/>
    </row>
    <row r="71" spans="2:12" x14ac:dyDescent="0.25">
      <c r="B71" s="39"/>
      <c r="C71" s="40"/>
      <c r="D71" s="40"/>
      <c r="E71" s="40"/>
      <c r="F71" s="40"/>
      <c r="G71" s="40"/>
      <c r="H71" s="40"/>
      <c r="I71" s="41"/>
      <c r="K71" s="43"/>
      <c r="L71" s="42"/>
    </row>
    <row r="73" spans="2:12" x14ac:dyDescent="0.25">
      <c r="B73" s="16" t="s">
        <v>8</v>
      </c>
      <c r="D73" s="34"/>
      <c r="E73" s="34"/>
      <c r="F73" s="34"/>
      <c r="G73" s="34"/>
      <c r="H73" s="34"/>
      <c r="I73" s="34"/>
    </row>
    <row r="74" spans="2:12" x14ac:dyDescent="0.25">
      <c r="D74" s="34"/>
      <c r="E74" s="34"/>
      <c r="F74" s="34"/>
      <c r="G74" s="34"/>
      <c r="H74" s="34"/>
      <c r="I74" s="34"/>
    </row>
    <row r="75" spans="2:12" ht="15.75" thickBot="1" x14ac:dyDescent="0.3"/>
    <row r="76" spans="2:12" ht="37.5" customHeight="1" thickBot="1" x14ac:dyDescent="0.3">
      <c r="B76" s="35" t="s">
        <v>37</v>
      </c>
      <c r="C76" s="35"/>
      <c r="D76" s="35"/>
      <c r="E76" s="35"/>
      <c r="F76" s="35"/>
      <c r="G76" s="35"/>
      <c r="H76" s="35"/>
      <c r="I76" s="35"/>
      <c r="K76" s="14" t="s">
        <v>7</v>
      </c>
      <c r="L76" s="15" t="s">
        <v>5</v>
      </c>
    </row>
    <row r="77" spans="2:12" x14ac:dyDescent="0.25">
      <c r="B77" s="36" t="s">
        <v>73</v>
      </c>
      <c r="C77" s="37"/>
      <c r="D77" s="37"/>
      <c r="E77" s="37"/>
      <c r="F77" s="37"/>
      <c r="G77" s="37"/>
      <c r="H77" s="37"/>
      <c r="I77" s="38"/>
      <c r="K77" s="43">
        <v>5</v>
      </c>
      <c r="L77" s="42"/>
    </row>
    <row r="78" spans="2:12" x14ac:dyDescent="0.25">
      <c r="B78" s="39"/>
      <c r="C78" s="40"/>
      <c r="D78" s="40"/>
      <c r="E78" s="40"/>
      <c r="F78" s="40"/>
      <c r="G78" s="40"/>
      <c r="H78" s="40"/>
      <c r="I78" s="41"/>
      <c r="K78" s="43"/>
      <c r="L78" s="42"/>
    </row>
    <row r="80" spans="2:12" x14ac:dyDescent="0.25">
      <c r="B80" s="16" t="s">
        <v>8</v>
      </c>
      <c r="D80" s="34"/>
      <c r="E80" s="34"/>
      <c r="F80" s="34"/>
      <c r="G80" s="34"/>
      <c r="H80" s="34"/>
      <c r="I80" s="34"/>
    </row>
    <row r="81" spans="4:9" x14ac:dyDescent="0.25">
      <c r="D81" s="34"/>
      <c r="E81" s="34"/>
      <c r="F81" s="34"/>
      <c r="G81" s="34"/>
      <c r="H81" s="34"/>
      <c r="I81" s="34"/>
    </row>
  </sheetData>
  <sheetProtection algorithmName="SHA-512" hashValue="vaEobdkcfwUWmwYp95ZaYiNao0jV7Zolro+o4PQTk1wPYDnikarN+HHUMmdMZw/NKcYHoY3t9gEwbJE3kF6UWg==" saltValue="Zp/8KCYmRg3X4SDnX43hDQ==" spinCount="100000" sheet="1" objects="1" scenarios="1"/>
  <mergeCells count="41">
    <mergeCell ref="D80:I81"/>
    <mergeCell ref="B2:L2"/>
    <mergeCell ref="C10:F10"/>
    <mergeCell ref="C8:F8"/>
    <mergeCell ref="C6:F6"/>
    <mergeCell ref="L10:L11"/>
    <mergeCell ref="B14:L21"/>
    <mergeCell ref="B23:L26"/>
    <mergeCell ref="L29:L30"/>
    <mergeCell ref="B35:I35"/>
    <mergeCell ref="D37:I38"/>
    <mergeCell ref="B40:I40"/>
    <mergeCell ref="B28:I28"/>
    <mergeCell ref="B29:I30"/>
    <mergeCell ref="D32:I33"/>
    <mergeCell ref="K29:K30"/>
    <mergeCell ref="K56:K57"/>
    <mergeCell ref="L56:L57"/>
    <mergeCell ref="D45:I46"/>
    <mergeCell ref="B48:I48"/>
    <mergeCell ref="B49:I50"/>
    <mergeCell ref="K49:K50"/>
    <mergeCell ref="L49:L50"/>
    <mergeCell ref="D52:I53"/>
    <mergeCell ref="B55:I55"/>
    <mergeCell ref="B56:I57"/>
    <mergeCell ref="D59:I60"/>
    <mergeCell ref="B62:I62"/>
    <mergeCell ref="B63:I64"/>
    <mergeCell ref="K63:K64"/>
    <mergeCell ref="L63:L64"/>
    <mergeCell ref="D66:I67"/>
    <mergeCell ref="B69:I69"/>
    <mergeCell ref="B76:I76"/>
    <mergeCell ref="B77:I78"/>
    <mergeCell ref="L70:L71"/>
    <mergeCell ref="K70:K71"/>
    <mergeCell ref="D73:I74"/>
    <mergeCell ref="B70:I71"/>
    <mergeCell ref="K77:K78"/>
    <mergeCell ref="L77:L78"/>
  </mergeCells>
  <pageMargins left="0.7" right="0.7" top="0.75" bottom="0.75" header="0.3" footer="0.3"/>
  <pageSetup scale="4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5E5D4-8BBE-437B-9DBE-89C031FC0FCC}">
  <sheetPr codeName="Hoja3"/>
  <dimension ref="A1:J78"/>
  <sheetViews>
    <sheetView tabSelected="1" topLeftCell="A17" zoomScale="93" workbookViewId="0">
      <selection activeCell="E30" sqref="E30"/>
    </sheetView>
  </sheetViews>
  <sheetFormatPr baseColWidth="10" defaultRowHeight="15" x14ac:dyDescent="0.25"/>
  <cols>
    <col min="1" max="1" width="17" bestFit="1" customWidth="1"/>
    <col min="2" max="2" width="21.875" bestFit="1" customWidth="1"/>
    <col min="3" max="3" width="18.875" bestFit="1" customWidth="1"/>
    <col min="4" max="4" width="6.5" bestFit="1" customWidth="1"/>
    <col min="5" max="5" width="12.375" bestFit="1" customWidth="1"/>
    <col min="8" max="8" width="19.5" customWidth="1"/>
  </cols>
  <sheetData>
    <row r="1" spans="1:8" x14ac:dyDescent="0.25">
      <c r="A1" s="35" t="s">
        <v>32</v>
      </c>
      <c r="B1" s="35"/>
      <c r="C1" s="35"/>
      <c r="D1" s="35"/>
      <c r="E1" s="35"/>
      <c r="F1" s="35"/>
      <c r="G1" s="35"/>
      <c r="H1" s="35"/>
    </row>
    <row r="3" spans="1:8" x14ac:dyDescent="0.25">
      <c r="B3" s="25" t="s">
        <v>47</v>
      </c>
      <c r="C3" s="25">
        <f>COVAR('Base de datos'!F2:F501,'Base de datos'!G2:G501)</f>
        <v>-4.6623147199999977</v>
      </c>
    </row>
    <row r="5" spans="1:8" ht="15" customHeight="1" x14ac:dyDescent="0.25">
      <c r="A5" s="55" t="s">
        <v>42</v>
      </c>
      <c r="B5" s="55"/>
      <c r="C5" s="55"/>
      <c r="D5" s="55"/>
      <c r="E5" s="55"/>
      <c r="F5" s="55"/>
      <c r="G5" s="55"/>
      <c r="H5" s="55"/>
    </row>
    <row r="6" spans="1:8" x14ac:dyDescent="0.25">
      <c r="A6" s="55"/>
      <c r="B6" s="55"/>
      <c r="C6" s="55"/>
      <c r="D6" s="55"/>
      <c r="E6" s="55"/>
      <c r="F6" s="55"/>
      <c r="G6" s="55"/>
      <c r="H6" s="55"/>
    </row>
    <row r="7" spans="1:8" x14ac:dyDescent="0.25">
      <c r="A7" s="55"/>
      <c r="B7" s="55"/>
      <c r="C7" s="55"/>
      <c r="D7" s="55"/>
      <c r="E7" s="55"/>
      <c r="F7" s="55"/>
      <c r="G7" s="55"/>
      <c r="H7" s="55"/>
    </row>
    <row r="8" spans="1:8" x14ac:dyDescent="0.25">
      <c r="A8" s="55"/>
      <c r="B8" s="55"/>
      <c r="C8" s="55"/>
      <c r="D8" s="55"/>
      <c r="E8" s="55"/>
      <c r="F8" s="55"/>
      <c r="G8" s="55"/>
      <c r="H8" s="55"/>
    </row>
    <row r="26" spans="1:8" ht="15" customHeight="1" x14ac:dyDescent="0.25">
      <c r="A26" s="55" t="s">
        <v>41</v>
      </c>
      <c r="B26" s="55"/>
      <c r="C26" s="55"/>
      <c r="D26" s="55"/>
      <c r="E26" s="55"/>
      <c r="F26" s="55"/>
      <c r="G26" s="55"/>
      <c r="H26" s="55"/>
    </row>
    <row r="27" spans="1:8" x14ac:dyDescent="0.25">
      <c r="A27" s="55"/>
      <c r="B27" s="55"/>
      <c r="C27" s="55"/>
      <c r="D27" s="55"/>
      <c r="E27" s="55"/>
      <c r="F27" s="55"/>
      <c r="G27" s="55"/>
      <c r="H27" s="55"/>
    </row>
    <row r="28" spans="1:8" x14ac:dyDescent="0.25">
      <c r="A28" s="55"/>
      <c r="B28" s="55"/>
      <c r="C28" s="55"/>
      <c r="D28" s="55"/>
      <c r="E28" s="55"/>
      <c r="F28" s="55"/>
      <c r="G28" s="55"/>
      <c r="H28" s="55"/>
    </row>
    <row r="29" spans="1:8" x14ac:dyDescent="0.25">
      <c r="B29" s="27" t="s">
        <v>54</v>
      </c>
    </row>
    <row r="30" spans="1:8" x14ac:dyDescent="0.25">
      <c r="B30" s="27" t="s">
        <v>49</v>
      </c>
      <c r="C30" s="56" t="s">
        <v>51</v>
      </c>
      <c r="D30" s="56"/>
      <c r="E30" s="25">
        <f>-2.367*LN(45)+12.717</f>
        <v>3.7066298867136531</v>
      </c>
    </row>
    <row r="31" spans="1:8" ht="17.25" x14ac:dyDescent="0.25">
      <c r="B31" s="27" t="s">
        <v>35</v>
      </c>
      <c r="C31" s="56" t="s">
        <v>52</v>
      </c>
      <c r="D31" s="56"/>
      <c r="E31" s="25">
        <f>8.3042*EXP(-0.019*45)</f>
        <v>3.5316366753854207</v>
      </c>
    </row>
    <row r="32" spans="1:8" x14ac:dyDescent="0.25">
      <c r="B32" s="27" t="s">
        <v>50</v>
      </c>
      <c r="C32" s="56" t="s">
        <v>53</v>
      </c>
      <c r="D32" s="56"/>
      <c r="E32" s="25">
        <f>-0.0877*45+7.3728</f>
        <v>3.4262999999999999</v>
      </c>
    </row>
    <row r="34" spans="1:8" x14ac:dyDescent="0.25">
      <c r="A34" s="46" t="s">
        <v>14</v>
      </c>
      <c r="B34" s="46"/>
      <c r="C34" s="46"/>
      <c r="D34" s="46"/>
      <c r="E34" s="46"/>
      <c r="F34" s="46"/>
      <c r="G34" s="46"/>
      <c r="H34" s="46"/>
    </row>
    <row r="36" spans="1:8" x14ac:dyDescent="0.25">
      <c r="A36" s="54" t="s">
        <v>55</v>
      </c>
      <c r="B36" s="54"/>
      <c r="C36" s="54"/>
      <c r="D36" s="54"/>
      <c r="E36" s="54"/>
      <c r="F36" s="54"/>
      <c r="G36" s="54"/>
      <c r="H36" s="54"/>
    </row>
    <row r="37" spans="1:8" x14ac:dyDescent="0.25">
      <c r="A37" s="54"/>
      <c r="B37" s="54"/>
      <c r="C37" s="54"/>
      <c r="D37" s="54"/>
      <c r="E37" s="54"/>
      <c r="F37" s="54"/>
      <c r="G37" s="54"/>
      <c r="H37" s="54"/>
    </row>
    <row r="38" spans="1:8" x14ac:dyDescent="0.25">
      <c r="A38" s="54"/>
      <c r="B38" s="54"/>
      <c r="C38" s="54"/>
      <c r="D38" s="54"/>
      <c r="E38" s="54"/>
      <c r="F38" s="54"/>
      <c r="G38" s="54"/>
      <c r="H38" s="54"/>
    </row>
    <row r="39" spans="1:8" x14ac:dyDescent="0.25">
      <c r="A39" s="46" t="s">
        <v>39</v>
      </c>
      <c r="B39" s="46"/>
      <c r="C39" s="46"/>
      <c r="D39" s="46"/>
      <c r="E39" s="46"/>
      <c r="F39" s="46"/>
      <c r="G39" s="46"/>
      <c r="H39" s="46"/>
    </row>
    <row r="41" spans="1:8" x14ac:dyDescent="0.25">
      <c r="B41" s="28" t="s">
        <v>58</v>
      </c>
      <c r="C41" t="s">
        <v>59</v>
      </c>
      <c r="D41" t="s">
        <v>60</v>
      </c>
    </row>
    <row r="42" spans="1:8" x14ac:dyDescent="0.25">
      <c r="B42" s="26" t="s">
        <v>26</v>
      </c>
      <c r="C42" s="29">
        <v>59</v>
      </c>
      <c r="D42">
        <f>59/500</f>
        <v>0.11799999999999999</v>
      </c>
      <c r="E42" s="30">
        <f>59/500</f>
        <v>0.11799999999999999</v>
      </c>
    </row>
    <row r="43" spans="1:8" x14ac:dyDescent="0.25">
      <c r="B43" s="26" t="s">
        <v>23</v>
      </c>
      <c r="C43" s="29">
        <v>102</v>
      </c>
      <c r="D43">
        <f>102/500</f>
        <v>0.20399999999999999</v>
      </c>
      <c r="E43" s="30">
        <f>102/500</f>
        <v>0.20399999999999999</v>
      </c>
    </row>
    <row r="44" spans="1:8" x14ac:dyDescent="0.25">
      <c r="B44" s="26" t="s">
        <v>21</v>
      </c>
      <c r="C44" s="29">
        <v>187</v>
      </c>
      <c r="D44">
        <f>187/500</f>
        <v>0.374</v>
      </c>
      <c r="E44" s="30">
        <f>187/500</f>
        <v>0.374</v>
      </c>
    </row>
    <row r="45" spans="1:8" x14ac:dyDescent="0.25">
      <c r="B45" s="26" t="s">
        <v>20</v>
      </c>
      <c r="C45" s="29">
        <v>152</v>
      </c>
      <c r="D45">
        <f>152/500</f>
        <v>0.30399999999999999</v>
      </c>
      <c r="E45" s="30">
        <f>152/500</f>
        <v>0.30399999999999999</v>
      </c>
    </row>
    <row r="46" spans="1:8" x14ac:dyDescent="0.25">
      <c r="B46" s="26" t="s">
        <v>57</v>
      </c>
      <c r="C46" s="29">
        <v>500</v>
      </c>
    </row>
    <row r="49" spans="1:10" x14ac:dyDescent="0.25">
      <c r="A49" s="35" t="s">
        <v>36</v>
      </c>
      <c r="B49" s="35"/>
      <c r="C49" s="35"/>
      <c r="D49" s="35"/>
      <c r="E49" s="35"/>
      <c r="F49" s="35"/>
      <c r="G49" s="35"/>
      <c r="H49" s="35"/>
    </row>
    <row r="52" spans="1:10" x14ac:dyDescent="0.25">
      <c r="A52" s="28" t="s">
        <v>59</v>
      </c>
      <c r="B52" s="28" t="s">
        <v>56</v>
      </c>
    </row>
    <row r="53" spans="1:10" x14ac:dyDescent="0.25">
      <c r="A53" s="28" t="s">
        <v>58</v>
      </c>
      <c r="B53" t="s">
        <v>22</v>
      </c>
      <c r="C53" t="s">
        <v>24</v>
      </c>
      <c r="D53" t="s">
        <v>12</v>
      </c>
      <c r="E53" t="s">
        <v>57</v>
      </c>
      <c r="G53" t="s">
        <v>62</v>
      </c>
    </row>
    <row r="54" spans="1:10" x14ac:dyDescent="0.25">
      <c r="A54" s="26" t="s">
        <v>26</v>
      </c>
      <c r="B54" s="29">
        <v>19</v>
      </c>
      <c r="C54" s="29">
        <v>12</v>
      </c>
      <c r="D54" s="31">
        <v>28</v>
      </c>
      <c r="E54" s="29">
        <v>59</v>
      </c>
      <c r="G54" t="s">
        <v>63</v>
      </c>
      <c r="J54">
        <f>28/59</f>
        <v>0.47457627118644069</v>
      </c>
    </row>
    <row r="55" spans="1:10" x14ac:dyDescent="0.25">
      <c r="A55" s="26" t="s">
        <v>23</v>
      </c>
      <c r="B55" s="29">
        <v>24</v>
      </c>
      <c r="C55" s="29">
        <v>29</v>
      </c>
      <c r="D55" s="29">
        <v>49</v>
      </c>
      <c r="E55" s="29">
        <v>102</v>
      </c>
      <c r="G55" s="32">
        <f>28/59</f>
        <v>0.47457627118644069</v>
      </c>
    </row>
    <row r="56" spans="1:10" x14ac:dyDescent="0.25">
      <c r="A56" s="26" t="s">
        <v>21</v>
      </c>
      <c r="B56" s="29">
        <v>49</v>
      </c>
      <c r="C56" s="29">
        <v>59</v>
      </c>
      <c r="D56" s="29">
        <v>79</v>
      </c>
      <c r="E56" s="29">
        <v>187</v>
      </c>
    </row>
    <row r="57" spans="1:10" x14ac:dyDescent="0.25">
      <c r="A57" s="26" t="s">
        <v>20</v>
      </c>
      <c r="B57" s="29">
        <v>37</v>
      </c>
      <c r="C57" s="29">
        <v>54</v>
      </c>
      <c r="D57" s="29">
        <v>61</v>
      </c>
      <c r="E57" s="29">
        <v>152</v>
      </c>
    </row>
    <row r="58" spans="1:10" x14ac:dyDescent="0.25">
      <c r="A58" s="26" t="s">
        <v>57</v>
      </c>
      <c r="B58" s="29">
        <v>129</v>
      </c>
      <c r="C58" s="29">
        <v>154</v>
      </c>
      <c r="D58" s="29">
        <v>217</v>
      </c>
      <c r="E58" s="29">
        <v>500</v>
      </c>
    </row>
    <row r="62" spans="1:10" ht="15" customHeight="1" x14ac:dyDescent="0.25">
      <c r="A62" s="55" t="s">
        <v>40</v>
      </c>
      <c r="B62" s="55"/>
      <c r="C62" s="55"/>
      <c r="D62" s="55"/>
      <c r="E62" s="55"/>
      <c r="F62" s="55"/>
      <c r="G62" s="55"/>
      <c r="H62" s="55"/>
    </row>
    <row r="63" spans="1:10" x14ac:dyDescent="0.25">
      <c r="A63" s="55"/>
      <c r="B63" s="55"/>
      <c r="C63" s="55"/>
      <c r="D63" s="55"/>
      <c r="E63" s="55"/>
      <c r="F63" s="55"/>
      <c r="G63" s="55"/>
      <c r="H63" s="55"/>
    </row>
    <row r="64" spans="1:10" x14ac:dyDescent="0.25">
      <c r="A64" s="55"/>
      <c r="B64" s="55"/>
      <c r="C64" s="55"/>
      <c r="D64" s="55"/>
      <c r="E64" s="55"/>
      <c r="F64" s="55"/>
      <c r="G64" s="55"/>
      <c r="H64" s="55"/>
    </row>
    <row r="67" spans="1:8" x14ac:dyDescent="0.25">
      <c r="A67" s="27" t="s">
        <v>65</v>
      </c>
      <c r="B67" s="27">
        <f>AVERAGE('Base de datos'!H2:H501)</f>
        <v>6.5531999999999977</v>
      </c>
      <c r="D67" t="s">
        <v>67</v>
      </c>
    </row>
    <row r="68" spans="1:8" x14ac:dyDescent="0.25">
      <c r="A68" s="27" t="s">
        <v>66</v>
      </c>
      <c r="B68" s="27">
        <f>_xlfn.STDEV.P('Base de datos'!H2:H501)</f>
        <v>2.5588375798397438</v>
      </c>
      <c r="D68" t="s">
        <v>68</v>
      </c>
    </row>
    <row r="69" spans="1:8" x14ac:dyDescent="0.25">
      <c r="D69">
        <f>_xlfn.NORM.DIST(8.9,B67,B68,1)</f>
        <v>0.82046409953335175</v>
      </c>
      <c r="E69" s="33">
        <f>_xlfn.NORM.DIST(8.9,B67,B68,1)</f>
        <v>0.82046409953335175</v>
      </c>
    </row>
    <row r="72" spans="1:8" ht="15" customHeight="1" x14ac:dyDescent="0.25">
      <c r="A72" s="55" t="s">
        <v>37</v>
      </c>
      <c r="B72" s="55"/>
      <c r="C72" s="55"/>
      <c r="D72" s="55"/>
      <c r="E72" s="55"/>
      <c r="F72" s="55"/>
      <c r="G72" s="55"/>
      <c r="H72" s="55"/>
    </row>
    <row r="73" spans="1:8" x14ac:dyDescent="0.25">
      <c r="A73" s="55"/>
      <c r="B73" s="55"/>
      <c r="C73" s="55"/>
      <c r="D73" s="55"/>
      <c r="E73" s="55"/>
      <c r="F73" s="55"/>
      <c r="G73" s="55"/>
      <c r="H73" s="55"/>
    </row>
    <row r="76" spans="1:8" x14ac:dyDescent="0.25">
      <c r="A76" t="s">
        <v>70</v>
      </c>
    </row>
    <row r="77" spans="1:8" x14ac:dyDescent="0.25">
      <c r="A77" t="s">
        <v>71</v>
      </c>
      <c r="B77" t="s">
        <v>72</v>
      </c>
      <c r="C77">
        <f>NORMDIST(11,B67,B68,1)-_xlfn.NORM.DIST(7,B67,B68,1)</f>
        <v>0.38957159731501911</v>
      </c>
    </row>
    <row r="78" spans="1:8" x14ac:dyDescent="0.25">
      <c r="C78" s="33">
        <f>NORMDIST(11,B67,B68,1)-_xlfn.NORM.DIST(7,B67,B68,1)</f>
        <v>0.38957159731501911</v>
      </c>
    </row>
  </sheetData>
  <mergeCells count="12">
    <mergeCell ref="A1:H1"/>
    <mergeCell ref="A5:H8"/>
    <mergeCell ref="A26:H28"/>
    <mergeCell ref="C30:D30"/>
    <mergeCell ref="C31:D31"/>
    <mergeCell ref="C32:D32"/>
    <mergeCell ref="A34:H34"/>
    <mergeCell ref="A36:H38"/>
    <mergeCell ref="A39:H39"/>
    <mergeCell ref="A49:H49"/>
    <mergeCell ref="A62:H64"/>
    <mergeCell ref="A72:H73"/>
  </mergeCell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3980EFE0110084CBF3D893419E7BBE7" ma:contentTypeVersion="16" ma:contentTypeDescription="Crear nuevo documento." ma:contentTypeScope="" ma:versionID="37d003256331aaf6149ee052cad1008b">
  <xsd:schema xmlns:xsd="http://www.w3.org/2001/XMLSchema" xmlns:xs="http://www.w3.org/2001/XMLSchema" xmlns:p="http://schemas.microsoft.com/office/2006/metadata/properties" xmlns:ns2="0a0d3458-2d9d-4ad2-ba24-97c7ba1c7dce" xmlns:ns3="64124649-a104-4bf2-a02a-5e406def83d9" targetNamespace="http://schemas.microsoft.com/office/2006/metadata/properties" ma:root="true" ma:fieldsID="c4c8630bbcd55ed0a8ef65d6ef435c4d" ns2:_="" ns3:_="">
    <xsd:import namespace="0a0d3458-2d9d-4ad2-ba24-97c7ba1c7dce"/>
    <xsd:import namespace="64124649-a104-4bf2-a02a-5e406def83d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2:MediaServiceLocation"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0d3458-2d9d-4ad2-ba24-97c7ba1c7d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e2f773bf-f00b-42a6-8b07-050935be226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4124649-a104-4bf2-a02a-5e406def83d9" elementFormDefault="qualified">
    <xsd:import namespace="http://schemas.microsoft.com/office/2006/documentManagement/types"/>
    <xsd:import namespace="http://schemas.microsoft.com/office/infopath/2007/PartnerControls"/>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6f6a93e8-4823-4525-9c91-e08d6cfe2923}" ma:internalName="TaxCatchAll" ma:showField="CatchAllData" ma:web="64124649-a104-4bf2-a02a-5e406def83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260E72-4BDC-48CA-9599-12AA31A1E7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0d3458-2d9d-4ad2-ba24-97c7ba1c7dce"/>
    <ds:schemaRef ds:uri="64124649-a104-4bf2-a02a-5e406def83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3FC937C-EACF-463F-AB39-2DD47425B4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 de datos</vt:lpstr>
      <vt:lpstr>Problema</vt:lpstr>
      <vt:lpstr>Desarrollo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Romero Colillanca</dc:creator>
  <cp:lastModifiedBy>gabriel soto ibañez</cp:lastModifiedBy>
  <dcterms:created xsi:type="dcterms:W3CDTF">2021-06-11T23:44:28Z</dcterms:created>
  <dcterms:modified xsi:type="dcterms:W3CDTF">2022-12-04T05:50:38Z</dcterms:modified>
</cp:coreProperties>
</file>