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hidePivotFieldList="1"/>
  <xr:revisionPtr revIDLastSave="0" documentId="13_ncr:1_{11443FFC-0404-4EA1-B23D-A3C36BD25D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1" r:id="rId1"/>
    <sheet name="Esquema" sheetId="4" r:id="rId2"/>
    <sheet name="Nomenclatura" sheetId="5" r:id="rId3"/>
    <sheet name="Metadatos" sheetId="7" state="hidden" r:id="rId4"/>
    <sheet name="Hoja1" sheetId="6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3" i="1" l="1"/>
  <c r="J264" i="1"/>
  <c r="J265" i="1"/>
  <c r="J266" i="1"/>
  <c r="J267" i="1"/>
  <c r="J268" i="1"/>
  <c r="N269" i="1"/>
  <c r="N270" i="1"/>
  <c r="N271" i="1"/>
  <c r="N272" i="1"/>
  <c r="N273" i="1"/>
  <c r="B269" i="1"/>
  <c r="B270" i="1"/>
  <c r="B271" i="1"/>
  <c r="B272" i="1"/>
  <c r="AC272" i="1" s="1"/>
  <c r="B273" i="1"/>
  <c r="D269" i="1"/>
  <c r="D270" i="1"/>
  <c r="H270" i="1" s="1"/>
  <c r="D271" i="1"/>
  <c r="H271" i="1" s="1"/>
  <c r="D272" i="1"/>
  <c r="H272" i="1" s="1"/>
  <c r="D273" i="1"/>
  <c r="F269" i="1"/>
  <c r="G269" i="1" s="1"/>
  <c r="F270" i="1"/>
  <c r="G270" i="1" s="1"/>
  <c r="F271" i="1"/>
  <c r="G271" i="1" s="1"/>
  <c r="F272" i="1"/>
  <c r="G272" i="1" s="1"/>
  <c r="F273" i="1"/>
  <c r="G273" i="1" s="1"/>
  <c r="H269" i="1"/>
  <c r="H273" i="1"/>
  <c r="J269" i="1"/>
  <c r="J270" i="1"/>
  <c r="J271" i="1"/>
  <c r="J272" i="1"/>
  <c r="J273" i="1"/>
  <c r="K269" i="1"/>
  <c r="K271" i="1"/>
  <c r="O271" i="1" s="1"/>
  <c r="S271" i="1" s="1"/>
  <c r="N201" i="1"/>
  <c r="N202" i="1"/>
  <c r="N203" i="1"/>
  <c r="N204" i="1"/>
  <c r="N205" i="1"/>
  <c r="B201" i="1"/>
  <c r="B202" i="1"/>
  <c r="B203" i="1"/>
  <c r="AC203" i="1" s="1"/>
  <c r="B204" i="1"/>
  <c r="B205" i="1"/>
  <c r="D201" i="1"/>
  <c r="H201" i="1" s="1"/>
  <c r="L201" i="1" s="1"/>
  <c r="P201" i="1" s="1"/>
  <c r="T201" i="1" s="1"/>
  <c r="D202" i="1"/>
  <c r="H202" i="1" s="1"/>
  <c r="D203" i="1"/>
  <c r="H203" i="1" s="1"/>
  <c r="D204" i="1"/>
  <c r="H204" i="1" s="1"/>
  <c r="D205" i="1"/>
  <c r="H205" i="1" s="1"/>
  <c r="L205" i="1" s="1"/>
  <c r="P205" i="1" s="1"/>
  <c r="T205" i="1" s="1"/>
  <c r="F201" i="1"/>
  <c r="G201" i="1" s="1"/>
  <c r="F202" i="1"/>
  <c r="G202" i="1" s="1"/>
  <c r="K202" i="1" s="1"/>
  <c r="O202" i="1" s="1"/>
  <c r="S202" i="1" s="1"/>
  <c r="F203" i="1"/>
  <c r="G203" i="1" s="1"/>
  <c r="F204" i="1"/>
  <c r="G204" i="1" s="1"/>
  <c r="F205" i="1"/>
  <c r="G205" i="1" s="1"/>
  <c r="J201" i="1"/>
  <c r="J202" i="1"/>
  <c r="J203" i="1"/>
  <c r="J204" i="1"/>
  <c r="J205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76" i="1"/>
  <c r="N77" i="1"/>
  <c r="N78" i="1"/>
  <c r="N79" i="1"/>
  <c r="N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  <c r="B76" i="1"/>
  <c r="B77" i="1"/>
  <c r="B78" i="1"/>
  <c r="AC78" i="1" s="1"/>
  <c r="B79" i="1"/>
  <c r="B80" i="1"/>
  <c r="D76" i="1"/>
  <c r="H76" i="1" s="1"/>
  <c r="D77" i="1"/>
  <c r="H77" i="1" s="1"/>
  <c r="D78" i="1"/>
  <c r="H78" i="1" s="1"/>
  <c r="D79" i="1"/>
  <c r="D80" i="1"/>
  <c r="H80" i="1" s="1"/>
  <c r="F76" i="1"/>
  <c r="G76" i="1" s="1"/>
  <c r="F77" i="1"/>
  <c r="G77" i="1" s="1"/>
  <c r="F78" i="1"/>
  <c r="G78" i="1" s="1"/>
  <c r="F79" i="1"/>
  <c r="G79" i="1" s="1"/>
  <c r="F80" i="1"/>
  <c r="G80" i="1" s="1"/>
  <c r="H79" i="1"/>
  <c r="J76" i="1"/>
  <c r="J77" i="1"/>
  <c r="J78" i="1"/>
  <c r="J79" i="1"/>
  <c r="J80" i="1"/>
  <c r="B8" i="1"/>
  <c r="AC8" i="1" s="1"/>
  <c r="B9" i="1"/>
  <c r="B10" i="1"/>
  <c r="B11" i="1"/>
  <c r="B12" i="1"/>
  <c r="AC12" i="1" s="1"/>
  <c r="D8" i="1"/>
  <c r="H8" i="1" s="1"/>
  <c r="D9" i="1"/>
  <c r="H9" i="1" s="1"/>
  <c r="D10" i="1"/>
  <c r="H10" i="1" s="1"/>
  <c r="D11" i="1"/>
  <c r="H11" i="1" s="1"/>
  <c r="D12" i="1"/>
  <c r="H12" i="1" s="1"/>
  <c r="L12" i="1" s="1"/>
  <c r="P12" i="1" s="1"/>
  <c r="T12" i="1" s="1"/>
  <c r="F8" i="1"/>
  <c r="G8" i="1" s="1"/>
  <c r="F9" i="1"/>
  <c r="G9" i="1" s="1"/>
  <c r="F10" i="1"/>
  <c r="G10" i="1" s="1"/>
  <c r="F11" i="1"/>
  <c r="G11" i="1" s="1"/>
  <c r="F12" i="1"/>
  <c r="G12" i="1" s="1"/>
  <c r="J8" i="1"/>
  <c r="J9" i="1"/>
  <c r="J10" i="1"/>
  <c r="J11" i="1"/>
  <c r="J12" i="1"/>
  <c r="B263" i="1"/>
  <c r="B264" i="1"/>
  <c r="B265" i="1"/>
  <c r="B266" i="1"/>
  <c r="B267" i="1"/>
  <c r="B268" i="1"/>
  <c r="D263" i="1"/>
  <c r="H263" i="1" s="1"/>
  <c r="L263" i="1" s="1"/>
  <c r="P263" i="1" s="1"/>
  <c r="T263" i="1" s="1"/>
  <c r="D264" i="1"/>
  <c r="H264" i="1" s="1"/>
  <c r="D265" i="1"/>
  <c r="H265" i="1" s="1"/>
  <c r="L265" i="1" s="1"/>
  <c r="P265" i="1" s="1"/>
  <c r="T265" i="1" s="1"/>
  <c r="D266" i="1"/>
  <c r="H266" i="1" s="1"/>
  <c r="D267" i="1"/>
  <c r="H267" i="1" s="1"/>
  <c r="L267" i="1" s="1"/>
  <c r="P267" i="1" s="1"/>
  <c r="T267" i="1" s="1"/>
  <c r="D268" i="1"/>
  <c r="H268" i="1" s="1"/>
  <c r="F263" i="1"/>
  <c r="G263" i="1" s="1"/>
  <c r="K263" i="1" s="1"/>
  <c r="O263" i="1" s="1"/>
  <c r="S263" i="1" s="1"/>
  <c r="F264" i="1"/>
  <c r="G264" i="1" s="1"/>
  <c r="F265" i="1"/>
  <c r="G265" i="1" s="1"/>
  <c r="K265" i="1" s="1"/>
  <c r="O265" i="1" s="1"/>
  <c r="S265" i="1" s="1"/>
  <c r="F266" i="1"/>
  <c r="G266" i="1" s="1"/>
  <c r="F267" i="1"/>
  <c r="G267" i="1" s="1"/>
  <c r="K267" i="1" s="1"/>
  <c r="O267" i="1" s="1"/>
  <c r="S267" i="1" s="1"/>
  <c r="F268" i="1"/>
  <c r="G268" i="1" s="1"/>
  <c r="K266" i="1"/>
  <c r="O266" i="1" s="1"/>
  <c r="S266" i="1" s="1"/>
  <c r="B195" i="1"/>
  <c r="B196" i="1"/>
  <c r="B197" i="1"/>
  <c r="B198" i="1"/>
  <c r="B199" i="1"/>
  <c r="B200" i="1"/>
  <c r="D195" i="1"/>
  <c r="H195" i="1" s="1"/>
  <c r="L195" i="1" s="1"/>
  <c r="P195" i="1" s="1"/>
  <c r="T195" i="1" s="1"/>
  <c r="D196" i="1"/>
  <c r="H196" i="1" s="1"/>
  <c r="D197" i="1"/>
  <c r="H197" i="1" s="1"/>
  <c r="D198" i="1"/>
  <c r="H198" i="1" s="1"/>
  <c r="D199" i="1"/>
  <c r="H199" i="1" s="1"/>
  <c r="L199" i="1" s="1"/>
  <c r="P199" i="1" s="1"/>
  <c r="T199" i="1" s="1"/>
  <c r="D200" i="1"/>
  <c r="H200" i="1" s="1"/>
  <c r="L200" i="1" s="1"/>
  <c r="P200" i="1" s="1"/>
  <c r="T200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J195" i="1"/>
  <c r="J196" i="1"/>
  <c r="J197" i="1"/>
  <c r="J198" i="1"/>
  <c r="J199" i="1"/>
  <c r="J200" i="1"/>
  <c r="B70" i="1"/>
  <c r="B71" i="1"/>
  <c r="B72" i="1"/>
  <c r="B73" i="1"/>
  <c r="B74" i="1"/>
  <c r="B75" i="1"/>
  <c r="D70" i="1"/>
  <c r="H70" i="1" s="1"/>
  <c r="L70" i="1" s="1"/>
  <c r="P70" i="1" s="1"/>
  <c r="T70" i="1" s="1"/>
  <c r="D71" i="1"/>
  <c r="H71" i="1" s="1"/>
  <c r="D72" i="1"/>
  <c r="H72" i="1" s="1"/>
  <c r="D73" i="1"/>
  <c r="H73" i="1" s="1"/>
  <c r="D74" i="1"/>
  <c r="H74" i="1" s="1"/>
  <c r="L74" i="1" s="1"/>
  <c r="P74" i="1" s="1"/>
  <c r="T74" i="1" s="1"/>
  <c r="D75" i="1"/>
  <c r="H75" i="1" s="1"/>
  <c r="L75" i="1" s="1"/>
  <c r="P75" i="1" s="1"/>
  <c r="T75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J70" i="1"/>
  <c r="J71" i="1"/>
  <c r="J72" i="1"/>
  <c r="J73" i="1"/>
  <c r="J74" i="1"/>
  <c r="J75" i="1"/>
  <c r="B3" i="1"/>
  <c r="B4" i="1"/>
  <c r="B5" i="1"/>
  <c r="B6" i="1"/>
  <c r="B7" i="1"/>
  <c r="D2" i="1"/>
  <c r="H2" i="1" s="1"/>
  <c r="D3" i="1"/>
  <c r="H3" i="1" s="1"/>
  <c r="D4" i="1"/>
  <c r="H4" i="1" s="1"/>
  <c r="D5" i="1"/>
  <c r="H5" i="1" s="1"/>
  <c r="D6" i="1"/>
  <c r="H6" i="1" s="1"/>
  <c r="L6" i="1" s="1"/>
  <c r="P6" i="1" s="1"/>
  <c r="T6" i="1" s="1"/>
  <c r="D7" i="1"/>
  <c r="H7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J2" i="1"/>
  <c r="J3" i="1"/>
  <c r="J4" i="1"/>
  <c r="J5" i="1"/>
  <c r="J6" i="1"/>
  <c r="J7" i="1"/>
  <c r="AC6" i="1" l="1"/>
  <c r="AC73" i="1"/>
  <c r="AC195" i="1"/>
  <c r="AC5" i="1"/>
  <c r="AC72" i="1"/>
  <c r="AC198" i="1"/>
  <c r="AC266" i="1"/>
  <c r="AC11" i="1"/>
  <c r="AC77" i="1"/>
  <c r="AC202" i="1"/>
  <c r="O269" i="1"/>
  <c r="S269" i="1" s="1"/>
  <c r="AC271" i="1"/>
  <c r="AC267" i="1"/>
  <c r="AC4" i="1"/>
  <c r="AC75" i="1"/>
  <c r="AC71" i="1"/>
  <c r="AC197" i="1"/>
  <c r="AC265" i="1"/>
  <c r="AC10" i="1"/>
  <c r="AC80" i="1"/>
  <c r="AC76" i="1"/>
  <c r="AC205" i="1"/>
  <c r="AC201" i="1"/>
  <c r="AC270" i="1"/>
  <c r="AC199" i="1"/>
  <c r="AC263" i="1"/>
  <c r="AC7" i="1"/>
  <c r="AC3" i="1"/>
  <c r="AC74" i="1"/>
  <c r="AC70" i="1"/>
  <c r="AC200" i="1"/>
  <c r="AC196" i="1"/>
  <c r="AC268" i="1"/>
  <c r="AC264" i="1"/>
  <c r="AC9" i="1"/>
  <c r="AC79" i="1"/>
  <c r="AC204" i="1"/>
  <c r="AC273" i="1"/>
  <c r="AC269" i="1"/>
  <c r="K9" i="1"/>
  <c r="O9" i="1" s="1"/>
  <c r="S9" i="1" s="1"/>
  <c r="K272" i="1"/>
  <c r="O272" i="1" s="1"/>
  <c r="S272" i="1" s="1"/>
  <c r="K78" i="1"/>
  <c r="O78" i="1" s="1"/>
  <c r="S78" i="1" s="1"/>
  <c r="K203" i="1"/>
  <c r="O203" i="1" s="1"/>
  <c r="S203" i="1" s="1"/>
  <c r="X201" i="1"/>
  <c r="AB201" i="1" s="1"/>
  <c r="AE201" i="1" s="1"/>
  <c r="L80" i="1"/>
  <c r="K273" i="1"/>
  <c r="O273" i="1" s="1"/>
  <c r="S273" i="1" s="1"/>
  <c r="L270" i="1"/>
  <c r="L271" i="1"/>
  <c r="L272" i="1"/>
  <c r="P272" i="1" s="1"/>
  <c r="T272" i="1" s="1"/>
  <c r="L273" i="1"/>
  <c r="P273" i="1" s="1"/>
  <c r="T273" i="1" s="1"/>
  <c r="L269" i="1"/>
  <c r="P269" i="1" s="1"/>
  <c r="T269" i="1" s="1"/>
  <c r="K270" i="1"/>
  <c r="O270" i="1" s="1"/>
  <c r="S270" i="1" s="1"/>
  <c r="K77" i="1"/>
  <c r="O77" i="1" s="1"/>
  <c r="S77" i="1" s="1"/>
  <c r="K204" i="1"/>
  <c r="O204" i="1" s="1"/>
  <c r="S204" i="1" s="1"/>
  <c r="X205" i="1"/>
  <c r="AB205" i="1" s="1"/>
  <c r="AE205" i="1" s="1"/>
  <c r="L203" i="1"/>
  <c r="P203" i="1" s="1"/>
  <c r="T203" i="1" s="1"/>
  <c r="L8" i="1"/>
  <c r="L202" i="1"/>
  <c r="P202" i="1" s="1"/>
  <c r="T202" i="1" s="1"/>
  <c r="L204" i="1"/>
  <c r="P204" i="1" s="1"/>
  <c r="T204" i="1" s="1"/>
  <c r="K205" i="1"/>
  <c r="O205" i="1" s="1"/>
  <c r="S205" i="1" s="1"/>
  <c r="W205" i="1" s="1"/>
  <c r="AA205" i="1" s="1"/>
  <c r="AD205" i="1" s="1"/>
  <c r="K201" i="1"/>
  <c r="O201" i="1" s="1"/>
  <c r="S201" i="1" s="1"/>
  <c r="W201" i="1" s="1"/>
  <c r="AA201" i="1" s="1"/>
  <c r="AD201" i="1" s="1"/>
  <c r="K10" i="1"/>
  <c r="O10" i="1" s="1"/>
  <c r="S10" i="1" s="1"/>
  <c r="K79" i="1"/>
  <c r="O79" i="1" s="1"/>
  <c r="S79" i="1" s="1"/>
  <c r="L76" i="1"/>
  <c r="P76" i="1" s="1"/>
  <c r="T76" i="1" s="1"/>
  <c r="L78" i="1"/>
  <c r="P78" i="1" s="1"/>
  <c r="T78" i="1" s="1"/>
  <c r="L77" i="1"/>
  <c r="P77" i="1" s="1"/>
  <c r="T77" i="1" s="1"/>
  <c r="L9" i="1"/>
  <c r="P9" i="1" s="1"/>
  <c r="T9" i="1" s="1"/>
  <c r="L79" i="1"/>
  <c r="P79" i="1" s="1"/>
  <c r="T79" i="1" s="1"/>
  <c r="K80" i="1"/>
  <c r="O80" i="1" s="1"/>
  <c r="S80" i="1" s="1"/>
  <c r="K76" i="1"/>
  <c r="O76" i="1" s="1"/>
  <c r="S76" i="1" s="1"/>
  <c r="K11" i="1"/>
  <c r="O11" i="1" s="1"/>
  <c r="S11" i="1" s="1"/>
  <c r="X12" i="1"/>
  <c r="AB12" i="1" s="1"/>
  <c r="AE12" i="1" s="1"/>
  <c r="W12" i="1"/>
  <c r="AA12" i="1" s="1"/>
  <c r="AD12" i="1" s="1"/>
  <c r="L10" i="1"/>
  <c r="P10" i="1" s="1"/>
  <c r="T10" i="1" s="1"/>
  <c r="L11" i="1"/>
  <c r="P11" i="1" s="1"/>
  <c r="T11" i="1" s="1"/>
  <c r="K12" i="1"/>
  <c r="O12" i="1" s="1"/>
  <c r="S12" i="1" s="1"/>
  <c r="K8" i="1"/>
  <c r="O8" i="1" s="1"/>
  <c r="S8" i="1" s="1"/>
  <c r="K195" i="1"/>
  <c r="O195" i="1" s="1"/>
  <c r="S195" i="1" s="1"/>
  <c r="L7" i="1"/>
  <c r="P7" i="1" s="1"/>
  <c r="T7" i="1" s="1"/>
  <c r="K268" i="1"/>
  <c r="O268" i="1" s="1"/>
  <c r="S268" i="1" s="1"/>
  <c r="L264" i="1"/>
  <c r="K197" i="1"/>
  <c r="O197" i="1" s="1"/>
  <c r="S197" i="1" s="1"/>
  <c r="L72" i="1"/>
  <c r="L196" i="1"/>
  <c r="L3" i="1"/>
  <c r="P3" i="1" s="1"/>
  <c r="T3" i="1" s="1"/>
  <c r="L198" i="1"/>
  <c r="K264" i="1"/>
  <c r="O264" i="1" s="1"/>
  <c r="S264" i="1" s="1"/>
  <c r="L268" i="1"/>
  <c r="W6" i="1"/>
  <c r="AA6" i="1" s="1"/>
  <c r="X6" i="1"/>
  <c r="L2" i="1"/>
  <c r="P2" i="1" s="1"/>
  <c r="T2" i="1" s="1"/>
  <c r="L73" i="1"/>
  <c r="L197" i="1"/>
  <c r="L5" i="1"/>
  <c r="P5" i="1" s="1"/>
  <c r="T5" i="1" s="1"/>
  <c r="L4" i="1"/>
  <c r="P4" i="1" s="1"/>
  <c r="T4" i="1" s="1"/>
  <c r="K4" i="1"/>
  <c r="O4" i="1" s="1"/>
  <c r="S4" i="1" s="1"/>
  <c r="L71" i="1"/>
  <c r="L266" i="1"/>
  <c r="K200" i="1"/>
  <c r="O200" i="1" s="1"/>
  <c r="S200" i="1" s="1"/>
  <c r="K196" i="1"/>
  <c r="O196" i="1" s="1"/>
  <c r="S196" i="1" s="1"/>
  <c r="K198" i="1"/>
  <c r="O198" i="1" s="1"/>
  <c r="S198" i="1" s="1"/>
  <c r="K199" i="1"/>
  <c r="O199" i="1" s="1"/>
  <c r="S199" i="1" s="1"/>
  <c r="W195" i="1"/>
  <c r="AA195" i="1" s="1"/>
  <c r="X195" i="1"/>
  <c r="X267" i="1"/>
  <c r="W267" i="1"/>
  <c r="AA267" i="1" s="1"/>
  <c r="X263" i="1"/>
  <c r="W263" i="1"/>
  <c r="AA263" i="1" s="1"/>
  <c r="W265" i="1"/>
  <c r="AA265" i="1" s="1"/>
  <c r="X265" i="1"/>
  <c r="K70" i="1"/>
  <c r="O70" i="1" s="1"/>
  <c r="S70" i="1" s="1"/>
  <c r="W70" i="1" s="1"/>
  <c r="AA70" i="1" s="1"/>
  <c r="K74" i="1"/>
  <c r="O74" i="1" s="1"/>
  <c r="S74" i="1" s="1"/>
  <c r="W74" i="1" s="1"/>
  <c r="AA74" i="1" s="1"/>
  <c r="X199" i="1"/>
  <c r="W199" i="1"/>
  <c r="AA199" i="1" s="1"/>
  <c r="X200" i="1"/>
  <c r="W200" i="1"/>
  <c r="AA200" i="1" s="1"/>
  <c r="K71" i="1"/>
  <c r="O71" i="1" s="1"/>
  <c r="S71" i="1" s="1"/>
  <c r="K75" i="1"/>
  <c r="O75" i="1" s="1"/>
  <c r="S75" i="1" s="1"/>
  <c r="K73" i="1"/>
  <c r="O73" i="1" s="1"/>
  <c r="S73" i="1" s="1"/>
  <c r="K72" i="1"/>
  <c r="O72" i="1" s="1"/>
  <c r="S72" i="1" s="1"/>
  <c r="X74" i="1"/>
  <c r="X75" i="1"/>
  <c r="W75" i="1"/>
  <c r="AA75" i="1" s="1"/>
  <c r="X70" i="1"/>
  <c r="K5" i="1"/>
  <c r="O5" i="1" s="1"/>
  <c r="S5" i="1" s="1"/>
  <c r="K7" i="1"/>
  <c r="O7" i="1" s="1"/>
  <c r="S7" i="1" s="1"/>
  <c r="K3" i="1"/>
  <c r="O3" i="1" s="1"/>
  <c r="S3" i="1" s="1"/>
  <c r="K6" i="1"/>
  <c r="O6" i="1" s="1"/>
  <c r="S6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B13" i="1"/>
  <c r="B14" i="1"/>
  <c r="B15" i="1"/>
  <c r="AC15" i="1" s="1"/>
  <c r="B16" i="1"/>
  <c r="B17" i="1"/>
  <c r="B18" i="1"/>
  <c r="B19" i="1"/>
  <c r="AC19" i="1" s="1"/>
  <c r="B20" i="1"/>
  <c r="B21" i="1"/>
  <c r="B22" i="1"/>
  <c r="B23" i="1"/>
  <c r="AC23" i="1" s="1"/>
  <c r="B24" i="1"/>
  <c r="B25" i="1"/>
  <c r="B26" i="1"/>
  <c r="B27" i="1"/>
  <c r="AC27" i="1" s="1"/>
  <c r="B28" i="1"/>
  <c r="B29" i="1"/>
  <c r="B30" i="1"/>
  <c r="B31" i="1"/>
  <c r="AC31" i="1" s="1"/>
  <c r="B32" i="1"/>
  <c r="B33" i="1"/>
  <c r="B34" i="1"/>
  <c r="B35" i="1"/>
  <c r="AC35" i="1" s="1"/>
  <c r="B36" i="1"/>
  <c r="B37" i="1"/>
  <c r="B38" i="1"/>
  <c r="B39" i="1"/>
  <c r="AC39" i="1" s="1"/>
  <c r="B40" i="1"/>
  <c r="B41" i="1"/>
  <c r="B42" i="1"/>
  <c r="B43" i="1"/>
  <c r="AC43" i="1" s="1"/>
  <c r="B44" i="1"/>
  <c r="B45" i="1"/>
  <c r="B46" i="1"/>
  <c r="B47" i="1"/>
  <c r="AC47" i="1" s="1"/>
  <c r="B48" i="1"/>
  <c r="B49" i="1"/>
  <c r="B50" i="1"/>
  <c r="B51" i="1"/>
  <c r="AC51" i="1" s="1"/>
  <c r="B52" i="1"/>
  <c r="B53" i="1"/>
  <c r="B54" i="1"/>
  <c r="B55" i="1"/>
  <c r="AC55" i="1" s="1"/>
  <c r="B56" i="1"/>
  <c r="B57" i="1"/>
  <c r="B58" i="1"/>
  <c r="B59" i="1"/>
  <c r="AC59" i="1" s="1"/>
  <c r="B60" i="1"/>
  <c r="B61" i="1"/>
  <c r="B62" i="1"/>
  <c r="B63" i="1"/>
  <c r="AC63" i="1" s="1"/>
  <c r="B64" i="1"/>
  <c r="B65" i="1"/>
  <c r="B66" i="1"/>
  <c r="B67" i="1"/>
  <c r="AC67" i="1" s="1"/>
  <c r="B68" i="1"/>
  <c r="B69" i="1"/>
  <c r="B81" i="1"/>
  <c r="B82" i="1"/>
  <c r="AC82" i="1" s="1"/>
  <c r="B83" i="1"/>
  <c r="B84" i="1"/>
  <c r="B85" i="1"/>
  <c r="B86" i="1"/>
  <c r="AC86" i="1" s="1"/>
  <c r="B87" i="1"/>
  <c r="B88" i="1"/>
  <c r="B89" i="1"/>
  <c r="B90" i="1"/>
  <c r="AC90" i="1" s="1"/>
  <c r="B91" i="1"/>
  <c r="B92" i="1"/>
  <c r="B93" i="1"/>
  <c r="B94" i="1"/>
  <c r="AC94" i="1" s="1"/>
  <c r="B95" i="1"/>
  <c r="B96" i="1"/>
  <c r="B97" i="1"/>
  <c r="B98" i="1"/>
  <c r="AC98" i="1" s="1"/>
  <c r="B99" i="1"/>
  <c r="B100" i="1"/>
  <c r="B101" i="1"/>
  <c r="B102" i="1"/>
  <c r="AC102" i="1" s="1"/>
  <c r="B103" i="1"/>
  <c r="B104" i="1"/>
  <c r="B105" i="1"/>
  <c r="B106" i="1"/>
  <c r="AC106" i="1" s="1"/>
  <c r="B107" i="1"/>
  <c r="B108" i="1"/>
  <c r="B109" i="1"/>
  <c r="B110" i="1"/>
  <c r="AC110" i="1" s="1"/>
  <c r="B111" i="1"/>
  <c r="B112" i="1"/>
  <c r="B113" i="1"/>
  <c r="B114" i="1"/>
  <c r="AC114" i="1" s="1"/>
  <c r="B115" i="1"/>
  <c r="B116" i="1"/>
  <c r="B117" i="1"/>
  <c r="B118" i="1"/>
  <c r="AC118" i="1" s="1"/>
  <c r="B119" i="1"/>
  <c r="B120" i="1"/>
  <c r="B121" i="1"/>
  <c r="B122" i="1"/>
  <c r="AC122" i="1" s="1"/>
  <c r="B123" i="1"/>
  <c r="B124" i="1"/>
  <c r="B125" i="1"/>
  <c r="B126" i="1"/>
  <c r="AC126" i="1" s="1"/>
  <c r="B127" i="1"/>
  <c r="B128" i="1"/>
  <c r="B129" i="1"/>
  <c r="B130" i="1"/>
  <c r="AC130" i="1" s="1"/>
  <c r="B131" i="1"/>
  <c r="B132" i="1"/>
  <c r="B133" i="1"/>
  <c r="B134" i="1"/>
  <c r="AC134" i="1" s="1"/>
  <c r="B135" i="1"/>
  <c r="B136" i="1"/>
  <c r="B137" i="1"/>
  <c r="B138" i="1"/>
  <c r="AC138" i="1" s="1"/>
  <c r="B139" i="1"/>
  <c r="B140" i="1"/>
  <c r="B141" i="1"/>
  <c r="B142" i="1"/>
  <c r="AC142" i="1" s="1"/>
  <c r="B143" i="1"/>
  <c r="B144" i="1"/>
  <c r="B145" i="1"/>
  <c r="B146" i="1"/>
  <c r="AC146" i="1" s="1"/>
  <c r="B147" i="1"/>
  <c r="B148" i="1"/>
  <c r="B149" i="1"/>
  <c r="B150" i="1"/>
  <c r="AC150" i="1" s="1"/>
  <c r="B151" i="1"/>
  <c r="B152" i="1"/>
  <c r="B153" i="1"/>
  <c r="B154" i="1"/>
  <c r="AC154" i="1" s="1"/>
  <c r="B155" i="1"/>
  <c r="B156" i="1"/>
  <c r="B157" i="1"/>
  <c r="B158" i="1"/>
  <c r="AC158" i="1" s="1"/>
  <c r="B159" i="1"/>
  <c r="B160" i="1"/>
  <c r="B161" i="1"/>
  <c r="B162" i="1"/>
  <c r="AC162" i="1" s="1"/>
  <c r="B163" i="1"/>
  <c r="B164" i="1"/>
  <c r="B165" i="1"/>
  <c r="B166" i="1"/>
  <c r="AC166" i="1" s="1"/>
  <c r="B167" i="1"/>
  <c r="B168" i="1"/>
  <c r="B169" i="1"/>
  <c r="B170" i="1"/>
  <c r="AC170" i="1" s="1"/>
  <c r="B171" i="1"/>
  <c r="B172" i="1"/>
  <c r="B173" i="1"/>
  <c r="B174" i="1"/>
  <c r="AC174" i="1" s="1"/>
  <c r="B175" i="1"/>
  <c r="B176" i="1"/>
  <c r="B177" i="1"/>
  <c r="B178" i="1"/>
  <c r="AC178" i="1" s="1"/>
  <c r="B179" i="1"/>
  <c r="B180" i="1"/>
  <c r="B181" i="1"/>
  <c r="B182" i="1"/>
  <c r="AC182" i="1" s="1"/>
  <c r="B183" i="1"/>
  <c r="B184" i="1"/>
  <c r="B185" i="1"/>
  <c r="B186" i="1"/>
  <c r="AC186" i="1" s="1"/>
  <c r="B187" i="1"/>
  <c r="B188" i="1"/>
  <c r="B189" i="1"/>
  <c r="B190" i="1"/>
  <c r="AC190" i="1" s="1"/>
  <c r="B191" i="1"/>
  <c r="B192" i="1"/>
  <c r="B193" i="1"/>
  <c r="B194" i="1"/>
  <c r="AC194" i="1" s="1"/>
  <c r="B206" i="1"/>
  <c r="B207" i="1"/>
  <c r="B208" i="1"/>
  <c r="B209" i="1"/>
  <c r="AC209" i="1" s="1"/>
  <c r="B210" i="1"/>
  <c r="B211" i="1"/>
  <c r="B212" i="1"/>
  <c r="B213" i="1"/>
  <c r="AC213" i="1" s="1"/>
  <c r="B214" i="1"/>
  <c r="B215" i="1"/>
  <c r="B216" i="1"/>
  <c r="B217" i="1"/>
  <c r="AC217" i="1" s="1"/>
  <c r="B218" i="1"/>
  <c r="B219" i="1"/>
  <c r="B220" i="1"/>
  <c r="B221" i="1"/>
  <c r="AC221" i="1" s="1"/>
  <c r="B222" i="1"/>
  <c r="B223" i="1"/>
  <c r="B224" i="1"/>
  <c r="B225" i="1"/>
  <c r="AC225" i="1" s="1"/>
  <c r="B226" i="1"/>
  <c r="B227" i="1"/>
  <c r="B228" i="1"/>
  <c r="B229" i="1"/>
  <c r="AC229" i="1" s="1"/>
  <c r="B230" i="1"/>
  <c r="B231" i="1"/>
  <c r="B232" i="1"/>
  <c r="B233" i="1"/>
  <c r="AC233" i="1" s="1"/>
  <c r="B234" i="1"/>
  <c r="B235" i="1"/>
  <c r="B236" i="1"/>
  <c r="B237" i="1"/>
  <c r="AC237" i="1" s="1"/>
  <c r="B238" i="1"/>
  <c r="B239" i="1"/>
  <c r="B240" i="1"/>
  <c r="B241" i="1"/>
  <c r="AC241" i="1" s="1"/>
  <c r="B242" i="1"/>
  <c r="B243" i="1"/>
  <c r="B244" i="1"/>
  <c r="B245" i="1"/>
  <c r="AC245" i="1" s="1"/>
  <c r="B246" i="1"/>
  <c r="B247" i="1"/>
  <c r="B248" i="1"/>
  <c r="B249" i="1"/>
  <c r="AC249" i="1" s="1"/>
  <c r="B250" i="1"/>
  <c r="B251" i="1"/>
  <c r="B252" i="1"/>
  <c r="B253" i="1"/>
  <c r="AC253" i="1" s="1"/>
  <c r="B254" i="1"/>
  <c r="B255" i="1"/>
  <c r="B256" i="1"/>
  <c r="B257" i="1"/>
  <c r="AC257" i="1" s="1"/>
  <c r="B258" i="1"/>
  <c r="B259" i="1"/>
  <c r="B260" i="1"/>
  <c r="B261" i="1"/>
  <c r="AC261" i="1" s="1"/>
  <c r="B262" i="1"/>
  <c r="B274" i="1"/>
  <c r="B275" i="1"/>
  <c r="B276" i="1"/>
  <c r="AC276" i="1" s="1"/>
  <c r="B277" i="1"/>
  <c r="B278" i="1"/>
  <c r="B279" i="1"/>
  <c r="B280" i="1"/>
  <c r="AC280" i="1" s="1"/>
  <c r="B281" i="1"/>
  <c r="B282" i="1"/>
  <c r="B283" i="1"/>
  <c r="B284" i="1"/>
  <c r="AC284" i="1" s="1"/>
  <c r="B285" i="1"/>
  <c r="B286" i="1"/>
  <c r="B287" i="1"/>
  <c r="B288" i="1"/>
  <c r="AC288" i="1" s="1"/>
  <c r="B289" i="1"/>
  <c r="B290" i="1"/>
  <c r="B291" i="1"/>
  <c r="B292" i="1"/>
  <c r="AC292" i="1" s="1"/>
  <c r="B293" i="1"/>
  <c r="B294" i="1"/>
  <c r="B295" i="1"/>
  <c r="B296" i="1"/>
  <c r="AC296" i="1" s="1"/>
  <c r="B297" i="1"/>
  <c r="B298" i="1"/>
  <c r="B299" i="1"/>
  <c r="B300" i="1"/>
  <c r="AC300" i="1" s="1"/>
  <c r="B301" i="1"/>
  <c r="B302" i="1"/>
  <c r="B303" i="1"/>
  <c r="B304" i="1"/>
  <c r="AC304" i="1" s="1"/>
  <c r="B305" i="1"/>
  <c r="B306" i="1"/>
  <c r="B307" i="1"/>
  <c r="B308" i="1"/>
  <c r="AC308" i="1" s="1"/>
  <c r="B309" i="1"/>
  <c r="B310" i="1"/>
  <c r="B311" i="1"/>
  <c r="B312" i="1"/>
  <c r="AC312" i="1" s="1"/>
  <c r="B313" i="1"/>
  <c r="B314" i="1"/>
  <c r="B315" i="1"/>
  <c r="B316" i="1"/>
  <c r="AC316" i="1" s="1"/>
  <c r="B317" i="1"/>
  <c r="B318" i="1"/>
  <c r="B319" i="1"/>
  <c r="B320" i="1"/>
  <c r="AC320" i="1" s="1"/>
  <c r="B321" i="1"/>
  <c r="B322" i="1"/>
  <c r="B323" i="1"/>
  <c r="B324" i="1"/>
  <c r="AC324" i="1" s="1"/>
  <c r="B325" i="1"/>
  <c r="B326" i="1"/>
  <c r="B327" i="1"/>
  <c r="B328" i="1"/>
  <c r="AC328" i="1" s="1"/>
  <c r="B329" i="1"/>
  <c r="B330" i="1"/>
  <c r="D13" i="1"/>
  <c r="D14" i="1"/>
  <c r="D15" i="1"/>
  <c r="D16" i="1"/>
  <c r="D17" i="1"/>
  <c r="D18" i="1"/>
  <c r="H18" i="1" s="1"/>
  <c r="D19" i="1"/>
  <c r="H19" i="1" s="1"/>
  <c r="D20" i="1"/>
  <c r="D21" i="1"/>
  <c r="D22" i="1"/>
  <c r="H22" i="1" s="1"/>
  <c r="D23" i="1"/>
  <c r="H23" i="1" s="1"/>
  <c r="D24" i="1"/>
  <c r="H24" i="1" s="1"/>
  <c r="D25" i="1"/>
  <c r="D26" i="1"/>
  <c r="D27" i="1"/>
  <c r="H27" i="1" s="1"/>
  <c r="D28" i="1"/>
  <c r="H28" i="1" s="1"/>
  <c r="D29" i="1"/>
  <c r="D30" i="1"/>
  <c r="D31" i="1"/>
  <c r="H31" i="1" s="1"/>
  <c r="D32" i="1"/>
  <c r="H32" i="1" s="1"/>
  <c r="D33" i="1"/>
  <c r="D34" i="1"/>
  <c r="D35" i="1"/>
  <c r="H35" i="1" s="1"/>
  <c r="D36" i="1"/>
  <c r="H36" i="1" s="1"/>
  <c r="D37" i="1"/>
  <c r="D38" i="1"/>
  <c r="D39" i="1"/>
  <c r="H39" i="1" s="1"/>
  <c r="D40" i="1"/>
  <c r="H40" i="1" s="1"/>
  <c r="D41" i="1"/>
  <c r="D42" i="1"/>
  <c r="H42" i="1" s="1"/>
  <c r="D43" i="1"/>
  <c r="H43" i="1" s="1"/>
  <c r="D44" i="1"/>
  <c r="D45" i="1"/>
  <c r="D46" i="1"/>
  <c r="H46" i="1" s="1"/>
  <c r="D47" i="1"/>
  <c r="D48" i="1"/>
  <c r="D49" i="1"/>
  <c r="D50" i="1"/>
  <c r="H50" i="1" s="1"/>
  <c r="D51" i="1"/>
  <c r="H51" i="1" s="1"/>
  <c r="D52" i="1"/>
  <c r="D53" i="1"/>
  <c r="D54" i="1"/>
  <c r="H54" i="1" s="1"/>
  <c r="D55" i="1"/>
  <c r="D56" i="1"/>
  <c r="D57" i="1"/>
  <c r="D58" i="1"/>
  <c r="H58" i="1" s="1"/>
  <c r="D59" i="1"/>
  <c r="H59" i="1" s="1"/>
  <c r="D60" i="1"/>
  <c r="D61" i="1"/>
  <c r="D62" i="1"/>
  <c r="H62" i="1" s="1"/>
  <c r="D63" i="1"/>
  <c r="D64" i="1"/>
  <c r="D65" i="1"/>
  <c r="D66" i="1"/>
  <c r="H66" i="1" s="1"/>
  <c r="D67" i="1"/>
  <c r="H67" i="1" s="1"/>
  <c r="D68" i="1"/>
  <c r="D69" i="1"/>
  <c r="D81" i="1"/>
  <c r="H81" i="1" s="1"/>
  <c r="D82" i="1"/>
  <c r="H82" i="1" s="1"/>
  <c r="D83" i="1"/>
  <c r="D84" i="1"/>
  <c r="D85" i="1"/>
  <c r="H85" i="1" s="1"/>
  <c r="D86" i="1"/>
  <c r="H86" i="1" s="1"/>
  <c r="D87" i="1"/>
  <c r="D88" i="1"/>
  <c r="D89" i="1"/>
  <c r="H89" i="1" s="1"/>
  <c r="D90" i="1"/>
  <c r="H90" i="1" s="1"/>
  <c r="D91" i="1"/>
  <c r="D92" i="1"/>
  <c r="D93" i="1"/>
  <c r="D94" i="1"/>
  <c r="H94" i="1" s="1"/>
  <c r="D95" i="1"/>
  <c r="H95" i="1" s="1"/>
  <c r="D96" i="1"/>
  <c r="D97" i="1"/>
  <c r="D98" i="1"/>
  <c r="D99" i="1"/>
  <c r="D100" i="1"/>
  <c r="D101" i="1"/>
  <c r="D102" i="1"/>
  <c r="H102" i="1" s="1"/>
  <c r="D103" i="1"/>
  <c r="H103" i="1" s="1"/>
  <c r="D104" i="1"/>
  <c r="D105" i="1"/>
  <c r="D106" i="1"/>
  <c r="D107" i="1"/>
  <c r="D108" i="1"/>
  <c r="D109" i="1"/>
  <c r="D110" i="1"/>
  <c r="H110" i="1" s="1"/>
  <c r="D111" i="1"/>
  <c r="D112" i="1"/>
  <c r="D113" i="1"/>
  <c r="D114" i="1"/>
  <c r="D115" i="1"/>
  <c r="D116" i="1"/>
  <c r="D117" i="1"/>
  <c r="H117" i="1" s="1"/>
  <c r="D118" i="1"/>
  <c r="H118" i="1" s="1"/>
  <c r="D119" i="1"/>
  <c r="D120" i="1"/>
  <c r="D121" i="1"/>
  <c r="D122" i="1"/>
  <c r="D123" i="1"/>
  <c r="D124" i="1"/>
  <c r="D125" i="1"/>
  <c r="H125" i="1" s="1"/>
  <c r="D126" i="1"/>
  <c r="H126" i="1" s="1"/>
  <c r="D127" i="1"/>
  <c r="D128" i="1"/>
  <c r="D129" i="1"/>
  <c r="D130" i="1"/>
  <c r="H130" i="1" s="1"/>
  <c r="D131" i="1"/>
  <c r="D132" i="1"/>
  <c r="D133" i="1"/>
  <c r="H133" i="1" s="1"/>
  <c r="D134" i="1"/>
  <c r="H134" i="1" s="1"/>
  <c r="D135" i="1"/>
  <c r="D136" i="1"/>
  <c r="D137" i="1"/>
  <c r="D138" i="1"/>
  <c r="D139" i="1"/>
  <c r="D140" i="1"/>
  <c r="D141" i="1"/>
  <c r="H141" i="1" s="1"/>
  <c r="D142" i="1"/>
  <c r="H142" i="1" s="1"/>
  <c r="D143" i="1"/>
  <c r="D144" i="1"/>
  <c r="D145" i="1"/>
  <c r="D146" i="1"/>
  <c r="D147" i="1"/>
  <c r="D148" i="1"/>
  <c r="D149" i="1"/>
  <c r="D150" i="1"/>
  <c r="H150" i="1" s="1"/>
  <c r="D151" i="1"/>
  <c r="H151" i="1" s="1"/>
  <c r="D152" i="1"/>
  <c r="D153" i="1"/>
  <c r="D154" i="1"/>
  <c r="D155" i="1"/>
  <c r="H155" i="1" s="1"/>
  <c r="D156" i="1"/>
  <c r="D157" i="1"/>
  <c r="D158" i="1"/>
  <c r="H158" i="1" s="1"/>
  <c r="D159" i="1"/>
  <c r="H159" i="1" s="1"/>
  <c r="D160" i="1"/>
  <c r="D161" i="1"/>
  <c r="D162" i="1"/>
  <c r="D163" i="1"/>
  <c r="D164" i="1"/>
  <c r="D165" i="1"/>
  <c r="D166" i="1"/>
  <c r="H166" i="1" s="1"/>
  <c r="D167" i="1"/>
  <c r="D168" i="1"/>
  <c r="D169" i="1"/>
  <c r="D170" i="1"/>
  <c r="D171" i="1"/>
  <c r="D172" i="1"/>
  <c r="D173" i="1"/>
  <c r="H173" i="1" s="1"/>
  <c r="D174" i="1"/>
  <c r="H174" i="1" s="1"/>
  <c r="D175" i="1"/>
  <c r="D176" i="1"/>
  <c r="D177" i="1"/>
  <c r="D178" i="1"/>
  <c r="H178" i="1" s="1"/>
  <c r="D179" i="1"/>
  <c r="D180" i="1"/>
  <c r="D181" i="1"/>
  <c r="H181" i="1" s="1"/>
  <c r="D182" i="1"/>
  <c r="H182" i="1" s="1"/>
  <c r="D183" i="1"/>
  <c r="D184" i="1"/>
  <c r="D185" i="1"/>
  <c r="D186" i="1"/>
  <c r="D187" i="1"/>
  <c r="D188" i="1"/>
  <c r="D189" i="1"/>
  <c r="H189" i="1" s="1"/>
  <c r="D190" i="1"/>
  <c r="H190" i="1" s="1"/>
  <c r="D191" i="1"/>
  <c r="D192" i="1"/>
  <c r="D193" i="1"/>
  <c r="D194" i="1"/>
  <c r="D206" i="1"/>
  <c r="D207" i="1"/>
  <c r="D208" i="1"/>
  <c r="H208" i="1" s="1"/>
  <c r="D209" i="1"/>
  <c r="H209" i="1" s="1"/>
  <c r="D210" i="1"/>
  <c r="D211" i="1"/>
  <c r="D212" i="1"/>
  <c r="D213" i="1"/>
  <c r="D214" i="1"/>
  <c r="D215" i="1"/>
  <c r="D216" i="1"/>
  <c r="D217" i="1"/>
  <c r="H217" i="1" s="1"/>
  <c r="D218" i="1"/>
  <c r="H218" i="1" s="1"/>
  <c r="D219" i="1"/>
  <c r="D220" i="1"/>
  <c r="D221" i="1"/>
  <c r="D222" i="1"/>
  <c r="D223" i="1"/>
  <c r="D224" i="1"/>
  <c r="D225" i="1"/>
  <c r="H225" i="1" s="1"/>
  <c r="D226" i="1"/>
  <c r="H226" i="1" s="1"/>
  <c r="D227" i="1"/>
  <c r="D228" i="1"/>
  <c r="D229" i="1"/>
  <c r="D230" i="1"/>
  <c r="D231" i="1"/>
  <c r="D232" i="1"/>
  <c r="D233" i="1"/>
  <c r="H233" i="1" s="1"/>
  <c r="D234" i="1"/>
  <c r="H234" i="1" s="1"/>
  <c r="D235" i="1"/>
  <c r="D236" i="1"/>
  <c r="D237" i="1"/>
  <c r="D238" i="1"/>
  <c r="D239" i="1"/>
  <c r="D240" i="1"/>
  <c r="H240" i="1" s="1"/>
  <c r="D241" i="1"/>
  <c r="H241" i="1" s="1"/>
  <c r="D242" i="1"/>
  <c r="D243" i="1"/>
  <c r="D244" i="1"/>
  <c r="D245" i="1"/>
  <c r="D246" i="1"/>
  <c r="D247" i="1"/>
  <c r="D248" i="1"/>
  <c r="H248" i="1" s="1"/>
  <c r="D249" i="1"/>
  <c r="D250" i="1"/>
  <c r="D251" i="1"/>
  <c r="D252" i="1"/>
  <c r="D253" i="1"/>
  <c r="D254" i="1"/>
  <c r="D255" i="1"/>
  <c r="D256" i="1"/>
  <c r="H256" i="1" s="1"/>
  <c r="D257" i="1"/>
  <c r="H257" i="1" s="1"/>
  <c r="D258" i="1"/>
  <c r="D259" i="1"/>
  <c r="D260" i="1"/>
  <c r="D261" i="1"/>
  <c r="D262" i="1"/>
  <c r="D274" i="1"/>
  <c r="D275" i="1"/>
  <c r="H275" i="1" s="1"/>
  <c r="D276" i="1"/>
  <c r="H276" i="1" s="1"/>
  <c r="D277" i="1"/>
  <c r="D278" i="1"/>
  <c r="D279" i="1"/>
  <c r="D280" i="1"/>
  <c r="D281" i="1"/>
  <c r="D282" i="1"/>
  <c r="D283" i="1"/>
  <c r="H283" i="1" s="1"/>
  <c r="D284" i="1"/>
  <c r="H284" i="1" s="1"/>
  <c r="D285" i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D297" i="1"/>
  <c r="D298" i="1"/>
  <c r="D299" i="1"/>
  <c r="D300" i="1"/>
  <c r="H300" i="1" s="1"/>
  <c r="D301" i="1"/>
  <c r="H301" i="1" s="1"/>
  <c r="D302" i="1"/>
  <c r="D303" i="1"/>
  <c r="D304" i="1"/>
  <c r="D305" i="1"/>
  <c r="D306" i="1"/>
  <c r="D307" i="1"/>
  <c r="H307" i="1" s="1"/>
  <c r="D308" i="1"/>
  <c r="H308" i="1" s="1"/>
  <c r="D309" i="1"/>
  <c r="D310" i="1"/>
  <c r="D311" i="1"/>
  <c r="D312" i="1"/>
  <c r="D313" i="1"/>
  <c r="D314" i="1"/>
  <c r="D315" i="1"/>
  <c r="H315" i="1" s="1"/>
  <c r="D316" i="1"/>
  <c r="D317" i="1"/>
  <c r="D318" i="1"/>
  <c r="D319" i="1"/>
  <c r="D320" i="1"/>
  <c r="D321" i="1"/>
  <c r="D322" i="1"/>
  <c r="D323" i="1"/>
  <c r="H323" i="1" s="1"/>
  <c r="D324" i="1"/>
  <c r="H324" i="1" s="1"/>
  <c r="D325" i="1"/>
  <c r="D326" i="1"/>
  <c r="D327" i="1"/>
  <c r="D328" i="1"/>
  <c r="D329" i="1"/>
  <c r="D330" i="1"/>
  <c r="W197" i="1" l="1"/>
  <c r="AA197" i="1" s="1"/>
  <c r="AD197" i="1" s="1"/>
  <c r="P197" i="1"/>
  <c r="T197" i="1" s="1"/>
  <c r="W264" i="1"/>
  <c r="AA264" i="1" s="1"/>
  <c r="AD264" i="1" s="1"/>
  <c r="P264" i="1"/>
  <c r="T264" i="1" s="1"/>
  <c r="X264" i="1" s="1"/>
  <c r="AB264" i="1" s="1"/>
  <c r="AE264" i="1" s="1"/>
  <c r="AC327" i="1"/>
  <c r="AC319" i="1"/>
  <c r="AC311" i="1"/>
  <c r="AC303" i="1"/>
  <c r="AC295" i="1"/>
  <c r="AC287" i="1"/>
  <c r="AC279" i="1"/>
  <c r="AC260" i="1"/>
  <c r="AC252" i="1"/>
  <c r="AC244" i="1"/>
  <c r="AC236" i="1"/>
  <c r="AC232" i="1"/>
  <c r="AC224" i="1"/>
  <c r="AC216" i="1"/>
  <c r="AC208" i="1"/>
  <c r="AC189" i="1"/>
  <c r="AC181" i="1"/>
  <c r="AC173" i="1"/>
  <c r="AC165" i="1"/>
  <c r="AC157" i="1"/>
  <c r="AC149" i="1"/>
  <c r="AC145" i="1"/>
  <c r="AC137" i="1"/>
  <c r="AC129" i="1"/>
  <c r="AC121" i="1"/>
  <c r="AC113" i="1"/>
  <c r="AC105" i="1"/>
  <c r="AC97" i="1"/>
  <c r="AC89" i="1"/>
  <c r="AC81" i="1"/>
  <c r="AC62" i="1"/>
  <c r="AC54" i="1"/>
  <c r="AC46" i="1"/>
  <c r="AC38" i="1"/>
  <c r="AC30" i="1"/>
  <c r="AC26" i="1"/>
  <c r="AC18" i="1"/>
  <c r="W268" i="1"/>
  <c r="AA268" i="1" s="1"/>
  <c r="P268" i="1"/>
  <c r="T268" i="1" s="1"/>
  <c r="X268" i="1" s="1"/>
  <c r="AB268" i="1" s="1"/>
  <c r="AE268" i="1" s="1"/>
  <c r="W8" i="1"/>
  <c r="AA8" i="1" s="1"/>
  <c r="AD8" i="1" s="1"/>
  <c r="P8" i="1"/>
  <c r="T8" i="1" s="1"/>
  <c r="AC330" i="1"/>
  <c r="AC326" i="1"/>
  <c r="AC322" i="1"/>
  <c r="AC318" i="1"/>
  <c r="AC314" i="1"/>
  <c r="AC310" i="1"/>
  <c r="AC306" i="1"/>
  <c r="AC302" i="1"/>
  <c r="AC298" i="1"/>
  <c r="AC294" i="1"/>
  <c r="AC290" i="1"/>
  <c r="AC286" i="1"/>
  <c r="AC282" i="1"/>
  <c r="AC278" i="1"/>
  <c r="AC274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P72" i="1"/>
  <c r="T72" i="1" s="1"/>
  <c r="X72" i="1" s="1"/>
  <c r="AB72" i="1" s="1"/>
  <c r="AE72" i="1" s="1"/>
  <c r="X80" i="1"/>
  <c r="AB80" i="1" s="1"/>
  <c r="AE80" i="1" s="1"/>
  <c r="P80" i="1"/>
  <c r="T80" i="1" s="1"/>
  <c r="W71" i="1"/>
  <c r="AA71" i="1" s="1"/>
  <c r="P71" i="1"/>
  <c r="T71" i="1" s="1"/>
  <c r="X71" i="1" s="1"/>
  <c r="X270" i="1"/>
  <c r="AB270" i="1" s="1"/>
  <c r="AE270" i="1" s="1"/>
  <c r="P270" i="1"/>
  <c r="T270" i="1" s="1"/>
  <c r="AC323" i="1"/>
  <c r="AC315" i="1"/>
  <c r="AC307" i="1"/>
  <c r="AC299" i="1"/>
  <c r="AC291" i="1"/>
  <c r="AC283" i="1"/>
  <c r="AC275" i="1"/>
  <c r="AC256" i="1"/>
  <c r="AC248" i="1"/>
  <c r="AC240" i="1"/>
  <c r="AC228" i="1"/>
  <c r="AC220" i="1"/>
  <c r="AC212" i="1"/>
  <c r="AC193" i="1"/>
  <c r="AC185" i="1"/>
  <c r="AC177" i="1"/>
  <c r="AC169" i="1"/>
  <c r="AC161" i="1"/>
  <c r="AC153" i="1"/>
  <c r="AC141" i="1"/>
  <c r="AC133" i="1"/>
  <c r="AC125" i="1"/>
  <c r="AC117" i="1"/>
  <c r="AC109" i="1"/>
  <c r="AC101" i="1"/>
  <c r="AC93" i="1"/>
  <c r="AC85" i="1"/>
  <c r="AC66" i="1"/>
  <c r="AC58" i="1"/>
  <c r="AC50" i="1"/>
  <c r="AC42" i="1"/>
  <c r="AC34" i="1"/>
  <c r="AC22" i="1"/>
  <c r="AC14" i="1"/>
  <c r="W73" i="1"/>
  <c r="AA73" i="1" s="1"/>
  <c r="P73" i="1"/>
  <c r="T73" i="1" s="1"/>
  <c r="P196" i="1"/>
  <c r="T196" i="1" s="1"/>
  <c r="X196" i="1" s="1"/>
  <c r="AB196" i="1" s="1"/>
  <c r="AE196" i="1" s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W266" i="1"/>
  <c r="AA266" i="1" s="1"/>
  <c r="AD266" i="1" s="1"/>
  <c r="P266" i="1"/>
  <c r="T266" i="1" s="1"/>
  <c r="X266" i="1" s="1"/>
  <c r="AB266" i="1" s="1"/>
  <c r="AE266" i="1" s="1"/>
  <c r="X198" i="1"/>
  <c r="P198" i="1"/>
  <c r="T198" i="1" s="1"/>
  <c r="P271" i="1"/>
  <c r="T271" i="1" s="1"/>
  <c r="X271" i="1" s="1"/>
  <c r="AB271" i="1" s="1"/>
  <c r="AE271" i="1" s="1"/>
  <c r="AD200" i="1"/>
  <c r="W80" i="1"/>
  <c r="AA80" i="1" s="1"/>
  <c r="AD80" i="1" s="1"/>
  <c r="AD6" i="1"/>
  <c r="W270" i="1"/>
  <c r="AA270" i="1" s="1"/>
  <c r="AD270" i="1" s="1"/>
  <c r="W271" i="1"/>
  <c r="AA271" i="1" s="1"/>
  <c r="AD271" i="1" s="1"/>
  <c r="W72" i="1"/>
  <c r="AA72" i="1" s="1"/>
  <c r="AD72" i="1" s="1"/>
  <c r="X269" i="1"/>
  <c r="AB269" i="1" s="1"/>
  <c r="AE269" i="1" s="1"/>
  <c r="W269" i="1"/>
  <c r="AA269" i="1" s="1"/>
  <c r="AD269" i="1" s="1"/>
  <c r="W272" i="1"/>
  <c r="AA272" i="1" s="1"/>
  <c r="AD272" i="1" s="1"/>
  <c r="X272" i="1"/>
  <c r="AB272" i="1" s="1"/>
  <c r="AE272" i="1" s="1"/>
  <c r="X273" i="1"/>
  <c r="AB273" i="1" s="1"/>
  <c r="AE273" i="1" s="1"/>
  <c r="W273" i="1"/>
  <c r="AA273" i="1" s="1"/>
  <c r="AD273" i="1" s="1"/>
  <c r="W204" i="1"/>
  <c r="AA204" i="1" s="1"/>
  <c r="AD204" i="1" s="1"/>
  <c r="X204" i="1"/>
  <c r="AB204" i="1" s="1"/>
  <c r="AE204" i="1" s="1"/>
  <c r="AD73" i="1"/>
  <c r="AD74" i="1"/>
  <c r="W196" i="1"/>
  <c r="AA196" i="1" s="1"/>
  <c r="AD196" i="1" s="1"/>
  <c r="X8" i="1"/>
  <c r="AB8" i="1" s="1"/>
  <c r="AE8" i="1" s="1"/>
  <c r="W202" i="1"/>
  <c r="AA202" i="1" s="1"/>
  <c r="AD202" i="1" s="1"/>
  <c r="X202" i="1"/>
  <c r="AB202" i="1" s="1"/>
  <c r="AE202" i="1" s="1"/>
  <c r="W203" i="1"/>
  <c r="AA203" i="1" s="1"/>
  <c r="AD203" i="1" s="1"/>
  <c r="X203" i="1"/>
  <c r="AB203" i="1" s="1"/>
  <c r="AE203" i="1" s="1"/>
  <c r="X76" i="1"/>
  <c r="AB76" i="1" s="1"/>
  <c r="AE76" i="1" s="1"/>
  <c r="W76" i="1"/>
  <c r="AA76" i="1" s="1"/>
  <c r="AD76" i="1" s="1"/>
  <c r="X197" i="1"/>
  <c r="AD268" i="1"/>
  <c r="W77" i="1"/>
  <c r="AA77" i="1" s="1"/>
  <c r="AD77" i="1" s="1"/>
  <c r="X77" i="1"/>
  <c r="AB77" i="1" s="1"/>
  <c r="AE77" i="1" s="1"/>
  <c r="W79" i="1"/>
  <c r="AA79" i="1" s="1"/>
  <c r="AD79" i="1" s="1"/>
  <c r="X79" i="1"/>
  <c r="AB79" i="1" s="1"/>
  <c r="AE79" i="1" s="1"/>
  <c r="X9" i="1"/>
  <c r="AB9" i="1" s="1"/>
  <c r="AE9" i="1" s="1"/>
  <c r="W9" i="1"/>
  <c r="AA9" i="1" s="1"/>
  <c r="AD9" i="1" s="1"/>
  <c r="W78" i="1"/>
  <c r="AA78" i="1" s="1"/>
  <c r="AD78" i="1" s="1"/>
  <c r="X78" i="1"/>
  <c r="AB78" i="1" s="1"/>
  <c r="AE78" i="1" s="1"/>
  <c r="AD265" i="1"/>
  <c r="AD195" i="1"/>
  <c r="W11" i="1"/>
  <c r="AA11" i="1" s="1"/>
  <c r="AD11" i="1" s="1"/>
  <c r="X11" i="1"/>
  <c r="AB11" i="1" s="1"/>
  <c r="AE11" i="1" s="1"/>
  <c r="AD263" i="1"/>
  <c r="W10" i="1"/>
  <c r="AA10" i="1" s="1"/>
  <c r="AD10" i="1" s="1"/>
  <c r="X10" i="1"/>
  <c r="AB10" i="1" s="1"/>
  <c r="AE10" i="1" s="1"/>
  <c r="AD75" i="1"/>
  <c r="AD71" i="1"/>
  <c r="AD70" i="1"/>
  <c r="X73" i="1"/>
  <c r="AB73" i="1" s="1"/>
  <c r="AE73" i="1" s="1"/>
  <c r="AD267" i="1"/>
  <c r="AB198" i="1"/>
  <c r="AE198" i="1" s="1"/>
  <c r="AB197" i="1"/>
  <c r="AE197" i="1" s="1"/>
  <c r="AB265" i="1"/>
  <c r="AE265" i="1" s="1"/>
  <c r="AB70" i="1"/>
  <c r="AE70" i="1" s="1"/>
  <c r="AB74" i="1"/>
  <c r="AE74" i="1" s="1"/>
  <c r="AB200" i="1"/>
  <c r="AE200" i="1" s="1"/>
  <c r="AB267" i="1"/>
  <c r="AE267" i="1" s="1"/>
  <c r="X5" i="1"/>
  <c r="AB5" i="1" s="1"/>
  <c r="AE5" i="1" s="1"/>
  <c r="W5" i="1"/>
  <c r="W198" i="1"/>
  <c r="AD199" i="1"/>
  <c r="AB195" i="1"/>
  <c r="AE195" i="1" s="1"/>
  <c r="W3" i="1"/>
  <c r="X3" i="1"/>
  <c r="AB3" i="1" s="1"/>
  <c r="AE3" i="1" s="1"/>
  <c r="AB75" i="1"/>
  <c r="AE75" i="1" s="1"/>
  <c r="AB199" i="1"/>
  <c r="AE199" i="1" s="1"/>
  <c r="AB263" i="1"/>
  <c r="AE263" i="1" s="1"/>
  <c r="X4" i="1"/>
  <c r="AB4" i="1" s="1"/>
  <c r="AE4" i="1" s="1"/>
  <c r="W4" i="1"/>
  <c r="X2" i="1"/>
  <c r="AB2" i="1" s="1"/>
  <c r="AE2" i="1" s="1"/>
  <c r="W7" i="1"/>
  <c r="X7" i="1"/>
  <c r="AB7" i="1" s="1"/>
  <c r="AE7" i="1" s="1"/>
  <c r="AB6" i="1"/>
  <c r="AE6" i="1" s="1"/>
  <c r="K133" i="1"/>
  <c r="O133" i="1" s="1"/>
  <c r="S133" i="1" s="1"/>
  <c r="K129" i="1"/>
  <c r="O129" i="1" s="1"/>
  <c r="S129" i="1" s="1"/>
  <c r="K125" i="1"/>
  <c r="O125" i="1" s="1"/>
  <c r="S125" i="1" s="1"/>
  <c r="K121" i="1"/>
  <c r="O121" i="1" s="1"/>
  <c r="S121" i="1" s="1"/>
  <c r="K117" i="1"/>
  <c r="O117" i="1" s="1"/>
  <c r="S117" i="1" s="1"/>
  <c r="K113" i="1"/>
  <c r="O113" i="1" s="1"/>
  <c r="S113" i="1" s="1"/>
  <c r="K106" i="1"/>
  <c r="O106" i="1" s="1"/>
  <c r="S106" i="1" s="1"/>
  <c r="K102" i="1"/>
  <c r="O102" i="1" s="1"/>
  <c r="S102" i="1" s="1"/>
  <c r="K98" i="1"/>
  <c r="O98" i="1" s="1"/>
  <c r="S98" i="1" s="1"/>
  <c r="K94" i="1"/>
  <c r="O94" i="1" s="1"/>
  <c r="S94" i="1" s="1"/>
  <c r="K89" i="1"/>
  <c r="O89" i="1" s="1"/>
  <c r="S89" i="1" s="1"/>
  <c r="K85" i="1"/>
  <c r="O85" i="1" s="1"/>
  <c r="S85" i="1" s="1"/>
  <c r="K66" i="1"/>
  <c r="O66" i="1" s="1"/>
  <c r="S66" i="1" s="1"/>
  <c r="K62" i="1"/>
  <c r="O62" i="1" s="1"/>
  <c r="S62" i="1" s="1"/>
  <c r="K58" i="1"/>
  <c r="O58" i="1" s="1"/>
  <c r="S58" i="1" s="1"/>
  <c r="K50" i="1"/>
  <c r="O50" i="1" s="1"/>
  <c r="S50" i="1" s="1"/>
  <c r="K46" i="1"/>
  <c r="O46" i="1" s="1"/>
  <c r="S46" i="1" s="1"/>
  <c r="K42" i="1"/>
  <c r="O42" i="1" s="1"/>
  <c r="S42" i="1" s="1"/>
  <c r="K35" i="1"/>
  <c r="O35" i="1" s="1"/>
  <c r="S35" i="1" s="1"/>
  <c r="K31" i="1"/>
  <c r="O31" i="1" s="1"/>
  <c r="S31" i="1" s="1"/>
  <c r="K27" i="1"/>
  <c r="O27" i="1" s="1"/>
  <c r="S27" i="1" s="1"/>
  <c r="K22" i="1"/>
  <c r="O22" i="1" s="1"/>
  <c r="S22" i="1" s="1"/>
  <c r="K18" i="1"/>
  <c r="O18" i="1" s="1"/>
  <c r="S18" i="1" s="1"/>
  <c r="K330" i="1"/>
  <c r="O330" i="1" s="1"/>
  <c r="S330" i="1" s="1"/>
  <c r="K326" i="1"/>
  <c r="O326" i="1" s="1"/>
  <c r="S326" i="1" s="1"/>
  <c r="K322" i="1"/>
  <c r="O322" i="1" s="1"/>
  <c r="S322" i="1" s="1"/>
  <c r="K318" i="1"/>
  <c r="O318" i="1" s="1"/>
  <c r="S318" i="1" s="1"/>
  <c r="K314" i="1"/>
  <c r="O314" i="1" s="1"/>
  <c r="S314" i="1" s="1"/>
  <c r="K310" i="1"/>
  <c r="O310" i="1" s="1"/>
  <c r="S310" i="1" s="1"/>
  <c r="K306" i="1"/>
  <c r="O306" i="1" s="1"/>
  <c r="S306" i="1" s="1"/>
  <c r="K299" i="1"/>
  <c r="O299" i="1" s="1"/>
  <c r="S299" i="1" s="1"/>
  <c r="K295" i="1"/>
  <c r="O295" i="1" s="1"/>
  <c r="S295" i="1" s="1"/>
  <c r="K291" i="1"/>
  <c r="O291" i="1" s="1"/>
  <c r="S291" i="1" s="1"/>
  <c r="K287" i="1"/>
  <c r="O287" i="1" s="1"/>
  <c r="S287" i="1" s="1"/>
  <c r="K282" i="1"/>
  <c r="O282" i="1" s="1"/>
  <c r="S282" i="1" s="1"/>
  <c r="K278" i="1"/>
  <c r="O278" i="1" s="1"/>
  <c r="S278" i="1" s="1"/>
  <c r="K274" i="1"/>
  <c r="O274" i="1" s="1"/>
  <c r="S274" i="1" s="1"/>
  <c r="K259" i="1"/>
  <c r="O259" i="1" s="1"/>
  <c r="S259" i="1" s="1"/>
  <c r="K255" i="1"/>
  <c r="O255" i="1" s="1"/>
  <c r="S255" i="1" s="1"/>
  <c r="K251" i="1"/>
  <c r="O251" i="1" s="1"/>
  <c r="S251" i="1" s="1"/>
  <c r="K247" i="1"/>
  <c r="O247" i="1" s="1"/>
  <c r="S247" i="1" s="1"/>
  <c r="K243" i="1"/>
  <c r="O243" i="1" s="1"/>
  <c r="S243" i="1" s="1"/>
  <c r="K239" i="1"/>
  <c r="O239" i="1" s="1"/>
  <c r="S239" i="1" s="1"/>
  <c r="K235" i="1"/>
  <c r="O235" i="1" s="1"/>
  <c r="S235" i="1" s="1"/>
  <c r="K232" i="1"/>
  <c r="O232" i="1" s="1"/>
  <c r="S232" i="1" s="1"/>
  <c r="K228" i="1"/>
  <c r="O228" i="1" s="1"/>
  <c r="S228" i="1" s="1"/>
  <c r="K224" i="1"/>
  <c r="O224" i="1" s="1"/>
  <c r="S224" i="1" s="1"/>
  <c r="K220" i="1"/>
  <c r="O220" i="1" s="1"/>
  <c r="S220" i="1" s="1"/>
  <c r="K216" i="1"/>
  <c r="O216" i="1" s="1"/>
  <c r="S216" i="1" s="1"/>
  <c r="K215" i="1"/>
  <c r="O215" i="1" s="1"/>
  <c r="S215" i="1" s="1"/>
  <c r="K211" i="1"/>
  <c r="O211" i="1" s="1"/>
  <c r="S211" i="1" s="1"/>
  <c r="K207" i="1"/>
  <c r="O207" i="1" s="1"/>
  <c r="S207" i="1" s="1"/>
  <c r="K192" i="1"/>
  <c r="O192" i="1" s="1"/>
  <c r="S192" i="1" s="1"/>
  <c r="K327" i="1"/>
  <c r="O327" i="1" s="1"/>
  <c r="S327" i="1" s="1"/>
  <c r="K323" i="1"/>
  <c r="O323" i="1" s="1"/>
  <c r="S323" i="1" s="1"/>
  <c r="K319" i="1"/>
  <c r="O319" i="1" s="1"/>
  <c r="S319" i="1" s="1"/>
  <c r="K315" i="1"/>
  <c r="O315" i="1" s="1"/>
  <c r="S315" i="1" s="1"/>
  <c r="K311" i="1"/>
  <c r="O311" i="1" s="1"/>
  <c r="S311" i="1" s="1"/>
  <c r="K307" i="1"/>
  <c r="O307" i="1" s="1"/>
  <c r="S307" i="1" s="1"/>
  <c r="K303" i="1"/>
  <c r="O303" i="1" s="1"/>
  <c r="S303" i="1" s="1"/>
  <c r="K300" i="1"/>
  <c r="O300" i="1" s="1"/>
  <c r="S300" i="1" s="1"/>
  <c r="K296" i="1"/>
  <c r="O296" i="1" s="1"/>
  <c r="S296" i="1" s="1"/>
  <c r="K292" i="1"/>
  <c r="O292" i="1" s="1"/>
  <c r="S292" i="1" s="1"/>
  <c r="K288" i="1"/>
  <c r="O288" i="1" s="1"/>
  <c r="S288" i="1" s="1"/>
  <c r="K284" i="1"/>
  <c r="O284" i="1" s="1"/>
  <c r="S284" i="1" s="1"/>
  <c r="K283" i="1"/>
  <c r="O283" i="1" s="1"/>
  <c r="S283" i="1" s="1"/>
  <c r="K279" i="1"/>
  <c r="O279" i="1" s="1"/>
  <c r="S279" i="1" s="1"/>
  <c r="K275" i="1"/>
  <c r="O275" i="1" s="1"/>
  <c r="S275" i="1" s="1"/>
  <c r="K260" i="1"/>
  <c r="O260" i="1" s="1"/>
  <c r="S260" i="1" s="1"/>
  <c r="K256" i="1"/>
  <c r="O256" i="1" s="1"/>
  <c r="S256" i="1" s="1"/>
  <c r="K252" i="1"/>
  <c r="O252" i="1" s="1"/>
  <c r="S252" i="1" s="1"/>
  <c r="K248" i="1"/>
  <c r="O248" i="1" s="1"/>
  <c r="S248" i="1" s="1"/>
  <c r="K244" i="1"/>
  <c r="O244" i="1" s="1"/>
  <c r="S244" i="1" s="1"/>
  <c r="K240" i="1"/>
  <c r="O240" i="1" s="1"/>
  <c r="S240" i="1" s="1"/>
  <c r="K236" i="1"/>
  <c r="O236" i="1" s="1"/>
  <c r="S236" i="1" s="1"/>
  <c r="K233" i="1"/>
  <c r="O233" i="1" s="1"/>
  <c r="S233" i="1" s="1"/>
  <c r="K229" i="1"/>
  <c r="O229" i="1" s="1"/>
  <c r="S229" i="1" s="1"/>
  <c r="K225" i="1"/>
  <c r="O225" i="1" s="1"/>
  <c r="S225" i="1" s="1"/>
  <c r="K221" i="1"/>
  <c r="O221" i="1" s="1"/>
  <c r="S221" i="1" s="1"/>
  <c r="K217" i="1"/>
  <c r="O217" i="1" s="1"/>
  <c r="S217" i="1" s="1"/>
  <c r="K212" i="1"/>
  <c r="O212" i="1" s="1"/>
  <c r="S212" i="1" s="1"/>
  <c r="K208" i="1"/>
  <c r="O208" i="1" s="1"/>
  <c r="S208" i="1" s="1"/>
  <c r="K193" i="1"/>
  <c r="O193" i="1" s="1"/>
  <c r="S193" i="1" s="1"/>
  <c r="K189" i="1"/>
  <c r="O189" i="1" s="1"/>
  <c r="S189" i="1" s="1"/>
  <c r="K185" i="1"/>
  <c r="O185" i="1" s="1"/>
  <c r="S185" i="1" s="1"/>
  <c r="K181" i="1"/>
  <c r="O181" i="1" s="1"/>
  <c r="S181" i="1" s="1"/>
  <c r="K177" i="1"/>
  <c r="O177" i="1" s="1"/>
  <c r="S177" i="1" s="1"/>
  <c r="K173" i="1"/>
  <c r="O173" i="1" s="1"/>
  <c r="S173" i="1" s="1"/>
  <c r="K169" i="1"/>
  <c r="O169" i="1" s="1"/>
  <c r="S169" i="1" s="1"/>
  <c r="K166" i="1"/>
  <c r="O166" i="1" s="1"/>
  <c r="S166" i="1" s="1"/>
  <c r="K162" i="1"/>
  <c r="O162" i="1" s="1"/>
  <c r="S162" i="1" s="1"/>
  <c r="K158" i="1"/>
  <c r="O158" i="1" s="1"/>
  <c r="S158" i="1" s="1"/>
  <c r="K154" i="1"/>
  <c r="O154" i="1" s="1"/>
  <c r="S154" i="1" s="1"/>
  <c r="K150" i="1"/>
  <c r="O150" i="1" s="1"/>
  <c r="S150" i="1" s="1"/>
  <c r="K145" i="1"/>
  <c r="O145" i="1" s="1"/>
  <c r="S145" i="1" s="1"/>
  <c r="K141" i="1"/>
  <c r="O141" i="1" s="1"/>
  <c r="S141" i="1" s="1"/>
  <c r="K137" i="1"/>
  <c r="O137" i="1" s="1"/>
  <c r="S137" i="1" s="1"/>
  <c r="K184" i="1"/>
  <c r="O184" i="1" s="1"/>
  <c r="S184" i="1" s="1"/>
  <c r="K188" i="1"/>
  <c r="O188" i="1" s="1"/>
  <c r="S188" i="1" s="1"/>
  <c r="H325" i="1"/>
  <c r="H309" i="1"/>
  <c r="H298" i="1"/>
  <c r="H286" i="1"/>
  <c r="H281" i="1"/>
  <c r="H258" i="1"/>
  <c r="H246" i="1"/>
  <c r="H238" i="1"/>
  <c r="H223" i="1"/>
  <c r="H206" i="1"/>
  <c r="H183" i="1"/>
  <c r="H171" i="1"/>
  <c r="H152" i="1"/>
  <c r="H147" i="1"/>
  <c r="H135" i="1"/>
  <c r="H119" i="1"/>
  <c r="H100" i="1"/>
  <c r="H64" i="1"/>
  <c r="H52" i="1"/>
  <c r="H37" i="1"/>
  <c r="L308" i="1"/>
  <c r="P308" i="1" s="1"/>
  <c r="T308" i="1" s="1"/>
  <c r="H297" i="1"/>
  <c r="H321" i="1"/>
  <c r="H313" i="1"/>
  <c r="H302" i="1"/>
  <c r="H290" i="1"/>
  <c r="H277" i="1"/>
  <c r="H254" i="1"/>
  <c r="H231" i="1"/>
  <c r="H227" i="1"/>
  <c r="H219" i="1"/>
  <c r="H214" i="1"/>
  <c r="H191" i="1"/>
  <c r="H179" i="1"/>
  <c r="H167" i="1"/>
  <c r="H156" i="1"/>
  <c r="H139" i="1"/>
  <c r="H127" i="1"/>
  <c r="H115" i="1"/>
  <c r="H108" i="1"/>
  <c r="H96" i="1"/>
  <c r="H87" i="1"/>
  <c r="H68" i="1"/>
  <c r="H56" i="1"/>
  <c r="H44" i="1"/>
  <c r="H33" i="1"/>
  <c r="H25" i="1"/>
  <c r="H20" i="1"/>
  <c r="H328" i="1"/>
  <c r="H304" i="1"/>
  <c r="H289" i="1"/>
  <c r="H280" i="1"/>
  <c r="H261" i="1"/>
  <c r="H253" i="1"/>
  <c r="H245" i="1"/>
  <c r="H293" i="1"/>
  <c r="H329" i="1"/>
  <c r="H317" i="1"/>
  <c r="H305" i="1"/>
  <c r="H294" i="1"/>
  <c r="H262" i="1"/>
  <c r="H250" i="1"/>
  <c r="H242" i="1"/>
  <c r="H210" i="1"/>
  <c r="H187" i="1"/>
  <c r="H175" i="1"/>
  <c r="H164" i="1"/>
  <c r="H160" i="1"/>
  <c r="H148" i="1"/>
  <c r="H143" i="1"/>
  <c r="H131" i="1"/>
  <c r="H123" i="1"/>
  <c r="H111" i="1"/>
  <c r="H104" i="1"/>
  <c r="H92" i="1"/>
  <c r="H83" i="1"/>
  <c r="H60" i="1"/>
  <c r="H48" i="1"/>
  <c r="H41" i="1"/>
  <c r="H29" i="1"/>
  <c r="H16" i="1"/>
  <c r="L324" i="1"/>
  <c r="P324" i="1" s="1"/>
  <c r="T324" i="1" s="1"/>
  <c r="H320" i="1"/>
  <c r="H312" i="1"/>
  <c r="L301" i="1"/>
  <c r="P301" i="1" s="1"/>
  <c r="T301" i="1" s="1"/>
  <c r="L276" i="1"/>
  <c r="P276" i="1" s="1"/>
  <c r="T276" i="1" s="1"/>
  <c r="L257" i="1"/>
  <c r="P257" i="1" s="1"/>
  <c r="T257" i="1" s="1"/>
  <c r="L241" i="1"/>
  <c r="P241" i="1" s="1"/>
  <c r="T241" i="1" s="1"/>
  <c r="H316" i="1"/>
  <c r="H285" i="1"/>
  <c r="H249" i="1"/>
  <c r="L218" i="1"/>
  <c r="P218" i="1" s="1"/>
  <c r="T218" i="1" s="1"/>
  <c r="L182" i="1"/>
  <c r="P182" i="1" s="1"/>
  <c r="T182" i="1" s="1"/>
  <c r="L174" i="1"/>
  <c r="P174" i="1" s="1"/>
  <c r="T174" i="1" s="1"/>
  <c r="L151" i="1"/>
  <c r="P151" i="1" s="1"/>
  <c r="T151" i="1" s="1"/>
  <c r="L134" i="1"/>
  <c r="P134" i="1" s="1"/>
  <c r="T134" i="1" s="1"/>
  <c r="L126" i="1"/>
  <c r="P126" i="1" s="1"/>
  <c r="T126" i="1" s="1"/>
  <c r="L86" i="1"/>
  <c r="P86" i="1" s="1"/>
  <c r="T86" i="1" s="1"/>
  <c r="L67" i="1"/>
  <c r="P67" i="1" s="1"/>
  <c r="T67" i="1" s="1"/>
  <c r="L43" i="1"/>
  <c r="P43" i="1" s="1"/>
  <c r="T43" i="1" s="1"/>
  <c r="L36" i="1"/>
  <c r="P36" i="1" s="1"/>
  <c r="T36" i="1" s="1"/>
  <c r="L159" i="1"/>
  <c r="P159" i="1" s="1"/>
  <c r="T159" i="1" s="1"/>
  <c r="L28" i="1"/>
  <c r="P28" i="1" s="1"/>
  <c r="T28" i="1" s="1"/>
  <c r="L323" i="1"/>
  <c r="P323" i="1" s="1"/>
  <c r="T323" i="1" s="1"/>
  <c r="L315" i="1"/>
  <c r="P315" i="1" s="1"/>
  <c r="T315" i="1" s="1"/>
  <c r="L307" i="1"/>
  <c r="P307" i="1" s="1"/>
  <c r="T307" i="1" s="1"/>
  <c r="L300" i="1"/>
  <c r="P300" i="1" s="1"/>
  <c r="T300" i="1" s="1"/>
  <c r="L292" i="1"/>
  <c r="P292" i="1" s="1"/>
  <c r="T292" i="1" s="1"/>
  <c r="L284" i="1"/>
  <c r="P284" i="1" s="1"/>
  <c r="T284" i="1" s="1"/>
  <c r="L283" i="1"/>
  <c r="P283" i="1" s="1"/>
  <c r="T283" i="1" s="1"/>
  <c r="L275" i="1"/>
  <c r="P275" i="1" s="1"/>
  <c r="T275" i="1" s="1"/>
  <c r="L256" i="1"/>
  <c r="P256" i="1" s="1"/>
  <c r="T256" i="1" s="1"/>
  <c r="L248" i="1"/>
  <c r="P248" i="1" s="1"/>
  <c r="T248" i="1" s="1"/>
  <c r="L240" i="1"/>
  <c r="P240" i="1" s="1"/>
  <c r="T240" i="1" s="1"/>
  <c r="L233" i="1"/>
  <c r="P233" i="1" s="1"/>
  <c r="T233" i="1" s="1"/>
  <c r="L225" i="1"/>
  <c r="P225" i="1" s="1"/>
  <c r="T225" i="1" s="1"/>
  <c r="L217" i="1"/>
  <c r="P217" i="1" s="1"/>
  <c r="T217" i="1" s="1"/>
  <c r="L208" i="1"/>
  <c r="P208" i="1" s="1"/>
  <c r="T208" i="1" s="1"/>
  <c r="L189" i="1"/>
  <c r="P189" i="1" s="1"/>
  <c r="T189" i="1" s="1"/>
  <c r="L181" i="1"/>
  <c r="P181" i="1" s="1"/>
  <c r="T181" i="1" s="1"/>
  <c r="L173" i="1"/>
  <c r="P173" i="1" s="1"/>
  <c r="T173" i="1" s="1"/>
  <c r="L166" i="1"/>
  <c r="P166" i="1" s="1"/>
  <c r="T166" i="1" s="1"/>
  <c r="L158" i="1"/>
  <c r="P158" i="1" s="1"/>
  <c r="T158" i="1" s="1"/>
  <c r="L150" i="1"/>
  <c r="P150" i="1" s="1"/>
  <c r="T150" i="1" s="1"/>
  <c r="L141" i="1"/>
  <c r="P141" i="1" s="1"/>
  <c r="T141" i="1" s="1"/>
  <c r="L133" i="1"/>
  <c r="P133" i="1" s="1"/>
  <c r="T133" i="1" s="1"/>
  <c r="L125" i="1"/>
  <c r="P125" i="1" s="1"/>
  <c r="T125" i="1" s="1"/>
  <c r="L117" i="1"/>
  <c r="P117" i="1" s="1"/>
  <c r="T117" i="1" s="1"/>
  <c r="L102" i="1"/>
  <c r="P102" i="1" s="1"/>
  <c r="T102" i="1" s="1"/>
  <c r="L94" i="1"/>
  <c r="P94" i="1" s="1"/>
  <c r="T94" i="1" s="1"/>
  <c r="H237" i="1"/>
  <c r="H230" i="1"/>
  <c r="H222" i="1"/>
  <c r="H213" i="1"/>
  <c r="H194" i="1"/>
  <c r="H186" i="1"/>
  <c r="H170" i="1"/>
  <c r="H163" i="1"/>
  <c r="H146" i="1"/>
  <c r="H138" i="1"/>
  <c r="H122" i="1"/>
  <c r="H114" i="1"/>
  <c r="H107" i="1"/>
  <c r="H99" i="1"/>
  <c r="H91" i="1"/>
  <c r="H63" i="1"/>
  <c r="H55" i="1"/>
  <c r="H47" i="1"/>
  <c r="H15" i="1"/>
  <c r="L234" i="1"/>
  <c r="P234" i="1" s="1"/>
  <c r="T234" i="1" s="1"/>
  <c r="L226" i="1"/>
  <c r="P226" i="1" s="1"/>
  <c r="T226" i="1" s="1"/>
  <c r="L209" i="1"/>
  <c r="P209" i="1" s="1"/>
  <c r="T209" i="1" s="1"/>
  <c r="L190" i="1"/>
  <c r="P190" i="1" s="1"/>
  <c r="T190" i="1" s="1"/>
  <c r="L178" i="1"/>
  <c r="P178" i="1" s="1"/>
  <c r="T178" i="1" s="1"/>
  <c r="L155" i="1"/>
  <c r="P155" i="1" s="1"/>
  <c r="T155" i="1" s="1"/>
  <c r="L142" i="1"/>
  <c r="P142" i="1" s="1"/>
  <c r="T142" i="1" s="1"/>
  <c r="L130" i="1"/>
  <c r="P130" i="1" s="1"/>
  <c r="T130" i="1" s="1"/>
  <c r="L118" i="1"/>
  <c r="P118" i="1" s="1"/>
  <c r="T118" i="1" s="1"/>
  <c r="L110" i="1"/>
  <c r="P110" i="1" s="1"/>
  <c r="T110" i="1" s="1"/>
  <c r="L103" i="1"/>
  <c r="P103" i="1" s="1"/>
  <c r="T103" i="1" s="1"/>
  <c r="L95" i="1"/>
  <c r="P95" i="1" s="1"/>
  <c r="T95" i="1" s="1"/>
  <c r="L90" i="1"/>
  <c r="P90" i="1" s="1"/>
  <c r="T90" i="1" s="1"/>
  <c r="L82" i="1"/>
  <c r="P82" i="1" s="1"/>
  <c r="T82" i="1" s="1"/>
  <c r="L59" i="1"/>
  <c r="P59" i="1" s="1"/>
  <c r="T59" i="1" s="1"/>
  <c r="L51" i="1"/>
  <c r="P51" i="1" s="1"/>
  <c r="T51" i="1" s="1"/>
  <c r="L40" i="1"/>
  <c r="P40" i="1" s="1"/>
  <c r="T40" i="1" s="1"/>
  <c r="L32" i="1"/>
  <c r="P32" i="1" s="1"/>
  <c r="T32" i="1" s="1"/>
  <c r="L24" i="1"/>
  <c r="P24" i="1" s="1"/>
  <c r="T24" i="1" s="1"/>
  <c r="L19" i="1"/>
  <c r="P19" i="1" s="1"/>
  <c r="T19" i="1" s="1"/>
  <c r="H330" i="1"/>
  <c r="H326" i="1"/>
  <c r="H322" i="1"/>
  <c r="H318" i="1"/>
  <c r="H314" i="1"/>
  <c r="H310" i="1"/>
  <c r="H306" i="1"/>
  <c r="H299" i="1"/>
  <c r="H295" i="1"/>
  <c r="H291" i="1"/>
  <c r="H287" i="1"/>
  <c r="H282" i="1"/>
  <c r="H278" i="1"/>
  <c r="H274" i="1"/>
  <c r="H259" i="1"/>
  <c r="H255" i="1"/>
  <c r="H251" i="1"/>
  <c r="H247" i="1"/>
  <c r="H243" i="1"/>
  <c r="H239" i="1"/>
  <c r="H235" i="1"/>
  <c r="H232" i="1"/>
  <c r="H228" i="1"/>
  <c r="H224" i="1"/>
  <c r="H220" i="1"/>
  <c r="H216" i="1"/>
  <c r="H215" i="1"/>
  <c r="H211" i="1"/>
  <c r="H207" i="1"/>
  <c r="H192" i="1"/>
  <c r="H188" i="1"/>
  <c r="H184" i="1"/>
  <c r="H180" i="1"/>
  <c r="H176" i="1"/>
  <c r="H172" i="1"/>
  <c r="H168" i="1"/>
  <c r="H165" i="1"/>
  <c r="H161" i="1"/>
  <c r="H157" i="1"/>
  <c r="H153" i="1"/>
  <c r="H149" i="1"/>
  <c r="H144" i="1"/>
  <c r="H140" i="1"/>
  <c r="H136" i="1"/>
  <c r="H132" i="1"/>
  <c r="H128" i="1"/>
  <c r="H124" i="1"/>
  <c r="H120" i="1"/>
  <c r="H116" i="1"/>
  <c r="H112" i="1"/>
  <c r="H109" i="1"/>
  <c r="H105" i="1"/>
  <c r="H101" i="1"/>
  <c r="H97" i="1"/>
  <c r="H93" i="1"/>
  <c r="H88" i="1"/>
  <c r="H84" i="1"/>
  <c r="H69" i="1"/>
  <c r="H65" i="1"/>
  <c r="H61" i="1"/>
  <c r="H57" i="1"/>
  <c r="H53" i="1"/>
  <c r="H49" i="1"/>
  <c r="H45" i="1"/>
  <c r="H38" i="1"/>
  <c r="H34" i="1"/>
  <c r="H30" i="1"/>
  <c r="H26" i="1"/>
  <c r="H21" i="1"/>
  <c r="H17" i="1"/>
  <c r="H13" i="1"/>
  <c r="H327" i="1"/>
  <c r="H319" i="1"/>
  <c r="H311" i="1"/>
  <c r="H303" i="1"/>
  <c r="H296" i="1"/>
  <c r="H288" i="1"/>
  <c r="H279" i="1"/>
  <c r="H260" i="1"/>
  <c r="H252" i="1"/>
  <c r="H244" i="1"/>
  <c r="H236" i="1"/>
  <c r="H229" i="1"/>
  <c r="H221" i="1"/>
  <c r="H212" i="1"/>
  <c r="H193" i="1"/>
  <c r="H185" i="1"/>
  <c r="H177" i="1"/>
  <c r="H169" i="1"/>
  <c r="H162" i="1"/>
  <c r="H154" i="1"/>
  <c r="H145" i="1"/>
  <c r="H137" i="1"/>
  <c r="H129" i="1"/>
  <c r="H121" i="1"/>
  <c r="H113" i="1"/>
  <c r="H106" i="1"/>
  <c r="H98" i="1"/>
  <c r="L89" i="1"/>
  <c r="P89" i="1" s="1"/>
  <c r="T89" i="1" s="1"/>
  <c r="L85" i="1"/>
  <c r="P85" i="1" s="1"/>
  <c r="T85" i="1" s="1"/>
  <c r="L81" i="1"/>
  <c r="P81" i="1" s="1"/>
  <c r="T81" i="1" s="1"/>
  <c r="L66" i="1"/>
  <c r="P66" i="1" s="1"/>
  <c r="T66" i="1" s="1"/>
  <c r="L62" i="1"/>
  <c r="P62" i="1" s="1"/>
  <c r="T62" i="1" s="1"/>
  <c r="L58" i="1"/>
  <c r="P58" i="1" s="1"/>
  <c r="T58" i="1" s="1"/>
  <c r="L54" i="1"/>
  <c r="P54" i="1" s="1"/>
  <c r="T54" i="1" s="1"/>
  <c r="L50" i="1"/>
  <c r="P50" i="1" s="1"/>
  <c r="T50" i="1" s="1"/>
  <c r="L46" i="1"/>
  <c r="P46" i="1" s="1"/>
  <c r="T46" i="1" s="1"/>
  <c r="L42" i="1"/>
  <c r="P42" i="1" s="1"/>
  <c r="T42" i="1" s="1"/>
  <c r="L39" i="1"/>
  <c r="P39" i="1" s="1"/>
  <c r="T39" i="1" s="1"/>
  <c r="L35" i="1"/>
  <c r="P35" i="1" s="1"/>
  <c r="T35" i="1" s="1"/>
  <c r="L31" i="1"/>
  <c r="P31" i="1" s="1"/>
  <c r="T31" i="1" s="1"/>
  <c r="L27" i="1"/>
  <c r="P27" i="1" s="1"/>
  <c r="T27" i="1" s="1"/>
  <c r="L23" i="1"/>
  <c r="P23" i="1" s="1"/>
  <c r="T23" i="1" s="1"/>
  <c r="L22" i="1"/>
  <c r="P22" i="1" s="1"/>
  <c r="T22" i="1" s="1"/>
  <c r="L18" i="1"/>
  <c r="P18" i="1" s="1"/>
  <c r="T18" i="1" s="1"/>
  <c r="H14" i="1"/>
  <c r="K329" i="1"/>
  <c r="O329" i="1" s="1"/>
  <c r="S329" i="1" s="1"/>
  <c r="K325" i="1"/>
  <c r="O325" i="1" s="1"/>
  <c r="S325" i="1" s="1"/>
  <c r="K321" i="1"/>
  <c r="O321" i="1" s="1"/>
  <c r="S321" i="1" s="1"/>
  <c r="K317" i="1"/>
  <c r="O317" i="1" s="1"/>
  <c r="S317" i="1" s="1"/>
  <c r="K313" i="1"/>
  <c r="O313" i="1" s="1"/>
  <c r="S313" i="1" s="1"/>
  <c r="K309" i="1"/>
  <c r="O309" i="1" s="1"/>
  <c r="S309" i="1" s="1"/>
  <c r="K305" i="1"/>
  <c r="O305" i="1" s="1"/>
  <c r="S305" i="1" s="1"/>
  <c r="K302" i="1"/>
  <c r="O302" i="1" s="1"/>
  <c r="S302" i="1" s="1"/>
  <c r="K298" i="1"/>
  <c r="O298" i="1" s="1"/>
  <c r="S298" i="1" s="1"/>
  <c r="K294" i="1"/>
  <c r="O294" i="1" s="1"/>
  <c r="S294" i="1" s="1"/>
  <c r="K290" i="1"/>
  <c r="O290" i="1" s="1"/>
  <c r="S290" i="1" s="1"/>
  <c r="K286" i="1"/>
  <c r="O286" i="1" s="1"/>
  <c r="S286" i="1" s="1"/>
  <c r="K281" i="1"/>
  <c r="O281" i="1" s="1"/>
  <c r="S281" i="1" s="1"/>
  <c r="K277" i="1"/>
  <c r="O277" i="1" s="1"/>
  <c r="S277" i="1" s="1"/>
  <c r="K262" i="1"/>
  <c r="O262" i="1" s="1"/>
  <c r="S262" i="1" s="1"/>
  <c r="K258" i="1"/>
  <c r="O258" i="1" s="1"/>
  <c r="S258" i="1" s="1"/>
  <c r="K254" i="1"/>
  <c r="O254" i="1" s="1"/>
  <c r="S254" i="1" s="1"/>
  <c r="K250" i="1"/>
  <c r="O250" i="1" s="1"/>
  <c r="S250" i="1" s="1"/>
  <c r="K246" i="1"/>
  <c r="O246" i="1" s="1"/>
  <c r="S246" i="1" s="1"/>
  <c r="K242" i="1"/>
  <c r="O242" i="1" s="1"/>
  <c r="S242" i="1" s="1"/>
  <c r="K238" i="1"/>
  <c r="O238" i="1" s="1"/>
  <c r="S238" i="1" s="1"/>
  <c r="K231" i="1"/>
  <c r="O231" i="1" s="1"/>
  <c r="S231" i="1" s="1"/>
  <c r="K227" i="1"/>
  <c r="O227" i="1" s="1"/>
  <c r="S227" i="1" s="1"/>
  <c r="K223" i="1"/>
  <c r="O223" i="1" s="1"/>
  <c r="S223" i="1" s="1"/>
  <c r="K219" i="1"/>
  <c r="O219" i="1" s="1"/>
  <c r="S219" i="1" s="1"/>
  <c r="K214" i="1"/>
  <c r="O214" i="1" s="1"/>
  <c r="S214" i="1" s="1"/>
  <c r="K210" i="1"/>
  <c r="O210" i="1" s="1"/>
  <c r="S210" i="1" s="1"/>
  <c r="K206" i="1"/>
  <c r="O206" i="1" s="1"/>
  <c r="S206" i="1" s="1"/>
  <c r="K191" i="1"/>
  <c r="O191" i="1" s="1"/>
  <c r="S191" i="1" s="1"/>
  <c r="K187" i="1"/>
  <c r="O187" i="1" s="1"/>
  <c r="S187" i="1" s="1"/>
  <c r="K183" i="1"/>
  <c r="O183" i="1" s="1"/>
  <c r="S183" i="1" s="1"/>
  <c r="K179" i="1"/>
  <c r="O179" i="1" s="1"/>
  <c r="S179" i="1" s="1"/>
  <c r="K175" i="1"/>
  <c r="O175" i="1" s="1"/>
  <c r="S175" i="1" s="1"/>
  <c r="K171" i="1"/>
  <c r="O171" i="1" s="1"/>
  <c r="S171" i="1" s="1"/>
  <c r="K167" i="1"/>
  <c r="O167" i="1" s="1"/>
  <c r="S167" i="1" s="1"/>
  <c r="K164" i="1"/>
  <c r="O164" i="1" s="1"/>
  <c r="S164" i="1" s="1"/>
  <c r="K160" i="1"/>
  <c r="O160" i="1" s="1"/>
  <c r="S160" i="1" s="1"/>
  <c r="K156" i="1"/>
  <c r="O156" i="1" s="1"/>
  <c r="S156" i="1" s="1"/>
  <c r="K152" i="1"/>
  <c r="O152" i="1" s="1"/>
  <c r="S152" i="1" s="1"/>
  <c r="K148" i="1"/>
  <c r="O148" i="1" s="1"/>
  <c r="S148" i="1" s="1"/>
  <c r="K147" i="1"/>
  <c r="O147" i="1" s="1"/>
  <c r="S147" i="1" s="1"/>
  <c r="K143" i="1"/>
  <c r="O143" i="1" s="1"/>
  <c r="S143" i="1" s="1"/>
  <c r="K139" i="1"/>
  <c r="O139" i="1" s="1"/>
  <c r="S139" i="1" s="1"/>
  <c r="K135" i="1"/>
  <c r="O135" i="1" s="1"/>
  <c r="S135" i="1" s="1"/>
  <c r="K131" i="1"/>
  <c r="O131" i="1" s="1"/>
  <c r="S131" i="1" s="1"/>
  <c r="K127" i="1"/>
  <c r="O127" i="1" s="1"/>
  <c r="S127" i="1" s="1"/>
  <c r="K123" i="1"/>
  <c r="O123" i="1" s="1"/>
  <c r="S123" i="1" s="1"/>
  <c r="K119" i="1"/>
  <c r="O119" i="1" s="1"/>
  <c r="S119" i="1" s="1"/>
  <c r="K115" i="1"/>
  <c r="O115" i="1" s="1"/>
  <c r="S115" i="1" s="1"/>
  <c r="K111" i="1"/>
  <c r="O111" i="1" s="1"/>
  <c r="S111" i="1" s="1"/>
  <c r="K108" i="1"/>
  <c r="O108" i="1" s="1"/>
  <c r="S108" i="1" s="1"/>
  <c r="K104" i="1"/>
  <c r="O104" i="1" s="1"/>
  <c r="S104" i="1" s="1"/>
  <c r="K100" i="1"/>
  <c r="O100" i="1" s="1"/>
  <c r="S100" i="1" s="1"/>
  <c r="K96" i="1"/>
  <c r="O96" i="1" s="1"/>
  <c r="S96" i="1" s="1"/>
  <c r="K92" i="1"/>
  <c r="O92" i="1" s="1"/>
  <c r="S92" i="1" s="1"/>
  <c r="K87" i="1"/>
  <c r="O87" i="1" s="1"/>
  <c r="S87" i="1" s="1"/>
  <c r="K83" i="1"/>
  <c r="O83" i="1" s="1"/>
  <c r="S83" i="1" s="1"/>
  <c r="K68" i="1"/>
  <c r="O68" i="1" s="1"/>
  <c r="S68" i="1" s="1"/>
  <c r="K64" i="1"/>
  <c r="O64" i="1" s="1"/>
  <c r="S64" i="1" s="1"/>
  <c r="K60" i="1"/>
  <c r="O60" i="1" s="1"/>
  <c r="S60" i="1" s="1"/>
  <c r="K56" i="1"/>
  <c r="O56" i="1" s="1"/>
  <c r="S56" i="1" s="1"/>
  <c r="K52" i="1"/>
  <c r="O52" i="1" s="1"/>
  <c r="S52" i="1" s="1"/>
  <c r="K48" i="1"/>
  <c r="O48" i="1" s="1"/>
  <c r="S48" i="1" s="1"/>
  <c r="K44" i="1"/>
  <c r="O44" i="1" s="1"/>
  <c r="S44" i="1" s="1"/>
  <c r="K41" i="1"/>
  <c r="O41" i="1" s="1"/>
  <c r="S41" i="1" s="1"/>
  <c r="K37" i="1"/>
  <c r="O37" i="1" s="1"/>
  <c r="S37" i="1" s="1"/>
  <c r="K33" i="1"/>
  <c r="O33" i="1" s="1"/>
  <c r="S33" i="1" s="1"/>
  <c r="K29" i="1"/>
  <c r="O29" i="1" s="1"/>
  <c r="S29" i="1" s="1"/>
  <c r="K25" i="1"/>
  <c r="O25" i="1" s="1"/>
  <c r="S25" i="1" s="1"/>
  <c r="K20" i="1"/>
  <c r="O20" i="1" s="1"/>
  <c r="S20" i="1" s="1"/>
  <c r="K16" i="1"/>
  <c r="O16" i="1" s="1"/>
  <c r="S16" i="1" s="1"/>
  <c r="K180" i="1"/>
  <c r="O180" i="1" s="1"/>
  <c r="S180" i="1" s="1"/>
  <c r="K176" i="1"/>
  <c r="O176" i="1" s="1"/>
  <c r="S176" i="1" s="1"/>
  <c r="K172" i="1"/>
  <c r="O172" i="1" s="1"/>
  <c r="S172" i="1" s="1"/>
  <c r="K168" i="1"/>
  <c r="O168" i="1" s="1"/>
  <c r="S168" i="1" s="1"/>
  <c r="K165" i="1"/>
  <c r="O165" i="1" s="1"/>
  <c r="S165" i="1" s="1"/>
  <c r="K161" i="1"/>
  <c r="O161" i="1" s="1"/>
  <c r="S161" i="1" s="1"/>
  <c r="K157" i="1"/>
  <c r="O157" i="1" s="1"/>
  <c r="S157" i="1" s="1"/>
  <c r="K153" i="1"/>
  <c r="O153" i="1" s="1"/>
  <c r="S153" i="1" s="1"/>
  <c r="K149" i="1"/>
  <c r="O149" i="1" s="1"/>
  <c r="S149" i="1" s="1"/>
  <c r="K144" i="1"/>
  <c r="O144" i="1" s="1"/>
  <c r="S144" i="1" s="1"/>
  <c r="K140" i="1"/>
  <c r="O140" i="1" s="1"/>
  <c r="S140" i="1" s="1"/>
  <c r="K136" i="1"/>
  <c r="O136" i="1" s="1"/>
  <c r="S136" i="1" s="1"/>
  <c r="K132" i="1"/>
  <c r="O132" i="1" s="1"/>
  <c r="S132" i="1" s="1"/>
  <c r="K128" i="1"/>
  <c r="O128" i="1" s="1"/>
  <c r="S128" i="1" s="1"/>
  <c r="K124" i="1"/>
  <c r="O124" i="1" s="1"/>
  <c r="S124" i="1" s="1"/>
  <c r="K120" i="1"/>
  <c r="O120" i="1" s="1"/>
  <c r="S120" i="1" s="1"/>
  <c r="K116" i="1"/>
  <c r="O116" i="1" s="1"/>
  <c r="S116" i="1" s="1"/>
  <c r="K112" i="1"/>
  <c r="O112" i="1" s="1"/>
  <c r="S112" i="1" s="1"/>
  <c r="K109" i="1"/>
  <c r="O109" i="1" s="1"/>
  <c r="S109" i="1" s="1"/>
  <c r="K105" i="1"/>
  <c r="O105" i="1" s="1"/>
  <c r="S105" i="1" s="1"/>
  <c r="K101" i="1"/>
  <c r="O101" i="1" s="1"/>
  <c r="S101" i="1" s="1"/>
  <c r="K97" i="1"/>
  <c r="O97" i="1" s="1"/>
  <c r="S97" i="1" s="1"/>
  <c r="K93" i="1"/>
  <c r="O93" i="1" s="1"/>
  <c r="S93" i="1" s="1"/>
  <c r="K88" i="1"/>
  <c r="O88" i="1" s="1"/>
  <c r="S88" i="1" s="1"/>
  <c r="K84" i="1"/>
  <c r="O84" i="1" s="1"/>
  <c r="S84" i="1" s="1"/>
  <c r="K69" i="1"/>
  <c r="O69" i="1" s="1"/>
  <c r="S69" i="1" s="1"/>
  <c r="K65" i="1"/>
  <c r="O65" i="1" s="1"/>
  <c r="S65" i="1" s="1"/>
  <c r="K61" i="1"/>
  <c r="O61" i="1" s="1"/>
  <c r="S61" i="1" s="1"/>
  <c r="K57" i="1"/>
  <c r="O57" i="1" s="1"/>
  <c r="S57" i="1" s="1"/>
  <c r="K53" i="1"/>
  <c r="O53" i="1" s="1"/>
  <c r="S53" i="1" s="1"/>
  <c r="K49" i="1"/>
  <c r="O49" i="1" s="1"/>
  <c r="S49" i="1" s="1"/>
  <c r="K45" i="1"/>
  <c r="O45" i="1" s="1"/>
  <c r="S45" i="1" s="1"/>
  <c r="K38" i="1"/>
  <c r="O38" i="1" s="1"/>
  <c r="S38" i="1" s="1"/>
  <c r="K34" i="1"/>
  <c r="O34" i="1" s="1"/>
  <c r="S34" i="1" s="1"/>
  <c r="K30" i="1"/>
  <c r="O30" i="1" s="1"/>
  <c r="S30" i="1" s="1"/>
  <c r="K26" i="1"/>
  <c r="O26" i="1" s="1"/>
  <c r="S26" i="1" s="1"/>
  <c r="K21" i="1"/>
  <c r="O21" i="1" s="1"/>
  <c r="S21" i="1" s="1"/>
  <c r="K17" i="1"/>
  <c r="O17" i="1" s="1"/>
  <c r="S17" i="1" s="1"/>
  <c r="K13" i="1"/>
  <c r="O13" i="1" s="1"/>
  <c r="S13" i="1" s="1"/>
  <c r="K82" i="1"/>
  <c r="O82" i="1" s="1"/>
  <c r="S82" i="1" s="1"/>
  <c r="K67" i="1"/>
  <c r="O67" i="1" s="1"/>
  <c r="S67" i="1" s="1"/>
  <c r="K55" i="1"/>
  <c r="O55" i="1" s="1"/>
  <c r="S55" i="1" s="1"/>
  <c r="K51" i="1"/>
  <c r="O51" i="1" s="1"/>
  <c r="S51" i="1" s="1"/>
  <c r="K40" i="1"/>
  <c r="O40" i="1" s="1"/>
  <c r="S40" i="1" s="1"/>
  <c r="K36" i="1"/>
  <c r="O36" i="1" s="1"/>
  <c r="S36" i="1" s="1"/>
  <c r="K24" i="1"/>
  <c r="O24" i="1" s="1"/>
  <c r="S24" i="1" s="1"/>
  <c r="K15" i="1"/>
  <c r="O15" i="1" s="1"/>
  <c r="S15" i="1" s="1"/>
  <c r="K81" i="1"/>
  <c r="O81" i="1" s="1"/>
  <c r="S81" i="1" s="1"/>
  <c r="K54" i="1"/>
  <c r="O54" i="1" s="1"/>
  <c r="S54" i="1" s="1"/>
  <c r="K39" i="1"/>
  <c r="O39" i="1" s="1"/>
  <c r="S39" i="1" s="1"/>
  <c r="K23" i="1"/>
  <c r="O23" i="1" s="1"/>
  <c r="S23" i="1" s="1"/>
  <c r="K14" i="1"/>
  <c r="O14" i="1" s="1"/>
  <c r="S14" i="1" s="1"/>
  <c r="K328" i="1"/>
  <c r="O328" i="1" s="1"/>
  <c r="S328" i="1" s="1"/>
  <c r="K320" i="1"/>
  <c r="O320" i="1" s="1"/>
  <c r="S320" i="1" s="1"/>
  <c r="K312" i="1"/>
  <c r="O312" i="1" s="1"/>
  <c r="S312" i="1" s="1"/>
  <c r="K304" i="1"/>
  <c r="O304" i="1" s="1"/>
  <c r="S304" i="1" s="1"/>
  <c r="K297" i="1"/>
  <c r="O297" i="1" s="1"/>
  <c r="S297" i="1" s="1"/>
  <c r="K289" i="1"/>
  <c r="O289" i="1" s="1"/>
  <c r="S289" i="1" s="1"/>
  <c r="K280" i="1"/>
  <c r="O280" i="1" s="1"/>
  <c r="S280" i="1" s="1"/>
  <c r="K261" i="1"/>
  <c r="O261" i="1" s="1"/>
  <c r="S261" i="1" s="1"/>
  <c r="K245" i="1"/>
  <c r="O245" i="1" s="1"/>
  <c r="S245" i="1" s="1"/>
  <c r="K237" i="1"/>
  <c r="O237" i="1" s="1"/>
  <c r="S237" i="1" s="1"/>
  <c r="K226" i="1"/>
  <c r="O226" i="1" s="1"/>
  <c r="S226" i="1" s="1"/>
  <c r="K218" i="1"/>
  <c r="O218" i="1" s="1"/>
  <c r="S218" i="1" s="1"/>
  <c r="K194" i="1"/>
  <c r="O194" i="1" s="1"/>
  <c r="S194" i="1" s="1"/>
  <c r="K103" i="1"/>
  <c r="O103" i="1" s="1"/>
  <c r="S103" i="1" s="1"/>
  <c r="K99" i="1"/>
  <c r="O99" i="1" s="1"/>
  <c r="S99" i="1" s="1"/>
  <c r="K95" i="1"/>
  <c r="O95" i="1" s="1"/>
  <c r="S95" i="1" s="1"/>
  <c r="K91" i="1"/>
  <c r="O91" i="1" s="1"/>
  <c r="S91" i="1" s="1"/>
  <c r="K90" i="1"/>
  <c r="O90" i="1" s="1"/>
  <c r="S90" i="1" s="1"/>
  <c r="K86" i="1"/>
  <c r="O86" i="1" s="1"/>
  <c r="S86" i="1" s="1"/>
  <c r="K63" i="1"/>
  <c r="O63" i="1" s="1"/>
  <c r="S63" i="1" s="1"/>
  <c r="K59" i="1"/>
  <c r="O59" i="1" s="1"/>
  <c r="S59" i="1" s="1"/>
  <c r="K47" i="1"/>
  <c r="O47" i="1" s="1"/>
  <c r="S47" i="1" s="1"/>
  <c r="K43" i="1"/>
  <c r="O43" i="1" s="1"/>
  <c r="S43" i="1" s="1"/>
  <c r="K32" i="1"/>
  <c r="O32" i="1" s="1"/>
  <c r="S32" i="1" s="1"/>
  <c r="K28" i="1"/>
  <c r="O28" i="1" s="1"/>
  <c r="S28" i="1" s="1"/>
  <c r="K19" i="1"/>
  <c r="O19" i="1" s="1"/>
  <c r="S19" i="1" s="1"/>
  <c r="K324" i="1"/>
  <c r="O324" i="1" s="1"/>
  <c r="S324" i="1" s="1"/>
  <c r="K316" i="1"/>
  <c r="O316" i="1" s="1"/>
  <c r="S316" i="1" s="1"/>
  <c r="K308" i="1"/>
  <c r="O308" i="1" s="1"/>
  <c r="S308" i="1" s="1"/>
  <c r="K301" i="1"/>
  <c r="O301" i="1" s="1"/>
  <c r="S301" i="1" s="1"/>
  <c r="K293" i="1"/>
  <c r="O293" i="1" s="1"/>
  <c r="S293" i="1" s="1"/>
  <c r="K285" i="1"/>
  <c r="O285" i="1" s="1"/>
  <c r="S285" i="1" s="1"/>
  <c r="K276" i="1"/>
  <c r="O276" i="1" s="1"/>
  <c r="S276" i="1" s="1"/>
  <c r="K257" i="1"/>
  <c r="O257" i="1" s="1"/>
  <c r="S257" i="1" s="1"/>
  <c r="K253" i="1"/>
  <c r="O253" i="1" s="1"/>
  <c r="S253" i="1" s="1"/>
  <c r="K249" i="1"/>
  <c r="O249" i="1" s="1"/>
  <c r="S249" i="1" s="1"/>
  <c r="K241" i="1"/>
  <c r="O241" i="1" s="1"/>
  <c r="S241" i="1" s="1"/>
  <c r="K234" i="1"/>
  <c r="O234" i="1" s="1"/>
  <c r="S234" i="1" s="1"/>
  <c r="K230" i="1"/>
  <c r="O230" i="1" s="1"/>
  <c r="S230" i="1" s="1"/>
  <c r="K222" i="1"/>
  <c r="O222" i="1" s="1"/>
  <c r="S222" i="1" s="1"/>
  <c r="K213" i="1"/>
  <c r="O213" i="1" s="1"/>
  <c r="S213" i="1" s="1"/>
  <c r="K209" i="1"/>
  <c r="O209" i="1" s="1"/>
  <c r="S209" i="1" s="1"/>
  <c r="K190" i="1"/>
  <c r="O190" i="1" s="1"/>
  <c r="S190" i="1" s="1"/>
  <c r="K186" i="1"/>
  <c r="O186" i="1" s="1"/>
  <c r="S186" i="1" s="1"/>
  <c r="K182" i="1"/>
  <c r="O182" i="1" s="1"/>
  <c r="S182" i="1" s="1"/>
  <c r="K178" i="1"/>
  <c r="O178" i="1" s="1"/>
  <c r="S178" i="1" s="1"/>
  <c r="K174" i="1"/>
  <c r="O174" i="1" s="1"/>
  <c r="S174" i="1" s="1"/>
  <c r="K170" i="1"/>
  <c r="O170" i="1" s="1"/>
  <c r="S170" i="1" s="1"/>
  <c r="K163" i="1"/>
  <c r="O163" i="1" s="1"/>
  <c r="S163" i="1" s="1"/>
  <c r="K159" i="1"/>
  <c r="O159" i="1" s="1"/>
  <c r="S159" i="1" s="1"/>
  <c r="K155" i="1"/>
  <c r="O155" i="1" s="1"/>
  <c r="S155" i="1" s="1"/>
  <c r="K151" i="1"/>
  <c r="O151" i="1" s="1"/>
  <c r="S151" i="1" s="1"/>
  <c r="K146" i="1"/>
  <c r="O146" i="1" s="1"/>
  <c r="S146" i="1" s="1"/>
  <c r="K142" i="1"/>
  <c r="O142" i="1" s="1"/>
  <c r="S142" i="1" s="1"/>
  <c r="K138" i="1"/>
  <c r="O138" i="1" s="1"/>
  <c r="S138" i="1" s="1"/>
  <c r="K134" i="1"/>
  <c r="O134" i="1" s="1"/>
  <c r="S134" i="1" s="1"/>
  <c r="K130" i="1"/>
  <c r="O130" i="1" s="1"/>
  <c r="S130" i="1" s="1"/>
  <c r="K126" i="1"/>
  <c r="O126" i="1" s="1"/>
  <c r="S126" i="1" s="1"/>
  <c r="K122" i="1"/>
  <c r="O122" i="1" s="1"/>
  <c r="S122" i="1" s="1"/>
  <c r="K118" i="1"/>
  <c r="O118" i="1" s="1"/>
  <c r="S118" i="1" s="1"/>
  <c r="K114" i="1"/>
  <c r="O114" i="1" s="1"/>
  <c r="S114" i="1" s="1"/>
  <c r="K110" i="1"/>
  <c r="O110" i="1" s="1"/>
  <c r="S110" i="1" s="1"/>
  <c r="K107" i="1"/>
  <c r="O107" i="1" s="1"/>
  <c r="S107" i="1" s="1"/>
  <c r="AA5" i="1" l="1"/>
  <c r="AD5" i="1" s="1"/>
  <c r="AA7" i="1"/>
  <c r="AD7" i="1" s="1"/>
  <c r="AA4" i="1"/>
  <c r="AD4" i="1" s="1"/>
  <c r="AA198" i="1"/>
  <c r="AD198" i="1" s="1"/>
  <c r="AA3" i="1"/>
  <c r="AD3" i="1" s="1"/>
  <c r="L154" i="1"/>
  <c r="P154" i="1" s="1"/>
  <c r="T154" i="1" s="1"/>
  <c r="L260" i="1"/>
  <c r="L30" i="1"/>
  <c r="P30" i="1" s="1"/>
  <c r="T30" i="1" s="1"/>
  <c r="L93" i="1"/>
  <c r="L140" i="1"/>
  <c r="P140" i="1" s="1"/>
  <c r="T140" i="1" s="1"/>
  <c r="L188" i="1"/>
  <c r="L243" i="1"/>
  <c r="P243" i="1" s="1"/>
  <c r="T243" i="1" s="1"/>
  <c r="L287" i="1"/>
  <c r="L99" i="1"/>
  <c r="P99" i="1" s="1"/>
  <c r="T99" i="1" s="1"/>
  <c r="L230" i="1"/>
  <c r="L29" i="1"/>
  <c r="P29" i="1" s="1"/>
  <c r="T29" i="1" s="1"/>
  <c r="L160" i="1"/>
  <c r="L280" i="1"/>
  <c r="P280" i="1" s="1"/>
  <c r="T280" i="1" s="1"/>
  <c r="L56" i="1"/>
  <c r="L214" i="1"/>
  <c r="P214" i="1" s="1"/>
  <c r="T214" i="1" s="1"/>
  <c r="L37" i="1"/>
  <c r="L171" i="1"/>
  <c r="P171" i="1" s="1"/>
  <c r="T171" i="1" s="1"/>
  <c r="L121" i="1"/>
  <c r="L229" i="1"/>
  <c r="P229" i="1" s="1"/>
  <c r="T229" i="1" s="1"/>
  <c r="L13" i="1"/>
  <c r="L65" i="1"/>
  <c r="P65" i="1" s="1"/>
  <c r="T65" i="1" s="1"/>
  <c r="L124" i="1"/>
  <c r="L172" i="1"/>
  <c r="P172" i="1" s="1"/>
  <c r="T172" i="1" s="1"/>
  <c r="L228" i="1"/>
  <c r="L306" i="1"/>
  <c r="P306" i="1" s="1"/>
  <c r="T306" i="1" s="1"/>
  <c r="L138" i="1"/>
  <c r="L312" i="1"/>
  <c r="P312" i="1" s="1"/>
  <c r="T312" i="1" s="1"/>
  <c r="L123" i="1"/>
  <c r="L294" i="1"/>
  <c r="P294" i="1" s="1"/>
  <c r="T294" i="1" s="1"/>
  <c r="L20" i="1"/>
  <c r="L156" i="1"/>
  <c r="P156" i="1" s="1"/>
  <c r="T156" i="1" s="1"/>
  <c r="L313" i="1"/>
  <c r="L238" i="1"/>
  <c r="P238" i="1" s="1"/>
  <c r="T238" i="1" s="1"/>
  <c r="AB71" i="1"/>
  <c r="AE71" i="1" s="1"/>
  <c r="L98" i="1"/>
  <c r="L162" i="1"/>
  <c r="L236" i="1"/>
  <c r="L311" i="1"/>
  <c r="L34" i="1"/>
  <c r="L53" i="1"/>
  <c r="L112" i="1"/>
  <c r="L144" i="1"/>
  <c r="L176" i="1"/>
  <c r="L216" i="1"/>
  <c r="L247" i="1"/>
  <c r="L291" i="1"/>
  <c r="L326" i="1"/>
  <c r="L55" i="1"/>
  <c r="L146" i="1"/>
  <c r="L237" i="1"/>
  <c r="L249" i="1"/>
  <c r="L320" i="1"/>
  <c r="L92" i="1"/>
  <c r="L164" i="1"/>
  <c r="L305" i="1"/>
  <c r="L289" i="1"/>
  <c r="L68" i="1"/>
  <c r="L167" i="1"/>
  <c r="L277" i="1"/>
  <c r="L52" i="1"/>
  <c r="L183" i="1"/>
  <c r="L298" i="1"/>
  <c r="L106" i="1"/>
  <c r="L137" i="1"/>
  <c r="L169" i="1"/>
  <c r="L212" i="1"/>
  <c r="L244" i="1"/>
  <c r="L288" i="1"/>
  <c r="L319" i="1"/>
  <c r="L21" i="1"/>
  <c r="L38" i="1"/>
  <c r="L57" i="1"/>
  <c r="L84" i="1"/>
  <c r="L101" i="1"/>
  <c r="L116" i="1"/>
  <c r="L132" i="1"/>
  <c r="L149" i="1"/>
  <c r="L165" i="1"/>
  <c r="L180" i="1"/>
  <c r="L207" i="1"/>
  <c r="L220" i="1"/>
  <c r="L235" i="1"/>
  <c r="L251" i="1"/>
  <c r="L278" i="1"/>
  <c r="L295" i="1"/>
  <c r="L314" i="1"/>
  <c r="L330" i="1"/>
  <c r="L63" i="1"/>
  <c r="L114" i="1"/>
  <c r="L163" i="1"/>
  <c r="L213" i="1"/>
  <c r="L285" i="1"/>
  <c r="L48" i="1"/>
  <c r="L104" i="1"/>
  <c r="L143" i="1"/>
  <c r="L175" i="1"/>
  <c r="L250" i="1"/>
  <c r="L317" i="1"/>
  <c r="L253" i="1"/>
  <c r="L304" i="1"/>
  <c r="L33" i="1"/>
  <c r="L87" i="1"/>
  <c r="L127" i="1"/>
  <c r="L179" i="1"/>
  <c r="L227" i="1"/>
  <c r="L290" i="1"/>
  <c r="L297" i="1"/>
  <c r="L64" i="1"/>
  <c r="L147" i="1"/>
  <c r="L206" i="1"/>
  <c r="L258" i="1"/>
  <c r="L309" i="1"/>
  <c r="L185" i="1"/>
  <c r="L303" i="1"/>
  <c r="L49" i="1"/>
  <c r="L109" i="1"/>
  <c r="L157" i="1"/>
  <c r="L215" i="1"/>
  <c r="L259" i="1"/>
  <c r="L322" i="1"/>
  <c r="L47" i="1"/>
  <c r="L186" i="1"/>
  <c r="L83" i="1"/>
  <c r="L210" i="1"/>
  <c r="L293" i="1"/>
  <c r="L108" i="1"/>
  <c r="L254" i="1"/>
  <c r="L119" i="1"/>
  <c r="L286" i="1"/>
  <c r="L129" i="1"/>
  <c r="L193" i="1"/>
  <c r="L279" i="1"/>
  <c r="L17" i="1"/>
  <c r="L69" i="1"/>
  <c r="L97" i="1"/>
  <c r="L128" i="1"/>
  <c r="L161" i="1"/>
  <c r="L192" i="1"/>
  <c r="L232" i="1"/>
  <c r="L274" i="1"/>
  <c r="L310" i="1"/>
  <c r="L107" i="1"/>
  <c r="L194" i="1"/>
  <c r="L41" i="1"/>
  <c r="L131" i="1"/>
  <c r="L242" i="1"/>
  <c r="L245" i="1"/>
  <c r="L25" i="1"/>
  <c r="L115" i="1"/>
  <c r="L219" i="1"/>
  <c r="L321" i="1"/>
  <c r="L135" i="1"/>
  <c r="L246" i="1"/>
  <c r="L14" i="1"/>
  <c r="L113" i="1"/>
  <c r="L145" i="1"/>
  <c r="L177" i="1"/>
  <c r="L221" i="1"/>
  <c r="L252" i="1"/>
  <c r="L296" i="1"/>
  <c r="L327" i="1"/>
  <c r="L26" i="1"/>
  <c r="L45" i="1"/>
  <c r="L61" i="1"/>
  <c r="L88" i="1"/>
  <c r="L105" i="1"/>
  <c r="L120" i="1"/>
  <c r="L136" i="1"/>
  <c r="L153" i="1"/>
  <c r="L168" i="1"/>
  <c r="L184" i="1"/>
  <c r="L211" i="1"/>
  <c r="L224" i="1"/>
  <c r="L239" i="1"/>
  <c r="L255" i="1"/>
  <c r="L282" i="1"/>
  <c r="L299" i="1"/>
  <c r="L318" i="1"/>
  <c r="L15" i="1"/>
  <c r="L91" i="1"/>
  <c r="L122" i="1"/>
  <c r="L170" i="1"/>
  <c r="L222" i="1"/>
  <c r="L316" i="1"/>
  <c r="L16" i="1"/>
  <c r="L60" i="1"/>
  <c r="L111" i="1"/>
  <c r="L148" i="1"/>
  <c r="L187" i="1"/>
  <c r="L262" i="1"/>
  <c r="L329" i="1"/>
  <c r="L261" i="1"/>
  <c r="L328" i="1"/>
  <c r="L44" i="1"/>
  <c r="L96" i="1"/>
  <c r="L139" i="1"/>
  <c r="L191" i="1"/>
  <c r="L231" i="1"/>
  <c r="L302" i="1"/>
  <c r="L100" i="1"/>
  <c r="L152" i="1"/>
  <c r="L223" i="1"/>
  <c r="L281" i="1"/>
  <c r="L325" i="1"/>
  <c r="W137" i="1"/>
  <c r="X229" i="1"/>
  <c r="W229" i="1"/>
  <c r="X31" i="1"/>
  <c r="W31" i="1"/>
  <c r="X89" i="1"/>
  <c r="W89" i="1"/>
  <c r="W101" i="1"/>
  <c r="W291" i="1"/>
  <c r="X238" i="1"/>
  <c r="W238" i="1"/>
  <c r="W212" i="1"/>
  <c r="W57" i="1"/>
  <c r="W216" i="1"/>
  <c r="X99" i="1"/>
  <c r="W99" i="1"/>
  <c r="X312" i="1"/>
  <c r="W312" i="1"/>
  <c r="X62" i="1"/>
  <c r="W62" i="1"/>
  <c r="X65" i="1"/>
  <c r="W65" i="1"/>
  <c r="W278" i="1"/>
  <c r="W324" i="1"/>
  <c r="X324" i="1"/>
  <c r="X30" i="1"/>
  <c r="W30" i="1"/>
  <c r="X172" i="1"/>
  <c r="W172" i="1"/>
  <c r="X306" i="1"/>
  <c r="W306" i="1"/>
  <c r="W257" i="1"/>
  <c r="X257" i="1"/>
  <c r="X22" i="1"/>
  <c r="W22" i="1"/>
  <c r="X46" i="1"/>
  <c r="W46" i="1"/>
  <c r="W151" i="1"/>
  <c r="X151" i="1"/>
  <c r="W29" i="1"/>
  <c r="X29" i="1"/>
  <c r="X154" i="1"/>
  <c r="W154" i="1"/>
  <c r="W53" i="1"/>
  <c r="X140" i="1"/>
  <c r="W140" i="1"/>
  <c r="X243" i="1"/>
  <c r="W243" i="1"/>
  <c r="X40" i="1"/>
  <c r="W40" i="1"/>
  <c r="X90" i="1"/>
  <c r="W90" i="1"/>
  <c r="W118" i="1"/>
  <c r="X118" i="1"/>
  <c r="X155" i="1"/>
  <c r="W155" i="1"/>
  <c r="X209" i="1"/>
  <c r="W209" i="1"/>
  <c r="W237" i="1"/>
  <c r="W67" i="1"/>
  <c r="X67" i="1"/>
  <c r="W108" i="1"/>
  <c r="X171" i="1"/>
  <c r="W171" i="1"/>
  <c r="X35" i="1"/>
  <c r="W35" i="1"/>
  <c r="X50" i="1"/>
  <c r="W50" i="1"/>
  <c r="X66" i="1"/>
  <c r="W66" i="1"/>
  <c r="W19" i="1"/>
  <c r="X19" i="1"/>
  <c r="W51" i="1"/>
  <c r="X51" i="1"/>
  <c r="W95" i="1"/>
  <c r="X95" i="1"/>
  <c r="X130" i="1"/>
  <c r="W130" i="1"/>
  <c r="X94" i="1"/>
  <c r="W94" i="1"/>
  <c r="X125" i="1"/>
  <c r="W125" i="1"/>
  <c r="X141" i="1"/>
  <c r="W141" i="1"/>
  <c r="X150" i="1"/>
  <c r="W150" i="1"/>
  <c r="X166" i="1"/>
  <c r="W166" i="1"/>
  <c r="X181" i="1"/>
  <c r="W181" i="1"/>
  <c r="X208" i="1"/>
  <c r="W208" i="1"/>
  <c r="X217" i="1"/>
  <c r="W217" i="1"/>
  <c r="X233" i="1"/>
  <c r="W233" i="1"/>
  <c r="X248" i="1"/>
  <c r="W248" i="1"/>
  <c r="X275" i="1"/>
  <c r="W275" i="1"/>
  <c r="X284" i="1"/>
  <c r="W284" i="1"/>
  <c r="X300" i="1"/>
  <c r="W300" i="1"/>
  <c r="X315" i="1"/>
  <c r="W315" i="1"/>
  <c r="W36" i="1"/>
  <c r="X36" i="1"/>
  <c r="W86" i="1"/>
  <c r="X86" i="1"/>
  <c r="W126" i="1"/>
  <c r="X126" i="1"/>
  <c r="X276" i="1"/>
  <c r="W276" i="1"/>
  <c r="X23" i="1"/>
  <c r="W23" i="1"/>
  <c r="X39" i="1"/>
  <c r="W39" i="1"/>
  <c r="X54" i="1"/>
  <c r="W54" i="1"/>
  <c r="X81" i="1"/>
  <c r="W81" i="1"/>
  <c r="X24" i="1"/>
  <c r="W24" i="1"/>
  <c r="W59" i="1"/>
  <c r="X59" i="1"/>
  <c r="W103" i="1"/>
  <c r="X103" i="1"/>
  <c r="W142" i="1"/>
  <c r="X142" i="1"/>
  <c r="X178" i="1"/>
  <c r="W178" i="1"/>
  <c r="W226" i="1"/>
  <c r="X226" i="1"/>
  <c r="W28" i="1"/>
  <c r="X28" i="1"/>
  <c r="W159" i="1"/>
  <c r="X159" i="1"/>
  <c r="W43" i="1"/>
  <c r="X43" i="1"/>
  <c r="W134" i="1"/>
  <c r="X134" i="1"/>
  <c r="W174" i="1"/>
  <c r="X174" i="1"/>
  <c r="X218" i="1"/>
  <c r="W218" i="1"/>
  <c r="W294" i="1"/>
  <c r="X294" i="1"/>
  <c r="X280" i="1"/>
  <c r="W280" i="1"/>
  <c r="W87" i="1"/>
  <c r="X156" i="1"/>
  <c r="W156" i="1"/>
  <c r="W179" i="1"/>
  <c r="X214" i="1"/>
  <c r="W214" i="1"/>
  <c r="X18" i="1"/>
  <c r="W18" i="1"/>
  <c r="X27" i="1"/>
  <c r="W27" i="1"/>
  <c r="X42" i="1"/>
  <c r="W42" i="1"/>
  <c r="X58" i="1"/>
  <c r="W58" i="1"/>
  <c r="X85" i="1"/>
  <c r="W85" i="1"/>
  <c r="X32" i="1"/>
  <c r="W32" i="1"/>
  <c r="X82" i="1"/>
  <c r="W82" i="1"/>
  <c r="W110" i="1"/>
  <c r="X110" i="1"/>
  <c r="W190" i="1"/>
  <c r="X190" i="1"/>
  <c r="X234" i="1"/>
  <c r="W234" i="1"/>
  <c r="X102" i="1"/>
  <c r="W102" i="1"/>
  <c r="X117" i="1"/>
  <c r="W117" i="1"/>
  <c r="X133" i="1"/>
  <c r="W133" i="1"/>
  <c r="X158" i="1"/>
  <c r="W158" i="1"/>
  <c r="X173" i="1"/>
  <c r="W173" i="1"/>
  <c r="X189" i="1"/>
  <c r="W189" i="1"/>
  <c r="X225" i="1"/>
  <c r="W225" i="1"/>
  <c r="X240" i="1"/>
  <c r="W240" i="1"/>
  <c r="X256" i="1"/>
  <c r="W256" i="1"/>
  <c r="X283" i="1"/>
  <c r="W283" i="1"/>
  <c r="X292" i="1"/>
  <c r="W292" i="1"/>
  <c r="X307" i="1"/>
  <c r="W307" i="1"/>
  <c r="X323" i="1"/>
  <c r="W323" i="1"/>
  <c r="W182" i="1"/>
  <c r="X182" i="1"/>
  <c r="W241" i="1"/>
  <c r="X241" i="1"/>
  <c r="X301" i="1"/>
  <c r="W301" i="1"/>
  <c r="W320" i="1"/>
  <c r="W308" i="1"/>
  <c r="X308" i="1"/>
  <c r="P223" i="1" l="1"/>
  <c r="T223" i="1" s="1"/>
  <c r="X223" i="1" s="1"/>
  <c r="AB223" i="1" s="1"/>
  <c r="AE223" i="1" s="1"/>
  <c r="P262" i="1"/>
  <c r="T262" i="1" s="1"/>
  <c r="X262" i="1" s="1"/>
  <c r="AB262" i="1" s="1"/>
  <c r="AE262" i="1" s="1"/>
  <c r="P170" i="1"/>
  <c r="T170" i="1" s="1"/>
  <c r="X170" i="1" s="1"/>
  <c r="AB170" i="1" s="1"/>
  <c r="AE170" i="1" s="1"/>
  <c r="P239" i="1"/>
  <c r="T239" i="1" s="1"/>
  <c r="X239" i="1" s="1"/>
  <c r="AB239" i="1" s="1"/>
  <c r="AE239" i="1" s="1"/>
  <c r="P105" i="1"/>
  <c r="T105" i="1" s="1"/>
  <c r="X105" i="1" s="1"/>
  <c r="AB105" i="1" s="1"/>
  <c r="AE105" i="1" s="1"/>
  <c r="P221" i="1"/>
  <c r="T221" i="1" s="1"/>
  <c r="X221" i="1" s="1"/>
  <c r="AB221" i="1" s="1"/>
  <c r="AE221" i="1" s="1"/>
  <c r="W219" i="1"/>
  <c r="P219" i="1"/>
  <c r="T219" i="1" s="1"/>
  <c r="X219" i="1" s="1"/>
  <c r="P107" i="1"/>
  <c r="T107" i="1" s="1"/>
  <c r="X107" i="1" s="1"/>
  <c r="AB107" i="1" s="1"/>
  <c r="AE107" i="1" s="1"/>
  <c r="P69" i="1"/>
  <c r="T69" i="1" s="1"/>
  <c r="X69" i="1" s="1"/>
  <c r="AB69" i="1" s="1"/>
  <c r="AE69" i="1" s="1"/>
  <c r="P108" i="1"/>
  <c r="T108" i="1" s="1"/>
  <c r="X108" i="1" s="1"/>
  <c r="AB108" i="1" s="1"/>
  <c r="AE108" i="1" s="1"/>
  <c r="P215" i="1"/>
  <c r="T215" i="1" s="1"/>
  <c r="X215" i="1" s="1"/>
  <c r="AB215" i="1" s="1"/>
  <c r="AE215" i="1" s="1"/>
  <c r="P206" i="1"/>
  <c r="T206" i="1" s="1"/>
  <c r="X206" i="1" s="1"/>
  <c r="AB206" i="1" s="1"/>
  <c r="AE206" i="1" s="1"/>
  <c r="P87" i="1"/>
  <c r="T87" i="1" s="1"/>
  <c r="X87" i="1" s="1"/>
  <c r="AB87" i="1" s="1"/>
  <c r="AE87" i="1" s="1"/>
  <c r="W104" i="1"/>
  <c r="P104" i="1"/>
  <c r="T104" i="1" s="1"/>
  <c r="P314" i="1"/>
  <c r="T314" i="1" s="1"/>
  <c r="X314" i="1" s="1"/>
  <c r="AB314" i="1" s="1"/>
  <c r="AE314" i="1" s="1"/>
  <c r="P165" i="1"/>
  <c r="T165" i="1" s="1"/>
  <c r="X165" i="1" s="1"/>
  <c r="AB165" i="1" s="1"/>
  <c r="AE165" i="1" s="1"/>
  <c r="P21" i="1"/>
  <c r="T21" i="1" s="1"/>
  <c r="X21" i="1" s="1"/>
  <c r="AB21" i="1" s="1"/>
  <c r="AE21" i="1" s="1"/>
  <c r="P298" i="1"/>
  <c r="T298" i="1" s="1"/>
  <c r="X298" i="1" s="1"/>
  <c r="AB298" i="1" s="1"/>
  <c r="AE298" i="1" s="1"/>
  <c r="W164" i="1"/>
  <c r="P164" i="1"/>
  <c r="T164" i="1" s="1"/>
  <c r="X164" i="1" s="1"/>
  <c r="P291" i="1"/>
  <c r="T291" i="1" s="1"/>
  <c r="X291" i="1" s="1"/>
  <c r="AB291" i="1" s="1"/>
  <c r="AE291" i="1" s="1"/>
  <c r="P144" i="1"/>
  <c r="T144" i="1" s="1"/>
  <c r="X144" i="1" s="1"/>
  <c r="AB144" i="1" s="1"/>
  <c r="AE144" i="1" s="1"/>
  <c r="P311" i="1"/>
  <c r="T311" i="1" s="1"/>
  <c r="X311" i="1" s="1"/>
  <c r="AB311" i="1" s="1"/>
  <c r="AE311" i="1" s="1"/>
  <c r="P20" i="1"/>
  <c r="T20" i="1" s="1"/>
  <c r="X20" i="1" s="1"/>
  <c r="AB20" i="1" s="1"/>
  <c r="AE20" i="1" s="1"/>
  <c r="W124" i="1"/>
  <c r="P124" i="1"/>
  <c r="T124" i="1" s="1"/>
  <c r="X124" i="1" s="1"/>
  <c r="AB124" i="1" s="1"/>
  <c r="AE124" i="1" s="1"/>
  <c r="P56" i="1"/>
  <c r="T56" i="1" s="1"/>
  <c r="X56" i="1" s="1"/>
  <c r="AB56" i="1" s="1"/>
  <c r="AE56" i="1" s="1"/>
  <c r="W188" i="1"/>
  <c r="P188" i="1"/>
  <c r="T188" i="1" s="1"/>
  <c r="X188" i="1" s="1"/>
  <c r="W152" i="1"/>
  <c r="P152" i="1"/>
  <c r="T152" i="1" s="1"/>
  <c r="W191" i="1"/>
  <c r="P191" i="1"/>
  <c r="T191" i="1" s="1"/>
  <c r="X191" i="1" s="1"/>
  <c r="AB191" i="1" s="1"/>
  <c r="AE191" i="1" s="1"/>
  <c r="W328" i="1"/>
  <c r="P328" i="1"/>
  <c r="T328" i="1" s="1"/>
  <c r="P187" i="1"/>
  <c r="T187" i="1" s="1"/>
  <c r="X187" i="1" s="1"/>
  <c r="AB187" i="1" s="1"/>
  <c r="AE187" i="1" s="1"/>
  <c r="W16" i="1"/>
  <c r="P16" i="1"/>
  <c r="T16" i="1" s="1"/>
  <c r="P122" i="1"/>
  <c r="T122" i="1" s="1"/>
  <c r="X122" i="1" s="1"/>
  <c r="AB122" i="1" s="1"/>
  <c r="AE122" i="1" s="1"/>
  <c r="W299" i="1"/>
  <c r="P299" i="1"/>
  <c r="T299" i="1" s="1"/>
  <c r="P224" i="1"/>
  <c r="T224" i="1" s="1"/>
  <c r="X224" i="1" s="1"/>
  <c r="AB224" i="1" s="1"/>
  <c r="AE224" i="1" s="1"/>
  <c r="P153" i="1"/>
  <c r="T153" i="1" s="1"/>
  <c r="X153" i="1" s="1"/>
  <c r="AB153" i="1" s="1"/>
  <c r="AE153" i="1" s="1"/>
  <c r="P88" i="1"/>
  <c r="T88" i="1" s="1"/>
  <c r="X88" i="1" s="1"/>
  <c r="AB88" i="1" s="1"/>
  <c r="AE88" i="1" s="1"/>
  <c r="P327" i="1"/>
  <c r="T327" i="1" s="1"/>
  <c r="X327" i="1" s="1"/>
  <c r="AB327" i="1" s="1"/>
  <c r="AE327" i="1" s="1"/>
  <c r="P177" i="1"/>
  <c r="T177" i="1" s="1"/>
  <c r="X177" i="1" s="1"/>
  <c r="AB177" i="1" s="1"/>
  <c r="AE177" i="1" s="1"/>
  <c r="W246" i="1"/>
  <c r="P246" i="1"/>
  <c r="T246" i="1" s="1"/>
  <c r="P115" i="1"/>
  <c r="T115" i="1" s="1"/>
  <c r="X115" i="1" s="1"/>
  <c r="AB115" i="1" s="1"/>
  <c r="AE115" i="1" s="1"/>
  <c r="P131" i="1"/>
  <c r="T131" i="1" s="1"/>
  <c r="X131" i="1" s="1"/>
  <c r="AB131" i="1" s="1"/>
  <c r="AE131" i="1" s="1"/>
  <c r="P310" i="1"/>
  <c r="T310" i="1" s="1"/>
  <c r="X310" i="1" s="1"/>
  <c r="AB310" i="1" s="1"/>
  <c r="AE310" i="1" s="1"/>
  <c r="P161" i="1"/>
  <c r="T161" i="1" s="1"/>
  <c r="X161" i="1" s="1"/>
  <c r="AB161" i="1" s="1"/>
  <c r="AE161" i="1" s="1"/>
  <c r="P17" i="1"/>
  <c r="T17" i="1" s="1"/>
  <c r="X17" i="1" s="1"/>
  <c r="AB17" i="1" s="1"/>
  <c r="AE17" i="1" s="1"/>
  <c r="W286" i="1"/>
  <c r="P286" i="1"/>
  <c r="T286" i="1" s="1"/>
  <c r="P293" i="1"/>
  <c r="T293" i="1" s="1"/>
  <c r="X293" i="1" s="1"/>
  <c r="AB293" i="1" s="1"/>
  <c r="AE293" i="1" s="1"/>
  <c r="P47" i="1"/>
  <c r="T47" i="1" s="1"/>
  <c r="X47" i="1" s="1"/>
  <c r="AB47" i="1" s="1"/>
  <c r="AE47" i="1" s="1"/>
  <c r="P157" i="1"/>
  <c r="T157" i="1" s="1"/>
  <c r="X157" i="1" s="1"/>
  <c r="AB157" i="1" s="1"/>
  <c r="AE157" i="1" s="1"/>
  <c r="P185" i="1"/>
  <c r="T185" i="1" s="1"/>
  <c r="X185" i="1" s="1"/>
  <c r="AB185" i="1" s="1"/>
  <c r="AE185" i="1" s="1"/>
  <c r="P147" i="1"/>
  <c r="T147" i="1" s="1"/>
  <c r="X147" i="1" s="1"/>
  <c r="AB147" i="1" s="1"/>
  <c r="AE147" i="1" s="1"/>
  <c r="W227" i="1"/>
  <c r="P227" i="1"/>
  <c r="T227" i="1" s="1"/>
  <c r="P33" i="1"/>
  <c r="T33" i="1" s="1"/>
  <c r="X33" i="1" s="1"/>
  <c r="AB33" i="1" s="1"/>
  <c r="AE33" i="1" s="1"/>
  <c r="W250" i="1"/>
  <c r="P250" i="1"/>
  <c r="T250" i="1" s="1"/>
  <c r="P48" i="1"/>
  <c r="T48" i="1" s="1"/>
  <c r="X48" i="1" s="1"/>
  <c r="AB48" i="1" s="1"/>
  <c r="AE48" i="1" s="1"/>
  <c r="P114" i="1"/>
  <c r="T114" i="1" s="1"/>
  <c r="X114" i="1" s="1"/>
  <c r="AB114" i="1" s="1"/>
  <c r="AE114" i="1" s="1"/>
  <c r="P295" i="1"/>
  <c r="T295" i="1" s="1"/>
  <c r="X295" i="1" s="1"/>
  <c r="AB295" i="1" s="1"/>
  <c r="AE295" i="1" s="1"/>
  <c r="P220" i="1"/>
  <c r="T220" i="1" s="1"/>
  <c r="X220" i="1" s="1"/>
  <c r="AB220" i="1" s="1"/>
  <c r="AE220" i="1" s="1"/>
  <c r="P149" i="1"/>
  <c r="T149" i="1" s="1"/>
  <c r="X149" i="1" s="1"/>
  <c r="AB149" i="1" s="1"/>
  <c r="AE149" i="1" s="1"/>
  <c r="P84" i="1"/>
  <c r="T84" i="1" s="1"/>
  <c r="X84" i="1" s="1"/>
  <c r="AB84" i="1" s="1"/>
  <c r="AE84" i="1" s="1"/>
  <c r="P319" i="1"/>
  <c r="T319" i="1" s="1"/>
  <c r="X319" i="1" s="1"/>
  <c r="AB319" i="1" s="1"/>
  <c r="AE319" i="1" s="1"/>
  <c r="P169" i="1"/>
  <c r="T169" i="1" s="1"/>
  <c r="X169" i="1" s="1"/>
  <c r="AB169" i="1" s="1"/>
  <c r="AE169" i="1" s="1"/>
  <c r="W183" i="1"/>
  <c r="P183" i="1"/>
  <c r="T183" i="1" s="1"/>
  <c r="W68" i="1"/>
  <c r="P68" i="1"/>
  <c r="T68" i="1" s="1"/>
  <c r="P92" i="1"/>
  <c r="T92" i="1" s="1"/>
  <c r="X92" i="1" s="1"/>
  <c r="AB92" i="1" s="1"/>
  <c r="AE92" i="1" s="1"/>
  <c r="P146" i="1"/>
  <c r="T146" i="1" s="1"/>
  <c r="X146" i="1" s="1"/>
  <c r="AB146" i="1" s="1"/>
  <c r="AE146" i="1" s="1"/>
  <c r="P247" i="1"/>
  <c r="T247" i="1" s="1"/>
  <c r="X247" i="1" s="1"/>
  <c r="AB247" i="1" s="1"/>
  <c r="AE247" i="1" s="1"/>
  <c r="P112" i="1"/>
  <c r="T112" i="1" s="1"/>
  <c r="X112" i="1" s="1"/>
  <c r="AB112" i="1" s="1"/>
  <c r="AE112" i="1" s="1"/>
  <c r="P236" i="1"/>
  <c r="T236" i="1" s="1"/>
  <c r="X236" i="1" s="1"/>
  <c r="AB236" i="1" s="1"/>
  <c r="AE236" i="1" s="1"/>
  <c r="P231" i="1"/>
  <c r="T231" i="1" s="1"/>
  <c r="X231" i="1" s="1"/>
  <c r="AB231" i="1" s="1"/>
  <c r="AE231" i="1" s="1"/>
  <c r="W44" i="1"/>
  <c r="P44" i="1"/>
  <c r="T44" i="1" s="1"/>
  <c r="X44" i="1" s="1"/>
  <c r="AB44" i="1" s="1"/>
  <c r="AE44" i="1" s="1"/>
  <c r="W60" i="1"/>
  <c r="P60" i="1"/>
  <c r="T60" i="1" s="1"/>
  <c r="P318" i="1"/>
  <c r="T318" i="1" s="1"/>
  <c r="X318" i="1" s="1"/>
  <c r="AB318" i="1" s="1"/>
  <c r="AE318" i="1" s="1"/>
  <c r="P168" i="1"/>
  <c r="T168" i="1" s="1"/>
  <c r="X168" i="1" s="1"/>
  <c r="AB168" i="1" s="1"/>
  <c r="AE168" i="1" s="1"/>
  <c r="P26" i="1"/>
  <c r="T26" i="1" s="1"/>
  <c r="X26" i="1" s="1"/>
  <c r="AB26" i="1" s="1"/>
  <c r="AE26" i="1" s="1"/>
  <c r="P14" i="1"/>
  <c r="T14" i="1" s="1"/>
  <c r="X14" i="1" s="1"/>
  <c r="AB14" i="1" s="1"/>
  <c r="AE14" i="1" s="1"/>
  <c r="P242" i="1"/>
  <c r="T242" i="1" s="1"/>
  <c r="X242" i="1" s="1"/>
  <c r="AB242" i="1" s="1"/>
  <c r="AE242" i="1" s="1"/>
  <c r="P192" i="1"/>
  <c r="T192" i="1" s="1"/>
  <c r="X192" i="1" s="1"/>
  <c r="AB192" i="1" s="1"/>
  <c r="AE192" i="1" s="1"/>
  <c r="P129" i="1"/>
  <c r="T129" i="1" s="1"/>
  <c r="X129" i="1" s="1"/>
  <c r="AB129" i="1" s="1"/>
  <c r="AE129" i="1" s="1"/>
  <c r="P186" i="1"/>
  <c r="T186" i="1" s="1"/>
  <c r="X186" i="1" s="1"/>
  <c r="AB186" i="1" s="1"/>
  <c r="AE186" i="1" s="1"/>
  <c r="P303" i="1"/>
  <c r="T303" i="1" s="1"/>
  <c r="X303" i="1" s="1"/>
  <c r="AB303" i="1" s="1"/>
  <c r="AE303" i="1" s="1"/>
  <c r="P290" i="1"/>
  <c r="T290" i="1" s="1"/>
  <c r="X290" i="1" s="1"/>
  <c r="AB290" i="1" s="1"/>
  <c r="AE290" i="1" s="1"/>
  <c r="W317" i="1"/>
  <c r="P317" i="1"/>
  <c r="T317" i="1" s="1"/>
  <c r="X317" i="1" s="1"/>
  <c r="P163" i="1"/>
  <c r="T163" i="1" s="1"/>
  <c r="X163" i="1" s="1"/>
  <c r="AB163" i="1" s="1"/>
  <c r="AE163" i="1" s="1"/>
  <c r="P235" i="1"/>
  <c r="T235" i="1" s="1"/>
  <c r="X235" i="1" s="1"/>
  <c r="AB235" i="1" s="1"/>
  <c r="AE235" i="1" s="1"/>
  <c r="P101" i="1"/>
  <c r="T101" i="1" s="1"/>
  <c r="X101" i="1" s="1"/>
  <c r="AB101" i="1" s="1"/>
  <c r="AE101" i="1" s="1"/>
  <c r="P212" i="1"/>
  <c r="T212" i="1" s="1"/>
  <c r="X212" i="1" s="1"/>
  <c r="AB212" i="1" s="1"/>
  <c r="AE212" i="1" s="1"/>
  <c r="W167" i="1"/>
  <c r="P167" i="1"/>
  <c r="T167" i="1" s="1"/>
  <c r="X167" i="1" s="1"/>
  <c r="P237" i="1"/>
  <c r="T237" i="1" s="1"/>
  <c r="X237" i="1" s="1"/>
  <c r="AB237" i="1" s="1"/>
  <c r="AE237" i="1" s="1"/>
  <c r="P138" i="1"/>
  <c r="T138" i="1" s="1"/>
  <c r="X138" i="1" s="1"/>
  <c r="AB138" i="1" s="1"/>
  <c r="AE138" i="1" s="1"/>
  <c r="W121" i="1"/>
  <c r="P121" i="1"/>
  <c r="T121" i="1" s="1"/>
  <c r="X121" i="1" s="1"/>
  <c r="AB121" i="1" s="1"/>
  <c r="AE121" i="1" s="1"/>
  <c r="W230" i="1"/>
  <c r="P230" i="1"/>
  <c r="T230" i="1" s="1"/>
  <c r="W260" i="1"/>
  <c r="P260" i="1"/>
  <c r="T260" i="1" s="1"/>
  <c r="W325" i="1"/>
  <c r="P325" i="1"/>
  <c r="T325" i="1" s="1"/>
  <c r="P100" i="1"/>
  <c r="T100" i="1" s="1"/>
  <c r="X100" i="1" s="1"/>
  <c r="AB100" i="1" s="1"/>
  <c r="AE100" i="1" s="1"/>
  <c r="P139" i="1"/>
  <c r="T139" i="1" s="1"/>
  <c r="X139" i="1" s="1"/>
  <c r="AB139" i="1" s="1"/>
  <c r="AE139" i="1" s="1"/>
  <c r="P261" i="1"/>
  <c r="T261" i="1" s="1"/>
  <c r="X261" i="1" s="1"/>
  <c r="AB261" i="1" s="1"/>
  <c r="AE261" i="1" s="1"/>
  <c r="P148" i="1"/>
  <c r="T148" i="1" s="1"/>
  <c r="X148" i="1" s="1"/>
  <c r="AB148" i="1" s="1"/>
  <c r="AE148" i="1" s="1"/>
  <c r="P316" i="1"/>
  <c r="T316" i="1" s="1"/>
  <c r="X316" i="1" s="1"/>
  <c r="AB316" i="1" s="1"/>
  <c r="AE316" i="1" s="1"/>
  <c r="P91" i="1"/>
  <c r="T91" i="1" s="1"/>
  <c r="X91" i="1" s="1"/>
  <c r="AB91" i="1" s="1"/>
  <c r="AE91" i="1" s="1"/>
  <c r="P282" i="1"/>
  <c r="T282" i="1" s="1"/>
  <c r="X282" i="1" s="1"/>
  <c r="AB282" i="1" s="1"/>
  <c r="AE282" i="1" s="1"/>
  <c r="P211" i="1"/>
  <c r="T211" i="1" s="1"/>
  <c r="X211" i="1" s="1"/>
  <c r="AB211" i="1" s="1"/>
  <c r="AE211" i="1" s="1"/>
  <c r="P136" i="1"/>
  <c r="T136" i="1" s="1"/>
  <c r="X136" i="1" s="1"/>
  <c r="AB136" i="1" s="1"/>
  <c r="AE136" i="1" s="1"/>
  <c r="P61" i="1"/>
  <c r="T61" i="1" s="1"/>
  <c r="X61" i="1" s="1"/>
  <c r="AB61" i="1" s="1"/>
  <c r="AE61" i="1" s="1"/>
  <c r="P296" i="1"/>
  <c r="T296" i="1" s="1"/>
  <c r="X296" i="1" s="1"/>
  <c r="AB296" i="1" s="1"/>
  <c r="AE296" i="1" s="1"/>
  <c r="P145" i="1"/>
  <c r="T145" i="1" s="1"/>
  <c r="X145" i="1" s="1"/>
  <c r="AB145" i="1" s="1"/>
  <c r="AE145" i="1" s="1"/>
  <c r="W135" i="1"/>
  <c r="P135" i="1"/>
  <c r="T135" i="1" s="1"/>
  <c r="X135" i="1" s="1"/>
  <c r="AB135" i="1" s="1"/>
  <c r="AE135" i="1" s="1"/>
  <c r="P25" i="1"/>
  <c r="T25" i="1" s="1"/>
  <c r="X25" i="1" s="1"/>
  <c r="AB25" i="1" s="1"/>
  <c r="AE25" i="1" s="1"/>
  <c r="P41" i="1"/>
  <c r="T41" i="1" s="1"/>
  <c r="X41" i="1" s="1"/>
  <c r="AB41" i="1" s="1"/>
  <c r="AE41" i="1" s="1"/>
  <c r="P274" i="1"/>
  <c r="T274" i="1" s="1"/>
  <c r="X274" i="1" s="1"/>
  <c r="AB274" i="1" s="1"/>
  <c r="AE274" i="1" s="1"/>
  <c r="P128" i="1"/>
  <c r="T128" i="1" s="1"/>
  <c r="X128" i="1" s="1"/>
  <c r="AB128" i="1" s="1"/>
  <c r="AE128" i="1" s="1"/>
  <c r="P279" i="1"/>
  <c r="T279" i="1" s="1"/>
  <c r="X279" i="1" s="1"/>
  <c r="AB279" i="1" s="1"/>
  <c r="AE279" i="1" s="1"/>
  <c r="W119" i="1"/>
  <c r="P119" i="1"/>
  <c r="T119" i="1" s="1"/>
  <c r="X119" i="1" s="1"/>
  <c r="AB119" i="1" s="1"/>
  <c r="AE119" i="1" s="1"/>
  <c r="W210" i="1"/>
  <c r="P210" i="1"/>
  <c r="T210" i="1" s="1"/>
  <c r="P322" i="1"/>
  <c r="T322" i="1" s="1"/>
  <c r="X322" i="1" s="1"/>
  <c r="AB322" i="1" s="1"/>
  <c r="AE322" i="1" s="1"/>
  <c r="P109" i="1"/>
  <c r="T109" i="1" s="1"/>
  <c r="X109" i="1" s="1"/>
  <c r="AB109" i="1" s="1"/>
  <c r="AE109" i="1" s="1"/>
  <c r="W309" i="1"/>
  <c r="P309" i="1"/>
  <c r="T309" i="1" s="1"/>
  <c r="X309" i="1" s="1"/>
  <c r="AB309" i="1" s="1"/>
  <c r="AE309" i="1" s="1"/>
  <c r="P64" i="1"/>
  <c r="T64" i="1" s="1"/>
  <c r="X64" i="1" s="1"/>
  <c r="AB64" i="1" s="1"/>
  <c r="AE64" i="1" s="1"/>
  <c r="P179" i="1"/>
  <c r="T179" i="1" s="1"/>
  <c r="X179" i="1" s="1"/>
  <c r="AB179" i="1" s="1"/>
  <c r="AE179" i="1" s="1"/>
  <c r="P304" i="1"/>
  <c r="T304" i="1" s="1"/>
  <c r="X304" i="1" s="1"/>
  <c r="AB304" i="1" s="1"/>
  <c r="AE304" i="1" s="1"/>
  <c r="W175" i="1"/>
  <c r="P175" i="1"/>
  <c r="T175" i="1" s="1"/>
  <c r="X175" i="1" s="1"/>
  <c r="AB175" i="1" s="1"/>
  <c r="AE175" i="1" s="1"/>
  <c r="P285" i="1"/>
  <c r="T285" i="1" s="1"/>
  <c r="X285" i="1" s="1"/>
  <c r="AB285" i="1" s="1"/>
  <c r="AE285" i="1" s="1"/>
  <c r="P63" i="1"/>
  <c r="T63" i="1" s="1"/>
  <c r="X63" i="1" s="1"/>
  <c r="AB63" i="1" s="1"/>
  <c r="AE63" i="1" s="1"/>
  <c r="P278" i="1"/>
  <c r="T278" i="1" s="1"/>
  <c r="X278" i="1" s="1"/>
  <c r="AB278" i="1" s="1"/>
  <c r="AE278" i="1" s="1"/>
  <c r="P207" i="1"/>
  <c r="T207" i="1" s="1"/>
  <c r="X207" i="1" s="1"/>
  <c r="AB207" i="1" s="1"/>
  <c r="AE207" i="1" s="1"/>
  <c r="P132" i="1"/>
  <c r="T132" i="1" s="1"/>
  <c r="X132" i="1" s="1"/>
  <c r="AB132" i="1" s="1"/>
  <c r="AE132" i="1" s="1"/>
  <c r="P57" i="1"/>
  <c r="T57" i="1" s="1"/>
  <c r="X57" i="1" s="1"/>
  <c r="AB57" i="1" s="1"/>
  <c r="AE57" i="1" s="1"/>
  <c r="P288" i="1"/>
  <c r="T288" i="1" s="1"/>
  <c r="X288" i="1" s="1"/>
  <c r="AB288" i="1" s="1"/>
  <c r="AE288" i="1" s="1"/>
  <c r="P137" i="1"/>
  <c r="T137" i="1" s="1"/>
  <c r="X137" i="1" s="1"/>
  <c r="AB137" i="1" s="1"/>
  <c r="AE137" i="1" s="1"/>
  <c r="W52" i="1"/>
  <c r="P52" i="1"/>
  <c r="T52" i="1" s="1"/>
  <c r="W289" i="1"/>
  <c r="P289" i="1"/>
  <c r="T289" i="1" s="1"/>
  <c r="X289" i="1" s="1"/>
  <c r="P320" i="1"/>
  <c r="T320" i="1" s="1"/>
  <c r="X320" i="1" s="1"/>
  <c r="AB320" i="1" s="1"/>
  <c r="AE320" i="1" s="1"/>
  <c r="P55" i="1"/>
  <c r="T55" i="1" s="1"/>
  <c r="X55" i="1" s="1"/>
  <c r="AB55" i="1" s="1"/>
  <c r="AE55" i="1" s="1"/>
  <c r="P216" i="1"/>
  <c r="T216" i="1" s="1"/>
  <c r="X216" i="1" s="1"/>
  <c r="AB216" i="1" s="1"/>
  <c r="AE216" i="1" s="1"/>
  <c r="P53" i="1"/>
  <c r="T53" i="1" s="1"/>
  <c r="X53" i="1" s="1"/>
  <c r="AB53" i="1" s="1"/>
  <c r="AE53" i="1" s="1"/>
  <c r="P162" i="1"/>
  <c r="T162" i="1" s="1"/>
  <c r="X162" i="1" s="1"/>
  <c r="AB162" i="1" s="1"/>
  <c r="AE162" i="1" s="1"/>
  <c r="W313" i="1"/>
  <c r="P313" i="1"/>
  <c r="T313" i="1" s="1"/>
  <c r="X313" i="1" s="1"/>
  <c r="AB313" i="1" s="1"/>
  <c r="AE313" i="1" s="1"/>
  <c r="W123" i="1"/>
  <c r="P123" i="1"/>
  <c r="T123" i="1" s="1"/>
  <c r="P228" i="1"/>
  <c r="T228" i="1" s="1"/>
  <c r="X228" i="1" s="1"/>
  <c r="AB228" i="1" s="1"/>
  <c r="AE228" i="1" s="1"/>
  <c r="W13" i="1"/>
  <c r="P13" i="1"/>
  <c r="T13" i="1" s="1"/>
  <c r="W37" i="1"/>
  <c r="P37" i="1"/>
  <c r="T37" i="1" s="1"/>
  <c r="W160" i="1"/>
  <c r="P160" i="1"/>
  <c r="T160" i="1" s="1"/>
  <c r="W287" i="1"/>
  <c r="P287" i="1"/>
  <c r="T287" i="1" s="1"/>
  <c r="X287" i="1" s="1"/>
  <c r="AB287" i="1" s="1"/>
  <c r="AE287" i="1" s="1"/>
  <c r="P93" i="1"/>
  <c r="T93" i="1" s="1"/>
  <c r="X93" i="1" s="1"/>
  <c r="AB93" i="1" s="1"/>
  <c r="AE93" i="1" s="1"/>
  <c r="P281" i="1"/>
  <c r="T281" i="1" s="1"/>
  <c r="X281" i="1" s="1"/>
  <c r="AB281" i="1" s="1"/>
  <c r="AE281" i="1" s="1"/>
  <c r="W302" i="1"/>
  <c r="P302" i="1"/>
  <c r="T302" i="1" s="1"/>
  <c r="P96" i="1"/>
  <c r="T96" i="1" s="1"/>
  <c r="X96" i="1" s="1"/>
  <c r="AB96" i="1" s="1"/>
  <c r="AE96" i="1" s="1"/>
  <c r="P329" i="1"/>
  <c r="T329" i="1" s="1"/>
  <c r="X329" i="1" s="1"/>
  <c r="AB329" i="1" s="1"/>
  <c r="AE329" i="1" s="1"/>
  <c r="W111" i="1"/>
  <c r="P111" i="1"/>
  <c r="T111" i="1" s="1"/>
  <c r="X111" i="1" s="1"/>
  <c r="AB111" i="1" s="1"/>
  <c r="AE111" i="1" s="1"/>
  <c r="P222" i="1"/>
  <c r="T222" i="1" s="1"/>
  <c r="X222" i="1" s="1"/>
  <c r="AB222" i="1" s="1"/>
  <c r="AE222" i="1" s="1"/>
  <c r="W15" i="1"/>
  <c r="P15" i="1"/>
  <c r="T15" i="1" s="1"/>
  <c r="X15" i="1" s="1"/>
  <c r="AB15" i="1" s="1"/>
  <c r="AE15" i="1" s="1"/>
  <c r="P255" i="1"/>
  <c r="T255" i="1" s="1"/>
  <c r="X255" i="1" s="1"/>
  <c r="AB255" i="1" s="1"/>
  <c r="AE255" i="1" s="1"/>
  <c r="P184" i="1"/>
  <c r="T184" i="1" s="1"/>
  <c r="X184" i="1" s="1"/>
  <c r="AB184" i="1" s="1"/>
  <c r="AE184" i="1" s="1"/>
  <c r="P120" i="1"/>
  <c r="T120" i="1" s="1"/>
  <c r="X120" i="1" s="1"/>
  <c r="AB120" i="1" s="1"/>
  <c r="AE120" i="1" s="1"/>
  <c r="P45" i="1"/>
  <c r="T45" i="1" s="1"/>
  <c r="X45" i="1" s="1"/>
  <c r="AB45" i="1" s="1"/>
  <c r="AE45" i="1" s="1"/>
  <c r="P252" i="1"/>
  <c r="T252" i="1" s="1"/>
  <c r="X252" i="1" s="1"/>
  <c r="AB252" i="1" s="1"/>
  <c r="AE252" i="1" s="1"/>
  <c r="W113" i="1"/>
  <c r="P113" i="1"/>
  <c r="T113" i="1" s="1"/>
  <c r="X113" i="1" s="1"/>
  <c r="AB113" i="1" s="1"/>
  <c r="AE113" i="1" s="1"/>
  <c r="W321" i="1"/>
  <c r="P321" i="1"/>
  <c r="T321" i="1" s="1"/>
  <c r="X321" i="1" s="1"/>
  <c r="AB321" i="1" s="1"/>
  <c r="AE321" i="1" s="1"/>
  <c r="P245" i="1"/>
  <c r="T245" i="1" s="1"/>
  <c r="X245" i="1" s="1"/>
  <c r="AB245" i="1" s="1"/>
  <c r="AE245" i="1" s="1"/>
  <c r="W194" i="1"/>
  <c r="P194" i="1"/>
  <c r="T194" i="1" s="1"/>
  <c r="X194" i="1" s="1"/>
  <c r="AB194" i="1" s="1"/>
  <c r="AE194" i="1" s="1"/>
  <c r="P232" i="1"/>
  <c r="T232" i="1" s="1"/>
  <c r="X232" i="1" s="1"/>
  <c r="AB232" i="1" s="1"/>
  <c r="AE232" i="1" s="1"/>
  <c r="P97" i="1"/>
  <c r="T97" i="1" s="1"/>
  <c r="X97" i="1" s="1"/>
  <c r="AB97" i="1" s="1"/>
  <c r="AE97" i="1" s="1"/>
  <c r="P193" i="1"/>
  <c r="T193" i="1" s="1"/>
  <c r="X193" i="1" s="1"/>
  <c r="AB193" i="1" s="1"/>
  <c r="AE193" i="1" s="1"/>
  <c r="W254" i="1"/>
  <c r="P254" i="1"/>
  <c r="T254" i="1" s="1"/>
  <c r="P83" i="1"/>
  <c r="T83" i="1" s="1"/>
  <c r="X83" i="1" s="1"/>
  <c r="AB83" i="1" s="1"/>
  <c r="AE83" i="1" s="1"/>
  <c r="W259" i="1"/>
  <c r="P259" i="1"/>
  <c r="T259" i="1" s="1"/>
  <c r="X259" i="1" s="1"/>
  <c r="AB259" i="1" s="1"/>
  <c r="AE259" i="1" s="1"/>
  <c r="P49" i="1"/>
  <c r="T49" i="1" s="1"/>
  <c r="X49" i="1" s="1"/>
  <c r="AB49" i="1" s="1"/>
  <c r="AE49" i="1" s="1"/>
  <c r="P258" i="1"/>
  <c r="T258" i="1" s="1"/>
  <c r="X258" i="1" s="1"/>
  <c r="AB258" i="1" s="1"/>
  <c r="AE258" i="1" s="1"/>
  <c r="P297" i="1"/>
  <c r="T297" i="1" s="1"/>
  <c r="X297" i="1" s="1"/>
  <c r="AB297" i="1" s="1"/>
  <c r="AE297" i="1" s="1"/>
  <c r="W127" i="1"/>
  <c r="P127" i="1"/>
  <c r="T127" i="1" s="1"/>
  <c r="X127" i="1" s="1"/>
  <c r="AB127" i="1" s="1"/>
  <c r="AE127" i="1" s="1"/>
  <c r="W253" i="1"/>
  <c r="P253" i="1"/>
  <c r="T253" i="1" s="1"/>
  <c r="W143" i="1"/>
  <c r="P143" i="1"/>
  <c r="T143" i="1" s="1"/>
  <c r="P213" i="1"/>
  <c r="T213" i="1" s="1"/>
  <c r="X213" i="1" s="1"/>
  <c r="AB213" i="1" s="1"/>
  <c r="AE213" i="1" s="1"/>
  <c r="W330" i="1"/>
  <c r="P330" i="1"/>
  <c r="T330" i="1" s="1"/>
  <c r="P251" i="1"/>
  <c r="T251" i="1" s="1"/>
  <c r="X251" i="1" s="1"/>
  <c r="AB251" i="1" s="1"/>
  <c r="AE251" i="1" s="1"/>
  <c r="P180" i="1"/>
  <c r="T180" i="1" s="1"/>
  <c r="X180" i="1" s="1"/>
  <c r="AB180" i="1" s="1"/>
  <c r="AE180" i="1" s="1"/>
  <c r="P116" i="1"/>
  <c r="T116" i="1" s="1"/>
  <c r="X116" i="1" s="1"/>
  <c r="AB116" i="1" s="1"/>
  <c r="AE116" i="1" s="1"/>
  <c r="P38" i="1"/>
  <c r="T38" i="1" s="1"/>
  <c r="X38" i="1" s="1"/>
  <c r="AB38" i="1" s="1"/>
  <c r="AE38" i="1" s="1"/>
  <c r="W244" i="1"/>
  <c r="P244" i="1"/>
  <c r="T244" i="1" s="1"/>
  <c r="X244" i="1" s="1"/>
  <c r="AB244" i="1" s="1"/>
  <c r="AE244" i="1" s="1"/>
  <c r="P106" i="1"/>
  <c r="T106" i="1" s="1"/>
  <c r="X106" i="1" s="1"/>
  <c r="AB106" i="1" s="1"/>
  <c r="AE106" i="1" s="1"/>
  <c r="P277" i="1"/>
  <c r="T277" i="1" s="1"/>
  <c r="X277" i="1" s="1"/>
  <c r="AB277" i="1" s="1"/>
  <c r="AE277" i="1" s="1"/>
  <c r="W305" i="1"/>
  <c r="P305" i="1"/>
  <c r="T305" i="1" s="1"/>
  <c r="P249" i="1"/>
  <c r="T249" i="1" s="1"/>
  <c r="X249" i="1" s="1"/>
  <c r="AB249" i="1" s="1"/>
  <c r="AE249" i="1" s="1"/>
  <c r="W326" i="1"/>
  <c r="P326" i="1"/>
  <c r="T326" i="1" s="1"/>
  <c r="X326" i="1" s="1"/>
  <c r="AB326" i="1" s="1"/>
  <c r="AE326" i="1" s="1"/>
  <c r="P176" i="1"/>
  <c r="T176" i="1" s="1"/>
  <c r="X176" i="1" s="1"/>
  <c r="AB176" i="1" s="1"/>
  <c r="AE176" i="1" s="1"/>
  <c r="P34" i="1"/>
  <c r="T34" i="1" s="1"/>
  <c r="X34" i="1" s="1"/>
  <c r="AB34" i="1" s="1"/>
  <c r="AE34" i="1" s="1"/>
  <c r="W98" i="1"/>
  <c r="P98" i="1"/>
  <c r="T98" i="1" s="1"/>
  <c r="X98" i="1" s="1"/>
  <c r="AB98" i="1" s="1"/>
  <c r="AE98" i="1" s="1"/>
  <c r="AA308" i="1"/>
  <c r="AD308" i="1" s="1"/>
  <c r="AA323" i="1"/>
  <c r="AD323" i="1" s="1"/>
  <c r="AA256" i="1"/>
  <c r="AD256" i="1" s="1"/>
  <c r="AA173" i="1"/>
  <c r="AD173" i="1" s="1"/>
  <c r="AA102" i="1"/>
  <c r="AD102" i="1" s="1"/>
  <c r="AA85" i="1"/>
  <c r="AD85" i="1" s="1"/>
  <c r="AA42" i="1"/>
  <c r="AD42" i="1" s="1"/>
  <c r="AA179" i="1"/>
  <c r="AD179" i="1" s="1"/>
  <c r="AA320" i="1"/>
  <c r="AD320" i="1" s="1"/>
  <c r="AA241" i="1"/>
  <c r="AD241" i="1" s="1"/>
  <c r="AA190" i="1"/>
  <c r="AD190" i="1" s="1"/>
  <c r="AA156" i="1"/>
  <c r="AD156" i="1" s="1"/>
  <c r="AA280" i="1"/>
  <c r="AD280" i="1" s="1"/>
  <c r="AA294" i="1"/>
  <c r="AD294" i="1" s="1"/>
  <c r="AA178" i="1"/>
  <c r="AD178" i="1" s="1"/>
  <c r="AA24" i="1"/>
  <c r="AD24" i="1" s="1"/>
  <c r="AA54" i="1"/>
  <c r="AD54" i="1" s="1"/>
  <c r="AA23" i="1"/>
  <c r="AD23" i="1" s="1"/>
  <c r="AA300" i="1"/>
  <c r="AD300" i="1" s="1"/>
  <c r="AA275" i="1"/>
  <c r="AD275" i="1" s="1"/>
  <c r="AA233" i="1"/>
  <c r="AD233" i="1" s="1"/>
  <c r="AA208" i="1"/>
  <c r="AD208" i="1" s="1"/>
  <c r="AA166" i="1"/>
  <c r="AD166" i="1" s="1"/>
  <c r="AA141" i="1"/>
  <c r="AD141" i="1" s="1"/>
  <c r="AA94" i="1"/>
  <c r="AD94" i="1" s="1"/>
  <c r="AA50" i="1"/>
  <c r="AD50" i="1" s="1"/>
  <c r="AA171" i="1"/>
  <c r="AD171" i="1" s="1"/>
  <c r="AA108" i="1"/>
  <c r="AD108" i="1" s="1"/>
  <c r="AA209" i="1"/>
  <c r="AD209" i="1" s="1"/>
  <c r="AA40" i="1"/>
  <c r="AD40" i="1" s="1"/>
  <c r="AA140" i="1"/>
  <c r="AD140" i="1" s="1"/>
  <c r="AA151" i="1"/>
  <c r="AD151" i="1" s="1"/>
  <c r="AA306" i="1"/>
  <c r="AD306" i="1" s="1"/>
  <c r="AA30" i="1"/>
  <c r="AD30" i="1" s="1"/>
  <c r="AA278" i="1"/>
  <c r="AD278" i="1" s="1"/>
  <c r="AA238" i="1"/>
  <c r="AD238" i="1" s="1"/>
  <c r="AA101" i="1"/>
  <c r="AD101" i="1" s="1"/>
  <c r="AA325" i="1"/>
  <c r="AD325" i="1" s="1"/>
  <c r="AA135" i="1"/>
  <c r="AD135" i="1" s="1"/>
  <c r="AA119" i="1"/>
  <c r="AD119" i="1" s="1"/>
  <c r="AA210" i="1"/>
  <c r="AD210" i="1" s="1"/>
  <c r="AA309" i="1"/>
  <c r="AD309" i="1" s="1"/>
  <c r="AA175" i="1"/>
  <c r="AD175" i="1" s="1"/>
  <c r="AA52" i="1"/>
  <c r="AD52" i="1" s="1"/>
  <c r="AA289" i="1"/>
  <c r="AD289" i="1" s="1"/>
  <c r="AA313" i="1"/>
  <c r="AD313" i="1" s="1"/>
  <c r="AA123" i="1"/>
  <c r="AD123" i="1" s="1"/>
  <c r="AA13" i="1"/>
  <c r="AD13" i="1" s="1"/>
  <c r="AA37" i="1"/>
  <c r="AD37" i="1" s="1"/>
  <c r="AA160" i="1"/>
  <c r="AD160" i="1" s="1"/>
  <c r="AA287" i="1"/>
  <c r="AD287" i="1" s="1"/>
  <c r="AA301" i="1"/>
  <c r="AD301" i="1" s="1"/>
  <c r="AA307" i="1"/>
  <c r="AD307" i="1" s="1"/>
  <c r="AA283" i="1"/>
  <c r="AD283" i="1" s="1"/>
  <c r="AA240" i="1"/>
  <c r="AD240" i="1" s="1"/>
  <c r="AA189" i="1"/>
  <c r="AD189" i="1" s="1"/>
  <c r="AA158" i="1"/>
  <c r="AD158" i="1" s="1"/>
  <c r="AA117" i="1"/>
  <c r="AD117" i="1" s="1"/>
  <c r="AA234" i="1"/>
  <c r="AD234" i="1" s="1"/>
  <c r="AA32" i="1"/>
  <c r="AD32" i="1" s="1"/>
  <c r="AA58" i="1"/>
  <c r="AD58" i="1" s="1"/>
  <c r="AA27" i="1"/>
  <c r="AD27" i="1" s="1"/>
  <c r="AA214" i="1"/>
  <c r="AD214" i="1" s="1"/>
  <c r="AA174" i="1"/>
  <c r="AD174" i="1" s="1"/>
  <c r="AA43" i="1"/>
  <c r="AD43" i="1" s="1"/>
  <c r="AA28" i="1"/>
  <c r="AD28" i="1" s="1"/>
  <c r="AA103" i="1"/>
  <c r="AD103" i="1" s="1"/>
  <c r="AA126" i="1"/>
  <c r="AD126" i="1" s="1"/>
  <c r="AA36" i="1"/>
  <c r="AD36" i="1" s="1"/>
  <c r="AA95" i="1"/>
  <c r="AD95" i="1" s="1"/>
  <c r="AA19" i="1"/>
  <c r="AD19" i="1" s="1"/>
  <c r="AA118" i="1"/>
  <c r="AD118" i="1" s="1"/>
  <c r="AA46" i="1"/>
  <c r="AD46" i="1" s="1"/>
  <c r="AA65" i="1"/>
  <c r="AD65" i="1" s="1"/>
  <c r="AA312" i="1"/>
  <c r="AD312" i="1" s="1"/>
  <c r="AA216" i="1"/>
  <c r="AD216" i="1" s="1"/>
  <c r="AA89" i="1"/>
  <c r="AD89" i="1" s="1"/>
  <c r="AA229" i="1"/>
  <c r="AD229" i="1" s="1"/>
  <c r="AA302" i="1"/>
  <c r="AD302" i="1" s="1"/>
  <c r="AA111" i="1"/>
  <c r="AD111" i="1" s="1"/>
  <c r="AA15" i="1"/>
  <c r="AD15" i="1" s="1"/>
  <c r="AA113" i="1"/>
  <c r="AD113" i="1" s="1"/>
  <c r="AA321" i="1"/>
  <c r="AD321" i="1" s="1"/>
  <c r="AA194" i="1"/>
  <c r="AD194" i="1" s="1"/>
  <c r="AA254" i="1"/>
  <c r="AD254" i="1" s="1"/>
  <c r="AA259" i="1"/>
  <c r="AD259" i="1" s="1"/>
  <c r="AA127" i="1"/>
  <c r="AD127" i="1" s="1"/>
  <c r="AA253" i="1"/>
  <c r="AD253" i="1" s="1"/>
  <c r="AA143" i="1"/>
  <c r="AD143" i="1" s="1"/>
  <c r="AA330" i="1"/>
  <c r="AD330" i="1" s="1"/>
  <c r="AA244" i="1"/>
  <c r="AD244" i="1" s="1"/>
  <c r="AA305" i="1"/>
  <c r="AD305" i="1" s="1"/>
  <c r="AA326" i="1"/>
  <c r="AD326" i="1" s="1"/>
  <c r="AA98" i="1"/>
  <c r="AD98" i="1" s="1"/>
  <c r="AA182" i="1"/>
  <c r="AD182" i="1" s="1"/>
  <c r="AA110" i="1"/>
  <c r="AD110" i="1" s="1"/>
  <c r="AA87" i="1"/>
  <c r="AD87" i="1" s="1"/>
  <c r="AA218" i="1"/>
  <c r="AD218" i="1" s="1"/>
  <c r="AA81" i="1"/>
  <c r="AD81" i="1" s="1"/>
  <c r="AA39" i="1"/>
  <c r="AD39" i="1" s="1"/>
  <c r="AA276" i="1"/>
  <c r="AD276" i="1" s="1"/>
  <c r="AA315" i="1"/>
  <c r="AD315" i="1" s="1"/>
  <c r="AA284" i="1"/>
  <c r="AD284" i="1" s="1"/>
  <c r="AA248" i="1"/>
  <c r="AD248" i="1" s="1"/>
  <c r="AA217" i="1"/>
  <c r="AD217" i="1" s="1"/>
  <c r="AA181" i="1"/>
  <c r="AD181" i="1" s="1"/>
  <c r="AA150" i="1"/>
  <c r="AD150" i="1" s="1"/>
  <c r="AA125" i="1"/>
  <c r="AD125" i="1" s="1"/>
  <c r="AA130" i="1"/>
  <c r="AD130" i="1" s="1"/>
  <c r="AA66" i="1"/>
  <c r="AD66" i="1" s="1"/>
  <c r="AA35" i="1"/>
  <c r="AD35" i="1" s="1"/>
  <c r="AA67" i="1"/>
  <c r="AD67" i="1" s="1"/>
  <c r="AA155" i="1"/>
  <c r="AD155" i="1" s="1"/>
  <c r="AA90" i="1"/>
  <c r="AD90" i="1" s="1"/>
  <c r="AA243" i="1"/>
  <c r="AD243" i="1" s="1"/>
  <c r="AA53" i="1"/>
  <c r="AD53" i="1" s="1"/>
  <c r="AA29" i="1"/>
  <c r="AD29" i="1" s="1"/>
  <c r="AA172" i="1"/>
  <c r="AD172" i="1" s="1"/>
  <c r="AA57" i="1"/>
  <c r="AD57" i="1" s="1"/>
  <c r="AA291" i="1"/>
  <c r="AD291" i="1" s="1"/>
  <c r="AA44" i="1"/>
  <c r="AD44" i="1" s="1"/>
  <c r="AA60" i="1"/>
  <c r="AD60" i="1" s="1"/>
  <c r="AA219" i="1"/>
  <c r="AD219" i="1" s="1"/>
  <c r="AA317" i="1"/>
  <c r="AD317" i="1" s="1"/>
  <c r="AA104" i="1"/>
  <c r="AD104" i="1" s="1"/>
  <c r="AA167" i="1"/>
  <c r="AD167" i="1" s="1"/>
  <c r="AA164" i="1"/>
  <c r="AD164" i="1" s="1"/>
  <c r="AA124" i="1"/>
  <c r="AD124" i="1" s="1"/>
  <c r="AA121" i="1"/>
  <c r="AD121" i="1" s="1"/>
  <c r="AA230" i="1"/>
  <c r="AD230" i="1" s="1"/>
  <c r="AA188" i="1"/>
  <c r="AD188" i="1" s="1"/>
  <c r="AA260" i="1"/>
  <c r="AD260" i="1" s="1"/>
  <c r="AA292" i="1"/>
  <c r="AD292" i="1" s="1"/>
  <c r="AA225" i="1"/>
  <c r="AD225" i="1" s="1"/>
  <c r="AA133" i="1"/>
  <c r="AD133" i="1" s="1"/>
  <c r="AA82" i="1"/>
  <c r="AD82" i="1" s="1"/>
  <c r="AA18" i="1"/>
  <c r="AD18" i="1" s="1"/>
  <c r="AA134" i="1"/>
  <c r="AD134" i="1" s="1"/>
  <c r="AA159" i="1"/>
  <c r="AD159" i="1" s="1"/>
  <c r="AA226" i="1"/>
  <c r="AD226" i="1" s="1"/>
  <c r="AA142" i="1"/>
  <c r="AD142" i="1" s="1"/>
  <c r="AA59" i="1"/>
  <c r="AD59" i="1" s="1"/>
  <c r="AA86" i="1"/>
  <c r="AD86" i="1" s="1"/>
  <c r="AA51" i="1"/>
  <c r="AD51" i="1" s="1"/>
  <c r="AA237" i="1"/>
  <c r="AD237" i="1" s="1"/>
  <c r="AA154" i="1"/>
  <c r="AD154" i="1" s="1"/>
  <c r="AA22" i="1"/>
  <c r="AD22" i="1" s="1"/>
  <c r="AA257" i="1"/>
  <c r="AD257" i="1" s="1"/>
  <c r="AA324" i="1"/>
  <c r="AD324" i="1" s="1"/>
  <c r="AA62" i="1"/>
  <c r="AD62" i="1" s="1"/>
  <c r="AA99" i="1"/>
  <c r="AD99" i="1" s="1"/>
  <c r="AA212" i="1"/>
  <c r="AD212" i="1" s="1"/>
  <c r="AA31" i="1"/>
  <c r="AD31" i="1" s="1"/>
  <c r="AA137" i="1"/>
  <c r="AD137" i="1" s="1"/>
  <c r="AA152" i="1"/>
  <c r="AD152" i="1" s="1"/>
  <c r="AA191" i="1"/>
  <c r="AD191" i="1" s="1"/>
  <c r="AA328" i="1"/>
  <c r="AD328" i="1" s="1"/>
  <c r="AA16" i="1"/>
  <c r="AD16" i="1" s="1"/>
  <c r="AA299" i="1"/>
  <c r="AD299" i="1" s="1"/>
  <c r="AA246" i="1"/>
  <c r="AD246" i="1" s="1"/>
  <c r="AA286" i="1"/>
  <c r="AD286" i="1" s="1"/>
  <c r="AA227" i="1"/>
  <c r="AD227" i="1" s="1"/>
  <c r="AA250" i="1"/>
  <c r="AD250" i="1" s="1"/>
  <c r="AA183" i="1"/>
  <c r="AD183" i="1" s="1"/>
  <c r="AA68" i="1"/>
  <c r="AD68" i="1" s="1"/>
  <c r="W56" i="1"/>
  <c r="X123" i="1"/>
  <c r="AB123" i="1" s="1"/>
  <c r="AE123" i="1" s="1"/>
  <c r="W138" i="1"/>
  <c r="W228" i="1"/>
  <c r="W293" i="1"/>
  <c r="X305" i="1"/>
  <c r="AB305" i="1" s="1"/>
  <c r="AE305" i="1" s="1"/>
  <c r="W220" i="1"/>
  <c r="W304" i="1"/>
  <c r="W145" i="1"/>
  <c r="X37" i="1"/>
  <c r="W20" i="1"/>
  <c r="X230" i="1"/>
  <c r="AB230" i="1" s="1"/>
  <c r="AE230" i="1" s="1"/>
  <c r="X260" i="1"/>
  <c r="X13" i="1"/>
  <c r="AB13" i="1" s="1"/>
  <c r="AE13" i="1" s="1"/>
  <c r="X160" i="1"/>
  <c r="AB160" i="1" s="1"/>
  <c r="AE160" i="1" s="1"/>
  <c r="W93" i="1"/>
  <c r="W139" i="1"/>
  <c r="W262" i="1"/>
  <c r="X325" i="1"/>
  <c r="AB325" i="1" s="1"/>
  <c r="AE325" i="1" s="1"/>
  <c r="W274" i="1"/>
  <c r="W170" i="1"/>
  <c r="W242" i="1"/>
  <c r="X330" i="1"/>
  <c r="W235" i="1"/>
  <c r="X246" i="1"/>
  <c r="AB246" i="1" s="1"/>
  <c r="AE246" i="1" s="1"/>
  <c r="W327" i="1"/>
  <c r="W96" i="1"/>
  <c r="W33" i="1"/>
  <c r="W148" i="1"/>
  <c r="X210" i="1"/>
  <c r="AB210" i="1" s="1"/>
  <c r="AE210" i="1" s="1"/>
  <c r="W109" i="1"/>
  <c r="W129" i="1"/>
  <c r="W107" i="1"/>
  <c r="W61" i="1"/>
  <c r="X16" i="1"/>
  <c r="W63" i="1"/>
  <c r="X254" i="1"/>
  <c r="AB254" i="1" s="1"/>
  <c r="AE254" i="1" s="1"/>
  <c r="W161" i="1"/>
  <c r="W169" i="1"/>
  <c r="X68" i="1"/>
  <c r="AB68" i="1" s="1"/>
  <c r="AE68" i="1" s="1"/>
  <c r="W258" i="1"/>
  <c r="X253" i="1"/>
  <c r="W17" i="1"/>
  <c r="W112" i="1"/>
  <c r="W245" i="1"/>
  <c r="W224" i="1"/>
  <c r="W92" i="1"/>
  <c r="W277" i="1"/>
  <c r="X299" i="1"/>
  <c r="AB299" i="1" s="1"/>
  <c r="AE299" i="1" s="1"/>
  <c r="W232" i="1"/>
  <c r="X328" i="1"/>
  <c r="AB328" i="1" s="1"/>
  <c r="AE328" i="1" s="1"/>
  <c r="W252" i="1"/>
  <c r="W34" i="1"/>
  <c r="W116" i="1"/>
  <c r="W168" i="1"/>
  <c r="X60" i="1"/>
  <c r="AB60" i="1" s="1"/>
  <c r="AE60" i="1" s="1"/>
  <c r="W279" i="1"/>
  <c r="W297" i="1"/>
  <c r="X302" i="1"/>
  <c r="AB302" i="1" s="1"/>
  <c r="AE302" i="1" s="1"/>
  <c r="X227" i="1"/>
  <c r="AB227" i="1" s="1"/>
  <c r="AE227" i="1" s="1"/>
  <c r="W115" i="1"/>
  <c r="W281" i="1"/>
  <c r="W329" i="1"/>
  <c r="X250" i="1"/>
  <c r="AB250" i="1" s="1"/>
  <c r="AE250" i="1" s="1"/>
  <c r="W310" i="1"/>
  <c r="W84" i="1"/>
  <c r="X286" i="1"/>
  <c r="AB286" i="1" s="1"/>
  <c r="AE286" i="1" s="1"/>
  <c r="X152" i="1"/>
  <c r="AB152" i="1" s="1"/>
  <c r="AE152" i="1" s="1"/>
  <c r="W318" i="1"/>
  <c r="W49" i="1"/>
  <c r="X183" i="1"/>
  <c r="AB183" i="1" s="1"/>
  <c r="AE183" i="1" s="1"/>
  <c r="W122" i="1"/>
  <c r="W147" i="1"/>
  <c r="W177" i="1"/>
  <c r="W222" i="1"/>
  <c r="W47" i="1"/>
  <c r="W295" i="1"/>
  <c r="W247" i="1"/>
  <c r="W38" i="1"/>
  <c r="W236" i="1"/>
  <c r="W255" i="1"/>
  <c r="W106" i="1"/>
  <c r="W114" i="1"/>
  <c r="W187" i="1"/>
  <c r="X143" i="1"/>
  <c r="AB143" i="1" s="1"/>
  <c r="AE143" i="1" s="1"/>
  <c r="W48" i="1"/>
  <c r="W157" i="1"/>
  <c r="W88" i="1"/>
  <c r="W83" i="1"/>
  <c r="W249" i="1"/>
  <c r="W146" i="1"/>
  <c r="W251" i="1"/>
  <c r="W184" i="1"/>
  <c r="W153" i="1"/>
  <c r="W97" i="1"/>
  <c r="W180" i="1"/>
  <c r="W149" i="1"/>
  <c r="W213" i="1"/>
  <c r="W45" i="1"/>
  <c r="W193" i="1"/>
  <c r="W131" i="1"/>
  <c r="W176" i="1"/>
  <c r="W120" i="1"/>
  <c r="W319" i="1"/>
  <c r="W185" i="1"/>
  <c r="W223" i="1"/>
  <c r="W261" i="1"/>
  <c r="W26" i="1"/>
  <c r="W316" i="1"/>
  <c r="W290" i="1"/>
  <c r="W231" i="1"/>
  <c r="W25" i="1"/>
  <c r="X104" i="1"/>
  <c r="AB104" i="1" s="1"/>
  <c r="AE104" i="1" s="1"/>
  <c r="W285" i="1"/>
  <c r="W186" i="1"/>
  <c r="W207" i="1"/>
  <c r="W165" i="1"/>
  <c r="W288" i="1"/>
  <c r="W221" i="1"/>
  <c r="W163" i="1"/>
  <c r="W211" i="1"/>
  <c r="W100" i="1"/>
  <c r="W41" i="1"/>
  <c r="W55" i="1"/>
  <c r="W282" i="1"/>
  <c r="W239" i="1"/>
  <c r="W215" i="1"/>
  <c r="W128" i="1"/>
  <c r="W14" i="1"/>
  <c r="W322" i="1"/>
  <c r="W132" i="1"/>
  <c r="W21" i="1"/>
  <c r="W298" i="1"/>
  <c r="W206" i="1"/>
  <c r="W64" i="1"/>
  <c r="W311" i="1"/>
  <c r="W314" i="1"/>
  <c r="W192" i="1"/>
  <c r="W136" i="1"/>
  <c r="W105" i="1"/>
  <c r="W69" i="1"/>
  <c r="W303" i="1"/>
  <c r="X52" i="1"/>
  <c r="AB52" i="1" s="1"/>
  <c r="AE52" i="1" s="1"/>
  <c r="W91" i="1"/>
  <c r="W144" i="1"/>
  <c r="W296" i="1"/>
  <c r="W162" i="1"/>
  <c r="AB301" i="1"/>
  <c r="AE301" i="1" s="1"/>
  <c r="AB256" i="1"/>
  <c r="AE256" i="1" s="1"/>
  <c r="AB133" i="1"/>
  <c r="AE133" i="1" s="1"/>
  <c r="AB82" i="1"/>
  <c r="AE82" i="1" s="1"/>
  <c r="AB39" i="1"/>
  <c r="AE39" i="1" s="1"/>
  <c r="AB315" i="1"/>
  <c r="AE315" i="1" s="1"/>
  <c r="AB248" i="1"/>
  <c r="AE248" i="1" s="1"/>
  <c r="AB125" i="1"/>
  <c r="AE125" i="1" s="1"/>
  <c r="AB35" i="1"/>
  <c r="AE35" i="1" s="1"/>
  <c r="AB154" i="1"/>
  <c r="AE154" i="1" s="1"/>
  <c r="AB172" i="1"/>
  <c r="AE172" i="1" s="1"/>
  <c r="AB292" i="1"/>
  <c r="AE292" i="1" s="1"/>
  <c r="AB102" i="1"/>
  <c r="AE102" i="1" s="1"/>
  <c r="AB42" i="1"/>
  <c r="AE42" i="1" s="1"/>
  <c r="AB156" i="1"/>
  <c r="AE156" i="1" s="1"/>
  <c r="AB289" i="1"/>
  <c r="AE289" i="1" s="1"/>
  <c r="AB164" i="1"/>
  <c r="AE164" i="1" s="1"/>
  <c r="AB181" i="1"/>
  <c r="AE181" i="1" s="1"/>
  <c r="AB130" i="1"/>
  <c r="AE130" i="1" s="1"/>
  <c r="AB155" i="1"/>
  <c r="AE155" i="1" s="1"/>
  <c r="AB243" i="1"/>
  <c r="AE243" i="1" s="1"/>
  <c r="AB22" i="1"/>
  <c r="AE22" i="1" s="1"/>
  <c r="AB16" i="1"/>
  <c r="AE16" i="1" s="1"/>
  <c r="AB229" i="1"/>
  <c r="AE229" i="1" s="1"/>
  <c r="AB317" i="1"/>
  <c r="AE317" i="1" s="1"/>
  <c r="AB43" i="1"/>
  <c r="AE43" i="1" s="1"/>
  <c r="AB28" i="1"/>
  <c r="AE28" i="1" s="1"/>
  <c r="AB103" i="1"/>
  <c r="AE103" i="1" s="1"/>
  <c r="AB126" i="1"/>
  <c r="AE126" i="1" s="1"/>
  <c r="AB36" i="1"/>
  <c r="AE36" i="1" s="1"/>
  <c r="AB95" i="1"/>
  <c r="AE95" i="1" s="1"/>
  <c r="AB19" i="1"/>
  <c r="AE19" i="1" s="1"/>
  <c r="AB219" i="1"/>
  <c r="AE219" i="1" s="1"/>
  <c r="AB167" i="1"/>
  <c r="AE167" i="1" s="1"/>
  <c r="AB67" i="1"/>
  <c r="AE67" i="1" s="1"/>
  <c r="AB118" i="1"/>
  <c r="AE118" i="1" s="1"/>
  <c r="AB151" i="1"/>
  <c r="AE151" i="1" s="1"/>
  <c r="AB257" i="1"/>
  <c r="AE257" i="1" s="1"/>
  <c r="AB225" i="1"/>
  <c r="AE225" i="1" s="1"/>
  <c r="AB18" i="1"/>
  <c r="AE18" i="1" s="1"/>
  <c r="AB214" i="1"/>
  <c r="AE214" i="1" s="1"/>
  <c r="AB218" i="1"/>
  <c r="AE218" i="1" s="1"/>
  <c r="AB81" i="1"/>
  <c r="AE81" i="1" s="1"/>
  <c r="AB276" i="1"/>
  <c r="AE276" i="1" s="1"/>
  <c r="AB284" i="1"/>
  <c r="AE284" i="1" s="1"/>
  <c r="AB150" i="1"/>
  <c r="AE150" i="1" s="1"/>
  <c r="AB66" i="1"/>
  <c r="AE66" i="1" s="1"/>
  <c r="AB171" i="1"/>
  <c r="AE171" i="1" s="1"/>
  <c r="AB90" i="1"/>
  <c r="AE90" i="1" s="1"/>
  <c r="AB31" i="1"/>
  <c r="AE31" i="1" s="1"/>
  <c r="AB241" i="1"/>
  <c r="AE241" i="1" s="1"/>
  <c r="AB110" i="1"/>
  <c r="AE110" i="1" s="1"/>
  <c r="AB174" i="1"/>
  <c r="AE174" i="1" s="1"/>
  <c r="AB307" i="1"/>
  <c r="AE307" i="1" s="1"/>
  <c r="AB283" i="1"/>
  <c r="AE283" i="1" s="1"/>
  <c r="AB240" i="1"/>
  <c r="AE240" i="1" s="1"/>
  <c r="AB189" i="1"/>
  <c r="AE189" i="1" s="1"/>
  <c r="AB158" i="1"/>
  <c r="AE158" i="1" s="1"/>
  <c r="AB117" i="1"/>
  <c r="AE117" i="1" s="1"/>
  <c r="AB234" i="1"/>
  <c r="AE234" i="1" s="1"/>
  <c r="AB32" i="1"/>
  <c r="AE32" i="1" s="1"/>
  <c r="AB58" i="1"/>
  <c r="AE58" i="1" s="1"/>
  <c r="AB27" i="1"/>
  <c r="AE27" i="1" s="1"/>
  <c r="AB280" i="1"/>
  <c r="AE280" i="1" s="1"/>
  <c r="AB178" i="1"/>
  <c r="AE178" i="1" s="1"/>
  <c r="AB24" i="1"/>
  <c r="AE24" i="1" s="1"/>
  <c r="AB54" i="1"/>
  <c r="AE54" i="1" s="1"/>
  <c r="AB23" i="1"/>
  <c r="AE23" i="1" s="1"/>
  <c r="AB300" i="1"/>
  <c r="AE300" i="1" s="1"/>
  <c r="AB275" i="1"/>
  <c r="AE275" i="1" s="1"/>
  <c r="AB233" i="1"/>
  <c r="AE233" i="1" s="1"/>
  <c r="AB208" i="1"/>
  <c r="AE208" i="1" s="1"/>
  <c r="AB166" i="1"/>
  <c r="AE166" i="1" s="1"/>
  <c r="AB141" i="1"/>
  <c r="AE141" i="1" s="1"/>
  <c r="AB94" i="1"/>
  <c r="AE94" i="1" s="1"/>
  <c r="AB50" i="1"/>
  <c r="AE50" i="1" s="1"/>
  <c r="AB209" i="1"/>
  <c r="AE209" i="1" s="1"/>
  <c r="AB40" i="1"/>
  <c r="AE40" i="1" s="1"/>
  <c r="AB140" i="1"/>
  <c r="AE140" i="1" s="1"/>
  <c r="AB46" i="1"/>
  <c r="AE46" i="1" s="1"/>
  <c r="AB30" i="1"/>
  <c r="AE30" i="1" s="1"/>
  <c r="AB65" i="1"/>
  <c r="AE65" i="1" s="1"/>
  <c r="AB62" i="1"/>
  <c r="AE62" i="1" s="1"/>
  <c r="AB312" i="1"/>
  <c r="AE312" i="1" s="1"/>
  <c r="AB99" i="1"/>
  <c r="AE99" i="1" s="1"/>
  <c r="AB238" i="1"/>
  <c r="AE238" i="1" s="1"/>
  <c r="AB188" i="1"/>
  <c r="AE188" i="1" s="1"/>
  <c r="AB89" i="1"/>
  <c r="AE89" i="1" s="1"/>
  <c r="AB260" i="1"/>
  <c r="AE260" i="1" s="1"/>
  <c r="AB323" i="1"/>
  <c r="AE323" i="1" s="1"/>
  <c r="AB173" i="1"/>
  <c r="AE173" i="1" s="1"/>
  <c r="AB85" i="1"/>
  <c r="AE85" i="1" s="1"/>
  <c r="AB253" i="1"/>
  <c r="AE253" i="1" s="1"/>
  <c r="AB217" i="1"/>
  <c r="AE217" i="1" s="1"/>
  <c r="AB330" i="1"/>
  <c r="AE330" i="1" s="1"/>
  <c r="AB306" i="1"/>
  <c r="AE306" i="1" s="1"/>
  <c r="AB308" i="1"/>
  <c r="AE308" i="1" s="1"/>
  <c r="AB182" i="1"/>
  <c r="AE182" i="1" s="1"/>
  <c r="AB190" i="1"/>
  <c r="AE190" i="1" s="1"/>
  <c r="AB294" i="1"/>
  <c r="AE294" i="1" s="1"/>
  <c r="AB134" i="1"/>
  <c r="AE134" i="1" s="1"/>
  <c r="AB159" i="1"/>
  <c r="AE159" i="1" s="1"/>
  <c r="AB226" i="1"/>
  <c r="AE226" i="1" s="1"/>
  <c r="AB142" i="1"/>
  <c r="AE142" i="1" s="1"/>
  <c r="AB59" i="1"/>
  <c r="AE59" i="1" s="1"/>
  <c r="AB86" i="1"/>
  <c r="AE86" i="1" s="1"/>
  <c r="AB51" i="1"/>
  <c r="AE51" i="1" s="1"/>
  <c r="AB37" i="1"/>
  <c r="AE37" i="1" s="1"/>
  <c r="AB29" i="1"/>
  <c r="AE29" i="1" s="1"/>
  <c r="AB324" i="1"/>
  <c r="AE324" i="1" s="1"/>
  <c r="B2" i="1"/>
  <c r="AC2" i="1" s="1"/>
  <c r="K2" i="1"/>
  <c r="O2" i="1" s="1"/>
  <c r="S2" i="1" s="1"/>
  <c r="W2" i="1" s="1"/>
  <c r="AA2" i="1" s="1"/>
  <c r="AD2" i="1" s="1"/>
  <c r="AA105" i="1" l="1"/>
  <c r="AD105" i="1" s="1"/>
  <c r="AA21" i="1"/>
  <c r="AD21" i="1" s="1"/>
  <c r="AA55" i="1"/>
  <c r="AD55" i="1" s="1"/>
  <c r="AA223" i="1"/>
  <c r="AD223" i="1" s="1"/>
  <c r="AA45" i="1"/>
  <c r="AD45" i="1" s="1"/>
  <c r="AA157" i="1"/>
  <c r="AD157" i="1" s="1"/>
  <c r="AA38" i="1"/>
  <c r="AD38" i="1" s="1"/>
  <c r="AA279" i="1"/>
  <c r="AD279" i="1" s="1"/>
  <c r="AA277" i="1"/>
  <c r="AD277" i="1" s="1"/>
  <c r="AA161" i="1"/>
  <c r="AD161" i="1" s="1"/>
  <c r="AA96" i="1"/>
  <c r="AD96" i="1" s="1"/>
  <c r="AA139" i="1"/>
  <c r="AD139" i="1" s="1"/>
  <c r="AA162" i="1"/>
  <c r="AD162" i="1" s="1"/>
  <c r="AA136" i="1"/>
  <c r="AD136" i="1" s="1"/>
  <c r="AA64" i="1"/>
  <c r="AD64" i="1" s="1"/>
  <c r="AA132" i="1"/>
  <c r="AD132" i="1" s="1"/>
  <c r="AA215" i="1"/>
  <c r="AD215" i="1" s="1"/>
  <c r="AA41" i="1"/>
  <c r="AD41" i="1" s="1"/>
  <c r="AA207" i="1"/>
  <c r="AD207" i="1" s="1"/>
  <c r="AA316" i="1"/>
  <c r="AD316" i="1" s="1"/>
  <c r="AA185" i="1"/>
  <c r="AD185" i="1" s="1"/>
  <c r="AA213" i="1"/>
  <c r="AD213" i="1" s="1"/>
  <c r="AA153" i="1"/>
  <c r="AD153" i="1" s="1"/>
  <c r="AA249" i="1"/>
  <c r="AD249" i="1" s="1"/>
  <c r="AA48" i="1"/>
  <c r="AD48" i="1" s="1"/>
  <c r="AA106" i="1"/>
  <c r="AD106" i="1" s="1"/>
  <c r="AA247" i="1"/>
  <c r="AD247" i="1" s="1"/>
  <c r="AA177" i="1"/>
  <c r="AD177" i="1" s="1"/>
  <c r="AA49" i="1"/>
  <c r="AD49" i="1" s="1"/>
  <c r="AA84" i="1"/>
  <c r="AD84" i="1" s="1"/>
  <c r="AA34" i="1"/>
  <c r="AD34" i="1" s="1"/>
  <c r="AA232" i="1"/>
  <c r="AD232" i="1" s="1"/>
  <c r="AA112" i="1"/>
  <c r="AD112" i="1" s="1"/>
  <c r="AA258" i="1"/>
  <c r="AD258" i="1" s="1"/>
  <c r="AA61" i="1"/>
  <c r="AD61" i="1" s="1"/>
  <c r="AA327" i="1"/>
  <c r="AD327" i="1" s="1"/>
  <c r="AA274" i="1"/>
  <c r="AD274" i="1" s="1"/>
  <c r="AA93" i="1"/>
  <c r="AD93" i="1" s="1"/>
  <c r="AA145" i="1"/>
  <c r="AD145" i="1" s="1"/>
  <c r="AA128" i="1"/>
  <c r="AD128" i="1" s="1"/>
  <c r="AA290" i="1"/>
  <c r="AD290" i="1" s="1"/>
  <c r="AA97" i="1"/>
  <c r="AD97" i="1" s="1"/>
  <c r="AA222" i="1"/>
  <c r="AD222" i="1" s="1"/>
  <c r="AA303" i="1"/>
  <c r="AD303" i="1" s="1"/>
  <c r="AA91" i="1"/>
  <c r="AD91" i="1" s="1"/>
  <c r="AA311" i="1"/>
  <c r="AD311" i="1" s="1"/>
  <c r="AA163" i="1"/>
  <c r="AD163" i="1" s="1"/>
  <c r="AA165" i="1"/>
  <c r="AD165" i="1" s="1"/>
  <c r="AA176" i="1"/>
  <c r="AD176" i="1" s="1"/>
  <c r="AA146" i="1"/>
  <c r="AD146" i="1" s="1"/>
  <c r="AA114" i="1"/>
  <c r="AD114" i="1" s="1"/>
  <c r="AA329" i="1"/>
  <c r="AD329" i="1" s="1"/>
  <c r="AA116" i="1"/>
  <c r="AD116" i="1" s="1"/>
  <c r="AA245" i="1"/>
  <c r="AD245" i="1" s="1"/>
  <c r="AA109" i="1"/>
  <c r="AD109" i="1" s="1"/>
  <c r="AA170" i="1"/>
  <c r="AD170" i="1" s="1"/>
  <c r="AA296" i="1"/>
  <c r="AD296" i="1" s="1"/>
  <c r="AA192" i="1"/>
  <c r="AD192" i="1" s="1"/>
  <c r="AA206" i="1"/>
  <c r="AD206" i="1" s="1"/>
  <c r="AA322" i="1"/>
  <c r="AD322" i="1" s="1"/>
  <c r="AA239" i="1"/>
  <c r="AD239" i="1" s="1"/>
  <c r="AA100" i="1"/>
  <c r="AD100" i="1" s="1"/>
  <c r="AA221" i="1"/>
  <c r="AD221" i="1" s="1"/>
  <c r="AA186" i="1"/>
  <c r="AD186" i="1" s="1"/>
  <c r="AA25" i="1"/>
  <c r="AD25" i="1" s="1"/>
  <c r="AA26" i="1"/>
  <c r="AD26" i="1" s="1"/>
  <c r="AA319" i="1"/>
  <c r="AD319" i="1" s="1"/>
  <c r="AA131" i="1"/>
  <c r="AD131" i="1" s="1"/>
  <c r="AA149" i="1"/>
  <c r="AD149" i="1" s="1"/>
  <c r="AA184" i="1"/>
  <c r="AD184" i="1" s="1"/>
  <c r="AA83" i="1"/>
  <c r="AD83" i="1" s="1"/>
  <c r="AA255" i="1"/>
  <c r="AD255" i="1" s="1"/>
  <c r="AA295" i="1"/>
  <c r="AD295" i="1" s="1"/>
  <c r="AA147" i="1"/>
  <c r="AD147" i="1" s="1"/>
  <c r="AA318" i="1"/>
  <c r="AD318" i="1" s="1"/>
  <c r="AA310" i="1"/>
  <c r="AD310" i="1" s="1"/>
  <c r="AA144" i="1"/>
  <c r="AD144" i="1" s="1"/>
  <c r="AA69" i="1"/>
  <c r="AD69" i="1" s="1"/>
  <c r="AA314" i="1"/>
  <c r="AD314" i="1" s="1"/>
  <c r="AA298" i="1"/>
  <c r="AD298" i="1" s="1"/>
  <c r="AA14" i="1"/>
  <c r="AD14" i="1" s="1"/>
  <c r="AA282" i="1"/>
  <c r="AD282" i="1" s="1"/>
  <c r="AA211" i="1"/>
  <c r="AD211" i="1" s="1"/>
  <c r="AA288" i="1"/>
  <c r="AD288" i="1" s="1"/>
  <c r="AA285" i="1"/>
  <c r="AD285" i="1" s="1"/>
  <c r="AA231" i="1"/>
  <c r="AD231" i="1" s="1"/>
  <c r="AA261" i="1"/>
  <c r="AD261" i="1" s="1"/>
  <c r="AA120" i="1"/>
  <c r="AD120" i="1" s="1"/>
  <c r="AA193" i="1"/>
  <c r="AD193" i="1" s="1"/>
  <c r="AA180" i="1"/>
  <c r="AD180" i="1" s="1"/>
  <c r="AA251" i="1"/>
  <c r="AD251" i="1" s="1"/>
  <c r="AA88" i="1"/>
  <c r="AD88" i="1" s="1"/>
  <c r="AA187" i="1"/>
  <c r="AD187" i="1" s="1"/>
  <c r="AA236" i="1"/>
  <c r="AD236" i="1" s="1"/>
  <c r="AA47" i="1"/>
  <c r="AD47" i="1" s="1"/>
  <c r="AA122" i="1"/>
  <c r="AD122" i="1" s="1"/>
  <c r="AA115" i="1"/>
  <c r="AD115" i="1" s="1"/>
  <c r="AA168" i="1"/>
  <c r="AD168" i="1" s="1"/>
  <c r="AA252" i="1"/>
  <c r="AD252" i="1" s="1"/>
  <c r="AA224" i="1"/>
  <c r="AD224" i="1" s="1"/>
  <c r="AA169" i="1"/>
  <c r="AD169" i="1" s="1"/>
  <c r="AA63" i="1"/>
  <c r="AD63" i="1" s="1"/>
  <c r="AA129" i="1"/>
  <c r="AD129" i="1" s="1"/>
  <c r="AA33" i="1"/>
  <c r="AD33" i="1" s="1"/>
  <c r="AA235" i="1"/>
  <c r="AD235" i="1" s="1"/>
  <c r="AA242" i="1"/>
  <c r="AD242" i="1" s="1"/>
  <c r="AA262" i="1"/>
  <c r="AD262" i="1" s="1"/>
  <c r="AA20" i="1"/>
  <c r="AD20" i="1" s="1"/>
  <c r="AA220" i="1"/>
  <c r="AD220" i="1" s="1"/>
  <c r="AA228" i="1"/>
  <c r="AD228" i="1" s="1"/>
  <c r="AA281" i="1"/>
  <c r="AD281" i="1" s="1"/>
  <c r="AA297" i="1"/>
  <c r="AD297" i="1" s="1"/>
  <c r="AA92" i="1"/>
  <c r="AD92" i="1" s="1"/>
  <c r="AA17" i="1"/>
  <c r="AD17" i="1" s="1"/>
  <c r="AA107" i="1"/>
  <c r="AD107" i="1" s="1"/>
  <c r="AA148" i="1"/>
  <c r="AD148" i="1" s="1"/>
  <c r="AA304" i="1"/>
  <c r="AD304" i="1" s="1"/>
  <c r="AA293" i="1"/>
  <c r="AD293" i="1" s="1"/>
  <c r="AA138" i="1"/>
  <c r="AD138" i="1" s="1"/>
  <c r="AA56" i="1"/>
  <c r="AD56" i="1" s="1"/>
</calcChain>
</file>

<file path=xl/sharedStrings.xml><?xml version="1.0" encoding="utf-8"?>
<sst xmlns="http://schemas.openxmlformats.org/spreadsheetml/2006/main" count="3113" uniqueCount="174">
  <si>
    <t>AÑO</t>
  </si>
  <si>
    <t>Solicitud en el registro</t>
  </si>
  <si>
    <t>Documentación anexa</t>
  </si>
  <si>
    <t>Requerimiento de subsanación de la solicitud</t>
  </si>
  <si>
    <t>Anexo requerimiento minimis 2.0</t>
  </si>
  <si>
    <t>Informe propuesta de desistimiento</t>
  </si>
  <si>
    <t>Resolución de desistimiento</t>
  </si>
  <si>
    <t>Notificación de resolución de desistimiento</t>
  </si>
  <si>
    <t>Informe técnico de evaluación del técnico y de la comisión</t>
  </si>
  <si>
    <t>Propuesta de aprobado</t>
  </si>
  <si>
    <t>Propuesta de denegado</t>
  </si>
  <si>
    <t>Listado resumen de la instrucción para la comisión</t>
  </si>
  <si>
    <t>Informe del jefe del área</t>
  </si>
  <si>
    <t>Propuesta para resolución (Consellerias)</t>
  </si>
  <si>
    <t>Comunicación de concesión de la ayuda</t>
  </si>
  <si>
    <t>Comunicación de denegación de la ayuda</t>
  </si>
  <si>
    <t xml:space="preserve">Anexo a la resolución de concesión Documento que establece las condiciones de la ayuda anexo </t>
  </si>
  <si>
    <t>Notificación certificado de deducción fiscal</t>
  </si>
  <si>
    <t>Anexo notificación certificado de deducción fiscal</t>
  </si>
  <si>
    <t>Comunicación de concesión definitiva plurianuales</t>
  </si>
  <si>
    <t>Comunicación de concesión condicionada de préstamos</t>
  </si>
  <si>
    <t>Comunicación de concesión préstamos</t>
  </si>
  <si>
    <t>Anexo a la notificación de concesión  para la aceptación de las condiciones del préstamo</t>
  </si>
  <si>
    <t>Anexo a la notificación de concesión Instrucciones de presentación de garantía o aval</t>
  </si>
  <si>
    <t>Solicitud de modificación por parte del beneficiario</t>
  </si>
  <si>
    <t>Aprobación de modificación</t>
  </si>
  <si>
    <t>Resolución de redistribución de costes</t>
  </si>
  <si>
    <t>Presentación de la justificación</t>
  </si>
  <si>
    <t>Comunicación recordando el plazo de justificación</t>
  </si>
  <si>
    <t>Diligencia de formalización de avales</t>
  </si>
  <si>
    <t>Informe del importe máximo endosable</t>
  </si>
  <si>
    <t>Informe comprobación validez del aval</t>
  </si>
  <si>
    <t>Anexo de incidencias de la verificación en la notificaicón de minoración / revocación</t>
  </si>
  <si>
    <t>Informe de propuesta de revocación sin verificación administrativa</t>
  </si>
  <si>
    <t>Documentación justificativa</t>
  </si>
  <si>
    <t>Informe técnico de la verificación administrativa del expediente</t>
  </si>
  <si>
    <t>Conformidad</t>
  </si>
  <si>
    <t>Propuesta de fase O para contabilizar</t>
  </si>
  <si>
    <t>Notificación resolución de minoración</t>
  </si>
  <si>
    <t>Anexo de incidencias subsanables para el requerimiento de subsanación de la verificacion</t>
  </si>
  <si>
    <t>Informe técnico de verificación sobre el terreno del expediente</t>
  </si>
  <si>
    <t xml:space="preserve">Conformidad </t>
  </si>
  <si>
    <t>Informe técnico de la verificación final del expediente</t>
  </si>
  <si>
    <t>Anexo con la lista de expedientes para resolución de revocación</t>
  </si>
  <si>
    <t>Notificación resolución de revocación</t>
  </si>
  <si>
    <t>Informe técnico de propuesta de renuncia</t>
  </si>
  <si>
    <t>Anexo que lista los expedientes para la resolución de renuncia</t>
  </si>
  <si>
    <t>Resolución de renuncia</t>
  </si>
  <si>
    <t>Notificación de resolución de renuncia</t>
  </si>
  <si>
    <t>Anexo con la lista de expediente para la resolución de minoración</t>
  </si>
  <si>
    <t>Informe técnico de la verificación posterior a la final del expediente</t>
  </si>
  <si>
    <t>Informe técnico para pago por anticipo</t>
  </si>
  <si>
    <t>Propuesta de fase K para contabilizar</t>
  </si>
  <si>
    <t>Propuesta de fase OK para contabilizar</t>
  </si>
  <si>
    <t>Ratificación de endoso</t>
  </si>
  <si>
    <t>Comunicación importe de ayuda tras su verificación</t>
  </si>
  <si>
    <t>Solicitudes</t>
  </si>
  <si>
    <t>Pre-evaluación técnico</t>
  </si>
  <si>
    <t>Comunicación concesión a beneficiario</t>
  </si>
  <si>
    <t>Anticipo o Préstamo</t>
  </si>
  <si>
    <t>Ejecución del proyecto (modificaciones)</t>
  </si>
  <si>
    <t>Justificación del proyecto</t>
  </si>
  <si>
    <t>Verificación documental</t>
  </si>
  <si>
    <t>Verificación material</t>
  </si>
  <si>
    <t>Verificación final</t>
  </si>
  <si>
    <t>Comunicación al servicio de pago</t>
  </si>
  <si>
    <t>Pago subvención</t>
  </si>
  <si>
    <t xml:space="preserve">Energía </t>
  </si>
  <si>
    <t>P10</t>
  </si>
  <si>
    <t>P11</t>
  </si>
  <si>
    <t>PROCESO</t>
  </si>
  <si>
    <t>ÁREA</t>
  </si>
  <si>
    <t>Innovación</t>
  </si>
  <si>
    <t>Internacional</t>
  </si>
  <si>
    <t>Parques empresariales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</si>
  <si>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</si>
  <si>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</si>
  <si>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</si>
  <si>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</si>
  <si>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</si>
  <si>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</si>
  <si>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</si>
  <si>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</si>
  <si>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</si>
  <si>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CONVOCATORIA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</si>
  <si>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</si>
  <si>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</si>
  <si>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</si>
  <si>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</si>
  <si>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</si>
  <si>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</si>
  <si>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</si>
  <si>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</si>
  <si>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</si>
  <si>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Total general</t>
  </si>
  <si>
    <t>(Todas)</t>
  </si>
  <si>
    <t>AA01</t>
  </si>
  <si>
    <t>AA02</t>
  </si>
  <si>
    <t>AA03</t>
  </si>
  <si>
    <t>AA04</t>
  </si>
  <si>
    <t xml:space="preserve">IMEREA </t>
  </si>
  <si>
    <t xml:space="preserve">IMDIGA </t>
  </si>
  <si>
    <t>ITATUT</t>
  </si>
  <si>
    <t>AAAAAA</t>
  </si>
  <si>
    <t>Nombre - ÁREA</t>
  </si>
  <si>
    <t>Título - ÁREA</t>
  </si>
  <si>
    <t>Descripción - Área</t>
  </si>
  <si>
    <t>Nombre - AÑO</t>
  </si>
  <si>
    <t>Título - AÑO</t>
  </si>
  <si>
    <t>Descripción - AÑO</t>
  </si>
  <si>
    <t>Nombre - EXP.</t>
  </si>
  <si>
    <t>Nombre - CONV.</t>
  </si>
  <si>
    <t xml:space="preserve">Título - EXP. </t>
  </si>
  <si>
    <t>Descripción - EXP.</t>
  </si>
  <si>
    <t xml:space="preserve">Título - CONV. </t>
  </si>
  <si>
    <t>Descripción - CONV.</t>
  </si>
  <si>
    <t>Cod. AÑO</t>
  </si>
  <si>
    <t>Cod. ÁREA</t>
  </si>
  <si>
    <t>Cod. CONV.</t>
  </si>
  <si>
    <t xml:space="preserve">Cod. DOC. </t>
  </si>
  <si>
    <t>Cod. EXP</t>
  </si>
  <si>
    <t>Cod.PROC.</t>
  </si>
  <si>
    <t>Título - PROC.</t>
  </si>
  <si>
    <t>Descripción - PROC.</t>
  </si>
  <si>
    <t>Título - DOC</t>
  </si>
  <si>
    <t>Descripción - DOC</t>
  </si>
  <si>
    <t>Nombre - PROC.</t>
  </si>
  <si>
    <t>Nombre - DOC.</t>
  </si>
  <si>
    <t>002</t>
  </si>
  <si>
    <t>018</t>
  </si>
  <si>
    <t>381</t>
  </si>
  <si>
    <t>017</t>
  </si>
  <si>
    <t>999</t>
  </si>
  <si>
    <t>Energía  2019 IMEREA  002 Solicitudes Solicitud en el registro</t>
  </si>
  <si>
    <t>Normativa</t>
  </si>
  <si>
    <t>PDF</t>
  </si>
  <si>
    <t>AA01 2019</t>
  </si>
  <si>
    <t>Energía  2019</t>
  </si>
  <si>
    <t xml:space="preserve">AA01 2019 IMEREA </t>
  </si>
  <si>
    <t xml:space="preserve">Energía  2019 IMEREA </t>
  </si>
  <si>
    <t>Energía  2019 IMEREA  002</t>
  </si>
  <si>
    <t>Energía  2019 IMEREA  002 P01</t>
  </si>
  <si>
    <t>Energía  2019 IMEREA  002 Solicitudes</t>
  </si>
  <si>
    <t>Energía  2019 IMEREA  002 P01 D01</t>
  </si>
  <si>
    <t>AA01_2019_IMEREA _002_P01_D01</t>
  </si>
  <si>
    <t>AA01 2019 IMEREA 002 P01 D01</t>
  </si>
  <si>
    <t>Energía 2019 IMEREA 002 Solicitudes Solicitud en el registro</t>
  </si>
  <si>
    <t>EXPEDIENTE</t>
  </si>
  <si>
    <t>DOCUMENTO</t>
  </si>
  <si>
    <t>Nombre</t>
  </si>
  <si>
    <t xml:space="preserve">Título </t>
  </si>
  <si>
    <t>Descripción</t>
  </si>
  <si>
    <t>Nombre - PDF</t>
  </si>
  <si>
    <t>Título - PDF</t>
  </si>
  <si>
    <t>Descripción - PDF</t>
  </si>
  <si>
    <t>CARPETAS</t>
  </si>
  <si>
    <t>DOCUMENTOS</t>
  </si>
  <si>
    <t>Nombre - X</t>
  </si>
  <si>
    <t>Cod. - X</t>
  </si>
  <si>
    <t>Título - X</t>
  </si>
  <si>
    <t>Descripción - X</t>
  </si>
  <si>
    <t xml:space="preserve">Orden </t>
  </si>
  <si>
    <t>Convocatoria</t>
  </si>
  <si>
    <t>Instrucción</t>
  </si>
  <si>
    <t>Adjudicación</t>
  </si>
  <si>
    <t>Justificación</t>
  </si>
  <si>
    <t>Comprobación</t>
  </si>
  <si>
    <t>Expediente</t>
  </si>
  <si>
    <t>CO Evaluación</t>
  </si>
  <si>
    <t>Actas de la comisión</t>
  </si>
  <si>
    <t>Anexo con la lista de expedientes para resolución de concesión / denegación</t>
  </si>
  <si>
    <t>(en blanco)</t>
  </si>
  <si>
    <t>Anexo con la lista de expedientes para resolución de concesión  denegación</t>
  </si>
  <si>
    <t>Anexo de incidencias de la verificación en la notificaicón de minoración  revocación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</si>
</sst>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760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 val="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311727</xdr:colOff>
      <xdr:row>1</xdr:row>
      <xdr:rowOff>9645</xdr:rowOff>
    </xdr:from>
    <xdr:to>
      <xdr:col>17</xdr:col>
      <xdr:colOff>491924</xdr:colOff>
      <xdr:row>7</xdr:row>
      <xdr:rowOff>2465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524" y="192911"/>
          <a:ext cx="9671438" cy="1092415"/>
        </a:xfrm>
        <a:prstGeom prst="rect">
          <a:avLst/>
        </a:prstGeom>
      </xdr:spPr>
    </xdr:pic>
    <xdr:clientData/>
  </xdr:twoCellAnchor>
  <xdr:twoCellAnchor editAs="oneCell">
    <xdr:from>
      <xdr:col>5</xdr:col>
      <xdr:colOff>347241</xdr:colOff>
      <xdr:row>7</xdr:row>
      <xdr:rowOff>86810</xdr:rowOff>
    </xdr:from>
    <xdr:to>
      <xdr:col>12</xdr:col>
      <xdr:colOff>86811</xdr:colOff>
      <xdr:row>28</xdr:row>
      <xdr:rowOff>51087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7038" y="1369671"/>
          <a:ext cx="5276127" cy="38128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fresco_Cuadro%20de%20Clasificaci&#243;n%20Document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27.517785532407" createdVersion="6" refreshedVersion="6" minRefreshableVersion="3" recordCount="329" xr:uid="{00000000-000A-0000-FFFF-FFFF00000000}">
  <cacheSource type="worksheet">
    <worksheetSource name="Tabla1" r:id="rId2"/>
  </cacheSource>
  <cacheFields count="31">
    <cacheField name="Nombre - ÁREA" numFmtId="0">
      <sharedItems count="4">
        <s v="Energía "/>
        <s v="Innovación"/>
        <s v="Internacional"/>
        <s v="Parques empresariales"/>
      </sharedItems>
    </cacheField>
    <cacheField name="Cod. ÁREA" numFmtId="0">
      <sharedItems/>
    </cacheField>
    <cacheField name="Título - ÁREA" numFmtId="0">
      <sharedItems/>
    </cacheField>
    <cacheField name="Descripción - Área" numFmtId="0">
      <sharedItems/>
    </cacheField>
    <cacheField name="Nombre - AÑO" numFmtId="0">
      <sharedItems containsSemiMixedTypes="0" containsString="0" containsNumber="1" containsInteger="1" minValue="2019" maxValue="2023" count="4">
        <n v="2019"/>
        <n v="2021"/>
        <n v="2020"/>
        <n v="2023"/>
      </sharedItems>
    </cacheField>
    <cacheField name="Cod. AÑO" numFmtId="0">
      <sharedItems containsSemiMixedTypes="0" containsString="0" containsNumber="1" containsInteger="1" minValue="2019" maxValue="2023"/>
    </cacheField>
    <cacheField name="Título - AÑO" numFmtId="0">
      <sharedItems/>
    </cacheField>
    <cacheField name="Descripción - AÑO" numFmtId="0">
      <sharedItems/>
    </cacheField>
    <cacheField name="Nombre - CONV." numFmtId="0">
      <sharedItems count="4">
        <s v="IMEREA "/>
        <s v="IMDIGA "/>
        <s v="ITATUT"/>
        <s v="AAAAAA"/>
      </sharedItems>
    </cacheField>
    <cacheField name="Cod. CONV." numFmtId="0">
      <sharedItems/>
    </cacheField>
    <cacheField name="Título - CONV. " numFmtId="0">
      <sharedItems/>
    </cacheField>
    <cacheField name="Descripción - CONV." numFmtId="0">
      <sharedItems/>
    </cacheField>
    <cacheField name="Nombre - X" numFmtId="0">
      <sharedItems count="3">
        <s v="Normativa"/>
        <s v="CO Evaluación"/>
        <s v="Expediente"/>
      </sharedItems>
    </cacheField>
    <cacheField name="Cod. - X" numFmtId="0">
      <sharedItems/>
    </cacheField>
    <cacheField name="Título - X" numFmtId="0">
      <sharedItems/>
    </cacheField>
    <cacheField name="Descripción - X" numFmtId="0">
      <sharedItems/>
    </cacheField>
    <cacheField name="Nombre - EXP." numFmtId="0">
      <sharedItems containsBlank="1" count="8">
        <m/>
        <s v="002"/>
        <s v="018"/>
        <s v="381"/>
        <s v="017"/>
        <s v="999"/>
        <s v="000" u="1"/>
        <s v="Bases Convocatoria" u="1"/>
      </sharedItems>
    </cacheField>
    <cacheField name="Cod. EXP" numFmtId="0">
      <sharedItems containsBlank="1"/>
    </cacheField>
    <cacheField name="Título - EXP. " numFmtId="0">
      <sharedItems/>
    </cacheField>
    <cacheField name="Descripción - EXP." numFmtId="0">
      <sharedItems/>
    </cacheField>
    <cacheField name="Nombre - PROC." numFmtId="0">
      <sharedItems containsBlank="1" count="15">
        <m/>
        <s v="Solicitudes"/>
        <s v="Pre-evaluación técnico"/>
        <s v="Comunicación concesión a beneficiario"/>
        <s v="Anticipo o Préstamo"/>
        <s v="Ejecución del proyecto (modificaciones)"/>
        <s v="Justificación del proyecto"/>
        <s v="Verificación documental"/>
        <s v="Verificación material"/>
        <s v="Verificación final"/>
        <s v="Comunicación al servicio de pago"/>
        <s v="Pago subvención"/>
        <s v="Resolución concesión" u="1"/>
        <s v="Normativa" u="1"/>
        <s v="Comisión evaluación IVACE" u="1"/>
      </sharedItems>
    </cacheField>
    <cacheField name="Cod.PROC." numFmtId="0">
      <sharedItems containsBlank="1" count="15">
        <m/>
        <s v="P01"/>
        <s v="P02"/>
        <s v="P03"/>
        <s v="P04"/>
        <s v="P05"/>
        <s v="P06"/>
        <s v="P07"/>
        <s v="P08"/>
        <s v="P09"/>
        <s v="P10"/>
        <s v="P11"/>
        <s v="P00" u="1"/>
        <s v="P12" u="1"/>
        <s v="P13" u="1"/>
      </sharedItems>
    </cacheField>
    <cacheField name="Título - PROC." numFmtId="0">
      <sharedItems/>
    </cacheField>
    <cacheField name="Descripción - PROC." numFmtId="0">
      <sharedItems/>
    </cacheField>
    <cacheField name="Nombre - DOC." numFmtId="0">
      <sharedItems count="74">
        <s v="Orden "/>
        <s v="Convocatoria"/>
        <s v="Instrucción"/>
        <s v="Adjudicación"/>
        <s v="Justificación"/>
        <s v="Comprobación"/>
        <s v="Listado resumen de la instrucción para la comisión"/>
        <s v="Informe del jefe del área"/>
        <s v="Actas de la comisión"/>
        <s v="Propuesta para resolución (Consellerias)"/>
        <s v="Anexo con la lista de expedientes para resolución de concesión / denegación"/>
        <s v="Solicitud en el registro"/>
        <s v="Documentación anexa"/>
        <s v="Requerimiento de subsanación de la solicitud"/>
        <s v="Anexo requerimiento minimis 2.0"/>
        <s v="Informe propuesta de desistimiento"/>
        <s v="Resolución de desistimiento"/>
        <s v="Notificación de resolución de desistimiento"/>
        <s v="Informe técnico de evaluación del técnico y de la comisión"/>
        <s v="Propuesta de aprobado"/>
        <s v="Propuesta de denegado"/>
        <s v="Comunicación de concesión de la ayuda"/>
        <s v="Comunicación de denegación de la ayuda"/>
        <s v="Anexo a la resolución de concesión Documento que establece las condiciones de la ayuda anexo "/>
        <s v="Notificación certificado de deducción fiscal"/>
        <s v="Anexo notificación certificado de deducción fiscal"/>
        <s v="Comunicación de concesión definitiva plurianuales"/>
        <s v="Comunicación de concesión condicionada de préstamos"/>
        <s v="Comunicación de concesión préstamos"/>
        <s v="Anexo a la notificación de concesión  para la aceptación de las condiciones del préstamo"/>
        <s v="Anexo a la notificación de concesión Instrucciones de presentación de garantía o aval"/>
        <s v="Solicitud de modificación por parte del beneficiario"/>
        <s v="Aprobación de modificación"/>
        <s v="Resolución de redistribución de costes"/>
        <s v="Presentación de la justificación"/>
        <s v="Comunicación recordando el plazo de justificación"/>
        <s v="Diligencia de formalización de avales"/>
        <s v="Informe del importe máximo endosable"/>
        <s v="Informe comprobación validez del aval"/>
        <s v="Anexo de incidencias de la verificación en la notificaicón de minoración / revocación"/>
        <s v="Informe de propuesta de revocación sin verificación administrativa"/>
        <s v="Documentación justificativa"/>
        <s v="Informe técnico de la verificación administrativa del expediente"/>
        <s v="Conformidad"/>
        <s v="Propuesta de fase O para contabilizar"/>
        <s v="Notificación resolución de minoración"/>
        <s v="Anexo de incidencias subsanables para el requerimiento de subsanación de la verificacion"/>
        <s v="Informe técnico de verificación sobre el terreno del expediente"/>
        <s v="Conformidad "/>
        <s v="Informe técnico de la verificación final del expediente"/>
        <s v="Anexo con la lista de expedientes para resolución de revocación"/>
        <s v="Notificación resolución de revocación"/>
        <s v="Informe técnico de propuesta de renuncia"/>
        <s v="Anexo que lista los expedientes para la resolución de renuncia"/>
        <s v="Resolución de renuncia"/>
        <s v="Notificación de resolución de renuncia"/>
        <s v="Anexo con la lista de expediente para la resolución de minoración"/>
        <s v="Informe técnico de la verificación posterior a la final del expediente"/>
        <s v="Informe técnico para pago por anticipo"/>
        <s v="Propuesta de fase K para contabilizar"/>
        <s v="Propuesta de fase OK para contabilizar"/>
        <s v="Ratificación de endoso"/>
        <s v="Comunicación importe de ayuda tras su verificación"/>
        <s v="Modificación de la convocatoria" u="1"/>
        <s v="Anexo con la lista de expedientes para resolución de denegación" u="1"/>
        <s v="Corrección de la convocatoria" u="1"/>
        <s v="Modificación de las bases " u="1"/>
        <s v="Convocatoria DOGV" u="1"/>
        <s v="Anexo con la lista de expedientes para resolución de concesión" u="1"/>
        <s v="Firma resolución de la ayuda" u="1"/>
        <s v="Acta de la comisión" u="1"/>
        <s v="Bases" u="1"/>
        <s v="Corrección de las bases" u="1"/>
        <s v="Resolución" u="1"/>
      </sharedItems>
    </cacheField>
    <cacheField name="Cod. DOC. " numFmtId="0">
      <sharedItems count="9">
        <s v="D01"/>
        <s v="D02"/>
        <s v="D03"/>
        <s v="D04"/>
        <s v="D05"/>
        <s v="D06"/>
        <s v="D07"/>
        <s v="D08"/>
        <s v="D09"/>
      </sharedItems>
    </cacheField>
    <cacheField name="Título - DOC" numFmtId="0">
      <sharedItems/>
    </cacheField>
    <cacheField name="Descripción - DOC" numFmtId="0">
      <sharedItems count="381">
        <s v="Energía  2019 IMEREA    Orden "/>
        <s v="Energía  2019 IMEREA    Convocatoria"/>
        <s v="Energía  2019 IMEREA    Instrucción"/>
        <s v="Energía  2019 IMEREA    Adjudicación"/>
        <s v="Energía  2019 IMEREA    Justificación"/>
        <s v="Energía  2019 IMEREA    Comprobación"/>
        <s v="Energía  2019 IMEREA    Listado resumen de la instrucción para la comisión"/>
        <s v="Energía  2019 IMEREA    Informe del jefe del área"/>
        <s v="Energía  2019 IMEREA    Actas de la comisión"/>
        <s v="Energía  2019 IMEREA    Propuesta para resolución (Consellerias)"/>
        <s v="Energía  2019 IMEREA    Anexo con la lista de expedientes para resolución de concesión / denegación"/>
        <s v="Energía  2019 IMEREA  002 Solicitudes Solicitud en el registro"/>
        <s v="Energía  2019 IMEREA  002 Solicitudes Documentación anexa"/>
        <s v="Energía  2019 IMEREA  002 Solicitudes Requerimiento de subsanación de la solicitud"/>
        <s v="Energía  2019 IMEREA  002 Solicitudes Anexo requerimiento minimis 2.0"/>
        <s v="Energía  2019 IMEREA  002 Solicitudes Informe propuesta de desistimiento"/>
        <s v="Energía  2019 IMEREA  002 Solicitudes Resolución de desistimiento"/>
        <s v="Energía  2019 IMEREA  002 Solicitudes Notificación de resolución de desistimiento"/>
        <s v="Energía  2019 IMEREA  002 Pre-evaluación técnico Informe técnico de evaluación del técnico y de la comisión"/>
        <s v="Energía  2019 IMEREA  002 Pre-evaluación técnico Propuesta de aprobado"/>
        <s v="Energía  2019 IMEREA  002 Pre-evaluación técnico Propuesta de denegado"/>
        <s v="Energía  2019 IMEREA  002 Comunicación concesión a beneficiario Comunicación de concesión de la ayuda"/>
        <s v="Energía  2019 IMEREA  002 Comunicación concesión a beneficiario Comunicación de denegación de la ayuda"/>
        <s v="Energía  2019 IMEREA  002 Comunicación concesión a beneficiario Anexo a la resolución de concesión Documento que establece las condiciones de la ayuda anexo "/>
        <s v="Energía  2019 IMEREA  002 Comunicación concesión a beneficiario Notificación certificado de deducción fiscal"/>
        <s v="Energía  2019 IMEREA  002 Comunicación concesión a beneficiario Anexo notificación certificado de deducción fiscal"/>
        <s v="Energía  2019 IMEREA  002 Anticipo o Préstamo Comunicación de concesión definitiva plurianuales"/>
        <s v="Energía  2019 IMEREA  002 Anticipo o Préstamo Comunicación de concesión condicionada de préstamos"/>
        <s v="Energía  2019 IMEREA  002 Anticipo o Préstamo Comunicación de concesión préstamos"/>
        <s v="Energía  2019 IMEREA  002 Anticipo o Préstamo Anexo a la notificación de concesión  para la aceptación de las condiciones del préstamo"/>
        <s v="Energía  2019 IMEREA  002 Anticipo o Préstamo Anexo a la notificación de concesión Instrucciones de presentación de garantía o aval"/>
        <s v="Energía  2019 IMEREA  002 Ejecución del proyecto (modificaciones) Solicitud de modificación por parte del beneficiario"/>
        <s v="Energía  2019 IMEREA  002 Ejecución del proyecto (modificaciones) Aprobación de modificación"/>
        <s v="Energía  2019 IMEREA  002 Ejecución del proyecto (modificaciones) Resolución de redistribución de costes"/>
        <s v="Energía  2019 IMEREA  002 Justificación del proyecto Presentación de la justificación"/>
        <s v="Energía  2019 IMEREA  002 Justificación del proyecto Documentación anexa"/>
        <s v="Energía  2019 IMEREA  002 Justificación del proyecto Comunicación recordando el plazo de justificación"/>
        <s v="Energía  2019 IMEREA  002 Justificación del proyecto Diligencia de formalización de avales"/>
        <s v="Energía  2019 IMEREA  002 Justificación del proyecto Informe del importe máximo endosable"/>
        <s v="Energía  2019 IMEREA  002 Justificación del proyecto Informe comprobación validez del aval"/>
        <s v="Energía  2019 IMEREA  002 Justificación del proyecto Anexo de incidencias de la verificación en la notificaicón de minoración / revocación"/>
        <s v="Energía  2019 IMEREA  002 Justificación del proyecto Informe de propuesta de revocación sin verificación administrativa"/>
        <s v="Energía  2019 IMEREA  002 Verificación documental Documentación justificativa"/>
        <s v="Energía  2019 IMEREA  002 Verificación documental Informe técnico de la verificación administrativa del expediente"/>
        <s v="Energía  2019 IMEREA  002 Verificación documental Conformidad"/>
        <s v="Energía  2019 IMEREA  002 Verificación documental Propuesta de fase O para contabilizar"/>
        <s v="Energía  2019 IMEREA  002 Verificación documental Requerimiento de subsanación de la solicitud"/>
        <s v="Energía  2019 IMEREA  002 Verificación documental Notificación resolución de minoración"/>
        <s v="Energía  2019 IMEREA  002 Verificación documental Anexo de incidencias subsanables para el requerimiento de subsanación de la verificacion"/>
        <s v="Energía  2019 IMEREA  002 Verificación material Informe técnico de verificación sobre el terreno del expediente"/>
        <s v="Energía  2019 IMEREA  002 Verificación material Conformidad "/>
        <s v="Energía  2019 IMEREA  002 Verificación material Requerimiento de subsanación de la solicitud"/>
        <s v="Energía  2019 IMEREA  002 Verificación material Notificación resolución de minoración"/>
        <s v="Energía  2019 IMEREA  002 Verificación material Anexo de incidencias subsanables para el requerimiento de subsanación de la verificacion"/>
        <s v="Energía  2019 IMEREA  002 Verificación final Informe técnico de la verificación final del expediente"/>
        <s v="Energía  2019 IMEREA  002 Verificación final Anexo con la lista de expedientes para resolución de revocación"/>
        <s v="Energía  2019 IMEREA  002 Verificación final Notificación resolución de revocación"/>
        <s v="Energía  2019 IMEREA  002 Verificación final Informe técnico de propuesta de renuncia"/>
        <s v="Energía  2019 IMEREA  002 Verificación final Anexo que lista los expedientes para la resolución de renuncia"/>
        <s v="Energía  2019 IMEREA  002 Verificación final Resolución de renuncia"/>
        <s v="Energía  2019 IMEREA  002 Verificación final Notificación de resolución de renuncia"/>
        <s v="Energía  2019 IMEREA  002 Verificación final Anexo con la lista de expediente para la resolución de minoración"/>
        <s v="Energía  2019 IMEREA  002 Verificación final Informe técnico de la verificación posterior a la final del expediente"/>
        <s v="Energía  2019 IMEREA  002 Comunicación al servicio de pago Informe técnico para pago por anticipo"/>
        <s v="Energía  2019 IMEREA  002 Comunicación al servicio de pago Propuesta de fase K para contabilizar"/>
        <s v="Energía  2019 IMEREA  002 Comunicación al servicio de pago Propuesta de fase OK para contabilizar"/>
        <s v="Energía  2019 IMEREA  002 Pago subvención Ratificación de endoso"/>
        <s v="Energía  2019 IMEREA  002 Pago subvención Comunicación importe de ayuda tras su verificación"/>
        <s v="Innovación 2021 IMDIGA    Orden "/>
        <s v="Innovación 2021 IMDIGA    Convocatoria"/>
        <s v="Innovación 2021 IMDIGA    Instrucción"/>
        <s v="Innovación 2021 IMDIGA    Adjudicación"/>
        <s v="Innovación 2021 IMDIGA    Justificación"/>
        <s v="Innovación 2021 IMDIGA    Comprobación"/>
        <s v="Innovación 2021 IMDIGA    Listado resumen de la instrucción para la comisión"/>
        <s v="Innovación 2021 IMDIGA    Informe del jefe del área"/>
        <s v="Innovación 2021 IMDIGA    Actas de la comisión"/>
        <s v="Innovación 2021 IMDIGA    Propuesta para resolución (Consellerias)"/>
        <s v="Innovación 2021 IMDIGA    Anexo con la lista de expedientes para resolución de concesión / denegación"/>
        <s v="Innovación 2021 IMDIGA  018 Solicitudes Solicitud en el registro"/>
        <s v="Innovación 2021 IMDIGA  018 Solicitudes Documentación anexa"/>
        <s v="Innovación 2021 IMDIGA  018 Solicitudes Requerimiento de subsanación de la solicitud"/>
        <s v="Innovación 2021 IMDIGA  018 Solicitudes Anexo requerimiento minimis 2.0"/>
        <s v="Innovación 2021 IMDIGA  018 Solicitudes Informe propuesta de desistimiento"/>
        <s v="Innovación 2021 IMDIGA  018 Solicitudes Resolución de desistimiento"/>
        <s v="Innovación 2021 IMDIGA  018 Solicitudes Notificación de resolución de desistimiento"/>
        <s v="Innovación 2021 IMDIGA  018 Pre-evaluación técnico Informe técnico de evaluación del técnico y de la comisión"/>
        <s v="Innovación 2021 IMDIGA  018 Pre-evaluación técnico Propuesta de aprobado"/>
        <s v="Innovación 2021 IMDIGA  018 Pre-evaluación técnico Propuesta de denegado"/>
        <s v="Innovación 2021 IMDIGA  018 Comunicación concesión a beneficiario Comunicación de concesión de la ayuda"/>
        <s v="Innovación 2021 IMDIGA  018 Comunicación concesión a beneficiario Comunicación de denegación de la ayuda"/>
        <s v="Innovación 2021 IMDIGA  018 Comunicación concesión a beneficiario Anexo a la resolución de concesión Documento que establece las condiciones de la ayuda anexo "/>
        <s v="Innovación 2021 IMDIGA  018 Comunicación concesión a beneficiario Notificación certificado de deducción fiscal"/>
        <s v="Innovación 2021 IMDIGA  018 Comunicación concesión a beneficiario Anexo notificación certificado de deducción fiscal"/>
        <s v="Innovación 2021 IMDIGA  018 Anticipo o Préstamo Comunicación de concesión definitiva plurianuales"/>
        <s v="Innovación 2021 IMDIGA  018 Anticipo o Préstamo Comunicación de concesión condicionada de préstamos"/>
        <s v="Innovación 2021 IMDIGA  018 Anticipo o Préstamo Comunicación de concesión préstamos"/>
        <s v="Innovación 2021 IMDIGA  018 Anticipo o Préstamo Anexo a la notificación de concesión  para la aceptación de las condiciones del préstamo"/>
        <s v="Innovación 2021 IMDIGA  018 Anticipo o Préstamo Anexo a la notificación de concesión Instrucciones de presentación de garantía o aval"/>
        <s v="Innovación 2021 IMDIGA  018 Ejecución del proyecto (modificaciones) Solicitud de modificación por parte del beneficiario"/>
        <s v="Innovación 2021 IMDIGA  018 Ejecución del proyecto (modificaciones) Aprobación de modificación"/>
        <s v="Innovación 2021 IMDIGA  018 Ejecución del proyecto (modificaciones) Resolución de redistribución de costes"/>
        <s v="Innovación 2021 IMDIGA  018 Justificación del proyecto Presentación de la justificación"/>
        <s v="Innovación 2021 IMDIGA  018 Justificación del proyecto Documentación anexa"/>
        <s v="Innovación 2021 IMDIGA  018 Justificación del proyecto Comunicación recordando el plazo de justificación"/>
        <s v="Innovación 2021 IMDIGA  018 Justificación del proyecto Diligencia de formalización de avales"/>
        <s v="Innovación 2021 IMDIGA  018 Justificación del proyecto Informe del importe máximo endosable"/>
        <s v="Innovación 2021 IMDIGA  018 Justificación del proyecto Informe comprobación validez del aval"/>
        <s v="Innovación 2021 IMDIGA  018 Justificación del proyecto Anexo de incidencias de la verificación en la notificaicón de minoración / revocación"/>
        <s v="Innovación 2021 IMDIGA  018 Justificación del proyecto Informe de propuesta de revocación sin verificación administrativa"/>
        <s v="Innovación 2021 IMDIGA  018 Verificación documental Documentación justificativa"/>
        <s v="Innovación 2021 IMDIGA  018 Verificación documental Informe técnico de la verificación administrativa del expediente"/>
        <s v="Innovación 2021 IMDIGA  018 Verificación documental Conformidad"/>
        <s v="Innovación 2021 IMDIGA  018 Verificación documental Propuesta de fase O para contabilizar"/>
        <s v="Innovación 2021 IMDIGA  018 Verificación documental Requerimiento de subsanación de la solicitud"/>
        <s v="Innovación 2021 IMDIGA  018 Verificación documental Notificación resolución de minoración"/>
        <s v="Innovación 2021 IMDIGA  018 Verificación documental Anexo de incidencias subsanables para el requerimiento de subsanación de la verificacion"/>
        <s v="Innovación 2021 IMDIGA  018 Verificación material Informe técnico de verificación sobre el terreno del expediente"/>
        <s v="Innovación 2021 IMDIGA  018 Verificación material Conformidad "/>
        <s v="Innovación 2021 IMDIGA  018 Verificación material Requerimiento de subsanación de la solicitud"/>
        <s v="Innovación 2021 IMDIGA  018 Verificación material Notificación resolución de minoración"/>
        <s v="Innovación 2021 IMDIGA  018 Verificación material Anexo de incidencias subsanables para el requerimiento de subsanación de la verificacion"/>
        <s v="Innovación 2021 IMDIGA  018 Verificación final Informe técnico de la verificación final del expediente"/>
        <s v="Innovación 2021 IMDIGA  018 Verificación final Anexo con la lista de expedientes para resolución de revocación"/>
        <s v="Innovación 2021 IMDIGA  018 Verificación final Notificación resolución de revocación"/>
        <s v="Innovación 2021 IMDIGA  018 Verificación final Informe técnico de propuesta de renuncia"/>
        <s v="Innovación 2021 IMDIGA  018 Verificación final Anexo que lista los expedientes para la resolución de renuncia"/>
        <s v="Innovación 2021 IMDIGA  018 Verificación final Resolución de renuncia"/>
        <s v="Innovación 2021 IMDIGA  018 Verificación final Notificación de resolución de renuncia"/>
        <s v="Innovación 2021 IMDIGA  018 Verificación final Anexo con la lista de expediente para la resolución de minoración"/>
        <s v="Innovación 2021 IMDIGA  018 Verificación final Informe técnico de la verificación posterior a la final del expediente"/>
        <s v="Innovación 2021 IMDIGA  018 Comunicación al servicio de pago Informe técnico para pago por anticipo"/>
        <s v="Innovación 2021 IMDIGA  018 Comunicación al servicio de pago Propuesta de fase K para contabilizar"/>
        <s v="Innovación 2021 IMDIGA  018 Comunicación al servicio de pago Propuesta de fase OK para contabilizar"/>
        <s v="Innovación 2021 IMDIGA  018 Pago subvención Ratificación de endoso"/>
        <s v="Innovación 2021 IMDIGA  018 Pago subvención Comunicación importe de ayuda tras su verificación"/>
        <s v="Innovación 2021 IMDIGA  381 Solicitudes Solicitud en el registro"/>
        <s v="Innovación 2021 IMDIGA  381 Solicitudes Documentación anexa"/>
        <s v="Innovación 2021 IMDIGA  381 Solicitudes Requerimiento de subsanación de la solicitud"/>
        <s v="Innovación 2021 IMDIGA  381 Solicitudes Anexo requerimiento minimis 2.0"/>
        <s v="Innovación 2021 IMDIGA  381 Solicitudes Informe propuesta de desistimiento"/>
        <s v="Innovación 2021 IMDIGA  381 Solicitudes Resolución de desistimiento"/>
        <s v="Innovación 2021 IMDIGA  381 Solicitudes Notificación de resolución de desistimiento"/>
        <s v="Innovación 2021 IMDIGA  381 Pre-evaluación técnico Informe técnico de evaluación del técnico y de la comisión"/>
        <s v="Innovación 2021 IMDIGA  381 Pre-evaluación técnico Propuesta de aprobado"/>
        <s v="Innovación 2021 IMDIGA  381 Pre-evaluación técnico Propuesta de denegado"/>
        <s v="Innovación 2021 IMDIGA  381 Comunicación concesión a beneficiario Comunicación de concesión de la ayuda"/>
        <s v="Innovación 2021 IMDIGA  381 Comunicación concesión a beneficiario Comunicación de denegación de la ayuda"/>
        <s v="Innovación 2021 IMDIGA  381 Comunicación concesión a beneficiario Anexo a la resolución de concesión Documento que establece las condiciones de la ayuda anexo "/>
        <s v="Innovación 2021 IMDIGA  381 Comunicación concesión a beneficiario Notificación certificado de deducción fiscal"/>
        <s v="Innovación 2021 IMDIGA  381 Comunicación concesión a beneficiario Anexo notificación certificado de deducción fiscal"/>
        <s v="Innovación 2021 IMDIGA  381 Anticipo o Préstamo Comunicación de concesión definitiva plurianuales"/>
        <s v="Innovación 2021 IMDIGA  381 Anticipo o Préstamo Comunicación de concesión condicionada de préstamos"/>
        <s v="Innovación 2021 IMDIGA  381 Anticipo o Préstamo Comunicación de concesión préstamos"/>
        <s v="Innovación 2021 IMDIGA  381 Anticipo o Préstamo Anexo a la notificación de concesión  para la aceptación de las condiciones del préstamo"/>
        <s v="Innovación 2021 IMDIGA  381 Anticipo o Préstamo Anexo a la notificación de concesión Instrucciones de presentación de garantía o aval"/>
        <s v="Innovación 2021 IMDIGA  381 Ejecución del proyecto (modificaciones) Solicitud de modificación por parte del beneficiario"/>
        <s v="Innovación 2021 IMDIGA  381 Ejecución del proyecto (modificaciones) Aprobación de modificación"/>
        <s v="Innovación 2021 IMDIGA  381 Ejecución del proyecto (modificaciones) Resolución de redistribución de costes"/>
        <s v="Innovación 2021 IMDIGA  381 Justificación del proyecto Presentación de la justificación"/>
        <s v="Innovación 2021 IMDIGA  381 Justificación del proyecto Documentación anexa"/>
        <s v="Innovación 2021 IMDIGA  381 Justificación del proyecto Comunicación recordando el plazo de justificación"/>
        <s v="Innovación 2021 IMDIGA  381 Justificación del proyecto Diligencia de formalización de avales"/>
        <s v="Innovación 2021 IMDIGA  381 Justificación del proyecto Informe del importe máximo endosable"/>
        <s v="Innovación 2021 IMDIGA  381 Justificación del proyecto Informe comprobación validez del aval"/>
        <s v="Innovación 2021 IMDIGA  381 Justificación del proyecto Anexo de incidencias de la verificación en la notificaicón de minoración / revocación"/>
        <s v="Innovación 2021 IMDIGA  381 Justificación del proyecto Informe de propuesta de revocación sin verificación administrativa"/>
        <s v="Innovación 2021 IMDIGA  381 Verificación documental Documentación justificativa"/>
        <s v="Innovación 2021 IMDIGA  381 Verificación documental Informe técnico de la verificación administrativa del expediente"/>
        <s v="Innovación 2021 IMDIGA  381 Verificación documental Conformidad"/>
        <s v="Innovación 2021 IMDIGA  381 Verificación documental Propuesta de fase O para contabilizar"/>
        <s v="Innovación 2021 IMDIGA  381 Verificación documental Requerimiento de subsanación de la solicitud"/>
        <s v="Innovación 2021 IMDIGA  381 Verificación documental Notificación resolución de minoración"/>
        <s v="Innovación 2021 IMDIGA  381 Verificación documental Anexo de incidencias subsanables para el requerimiento de subsanación de la verificacion"/>
        <s v="Innovación 2021 IMDIGA  381 Verificación material Informe técnico de verificación sobre el terreno del expediente"/>
        <s v="Innovación 2021 IMDIGA  381 Verificación material Conformidad "/>
        <s v="Innovación 2021 IMDIGA  381 Verificación material Requerimiento de subsanación de la solicitud"/>
        <s v="Innovación 2021 IMDIGA  381 Verificación material Notificación resolución de minoración"/>
        <s v="Innovación 2021 IMDIGA  381 Verificación material Anexo de incidencias subsanables para el requerimiento de subsanación de la verificacion"/>
        <s v="Innovación 2021 IMDIGA  381 Verificación final Informe técnico de la verificación final del expediente"/>
        <s v="Innovación 2021 IMDIGA  381 Verificación final Anexo con la lista de expedientes para resolución de revocación"/>
        <s v="Innovación 2021 IMDIGA  381 Verificación final Notificación resolución de revocación"/>
        <s v="Innovación 2021 IMDIGA  381 Verificación final Informe técnico de propuesta de renuncia"/>
        <s v="Innovación 2021 IMDIGA  381 Verificación final Anexo que lista los expedientes para la resolución de renuncia"/>
        <s v="Innovación 2021 IMDIGA  381 Verificación final Resolución de renuncia"/>
        <s v="Innovación 2021 IMDIGA  381 Verificación final Notificación de resolución de renuncia"/>
        <s v="Innovación 2021 IMDIGA  381 Verificación final Anexo con la lista de expediente para la resolución de minoración"/>
        <s v="Innovación 2021 IMDIGA  381 Verificación final Informe técnico de la verificación posterior a la final del expediente"/>
        <s v="Innovación 2021 IMDIGA  381 Comunicación al servicio de pago Informe técnico para pago por anticipo"/>
        <s v="Innovación 2021 IMDIGA  381 Comunicación al servicio de pago Propuesta de fase K para contabilizar"/>
        <s v="Innovación 2021 IMDIGA  381 Comunicación al servicio de pago Propuesta de fase OK para contabilizar"/>
        <s v="Innovación 2021 IMDIGA  381 Pago subvención Ratificación de endoso"/>
        <s v="Innovación 2021 IMDIGA  381 Pago subvención Comunicación importe de ayuda tras su verificación"/>
        <s v="Internacional 2020 ITATUT   Orden "/>
        <s v="Internacional 2020 ITATUT   Convocatoria"/>
        <s v="Internacional 2020 ITATUT   Instrucción"/>
        <s v="Internacional 2020 ITATUT   Adjudicación"/>
        <s v="Internacional 2020 ITATUT   Justificación"/>
        <s v="Internacional 2020 ITATUT   Comprobación"/>
        <s v="Internacional 2020 ITATUT   Listado resumen de la instrucción para la comisión"/>
        <s v="Internacional 2020 ITATUT   Informe del jefe del área"/>
        <s v="Internacional 2020 ITATUT   Actas de la comisión"/>
        <s v="Internacional 2020 ITATUT   Propuesta para resolución (Consellerias)"/>
        <s v="Internacional 2020 ITATUT   Anexo con la lista de expedientes para resolución de concesión / denegación"/>
        <s v="Internacional 2020 ITATUT 017 Solicitudes Solicitud en el registro"/>
        <s v="Internacional 2020 ITATUT 017 Solicitudes Documentación anexa"/>
        <s v="Internacional 2020 ITATUT 017 Solicitudes Requerimiento de subsanación de la solicitud"/>
        <s v="Internacional 2020 ITATUT 017 Solicitudes Anexo requerimiento minimis 2.0"/>
        <s v="Internacional 2020 ITATUT 017 Solicitudes Informe propuesta de desistimiento"/>
        <s v="Internacional 2020 ITATUT 017 Solicitudes Resolución de desistimiento"/>
        <s v="Internacional 2020 ITATUT 017 Solicitudes Notificación de resolución de desistimiento"/>
        <s v="Internacional 2020 ITATUT 017 Pre-evaluación técnico Informe técnico de evaluación del técnico y de la comisión"/>
        <s v="Internacional 2020 ITATUT 017 Pre-evaluación técnico Propuesta de aprobado"/>
        <s v="Internacional 2020 ITATUT 017 Pre-evaluación técnico Propuesta de denegado"/>
        <s v="Internacional 2020 ITATUT 017 Comunicación concesión a beneficiario Comunicación de concesión de la ayuda"/>
        <s v="Internacional 2020 ITATUT 017 Comunicación concesión a beneficiario Comunicación de denegación de la ayuda"/>
        <s v="Internacional 2020 ITATUT 017 Comunicación concesión a beneficiario Anexo a la resolución de concesión Documento que establece las condiciones de la ayuda anexo "/>
        <s v="Internacional 2020 ITATUT 017 Comunicación concesión a beneficiario Notificación certificado de deducción fiscal"/>
        <s v="Internacional 2020 ITATUT 017 Comunicación concesión a beneficiario Anexo notificación certificado de deducción fiscal"/>
        <s v="Internacional 2020 ITATUT 017 Anticipo o Préstamo Comunicación de concesión definitiva plurianuales"/>
        <s v="Internacional 2020 ITATUT 017 Anticipo o Préstamo Comunicación de concesión condicionada de préstamos"/>
        <s v="Internacional 2020 ITATUT 017 Anticipo o Préstamo Comunicación de concesión préstamos"/>
        <s v="Internacional 2020 ITATUT 017 Anticipo o Préstamo Anexo a la notificación de concesión  para la aceptación de las condiciones del préstamo"/>
        <s v="Internacional 2020 ITATUT 017 Anticipo o Préstamo Anexo a la notificación de concesión Instrucciones de presentación de garantía o aval"/>
        <s v="Internacional 2020 ITATUT 017 Ejecución del proyecto (modificaciones) Solicitud de modificación por parte del beneficiario"/>
        <s v="Internacional 2020 ITATUT 017 Ejecución del proyecto (modificaciones) Aprobación de modificación"/>
        <s v="Internacional 2020 ITATUT 017 Ejecución del proyecto (modificaciones) Resolución de redistribución de costes"/>
        <s v="Internacional 2020 ITATUT 017 Justificación del proyecto Presentación de la justificación"/>
        <s v="Internacional 2020 ITATUT 017 Justificación del proyecto Documentación anexa"/>
        <s v="Internacional 2020 ITATUT 017 Justificación del proyecto Comunicación recordando el plazo de justificación"/>
        <s v="Internacional 2020 ITATUT 017 Justificación del proyecto Diligencia de formalización de avales"/>
        <s v="Internacional 2020 ITATUT 017 Justificación del proyecto Informe del importe máximo endosable"/>
        <s v="Internacional 2020 ITATUT 017 Justificación del proyecto Informe comprobación validez del aval"/>
        <s v="Internacional 2020 ITATUT 017 Justificación del proyecto Anexo de incidencias de la verificación en la notificaicón de minoración / revocación"/>
        <s v="Internacional 2020 ITATUT 017 Justificación del proyecto Informe de propuesta de revocación sin verificación administrativa"/>
        <s v="Internacional 2020 ITATUT 017 Verificación documental Documentación justificativa"/>
        <s v="Internacional 2020 ITATUT 017 Verificación documental Informe técnico de la verificación administrativa del expediente"/>
        <s v="Internacional 2020 ITATUT 017 Verificación documental Conformidad"/>
        <s v="Internacional 2020 ITATUT 017 Verificación documental Propuesta de fase O para contabilizar"/>
        <s v="Internacional 2020 ITATUT 017 Verificación documental Requerimiento de subsanación de la solicitud"/>
        <s v="Internacional 2020 ITATUT 017 Verificación documental Notificación resolución de minoración"/>
        <s v="Internacional 2020 ITATUT 017 Verificación documental Anexo de incidencias subsanables para el requerimiento de subsanación de la verificacion"/>
        <s v="Internacional 2020 ITATUT 017 Verificación material Informe técnico de verificación sobre el terreno del expediente"/>
        <s v="Internacional 2020 ITATUT 017 Verificación material Conformidad "/>
        <s v="Internacional 2020 ITATUT 017 Verificación material Requerimiento de subsanación de la solicitud"/>
        <s v="Internacional 2020 ITATUT 017 Verificación material Notificación resolución de minoración"/>
        <s v="Internacional 2020 ITATUT 017 Verificación material Anexo de incidencias subsanables para el requerimiento de subsanación de la verificacion"/>
        <s v="Internacional 2020 ITATUT 017 Verificación final Informe técnico de la verificación final del expediente"/>
        <s v="Internacional 2020 ITATUT 017 Verificación final Anexo con la lista de expedientes para resolución de revocación"/>
        <s v="Internacional 2020 ITATUT 017 Verificación final Notificación resolución de revocación"/>
        <s v="Internacional 2020 ITATUT 017 Verificación final Informe técnico de propuesta de renuncia"/>
        <s v="Internacional 2020 ITATUT 017 Verificación final Anexo que lista los expedientes para la resolución de renuncia"/>
        <s v="Internacional 2020 ITATUT 017 Verificación final Resolución de renuncia"/>
        <s v="Internacional 2020 ITATUT 017 Verificación final Notificación de resolución de renuncia"/>
        <s v="Internacional 2020 ITATUT 017 Verificación final Anexo con la lista de expediente para la resolución de minoración"/>
        <s v="Internacional 2020 ITATUT 017 Verificación final Informe técnico de la verificación posterior a la final del expediente"/>
        <s v="Internacional 2020 ITATUT 017 Comunicación al servicio de pago Informe técnico para pago por anticipo"/>
        <s v="Internacional 2020 ITATUT 017 Comunicación al servicio de pago Propuesta de fase K para contabilizar"/>
        <s v="Internacional 2020 ITATUT 017 Comunicación al servicio de pago Propuesta de fase OK para contabilizar"/>
        <s v="Internacional 2020 ITATUT 017 Pago subvención Ratificación de endoso"/>
        <s v="Internacional 2020 ITATUT 017 Pago subvención Comunicación importe de ayuda tras su verificación"/>
        <s v="Parques empresariales 2023 AAAAAA   Orden "/>
        <s v="Parques empresariales 2023 AAAAAA   Convocatoria"/>
        <s v="Parques empresariales 2023 AAAAAA   Instrucción"/>
        <s v="Parques empresariales 2023 AAAAAA   Adjudicación"/>
        <s v="Parques empresariales 2023 AAAAAA   Justificación"/>
        <s v="Parques empresariales 2023 AAAAAA   Comprobación"/>
        <s v="Parques empresariales 2023 AAAAAA 999 Solicitudes Comprobación"/>
        <s v="Parques empresariales 2023 AAAAAA 999 Solicitudes Documentación anexa"/>
        <s v="Parques empresariales 2023 AAAAAA 999 Solicitudes Requerimiento de subsanación de la solicitud"/>
        <s v="Parques empresariales 2023 AAAAAA 999 Solicitudes Anexo requerimiento minimis 2.0"/>
        <s v="Parques empresariales 2023 AAAAAA 999 Solicitudes Informe propuesta de desistimiento"/>
        <s v="Parques empresariales 2023 AAAAAA 999 Solicitudes Resolución de desistimiento"/>
        <s v="Parques empresariales 2023 AAAAAA 999 Solicitudes Notificación de resolución de desistimiento"/>
        <s v="Parques empresariales 2023 AAAAAA 999 Pre-evaluación técnico Informe técnico de evaluación del técnico y de la comisión"/>
        <s v="Parques empresariales 2023 AAAAAA 999 Pre-evaluación técnico Propuesta de aprobado"/>
        <s v="Parques empresariales 2023 AAAAAA 999 Pre-evaluación técnico Propuesta de denegado"/>
        <s v="Parques empresariales 2023 AAAAAA 999 Comunicación concesión a beneficiario Comunicación de concesión de la ayuda"/>
        <s v="Parques empresariales 2023 AAAAAA 999 Comunicación concesión a beneficiario Comunicación de denegación de la ayuda"/>
        <s v="Parques empresariales 2023 AAAAAA 999 Comunicación concesión a beneficiario Anexo a la resolución de concesión Documento que establece las condiciones de la ayuda anexo "/>
        <s v="Parques empresariales 2023 AAAAAA 999 Comunicación concesión a beneficiario Notificación certificado de deducción fiscal"/>
        <s v="Parques empresariales 2023 AAAAAA 999 Comunicación concesión a beneficiario Anexo notificación certificado de deducción fiscal"/>
        <s v="Parques empresariales 2023 AAAAAA 999 Anticipo o Préstamo Comunicación de concesión definitiva plurianuales"/>
        <s v="Parques empresariales 2023 AAAAAA 999 Anticipo o Préstamo Comunicación de concesión condicionada de préstamos"/>
        <s v="Parques empresariales 2023 AAAAAA 999 Anticipo o Préstamo Comunicación de concesión préstamos"/>
        <s v="Parques empresariales 2023 AAAAAA 999 Anticipo o Préstamo Anexo a la notificación de concesión  para la aceptación de las condiciones del préstamo"/>
        <s v="Parques empresariales 2023 AAAAAA 999 Anticipo o Préstamo Anexo a la notificación de concesión Instrucciones de presentación de garantía o aval"/>
        <s v="Parques empresariales 2023 AAAAAA 999 Ejecución del proyecto (modificaciones) Solicitud de modificación por parte del beneficiario"/>
        <s v="Parques empresariales 2023 AAAAAA 999 Ejecución del proyecto (modificaciones) Aprobación de modificación"/>
        <s v="Parques empresariales 2023 AAAAAA 999 Ejecución del proyecto (modificaciones) Resolución de redistribución de costes"/>
        <s v="Parques empresariales 2023 AAAAAA 999 Justificación del proyecto Presentación de la justificación"/>
        <s v="Parques empresariales 2023 AAAAAA 999 Justificación del proyecto Documentación anexa"/>
        <s v="Parques empresariales 2023 AAAAAA 999 Justificación del proyecto Comunicación recordando el plazo de justificación"/>
        <s v="Parques empresariales 2023 AAAAAA 999 Justificación del proyecto Diligencia de formalización de avales"/>
        <s v="Parques empresariales 2023 AAAAAA 999 Justificación del proyecto Informe del importe máximo endosable"/>
        <s v="Parques empresariales 2023 AAAAAA 999 Justificación del proyecto Informe comprobación validez del aval"/>
        <s v="Parques empresariales 2023 AAAAAA 999 Justificación del proyecto Anexo de incidencias de la verificación en la notificaicón de minoración / revocación"/>
        <s v="Parques empresariales 2023 AAAAAA 999 Justificación del proyecto Informe de propuesta de revocación sin verificación administrativa"/>
        <s v="Parques empresariales 2023 AAAAAA 999 Verificación documental Documentación justificativa"/>
        <s v="Parques empresariales 2023 AAAAAA 999 Verificación documental Informe técnico de la verificación administrativa del expediente"/>
        <s v="Parques empresariales 2023 AAAAAA 999 Verificación documental Conformidad"/>
        <s v="Parques empresariales 2023 AAAAAA 999 Verificación documental Propuesta de fase O para contabilizar"/>
        <s v="Parques empresariales 2023 AAAAAA 999 Verificación documental Requerimiento de subsanación de la solicitud"/>
        <s v="Parques empresariales 2023 AAAAAA 999 Verificación documental Notificación resolución de minoración"/>
        <s v="Parques empresariales 2023 AAAAAA 999 Verificación documental Anexo de incidencias subsanables para el requerimiento de subsanación de la verificacion"/>
        <s v="Parques empresariales 2023 AAAAAA 999 Verificación material Informe técnico de verificación sobre el terreno del expediente"/>
        <s v="Parques empresariales 2023 AAAAAA 999 Verificación material Conformidad "/>
        <s v="Parques empresariales 2023 AAAAAA 999 Verificación material Requerimiento de subsanación de la solicitud"/>
        <s v="Parques empresariales 2023 AAAAAA 999 Verificación material Notificación resolución de minoración"/>
        <s v="Parques empresariales 2023 AAAAAA 999 Verificación material Anexo de incidencias subsanables para el requerimiento de subsanación de la verificacion"/>
        <s v="Parques empresariales 2023 AAAAAA 999 Verificación final Informe técnico de la verificación final del expediente"/>
        <s v="Parques empresariales 2023 AAAAAA 999 Verificación final Anexo con la lista de expedientes para resolución de revocación"/>
        <s v="Parques empresariales 2023 AAAAAA 999 Verificación final Notificación resolución de revocación"/>
        <s v="Parques empresariales 2023 AAAAAA 999 Verificación final Informe técnico de propuesta de renuncia"/>
        <s v="Parques empresariales 2023 AAAAAA 999 Verificación final Anexo que lista los expedientes para la resolución de renuncia"/>
        <s v="Parques empresariales 2023 AAAAAA 999 Verificación final Resolución de renuncia"/>
        <s v="Parques empresariales 2023 AAAAAA 999 Verificación final Notificación de resolución de renuncia"/>
        <s v="Parques empresariales 2023 AAAAAA 999 Verificación final Anexo con la lista de expediente para la resolución de minoración"/>
        <s v="Parques empresariales 2023 AAAAAA 999 Verificación final Informe técnico de la verificación posterior a la final del expediente"/>
        <s v="Parques empresariales 2023 AAAAAA 999 Comunicación al servicio de pago Informe técnico para pago por anticipo"/>
        <s v="Parques empresariales 2023 AAAAAA 999 Comunicación al servicio de pago Propuesta de fase K para contabilizar"/>
        <s v="Parques empresariales 2023 AAAAAA 999 Comunicación al servicio de pago Propuesta de fase OK para contabilizar"/>
        <s v="Parques empresariales 2023 AAAAAA 999 Pago subvención Ratificación de endoso"/>
        <s v="Parques empresariales 2023 AAAAAA 999 Pago subvención Comunicación importe de ayuda tras su verificación"/>
        <s v="Innovación 2021 IMDIGA  018 Comisión evaluación IVACE Informe del jefe del área" u="1"/>
        <s v="Innovación 2021 IMDIGA  381 Comisión evaluación IVACE Informe del jefe del área" u="1"/>
        <s v="Energía  2019 IMEREA  002 Comisión evaluación IVACE Informe del jefe del área" u="1"/>
        <s v="Energía  2019 IMEREA  000 Normativa Modificación de las bases " u="1"/>
        <s v="Energía  2019 IMEREA  002 Comisión evaluación IVACE Listado resumen de la instrucción para la comisión" u="1"/>
        <s v="Energía  2019 IMEREA  002 Resolución concesión Firma resolución de la ayuda" u="1"/>
        <s v="Internacional 2020 ITATUT 017 Comisión evaluación IVACE Anexo con la lista de expedientes para resolución de denegación" u="1"/>
        <s v="Energía  2019 IMEREA  002 Comisión evaluación IVACE Anexo con la lista de expedientes para resolución de denegación" u="1"/>
        <s v="Energía  2019 IMEREA  Bases Convocatoria  Modificación de la convocatoria" u="1"/>
        <s v="Innovación 2021 IMDIGA  018 Resolución concesión Firma resolución de la ayuda" u="1"/>
        <s v="Innovación 2021 IMDIGA  381 Resolución concesión Firma resolución de la ayuda" u="1"/>
        <s v="Parques empresariales 2023 AAAAAA 999 Comisión evaluación IVACE Acta de la comisión" u="1"/>
        <s v="Parques empresariales 2023 AAAAAA 999 Comisión evaluación IVACE Informe del jefe del área" u="1"/>
        <s v="Energía  2019 IMEREA  Bases Convocatoria  Resolución" u="1"/>
        <s v="Internacional 2020 ITATUT 017 Comisión evaluación IVACE Anexo con la lista de expedientes para resolución de concesión" u="1"/>
        <s v="Energía  2019 IMEREA  Bases Convocatoria  Convocatoria DOGV" u="1"/>
        <s v="Innovación 2021 IMDIGA  018 Comisión evaluación IVACE Acta de la comisión" u="1"/>
        <s v="Innovación 2021 IMDIGA  381 Comisión evaluación IVACE Acta de la comisión" u="1"/>
        <s v="Energía  2019 IMEREA  Bases Convocatoria Normativa Corrección de la convocatoria" u="1"/>
        <s v="Energía  2019 IMEREA  Bases Convocatoria Normativa Modificación de la convocatoria" u="1"/>
        <s v="Energía  2019 IMEREA  002 Comisión evaluación IVACE Anexo con la lista de expedientes para resolución de concesión" u="1"/>
        <s v="Internacional 2020 ITATUT 017 Comisión evaluación IVACE Informe del jefe del área" u="1"/>
        <s v="Innovación 2021 IMDIGA  018 Comisión evaluación IVACE Anexo con la lista de expedientes para resolución de concesión" u="1"/>
        <s v="Innovación 2021 IMDIGA  381 Comisión evaluación IVACE Anexo con la lista de expedientes para resolución de concesión" u="1"/>
        <s v="Parques empresariales 2023 AAAAAA 999 Comisión evaluación IVACE Listado resumen de la instrucción para la comisión" u="1"/>
        <s v="Innovación 2021 IMDIGA  018 Comisión evaluación IVACE Anexo con la lista de expedientes para resolución de denegación" u="1"/>
        <s v="Innovación 2021 IMDIGA  381 Comisión evaluación IVACE Anexo con la lista de expedientes para resolución de denegación" u="1"/>
        <s v="Parques empresariales 2023 AAAAAA 999 Comisión evaluación IVACE Anexo con la lista de expedientes para resolución de denegación" u="1"/>
        <s v="Energía  2019 IMEREA  002 Comisión evaluación IVACE Acta de la comisión" u="1"/>
        <s v="Internacional 2020 ITATUT 017 Comisión evaluación IVACE Acta de la comisión" u="1"/>
        <s v="Parques empresariales 2023 AAAAAA 999 Comisión evaluación IVACE Propuesta para resolución (Consellerias)" u="1"/>
        <s v="Internacional 2020 ITATUT 017 Comisión evaluación IVACE Listado resumen de la instrucción para la comisión" u="1"/>
        <s v="Energía  2019 IMEREA  000 Normativa Bases" u="1"/>
        <s v="Energía  2019 IMEREA  000 Normativa Resolución" u="1"/>
        <s v="Energía  2019 IMEREA  Bases Convocatoria  Modificación de las bases " u="1"/>
        <s v="Innovación 2021 IMDIGA  018 Comisión evaluación IVACE Propuesta para resolución (Consellerias)" u="1"/>
        <s v="Innovación 2021 IMDIGA  381 Comisión evaluación IVACE Propuesta para resolución (Consellerias)" u="1"/>
        <s v="Energía  2019 IMEREA  Bases Convocatoria  Bases" u="1"/>
        <s v="Energía  2019 IMEREA  Bases Convocatoria Normativa Resolución" u="1"/>
        <s v="Energía  2019 IMEREA  000 Normativa Modificación de la convocatoria" u="1"/>
        <s v="Energía  2019 IMEREA  000 Normativa Corrección de la convocatoria" u="1"/>
        <s v="Energía  2019 IMEREA  Bases Convocatoria Normativa Modificación de las bases " u="1"/>
        <s v="Parques empresariales 2023 AAAAAA 999 Resolución concesión Firma resolución de la ayuda" u="1"/>
        <s v="Energía  2019 IMEREA  000 Normativa Convocatoria DOGV" u="1"/>
        <s v="Energía  2019 IMEREA  000 Normativa Corrección de las bases" u="1"/>
        <s v="Energía  2019 IMEREA  002 Comisión evaluación IVACE Propuesta para resolución (Consellerias)" u="1"/>
        <s v="Energía  2019 IMEREA  Bases Convocatoria Normativa Convocatoria DOGV" u="1"/>
        <s v="Energía  2019 IMEREA  Bases Convocatoria  Corrección de la convocatoria" u="1"/>
        <s v="Energía  2019 IMEREA  Bases Convocatoria Normativa Bases" u="1"/>
        <s v="Parques empresariales 2023 AAAAAA 999 Comisión evaluación IVACE Anexo con la lista de expedientes para resolución de concesión" u="1"/>
        <s v="Energía  2019 IMEREA  Bases Convocatoria Normativa Corrección de las bases" u="1"/>
        <s v="Energía  2019 IMEREA  Bases Convocatoria  Corrección de las bases" u="1"/>
        <s v="Parques empresariales 2023 AAAAAA 999 Solicitudes Solicitud en el registro" u="1"/>
        <s v="Innovación 2021 IMDIGA  018 Comisión evaluación IVACE Listado resumen de la instrucción para la comisión" u="1"/>
        <s v="Innovación 2021 IMDIGA  381 Comisión evaluación IVACE Listado resumen de la instrucción para la comisión" u="1"/>
        <s v="Internacional 2020 ITATUT 017 Resolución concesión Firma resolución de la ayuda" u="1"/>
        <s v="Internacional 2020 ITATUT 017 Comisión evaluación IVACE Propuesta para resolución (Consellerias)" u="1"/>
      </sharedItems>
    </cacheField>
    <cacheField name="Nombre - PDF" numFmtId="0">
      <sharedItems/>
    </cacheField>
    <cacheField name="Título - PDF" numFmtId="0">
      <sharedItems/>
    </cacheField>
    <cacheField name="Descripción - PD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0"/>
    <x v="0"/>
    <s v="AA01 2019 IMEREA  Normativa D01"/>
    <x v="0"/>
    <s v="AA01_2019_IMEREA ___D01"/>
    <s v="AA01 2019 IMEREA  Normativa D01"/>
    <s v="Energía  2019 IMEREA    Orden 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1"/>
    <x v="1"/>
    <s v="AA01 2019 IMEREA  Normativa D02"/>
    <x v="1"/>
    <s v="AA01_2019_IMEREA ___D02"/>
    <s v="AA01 2019 IMEREA  Normativa D02"/>
    <s v="Energía  2019 IMEREA    Convocator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2"/>
    <x v="2"/>
    <s v="AA01 2019 IMEREA  Normativa D03"/>
    <x v="2"/>
    <s v="AA01_2019_IMEREA ___D03"/>
    <s v="AA01 2019 IMEREA  Normativa D03"/>
    <s v="Energía  2019 IMEREA    Instruc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3"/>
    <x v="3"/>
    <s v="AA01 2019 IMEREA  Normativa D04"/>
    <x v="3"/>
    <s v="AA01_2019_IMEREA ___D04"/>
    <s v="AA01 2019 IMEREA  Normativa D04"/>
    <s v="Energía  2019 IMEREA    Adjud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4"/>
    <x v="4"/>
    <s v="AA01 2019 IMEREA  Normativa D05"/>
    <x v="4"/>
    <s v="AA01_2019_IMEREA ___D05"/>
    <s v="AA01 2019 IMEREA  Normativa D05"/>
    <s v="Energía  2019 IMEREA    Just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Normativa"/>
    <s v="AA01 2019 IMEREA  Normativa"/>
    <s v="Energía  2019 IMEREA  Normativa"/>
    <x v="0"/>
    <m/>
    <s v="Energía  2019 IMEREA  "/>
    <s v="Energía  2019 IMEREA  "/>
    <x v="0"/>
    <x v="0"/>
    <s v="Energía  2019 IMEREA   "/>
    <s v="Energía  2019 IMEREA   "/>
    <x v="5"/>
    <x v="5"/>
    <s v="AA01 2019 IMEREA  Normativa D06"/>
    <x v="5"/>
    <s v="AA01_2019_IMEREA ___D06"/>
    <s v="AA01 2019 IMEREA  Normativa D06"/>
    <s v="Energía  2019 IMEREA    Comprob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1"/>
    <s v="CO Evaluación"/>
    <s v="AA01 2019 IMEREA  CO Evaluación"/>
    <s v="Energía  2019 IMEREA  CO Evaluación"/>
    <x v="0"/>
    <m/>
    <s v="Energía  2019 IMEREA  "/>
    <s v="Energía  2019 IMEREA  "/>
    <x v="0"/>
    <x v="0"/>
    <s v="Energía  2019 IMEREA   "/>
    <s v="Energía  2019 IMEREA   "/>
    <x v="6"/>
    <x v="0"/>
    <s v="AA01 2019 IMEREA  CO Evaluación D01"/>
    <x v="6"/>
    <s v="AA01_2019_IMEREA ___D01"/>
    <s v="AA01 2019 IMEREA  CO Evaluación D01"/>
    <s v="Energía  2019 IMEREA    Listado resumen de la instrucción para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1"/>
    <s v="CO Evaluación"/>
    <s v="AA01 2019 IMEREA  CO Evaluación"/>
    <s v="Energía  2019 IMEREA  CO Evaluación"/>
    <x v="0"/>
    <m/>
    <s v="Energía  2019 IMEREA  "/>
    <s v="Energía  2019 IMEREA  "/>
    <x v="0"/>
    <x v="0"/>
    <s v="Energía  2019 IMEREA   "/>
    <s v="Energía  2019 IMEREA   "/>
    <x v="7"/>
    <x v="1"/>
    <s v="AA01 2019 IMEREA  CO Evaluación D02"/>
    <x v="7"/>
    <s v="AA01_2019_IMEREA ___D02"/>
    <s v="AA01 2019 IMEREA  CO Evaluación D02"/>
    <s v="Energía  2019 IMEREA    Informe del jefe del áre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1"/>
    <s v="CO Evaluación"/>
    <s v="AA01 2019 IMEREA  CO Evaluación"/>
    <s v="Energía  2019 IMEREA  CO Evaluación"/>
    <x v="0"/>
    <m/>
    <s v="Energía  2019 IMEREA  "/>
    <s v="Energía  2019 IMEREA  "/>
    <x v="0"/>
    <x v="0"/>
    <s v="Energía  2019 IMEREA   "/>
    <s v="Energía  2019 IMEREA   "/>
    <x v="8"/>
    <x v="2"/>
    <s v="AA01 2019 IMEREA  CO Evaluación D03"/>
    <x v="8"/>
    <s v="AA01_2019_IMEREA ___D03"/>
    <s v="AA01 2019 IMEREA  CO Evaluación D03"/>
    <s v="Energía  2019 IMEREA    Actas de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1"/>
    <s v="CO Evaluación"/>
    <s v="AA01 2019 IMEREA  CO Evaluación"/>
    <s v="Energía  2019 IMEREA  CO Evaluación"/>
    <x v="0"/>
    <m/>
    <s v="Energía  2019 IMEREA  "/>
    <s v="Energía  2019 IMEREA  "/>
    <x v="0"/>
    <x v="0"/>
    <s v="Energía  2019 IMEREA   "/>
    <s v="Energía  2019 IMEREA   "/>
    <x v="9"/>
    <x v="3"/>
    <s v="AA01 2019 IMEREA  CO Evaluación D04"/>
    <x v="9"/>
    <s v="AA01_2019_IMEREA ___D04"/>
    <s v="AA01 2019 IMEREA  CO Evaluación D04"/>
    <s v="Energía  2019 IMEREA    Propuesta para resolución (Consellerias)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1"/>
    <s v="CO Evaluación"/>
    <s v="AA01 2019 IMEREA  CO Evaluación"/>
    <s v="Energía  2019 IMEREA  CO Evaluación"/>
    <x v="0"/>
    <m/>
    <s v="Energía  2019 IMEREA  "/>
    <s v="Energía  2019 IMEREA  "/>
    <x v="0"/>
    <x v="0"/>
    <s v="Energía  2019 IMEREA   "/>
    <s v="Energía  2019 IMEREA   "/>
    <x v="10"/>
    <x v="4"/>
    <s v="AA01 2019 IMEREA  CO Evaluación D05"/>
    <x v="10"/>
    <s v="AA01_2019_IMEREA ___D05"/>
    <s v="AA01 2019 IMEREA  CO Evaluación D05"/>
    <s v="Energía  2019 IMEREA    Anexo con la lista de expedientes para resolución de concesión / deneg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1"/>
    <x v="0"/>
    <s v="AA01 2019 IMEREA  Expediente D01"/>
    <x v="11"/>
    <s v="AA01_2019_IMEREA _002_P01_D01"/>
    <s v="AA01 2019 IMEREA  Expediente D01"/>
    <s v="Energía  2019 IMEREA  002 Solicitudes Solicitud en el registr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2"/>
    <x v="1"/>
    <s v="AA01 2019 IMEREA  Expediente D02"/>
    <x v="12"/>
    <s v="AA01_2019_IMEREA _002_P01_D02"/>
    <s v="AA01 2019 IMEREA  Expediente D02"/>
    <s v="Energía  2019 IMEREA  002 Solicitudes Documentación anex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3"/>
    <x v="2"/>
    <s v="AA01 2019 IMEREA  Expediente D03"/>
    <x v="13"/>
    <s v="AA01_2019_IMEREA _002_P01_D03"/>
    <s v="AA01 2019 IMEREA  Expediente D03"/>
    <s v="Energía  2019 IMEREA  002 Solicitudes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4"/>
    <x v="3"/>
    <s v="AA01 2019 IMEREA  Expediente D04"/>
    <x v="14"/>
    <s v="AA01_2019_IMEREA _002_P01_D04"/>
    <s v="AA01 2019 IMEREA  Expediente D04"/>
    <s v="Energía  2019 IMEREA  002 Solicitudes Anexo requerimiento minimis 2.0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5"/>
    <x v="4"/>
    <s v="AA01 2019 IMEREA  Expediente D05"/>
    <x v="15"/>
    <s v="AA01_2019_IMEREA _002_P01_D05"/>
    <s v="AA01 2019 IMEREA  Expediente D05"/>
    <s v="Energía  2019 IMEREA  002 Solicitudes Informe propuesta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6"/>
    <x v="5"/>
    <s v="AA01 2019 IMEREA  Expediente D06"/>
    <x v="16"/>
    <s v="AA01_2019_IMEREA _002_P01_D06"/>
    <s v="AA01 2019 IMEREA  Expediente D06"/>
    <s v="Energía  2019 IMEREA  002 Solicitudes Resolución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"/>
    <x v="1"/>
    <s v="Energía  2019 IMEREA  002 P01"/>
    <s v="Energía  2019 IMEREA  002 Solicitudes"/>
    <x v="17"/>
    <x v="6"/>
    <s v="AA01 2019 IMEREA  Expediente D07"/>
    <x v="17"/>
    <s v="AA01_2019_IMEREA _002_P01_D07"/>
    <s v="AA01 2019 IMEREA  Expediente D07"/>
    <s v="Energía  2019 IMEREA  002 Solicitudes Notificación de resolución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2"/>
    <x v="2"/>
    <s v="Energía  2019 IMEREA  002 P02"/>
    <s v="Energía  2019 IMEREA  002 Pre-evaluación técnico"/>
    <x v="18"/>
    <x v="0"/>
    <s v="AA01 2019 IMEREA  Expediente D01"/>
    <x v="18"/>
    <s v="AA01_2019_IMEREA _002_P02_D01"/>
    <s v="AA01 2019 IMEREA  Expediente D01"/>
    <s v="Energía  2019 IMEREA  002 Pre-evaluación técnico Informe técnico de evaluación del técnico y de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2"/>
    <x v="2"/>
    <s v="Energía  2019 IMEREA  002 P02"/>
    <s v="Energía  2019 IMEREA  002 Pre-evaluación técnico"/>
    <x v="19"/>
    <x v="1"/>
    <s v="AA01 2019 IMEREA  Expediente D02"/>
    <x v="19"/>
    <s v="AA01_2019_IMEREA _002_P02_D02"/>
    <s v="AA01 2019 IMEREA  Expediente D02"/>
    <s v="Energía  2019 IMEREA  002 Pre-evaluación técnico Propuesta de aprobad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2"/>
    <x v="2"/>
    <s v="Energía  2019 IMEREA  002 P02"/>
    <s v="Energía  2019 IMEREA  002 Pre-evaluación técnico"/>
    <x v="20"/>
    <x v="2"/>
    <s v="AA01 2019 IMEREA  Expediente D03"/>
    <x v="20"/>
    <s v="AA01_2019_IMEREA _002_P02_D03"/>
    <s v="AA01 2019 IMEREA  Expediente D03"/>
    <s v="Energía  2019 IMEREA  002 Pre-evaluación técnico Propuesta de denegad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3"/>
    <x v="3"/>
    <s v="Energía  2019 IMEREA  002 P03"/>
    <s v="Energía  2019 IMEREA  002 Comunicación concesión a beneficiario"/>
    <x v="21"/>
    <x v="0"/>
    <s v="AA01 2019 IMEREA  Expediente D01"/>
    <x v="21"/>
    <s v="AA01_2019_IMEREA _002_P03_D01"/>
    <s v="AA01 2019 IMEREA  Expediente D01"/>
    <s v="Energía  2019 IMEREA  002 Comunicación concesión a beneficiario Comunicación de concesión de la ayud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3"/>
    <x v="3"/>
    <s v="Energía  2019 IMEREA  002 P03"/>
    <s v="Energía  2019 IMEREA  002 Comunicación concesión a beneficiario"/>
    <x v="22"/>
    <x v="1"/>
    <s v="AA01 2019 IMEREA  Expediente D02"/>
    <x v="22"/>
    <s v="AA01_2019_IMEREA _002_P03_D02"/>
    <s v="AA01 2019 IMEREA  Expediente D02"/>
    <s v="Energía  2019 IMEREA  002 Comunicación concesión a beneficiario Comunicación de denegación de la ayud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3"/>
    <x v="3"/>
    <s v="Energía  2019 IMEREA  002 P03"/>
    <s v="Energía  2019 IMEREA  002 Comunicación concesión a beneficiario"/>
    <x v="23"/>
    <x v="2"/>
    <s v="AA01 2019 IMEREA  Expediente D03"/>
    <x v="23"/>
    <s v="AA01_2019_IMEREA _002_P03_D03"/>
    <s v="AA01 2019 IMEREA  Expediente D03"/>
    <s v="Energía  2019 IMEREA  002 Comunicación concesión a beneficiario Anexo a la resolución de concesión Documento que establece las condiciones de la ayuda anexo 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3"/>
    <x v="3"/>
    <s v="Energía  2019 IMEREA  002 P03"/>
    <s v="Energía  2019 IMEREA  002 Comunicación concesión a beneficiario"/>
    <x v="24"/>
    <x v="3"/>
    <s v="AA01 2019 IMEREA  Expediente D04"/>
    <x v="24"/>
    <s v="AA01_2019_IMEREA _002_P03_D04"/>
    <s v="AA01 2019 IMEREA  Expediente D04"/>
    <s v="Energía  2019 IMEREA  002 Comunicación concesión a beneficiario Notificación certificado de deducción fisc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3"/>
    <x v="3"/>
    <s v="Energía  2019 IMEREA  002 P03"/>
    <s v="Energía  2019 IMEREA  002 Comunicación concesión a beneficiario"/>
    <x v="25"/>
    <x v="4"/>
    <s v="AA01 2019 IMEREA  Expediente D05"/>
    <x v="25"/>
    <s v="AA01_2019_IMEREA _002_P03_D05"/>
    <s v="AA01 2019 IMEREA  Expediente D05"/>
    <s v="Energía  2019 IMEREA  002 Comunicación concesión a beneficiario Anexo notificación certificado de deducción fisc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4"/>
    <x v="4"/>
    <s v="Energía  2019 IMEREA  002 P04"/>
    <s v="Energía  2019 IMEREA  002 Anticipo o Préstamo"/>
    <x v="26"/>
    <x v="0"/>
    <s v="AA01 2019 IMEREA  Expediente D01"/>
    <x v="26"/>
    <s v="AA01_2019_IMEREA _002_P04_D01"/>
    <s v="AA01 2019 IMEREA  Expediente D01"/>
    <s v="Energía  2019 IMEREA  002 Anticipo o Préstamo Comunicación de concesión definitiva plurianual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4"/>
    <x v="4"/>
    <s v="Energía  2019 IMEREA  002 P04"/>
    <s v="Energía  2019 IMEREA  002 Anticipo o Préstamo"/>
    <x v="27"/>
    <x v="1"/>
    <s v="AA01 2019 IMEREA  Expediente D02"/>
    <x v="27"/>
    <s v="AA01_2019_IMEREA _002_P04_D02"/>
    <s v="AA01 2019 IMEREA  Expediente D02"/>
    <s v="Energía  2019 IMEREA  002 Anticipo o Préstamo Comunicación de concesión condicionada de préstamo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4"/>
    <x v="4"/>
    <s v="Energía  2019 IMEREA  002 P04"/>
    <s v="Energía  2019 IMEREA  002 Anticipo o Préstamo"/>
    <x v="28"/>
    <x v="2"/>
    <s v="AA01 2019 IMEREA  Expediente D03"/>
    <x v="28"/>
    <s v="AA01_2019_IMEREA _002_P04_D03"/>
    <s v="AA01 2019 IMEREA  Expediente D03"/>
    <s v="Energía  2019 IMEREA  002 Anticipo o Préstamo Comunicación de concesión préstamo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4"/>
    <x v="4"/>
    <s v="Energía  2019 IMEREA  002 P04"/>
    <s v="Energía  2019 IMEREA  002 Anticipo o Préstamo"/>
    <x v="29"/>
    <x v="3"/>
    <s v="AA01 2019 IMEREA  Expediente D04"/>
    <x v="29"/>
    <s v="AA01_2019_IMEREA _002_P04_D04"/>
    <s v="AA01 2019 IMEREA  Expediente D04"/>
    <s v="Energía  2019 IMEREA  002 Anticipo o Préstamo Anexo a la notificación de concesión  para la aceptación de las condiciones del préstam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4"/>
    <x v="4"/>
    <s v="Energía  2019 IMEREA  002 P04"/>
    <s v="Energía  2019 IMEREA  002 Anticipo o Préstamo"/>
    <x v="30"/>
    <x v="4"/>
    <s v="AA01 2019 IMEREA  Expediente D05"/>
    <x v="30"/>
    <s v="AA01_2019_IMEREA _002_P04_D05"/>
    <s v="AA01 2019 IMEREA  Expediente D05"/>
    <s v="Energía  2019 IMEREA  002 Anticipo o Préstamo Anexo a la notificación de concesión Instrucciones de presentación de garantía o av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5"/>
    <x v="5"/>
    <s v="Energía  2019 IMEREA  002 P05"/>
    <s v="Energía  2019 IMEREA  002 Ejecución del proyecto (modificaciones)"/>
    <x v="31"/>
    <x v="0"/>
    <s v="AA01 2019 IMEREA  Expediente D01"/>
    <x v="31"/>
    <s v="AA01_2019_IMEREA _002_P05_D01"/>
    <s v="AA01 2019 IMEREA  Expediente D01"/>
    <s v="Energía  2019 IMEREA  002 Ejecución del proyecto (modificaciones) Solicitud de modificación por parte del beneficiari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5"/>
    <x v="5"/>
    <s v="Energía  2019 IMEREA  002 P05"/>
    <s v="Energía  2019 IMEREA  002 Ejecución del proyecto (modificaciones)"/>
    <x v="32"/>
    <x v="1"/>
    <s v="AA01 2019 IMEREA  Expediente D02"/>
    <x v="32"/>
    <s v="AA01_2019_IMEREA _002_P05_D02"/>
    <s v="AA01 2019 IMEREA  Expediente D02"/>
    <s v="Energía  2019 IMEREA  002 Ejecución del proyecto (modificaciones) Aprobación de mod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5"/>
    <x v="5"/>
    <s v="Energía  2019 IMEREA  002 P05"/>
    <s v="Energía  2019 IMEREA  002 Ejecución del proyecto (modificaciones)"/>
    <x v="33"/>
    <x v="2"/>
    <s v="AA01 2019 IMEREA  Expediente D03"/>
    <x v="33"/>
    <s v="AA01_2019_IMEREA _002_P05_D03"/>
    <s v="AA01 2019 IMEREA  Expediente D03"/>
    <s v="Energía  2019 IMEREA  002 Ejecución del proyecto (modificaciones) Resolución de redistribución de cost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4"/>
    <x v="0"/>
    <s v="AA01 2019 IMEREA  Expediente D01"/>
    <x v="34"/>
    <s v="AA01_2019_IMEREA _002_P06_D01"/>
    <s v="AA01 2019 IMEREA  Expediente D01"/>
    <s v="Energía  2019 IMEREA  002 Justificación del proyecto Presentación de la just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12"/>
    <x v="1"/>
    <s v="AA01 2019 IMEREA  Expediente D02"/>
    <x v="35"/>
    <s v="AA01_2019_IMEREA _002_P06_D02"/>
    <s v="AA01 2019 IMEREA  Expediente D02"/>
    <s v="Energía  2019 IMEREA  002 Justificación del proyecto Documentación anex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5"/>
    <x v="2"/>
    <s v="AA01 2019 IMEREA  Expediente D03"/>
    <x v="36"/>
    <s v="AA01_2019_IMEREA _002_P06_D03"/>
    <s v="AA01 2019 IMEREA  Expediente D03"/>
    <s v="Energía  2019 IMEREA  002 Justificación del proyecto Comunicación recordando el plazo de just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6"/>
    <x v="3"/>
    <s v="AA01 2019 IMEREA  Expediente D04"/>
    <x v="37"/>
    <s v="AA01_2019_IMEREA _002_P06_D04"/>
    <s v="AA01 2019 IMEREA  Expediente D04"/>
    <s v="Energía  2019 IMEREA  002 Justificación del proyecto Diligencia de formalización de aval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7"/>
    <x v="4"/>
    <s v="AA01 2019 IMEREA  Expediente D05"/>
    <x v="38"/>
    <s v="AA01_2019_IMEREA _002_P06_D05"/>
    <s v="AA01 2019 IMEREA  Expediente D05"/>
    <s v="Energía  2019 IMEREA  002 Justificación del proyecto Informe del importe máximo endosabl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8"/>
    <x v="5"/>
    <s v="AA01 2019 IMEREA  Expediente D06"/>
    <x v="39"/>
    <s v="AA01_2019_IMEREA _002_P06_D06"/>
    <s v="AA01 2019 IMEREA  Expediente D06"/>
    <s v="Energía  2019 IMEREA  002 Justificación del proyecto Informe comprobación validez del av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39"/>
    <x v="6"/>
    <s v="AA01 2019 IMEREA  Expediente D07"/>
    <x v="40"/>
    <s v="AA01_2019_IMEREA _002_P06_D07"/>
    <s v="AA01 2019 IMEREA  Expediente D07"/>
    <s v="Energía  2019 IMEREA  002 Justificación del proyecto Anexo de incidencias de la verificación en la notificaicón de minoración /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6"/>
    <x v="6"/>
    <s v="Energía  2019 IMEREA  002 P06"/>
    <s v="Energía  2019 IMEREA  002 Justificación del proyecto"/>
    <x v="40"/>
    <x v="7"/>
    <s v="AA01 2019 IMEREA  Expediente D08"/>
    <x v="41"/>
    <s v="AA01_2019_IMEREA _002_P06_D08"/>
    <s v="AA01 2019 IMEREA  Expediente D08"/>
    <s v="Energía  2019 IMEREA  002 Justificación del proyecto Informe de propuesta de revocación sin verificación administrativ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1"/>
    <x v="0"/>
    <s v="AA01 2019 IMEREA  Expediente D01"/>
    <x v="42"/>
    <s v="AA01_2019_IMEREA _002_P07_D01"/>
    <s v="AA01 2019 IMEREA  Expediente D01"/>
    <s v="Energía  2019 IMEREA  002 Verificación documental Documentación justificativ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2"/>
    <x v="1"/>
    <s v="AA01 2019 IMEREA  Expediente D02"/>
    <x v="43"/>
    <s v="AA01_2019_IMEREA _002_P07_D02"/>
    <s v="AA01 2019 IMEREA  Expediente D02"/>
    <s v="Energía  2019 IMEREA  002 Verificación documental Informe técnico de la verificación administrativa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3"/>
    <x v="2"/>
    <s v="AA01 2019 IMEREA  Expediente D03"/>
    <x v="44"/>
    <s v="AA01_2019_IMEREA _002_P07_D03"/>
    <s v="AA01 2019 IMEREA  Expediente D03"/>
    <s v="Energía  2019 IMEREA  002 Verificación documental Conformida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4"/>
    <x v="3"/>
    <s v="AA01 2019 IMEREA  Expediente D04"/>
    <x v="45"/>
    <s v="AA01_2019_IMEREA _002_P07_D04"/>
    <s v="AA01 2019 IMEREA  Expediente D04"/>
    <s v="Energía  2019 IMEREA  002 Verificación documental Propuesta de fase O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13"/>
    <x v="4"/>
    <s v="AA01 2019 IMEREA  Expediente D05"/>
    <x v="46"/>
    <s v="AA01_2019_IMEREA _002_P07_D05"/>
    <s v="AA01 2019 IMEREA  Expediente D05"/>
    <s v="Energía  2019 IMEREA  002 Verificación documental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5"/>
    <x v="5"/>
    <s v="AA01 2019 IMEREA  Expediente D06"/>
    <x v="47"/>
    <s v="AA01_2019_IMEREA _002_P07_D06"/>
    <s v="AA01 2019 IMEREA  Expediente D06"/>
    <s v="Energía  2019 IMEREA  002 Verificación documental Notificación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7"/>
    <x v="7"/>
    <s v="Energía  2019 IMEREA  002 P07"/>
    <s v="Energía  2019 IMEREA  002 Verificación documental"/>
    <x v="46"/>
    <x v="6"/>
    <s v="AA01 2019 IMEREA  Expediente D07"/>
    <x v="48"/>
    <s v="AA01_2019_IMEREA _002_P07_D07"/>
    <s v="AA01 2019 IMEREA  Expediente D07"/>
    <s v="Energía  2019 IMEREA  002 Verificación documental Anexo de incidencias subsanables para el requerimiento de subsanación de la verificacio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8"/>
    <x v="8"/>
    <s v="Energía  2019 IMEREA  002 P08"/>
    <s v="Energía  2019 IMEREA  002 Verificación material"/>
    <x v="47"/>
    <x v="0"/>
    <s v="AA01 2019 IMEREA  Expediente D01"/>
    <x v="49"/>
    <s v="AA01_2019_IMEREA _002_P08_D01"/>
    <s v="AA01 2019 IMEREA  Expediente D01"/>
    <s v="Energía  2019 IMEREA  002 Verificación material Informe técnico de verificación sobre el terreno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8"/>
    <x v="8"/>
    <s v="Energía  2019 IMEREA  002 P08"/>
    <s v="Energía  2019 IMEREA  002 Verificación material"/>
    <x v="48"/>
    <x v="1"/>
    <s v="AA01 2019 IMEREA  Expediente D02"/>
    <x v="50"/>
    <s v="AA01_2019_IMEREA _002_P08_D02"/>
    <s v="AA01 2019 IMEREA  Expediente D02"/>
    <s v="Energía  2019 IMEREA  002 Verificación material Conformidad 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8"/>
    <x v="8"/>
    <s v="Energía  2019 IMEREA  002 P08"/>
    <s v="Energía  2019 IMEREA  002 Verificación material"/>
    <x v="13"/>
    <x v="2"/>
    <s v="AA01 2019 IMEREA  Expediente D03"/>
    <x v="51"/>
    <s v="AA01_2019_IMEREA _002_P08_D03"/>
    <s v="AA01 2019 IMEREA  Expediente D03"/>
    <s v="Energía  2019 IMEREA  002 Verificación material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8"/>
    <x v="8"/>
    <s v="Energía  2019 IMEREA  002 P08"/>
    <s v="Energía  2019 IMEREA  002 Verificación material"/>
    <x v="45"/>
    <x v="3"/>
    <s v="AA01 2019 IMEREA  Expediente D04"/>
    <x v="52"/>
    <s v="AA01_2019_IMEREA _002_P08_D04"/>
    <s v="AA01 2019 IMEREA  Expediente D04"/>
    <s v="Energía  2019 IMEREA  002 Verificación material Notificación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8"/>
    <x v="8"/>
    <s v="Energía  2019 IMEREA  002 P08"/>
    <s v="Energía  2019 IMEREA  002 Verificación material"/>
    <x v="46"/>
    <x v="4"/>
    <s v="AA01 2019 IMEREA  Expediente D05"/>
    <x v="53"/>
    <s v="AA01_2019_IMEREA _002_P08_D05"/>
    <s v="AA01 2019 IMEREA  Expediente D05"/>
    <s v="Energía  2019 IMEREA  002 Verificación material Anexo de incidencias subsanables para el requerimiento de subsanación de la verificacio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49"/>
    <x v="0"/>
    <s v="AA01 2019 IMEREA  Expediente D01"/>
    <x v="54"/>
    <s v="AA01_2019_IMEREA _002_P09_D01"/>
    <s v="AA01 2019 IMEREA  Expediente D01"/>
    <s v="Energía  2019 IMEREA  002 Verificación final Informe técnico de la verificación final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0"/>
    <x v="1"/>
    <s v="AA01 2019 IMEREA  Expediente D02"/>
    <x v="55"/>
    <s v="AA01_2019_IMEREA _002_P09_D02"/>
    <s v="AA01 2019 IMEREA  Expediente D02"/>
    <s v="Energía  2019 IMEREA  002 Verificación final Anexo con la lista de expedientes para resolución de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1"/>
    <x v="2"/>
    <s v="AA01 2019 IMEREA  Expediente D03"/>
    <x v="56"/>
    <s v="AA01_2019_IMEREA _002_P09_D03"/>
    <s v="AA01 2019 IMEREA  Expediente D03"/>
    <s v="Energía  2019 IMEREA  002 Verificación final Notificación resolución de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2"/>
    <x v="3"/>
    <s v="AA01 2019 IMEREA  Expediente D04"/>
    <x v="57"/>
    <s v="AA01_2019_IMEREA _002_P09_D04"/>
    <s v="AA01 2019 IMEREA  Expediente D04"/>
    <s v="Energía  2019 IMEREA  002 Verificación final Informe técnico de propuesta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3"/>
    <x v="4"/>
    <s v="AA01 2019 IMEREA  Expediente D05"/>
    <x v="58"/>
    <s v="AA01_2019_IMEREA _002_P09_D05"/>
    <s v="AA01 2019 IMEREA  Expediente D05"/>
    <s v="Energía  2019 IMEREA  002 Verificación final Anexo que lista los expedientes para la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4"/>
    <x v="5"/>
    <s v="AA01 2019 IMEREA  Expediente D06"/>
    <x v="59"/>
    <s v="AA01_2019_IMEREA _002_P09_D06"/>
    <s v="AA01 2019 IMEREA  Expediente D06"/>
    <s v="Energía  2019 IMEREA  002 Verificación final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5"/>
    <x v="6"/>
    <s v="AA01 2019 IMEREA  Expediente D07"/>
    <x v="60"/>
    <s v="AA01_2019_IMEREA _002_P09_D07"/>
    <s v="AA01 2019 IMEREA  Expediente D07"/>
    <s v="Energía  2019 IMEREA  002 Verificación final Notificación de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6"/>
    <x v="7"/>
    <s v="AA01 2019 IMEREA  Expediente D08"/>
    <x v="61"/>
    <s v="AA01_2019_IMEREA _002_P09_D08"/>
    <s v="AA01 2019 IMEREA  Expediente D08"/>
    <s v="Energía  2019 IMEREA  002 Verificación final Anexo con la lista de expediente para la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9"/>
    <x v="9"/>
    <s v="Energía  2019 IMEREA  002 P09"/>
    <s v="Energía  2019 IMEREA  002 Verificación final"/>
    <x v="57"/>
    <x v="8"/>
    <s v="AA01 2019 IMEREA  Expediente D09"/>
    <x v="62"/>
    <s v="AA01_2019_IMEREA _002_P09_D09"/>
    <s v="AA01 2019 IMEREA  Expediente D09"/>
    <s v="Energía  2019 IMEREA  002 Verificación final Informe técnico de la verificación posterior a la final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0"/>
    <x v="10"/>
    <s v="Energía  2019 IMEREA  002 P10"/>
    <s v="Energía  2019 IMEREA  002 Comunicación al servicio de pago"/>
    <x v="58"/>
    <x v="0"/>
    <s v="AA01 2019 IMEREA  Expediente D01"/>
    <x v="63"/>
    <s v="AA01_2019_IMEREA _002_P10_D01"/>
    <s v="AA01 2019 IMEREA  Expediente D01"/>
    <s v="Energía  2019 IMEREA  002 Comunicación al servicio de pago Informe técnico para pago por anticip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0"/>
    <x v="10"/>
    <s v="Energía  2019 IMEREA  002 P10"/>
    <s v="Energía  2019 IMEREA  002 Comunicación al servicio de pago"/>
    <x v="59"/>
    <x v="1"/>
    <s v="AA01 2019 IMEREA  Expediente D02"/>
    <x v="64"/>
    <s v="AA01_2019_IMEREA _002_P10_D02"/>
    <s v="AA01 2019 IMEREA  Expediente D02"/>
    <s v="Energía  2019 IMEREA  002 Comunicación al servicio de pago Propuesta de fase K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0"/>
    <x v="10"/>
    <s v="Energía  2019 IMEREA  002 P10"/>
    <s v="Energía  2019 IMEREA  002 Comunicación al servicio de pago"/>
    <x v="60"/>
    <x v="2"/>
    <s v="AA01 2019 IMEREA  Expediente D03"/>
    <x v="65"/>
    <s v="AA01_2019_IMEREA _002_P10_D03"/>
    <s v="AA01 2019 IMEREA  Expediente D03"/>
    <s v="Energía  2019 IMEREA  002 Comunicación al servicio de pago Propuesta de fase OK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1"/>
    <x v="11"/>
    <s v="Energía  2019 IMEREA  002 P11"/>
    <s v="Energía  2019 IMEREA  002 Pago subvención"/>
    <x v="61"/>
    <x v="0"/>
    <s v="AA01 2019 IMEREA  Expediente D01"/>
    <x v="66"/>
    <s v="AA01_2019_IMEREA _002_P11_D01"/>
    <s v="AA01 2019 IMEREA  Expediente D01"/>
    <s v="Energía  2019 IMEREA  002 Pago subvención Ratificación de endos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2"/>
    <s v="Expediente"/>
    <s v="AA01 2019 IMEREA  Expediente"/>
    <s v="Energía  2019 IMEREA  Expediente"/>
    <x v="1"/>
    <s v="002"/>
    <s v="Energía  2019 IMEREA  002"/>
    <s v="Energía  2019 IMEREA  002"/>
    <x v="11"/>
    <x v="11"/>
    <s v="Energía  2019 IMEREA  002 P11"/>
    <s v="Energía  2019 IMEREA  002 Pago subvención"/>
    <x v="62"/>
    <x v="1"/>
    <s v="AA01 2019 IMEREA  Expediente D02"/>
    <x v="67"/>
    <s v="AA01_2019_IMEREA _002_P11_D02"/>
    <s v="AA01 2019 IMEREA  Expediente D02"/>
    <s v="Energía  2019 IMEREA  002 Pago subvención Comunicación importe de ayuda tras su ver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0"/>
    <x v="0"/>
    <s v="AA02 2021 IMDIGA  Normativa D01"/>
    <x v="68"/>
    <s v="AA02_2021_IMDIGA ___D01"/>
    <s v="AA02 2021 IMDIGA  Normativa D01"/>
    <s v="Innovación 2021 IMDIGA    Orden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1"/>
    <x v="1"/>
    <s v="AA02 2021 IMDIGA  Normativa D02"/>
    <x v="69"/>
    <s v="AA02_2021_IMDIGA ___D02"/>
    <s v="AA02 2021 IMDIGA  Normativa D02"/>
    <s v="Innovación 2021 IMDIGA    Convocator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2"/>
    <x v="2"/>
    <s v="AA02 2021 IMDIGA  Normativa D03"/>
    <x v="70"/>
    <s v="AA02_2021_IMDIGA ___D03"/>
    <s v="AA02 2021 IMDIGA  Normativa D03"/>
    <s v="Innovación 2021 IMDIGA    Instruc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3"/>
    <x v="3"/>
    <s v="AA02 2021 IMDIGA  Normativa D04"/>
    <x v="71"/>
    <s v="AA02_2021_IMDIGA ___D04"/>
    <s v="AA02 2021 IMDIGA  Normativa D04"/>
    <s v="Innovación 2021 IMDIGA    Adjud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4"/>
    <x v="4"/>
    <s v="AA02 2021 IMDIGA  Normativa D05"/>
    <x v="72"/>
    <s v="AA02_2021_IMDIGA ___D05"/>
    <s v="AA02 2021 IMDIGA  Normativa D05"/>
    <s v="Innovación 2021 IMDIGA   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0"/>
    <s v="Normativa"/>
    <s v="AA02 2021 IMDIGA  Normativa"/>
    <s v="Innovación 2021 IMDIGA  Normativa"/>
    <x v="0"/>
    <m/>
    <s v="Innovación 2021 IMDIGA  "/>
    <s v="Innovación 2021 IMDIGA  "/>
    <x v="0"/>
    <x v="0"/>
    <s v="Innovación 2021 IMDIGA   "/>
    <s v="Innovación 2021 IMDIGA   "/>
    <x v="5"/>
    <x v="5"/>
    <s v="AA02 2021 IMDIGA  Normativa D06"/>
    <x v="73"/>
    <s v="AA02_2021_IMDIGA ___D06"/>
    <s v="AA02 2021 IMDIGA  Normativa D06"/>
    <s v="Innovación 2021 IMDIGA    Comprob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CO Evaluación"/>
    <s v="AA02 2021 IMDIGA  CO Evaluación"/>
    <s v="Innovación 2021 IMDIGA  CO Evaluación"/>
    <x v="0"/>
    <m/>
    <s v="Innovación 2021 IMDIGA  "/>
    <s v="Innovación 2021 IMDIGA  "/>
    <x v="0"/>
    <x v="0"/>
    <s v="Innovación 2021 IMDIGA   "/>
    <s v="Innovación 2021 IMDIGA   "/>
    <x v="6"/>
    <x v="0"/>
    <s v="AA02 2021 IMDIGA  CO Evaluación D01"/>
    <x v="74"/>
    <s v="AA02_2021_IMDIGA ___D01"/>
    <s v="AA02 2021 IMDIGA  CO Evaluación D01"/>
    <s v="Innovación 2021 IMDIGA    Listado resumen de la instrucción para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CO Evaluación"/>
    <s v="AA02 2021 IMDIGA  CO Evaluación"/>
    <s v="Innovación 2021 IMDIGA  CO Evaluación"/>
    <x v="0"/>
    <m/>
    <s v="Innovación 2021 IMDIGA  "/>
    <s v="Innovación 2021 IMDIGA  "/>
    <x v="0"/>
    <x v="0"/>
    <s v="Innovación 2021 IMDIGA   "/>
    <s v="Innovación 2021 IMDIGA   "/>
    <x v="7"/>
    <x v="1"/>
    <s v="AA02 2021 IMDIGA  CO Evaluación D02"/>
    <x v="75"/>
    <s v="AA02_2021_IMDIGA ___D02"/>
    <s v="AA02 2021 IMDIGA  CO Evaluación D02"/>
    <s v="Innovación 2021 IMDIGA    Informe del jefe del áre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CO Evaluación"/>
    <s v="AA02 2021 IMDIGA  CO Evaluación"/>
    <s v="Innovación 2021 IMDIGA  CO Evaluación"/>
    <x v="0"/>
    <m/>
    <s v="Innovación 2021 IMDIGA  "/>
    <s v="Innovación 2021 IMDIGA  "/>
    <x v="0"/>
    <x v="0"/>
    <s v="Innovación 2021 IMDIGA   "/>
    <s v="Innovación 2021 IMDIGA   "/>
    <x v="8"/>
    <x v="2"/>
    <s v="AA02 2021 IMDIGA  CO Evaluación D03"/>
    <x v="76"/>
    <s v="AA02_2021_IMDIGA ___D03"/>
    <s v="AA02 2021 IMDIGA  CO Evaluación D03"/>
    <s v="Innovación 2021 IMDIGA    Actas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CO Evaluación"/>
    <s v="AA02 2021 IMDIGA  CO Evaluación"/>
    <s v="Innovación 2021 IMDIGA  CO Evaluación"/>
    <x v="0"/>
    <m/>
    <s v="Innovación 2021 IMDIGA  "/>
    <s v="Innovación 2021 IMDIGA  "/>
    <x v="0"/>
    <x v="0"/>
    <s v="Innovación 2021 IMDIGA   "/>
    <s v="Innovación 2021 IMDIGA   "/>
    <x v="9"/>
    <x v="3"/>
    <s v="AA02 2021 IMDIGA  CO Evaluación D04"/>
    <x v="77"/>
    <s v="AA02_2021_IMDIGA ___D04"/>
    <s v="AA02 2021 IMDIGA  CO Evaluación D04"/>
    <s v="Innovación 2021 IMDIGA    Propuesta para resolución (Consellerias)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CO Evaluación"/>
    <s v="AA02 2021 IMDIGA  CO Evaluación"/>
    <s v="Innovación 2021 IMDIGA  CO Evaluación"/>
    <x v="0"/>
    <m/>
    <s v="Innovación 2021 IMDIGA  "/>
    <s v="Innovación 2021 IMDIGA  "/>
    <x v="0"/>
    <x v="0"/>
    <s v="Innovación 2021 IMDIGA   "/>
    <s v="Innovación 2021 IMDIGA   "/>
    <x v="10"/>
    <x v="4"/>
    <s v="AA02 2021 IMDIGA  CO Evaluación D05"/>
    <x v="78"/>
    <s v="AA02_2021_IMDIGA ___D05"/>
    <s v="AA02 2021 IMDIGA  CO Evaluación D05"/>
    <s v="Innovación 2021 IMDIGA    Anexo con la lista de expedientes para resolución de concesión / deneg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1"/>
    <x v="0"/>
    <s v="AA02 2021 IMDIGA  Expediente D01"/>
    <x v="79"/>
    <s v="AA02_2021_IMDIGA _018_P01_D01"/>
    <s v="AA02 2021 IMDIGA  Expediente D01"/>
    <s v="Innovación 2021 IMDIGA  018 Solicitudes Solicitud en el registr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2"/>
    <x v="1"/>
    <s v="AA02 2021 IMDIGA  Expediente D02"/>
    <x v="80"/>
    <s v="AA02_2021_IMDIGA _018_P01_D02"/>
    <s v="AA02 2021 IMDIGA  Expediente D02"/>
    <s v="Innovación 2021 IMDIGA  018 Solicitudes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3"/>
    <x v="2"/>
    <s v="AA02 2021 IMDIGA  Expediente D03"/>
    <x v="81"/>
    <s v="AA02_2021_IMDIGA _018_P01_D03"/>
    <s v="AA02 2021 IMDIGA  Expediente D03"/>
    <s v="Innovación 2021 IMDIGA  018 Solicitudes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4"/>
    <x v="3"/>
    <s v="AA02 2021 IMDIGA  Expediente D04"/>
    <x v="82"/>
    <s v="AA02_2021_IMDIGA _018_P01_D04"/>
    <s v="AA02 2021 IMDIGA  Expediente D04"/>
    <s v="Innovación 2021 IMDIGA  018 Solicitudes Anexo requerimiento minimis 2.0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5"/>
    <x v="4"/>
    <s v="AA02 2021 IMDIGA  Expediente D05"/>
    <x v="83"/>
    <s v="AA02_2021_IMDIGA _018_P01_D05"/>
    <s v="AA02 2021 IMDIGA  Expediente D05"/>
    <s v="Innovación 2021 IMDIGA  018 Solicitudes Informe propuesta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6"/>
    <x v="5"/>
    <s v="AA02 2021 IMDIGA  Expediente D06"/>
    <x v="84"/>
    <s v="AA02_2021_IMDIGA _018_P01_D06"/>
    <s v="AA02 2021 IMDIGA  Expediente D06"/>
    <s v="Innovación 2021 IMDIGA  018 Solicitudes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"/>
    <x v="1"/>
    <s v="Innovación 2021 IMDIGA  018 P01"/>
    <s v="Innovación 2021 IMDIGA  018 Solicitudes"/>
    <x v="17"/>
    <x v="6"/>
    <s v="AA02 2021 IMDIGA  Expediente D07"/>
    <x v="85"/>
    <s v="AA02_2021_IMDIGA _018_P01_D07"/>
    <s v="AA02 2021 IMDIGA  Expediente D07"/>
    <s v="Innovación 2021 IMDIGA  018 Solicitudes Notificación de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2"/>
    <x v="2"/>
    <s v="Innovación 2021 IMDIGA  018 P02"/>
    <s v="Innovación 2021 IMDIGA  018 Pre-evaluación técnico"/>
    <x v="18"/>
    <x v="0"/>
    <s v="AA02 2021 IMDIGA  Expediente D01"/>
    <x v="86"/>
    <s v="AA02_2021_IMDIGA _018_P02_D01"/>
    <s v="AA02 2021 IMDIGA  Expediente D01"/>
    <s v="Innovación 2021 IMDIGA  018 Pre-evaluación técnico Informe técnico de evaluación del técnico y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2"/>
    <x v="2"/>
    <s v="Innovación 2021 IMDIGA  018 P02"/>
    <s v="Innovación 2021 IMDIGA  018 Pre-evaluación técnico"/>
    <x v="19"/>
    <x v="1"/>
    <s v="AA02 2021 IMDIGA  Expediente D02"/>
    <x v="87"/>
    <s v="AA02_2021_IMDIGA _018_P02_D02"/>
    <s v="AA02 2021 IMDIGA  Expediente D02"/>
    <s v="Innovación 2021 IMDIGA  018 Pre-evaluación técnico Propuesta de aprob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2"/>
    <x v="2"/>
    <s v="Innovación 2021 IMDIGA  018 P02"/>
    <s v="Innovación 2021 IMDIGA  018 Pre-evaluación técnico"/>
    <x v="20"/>
    <x v="2"/>
    <s v="AA02 2021 IMDIGA  Expediente D03"/>
    <x v="88"/>
    <s v="AA02_2021_IMDIGA _018_P02_D03"/>
    <s v="AA02 2021 IMDIGA  Expediente D03"/>
    <s v="Innovación 2021 IMDIGA  018 Pre-evaluación técnico Propuesta de deneg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3"/>
    <x v="3"/>
    <s v="Innovación 2021 IMDIGA  018 P03"/>
    <s v="Innovación 2021 IMDIGA  018 Comunicación concesión a beneficiario"/>
    <x v="21"/>
    <x v="0"/>
    <s v="AA02 2021 IMDIGA  Expediente D01"/>
    <x v="89"/>
    <s v="AA02_2021_IMDIGA _018_P03_D01"/>
    <s v="AA02 2021 IMDIGA  Expediente D01"/>
    <s v="Innovación 2021 IMDIGA  018 Comunicación concesión a beneficiario Comunicación de conces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3"/>
    <x v="3"/>
    <s v="Innovación 2021 IMDIGA  018 P03"/>
    <s v="Innovación 2021 IMDIGA  018 Comunicación concesión a beneficiario"/>
    <x v="22"/>
    <x v="1"/>
    <s v="AA02 2021 IMDIGA  Expediente D02"/>
    <x v="90"/>
    <s v="AA02_2021_IMDIGA _018_P03_D02"/>
    <s v="AA02 2021 IMDIGA  Expediente D02"/>
    <s v="Innovación 2021 IMDIGA  018 Comunicación concesión a beneficiario Comunicación de denega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3"/>
    <x v="3"/>
    <s v="Innovación 2021 IMDIGA  018 P03"/>
    <s v="Innovación 2021 IMDIGA  018 Comunicación concesión a beneficiario"/>
    <x v="23"/>
    <x v="2"/>
    <s v="AA02 2021 IMDIGA  Expediente D03"/>
    <x v="91"/>
    <s v="AA02_2021_IMDIGA _018_P03_D03"/>
    <s v="AA02 2021 IMDIGA  Expediente D03"/>
    <s v="Innovación 2021 IMDIGA  018 Comunicación concesión a beneficiario Anexo a la resolución de concesión Documento que establece las condiciones de la ayuda anexo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3"/>
    <x v="3"/>
    <s v="Innovación 2021 IMDIGA  018 P03"/>
    <s v="Innovación 2021 IMDIGA  018 Comunicación concesión a beneficiario"/>
    <x v="24"/>
    <x v="3"/>
    <s v="AA02 2021 IMDIGA  Expediente D04"/>
    <x v="92"/>
    <s v="AA02_2021_IMDIGA _018_P03_D04"/>
    <s v="AA02 2021 IMDIGA  Expediente D04"/>
    <s v="Innovación 2021 IMDIGA  018 Comunicación concesión a beneficiari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3"/>
    <x v="3"/>
    <s v="Innovación 2021 IMDIGA  018 P03"/>
    <s v="Innovación 2021 IMDIGA  018 Comunicación concesión a beneficiario"/>
    <x v="25"/>
    <x v="4"/>
    <s v="AA02 2021 IMDIGA  Expediente D05"/>
    <x v="93"/>
    <s v="AA02_2021_IMDIGA _018_P03_D05"/>
    <s v="AA02 2021 IMDIGA  Expediente D05"/>
    <s v="Innovación 2021 IMDIGA  018 Comunicación concesión a beneficiario Anex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4"/>
    <x v="4"/>
    <s v="Innovación 2021 IMDIGA  018 P04"/>
    <s v="Innovación 2021 IMDIGA  018 Anticipo o Préstamo"/>
    <x v="26"/>
    <x v="0"/>
    <s v="AA02 2021 IMDIGA  Expediente D01"/>
    <x v="94"/>
    <s v="AA02_2021_IMDIGA _018_P04_D01"/>
    <s v="AA02 2021 IMDIGA  Expediente D01"/>
    <s v="Innovación 2021 IMDIGA  018 Anticipo o Préstamo Comunicación de concesión definitiva plurianu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4"/>
    <x v="4"/>
    <s v="Innovación 2021 IMDIGA  018 P04"/>
    <s v="Innovación 2021 IMDIGA  018 Anticipo o Préstamo"/>
    <x v="27"/>
    <x v="1"/>
    <s v="AA02 2021 IMDIGA  Expediente D02"/>
    <x v="95"/>
    <s v="AA02_2021_IMDIGA _018_P04_D02"/>
    <s v="AA02 2021 IMDIGA  Expediente D02"/>
    <s v="Innovación 2021 IMDIGA  018 Anticipo o Préstamo Comunicación de concesión condicionada de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4"/>
    <x v="4"/>
    <s v="Innovación 2021 IMDIGA  018 P04"/>
    <s v="Innovación 2021 IMDIGA  018 Anticipo o Préstamo"/>
    <x v="28"/>
    <x v="2"/>
    <s v="AA02 2021 IMDIGA  Expediente D03"/>
    <x v="96"/>
    <s v="AA02_2021_IMDIGA _018_P04_D03"/>
    <s v="AA02 2021 IMDIGA  Expediente D03"/>
    <s v="Innovación 2021 IMDIGA  018 Anticipo o Préstamo Comunicación de concesión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4"/>
    <x v="4"/>
    <s v="Innovación 2021 IMDIGA  018 P04"/>
    <s v="Innovación 2021 IMDIGA  018 Anticipo o Préstamo"/>
    <x v="29"/>
    <x v="3"/>
    <s v="AA02 2021 IMDIGA  Expediente D04"/>
    <x v="97"/>
    <s v="AA02_2021_IMDIGA _018_P04_D04"/>
    <s v="AA02 2021 IMDIGA  Expediente D04"/>
    <s v="Innovación 2021 IMDIGA  018 Anticipo o Préstamo Anexo a la notificación de concesión  para la aceptación de las condiciones del préstam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4"/>
    <x v="4"/>
    <s v="Innovación 2021 IMDIGA  018 P04"/>
    <s v="Innovación 2021 IMDIGA  018 Anticipo o Préstamo"/>
    <x v="30"/>
    <x v="4"/>
    <s v="AA02 2021 IMDIGA  Expediente D05"/>
    <x v="98"/>
    <s v="AA02_2021_IMDIGA _018_P04_D05"/>
    <s v="AA02 2021 IMDIGA  Expediente D05"/>
    <s v="Innovación 2021 IMDIGA  018 Anticipo o Préstamo Anexo a la notificación de concesión Instrucciones de presentación de garantía o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5"/>
    <x v="5"/>
    <s v="Innovación 2021 IMDIGA  018 P05"/>
    <s v="Innovación 2021 IMDIGA  018 Ejecución del proyecto (modificaciones)"/>
    <x v="31"/>
    <x v="0"/>
    <s v="AA02 2021 IMDIGA  Expediente D01"/>
    <x v="99"/>
    <s v="AA02_2021_IMDIGA _018_P05_D01"/>
    <s v="AA02 2021 IMDIGA  Expediente D01"/>
    <s v="Innovación 2021 IMDIGA  018 Ejecución del proyecto (modificaciones) Solicitud de modificación por parte del beneficiari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5"/>
    <x v="5"/>
    <s v="Innovación 2021 IMDIGA  018 P05"/>
    <s v="Innovación 2021 IMDIGA  018 Ejecución del proyecto (modificaciones)"/>
    <x v="32"/>
    <x v="1"/>
    <s v="AA02 2021 IMDIGA  Expediente D02"/>
    <x v="100"/>
    <s v="AA02_2021_IMDIGA _018_P05_D02"/>
    <s v="AA02 2021 IMDIGA  Expediente D02"/>
    <s v="Innovación 2021 IMDIGA  018 Ejecución del proyecto (modificaciones) Aprobación de mod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5"/>
    <x v="5"/>
    <s v="Innovación 2021 IMDIGA  018 P05"/>
    <s v="Innovación 2021 IMDIGA  018 Ejecución del proyecto (modificaciones)"/>
    <x v="33"/>
    <x v="2"/>
    <s v="AA02 2021 IMDIGA  Expediente D03"/>
    <x v="101"/>
    <s v="AA02_2021_IMDIGA _018_P05_D03"/>
    <s v="AA02 2021 IMDIGA  Expediente D03"/>
    <s v="Innovación 2021 IMDIGA  018 Ejecución del proyecto (modificaciones) Resolución de redistribución de cost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4"/>
    <x v="0"/>
    <s v="AA02 2021 IMDIGA  Expediente D01"/>
    <x v="102"/>
    <s v="AA02_2021_IMDIGA _018_P06_D01"/>
    <s v="AA02 2021 IMDIGA  Expediente D01"/>
    <s v="Innovación 2021 IMDIGA  018 Justificación del proyecto Presentación de la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12"/>
    <x v="1"/>
    <s v="AA02 2021 IMDIGA  Expediente D02"/>
    <x v="103"/>
    <s v="AA02_2021_IMDIGA _018_P06_D02"/>
    <s v="AA02 2021 IMDIGA  Expediente D02"/>
    <s v="Innovación 2021 IMDIGA  018 Justificación del proyecto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5"/>
    <x v="2"/>
    <s v="AA02 2021 IMDIGA  Expediente D03"/>
    <x v="104"/>
    <s v="AA02_2021_IMDIGA _018_P06_D03"/>
    <s v="AA02 2021 IMDIGA  Expediente D03"/>
    <s v="Innovación 2021 IMDIGA  018 Justificación del proyecto Comunicación recordando el plazo de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6"/>
    <x v="3"/>
    <s v="AA02 2021 IMDIGA  Expediente D04"/>
    <x v="105"/>
    <s v="AA02_2021_IMDIGA _018_P06_D04"/>
    <s v="AA02 2021 IMDIGA  Expediente D04"/>
    <s v="Innovación 2021 IMDIGA  018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7"/>
    <x v="4"/>
    <s v="AA02 2021 IMDIGA  Expediente D05"/>
    <x v="106"/>
    <s v="AA02_2021_IMDIGA _018_P06_D05"/>
    <s v="AA02 2021 IMDIGA  Expediente D05"/>
    <s v="Innovación 2021 IMDIGA  018 Justificación del proyecto Informe del importe máximo endosabl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8"/>
    <x v="5"/>
    <s v="AA02 2021 IMDIGA  Expediente D06"/>
    <x v="107"/>
    <s v="AA02_2021_IMDIGA _018_P06_D06"/>
    <s v="AA02 2021 IMDIGA  Expediente D06"/>
    <s v="Innovación 2021 IMDIGA  018 Justificación del proyecto Informe comprobación validez del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39"/>
    <x v="6"/>
    <s v="AA02 2021 IMDIGA  Expediente D07"/>
    <x v="108"/>
    <s v="AA02_2021_IMDIGA _018_P06_D07"/>
    <s v="AA02 2021 IMDIGA  Expediente D07"/>
    <s v="Innovación 2021 IMDIGA  018 Justificación del proyecto Anexo de incidencias de la verificación en la notificaicón de minoración /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6"/>
    <x v="6"/>
    <s v="Innovación 2021 IMDIGA  018 P06"/>
    <s v="Innovación 2021 IMDIGA  018 Justificación del proyecto"/>
    <x v="40"/>
    <x v="7"/>
    <s v="AA02 2021 IMDIGA  Expediente D08"/>
    <x v="109"/>
    <s v="AA02_2021_IMDIGA _018_P06_D08"/>
    <s v="AA02 2021 IMDIGA  Expediente D08"/>
    <s v="Innovación 2021 IMDIGA  018 Justificación del proyecto Informe de propuesta de revocación sin verificación administr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1"/>
    <x v="0"/>
    <s v="AA02 2021 IMDIGA  Expediente D01"/>
    <x v="110"/>
    <s v="AA02_2021_IMDIGA _018_P07_D01"/>
    <s v="AA02 2021 IMDIGA  Expediente D01"/>
    <s v="Innovación 2021 IMDIGA  018 Verificación documental Documentación justific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2"/>
    <x v="1"/>
    <s v="AA02 2021 IMDIGA  Expediente D02"/>
    <x v="111"/>
    <s v="AA02_2021_IMDIGA _018_P07_D02"/>
    <s v="AA02 2021 IMDIGA  Expediente D02"/>
    <s v="Innovación 2021 IMDIGA  018 Verificación documental Informe técnico de la verificación administrativa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3"/>
    <x v="2"/>
    <s v="AA02 2021 IMDIGA  Expediente D03"/>
    <x v="112"/>
    <s v="AA02_2021_IMDIGA _018_P07_D03"/>
    <s v="AA02 2021 IMDIGA  Expediente D03"/>
    <s v="Innovación 2021 IMDIGA  018 Verificación documental Conformida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4"/>
    <x v="3"/>
    <s v="AA02 2021 IMDIGA  Expediente D04"/>
    <x v="113"/>
    <s v="AA02_2021_IMDIGA _018_P07_D04"/>
    <s v="AA02 2021 IMDIGA  Expediente D04"/>
    <s v="Innovación 2021 IMDIGA  018 Verificación documental Propuesta de fase O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13"/>
    <x v="4"/>
    <s v="AA02 2021 IMDIGA  Expediente D05"/>
    <x v="114"/>
    <s v="AA02_2021_IMDIGA _018_P07_D05"/>
    <s v="AA02 2021 IMDIGA  Expediente D05"/>
    <s v="Innovación 2021 IMDIGA  018 Verificación document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5"/>
    <x v="5"/>
    <s v="AA02 2021 IMDIGA  Expediente D06"/>
    <x v="115"/>
    <s v="AA02_2021_IMDIGA _018_P07_D06"/>
    <s v="AA02 2021 IMDIGA  Expediente D06"/>
    <s v="Innovación 2021 IMDIGA  018 Verificación document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7"/>
    <x v="7"/>
    <s v="Innovación 2021 IMDIGA  018 P07"/>
    <s v="Innovación 2021 IMDIGA  018 Verificación documental"/>
    <x v="46"/>
    <x v="6"/>
    <s v="AA02 2021 IMDIGA  Expediente D07"/>
    <x v="116"/>
    <s v="AA02_2021_IMDIGA _018_P07_D07"/>
    <s v="AA02 2021 IMDIGA  Expediente D07"/>
    <s v="Innovación 2021 IMDIGA  018 Verificación document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8"/>
    <x v="8"/>
    <s v="Innovación 2021 IMDIGA  018 P08"/>
    <s v="Innovación 2021 IMDIGA  018 Verificación material"/>
    <x v="47"/>
    <x v="0"/>
    <s v="AA02 2021 IMDIGA  Expediente D01"/>
    <x v="117"/>
    <s v="AA02_2021_IMDIGA _018_P08_D01"/>
    <s v="AA02 2021 IMDIGA  Expediente D01"/>
    <s v="Innovación 2021 IMDIGA  018 Verificación material Informe técnico de verificación sobre el terreno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8"/>
    <x v="8"/>
    <s v="Innovación 2021 IMDIGA  018 P08"/>
    <s v="Innovación 2021 IMDIGA  018 Verificación material"/>
    <x v="48"/>
    <x v="1"/>
    <s v="AA02 2021 IMDIGA  Expediente D02"/>
    <x v="118"/>
    <s v="AA02_2021_IMDIGA _018_P08_D02"/>
    <s v="AA02 2021 IMDIGA  Expediente D02"/>
    <s v="Innovación 2021 IMDIGA  018 Verificación material Conformidad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8"/>
    <x v="8"/>
    <s v="Innovación 2021 IMDIGA  018 P08"/>
    <s v="Innovación 2021 IMDIGA  018 Verificación material"/>
    <x v="13"/>
    <x v="2"/>
    <s v="AA02 2021 IMDIGA  Expediente D03"/>
    <x v="119"/>
    <s v="AA02_2021_IMDIGA _018_P08_D03"/>
    <s v="AA02 2021 IMDIGA  Expediente D03"/>
    <s v="Innovación 2021 IMDIGA  018 Verificación materi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8"/>
    <x v="8"/>
    <s v="Innovación 2021 IMDIGA  018 P08"/>
    <s v="Innovación 2021 IMDIGA  018 Verificación material"/>
    <x v="45"/>
    <x v="3"/>
    <s v="AA02 2021 IMDIGA  Expediente D04"/>
    <x v="120"/>
    <s v="AA02_2021_IMDIGA _018_P08_D04"/>
    <s v="AA02 2021 IMDIGA  Expediente D04"/>
    <s v="Innovación 2021 IMDIGA  018 Verificación materi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8"/>
    <x v="8"/>
    <s v="Innovación 2021 IMDIGA  018 P08"/>
    <s v="Innovación 2021 IMDIGA  018 Verificación material"/>
    <x v="46"/>
    <x v="4"/>
    <s v="AA02 2021 IMDIGA  Expediente D05"/>
    <x v="121"/>
    <s v="AA02_2021_IMDIGA _018_P08_D05"/>
    <s v="AA02 2021 IMDIGA  Expediente D05"/>
    <s v="Innovación 2021 IMDIGA  018 Verificación materi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49"/>
    <x v="0"/>
    <s v="AA02 2021 IMDIGA  Expediente D01"/>
    <x v="122"/>
    <s v="AA02_2021_IMDIGA _018_P09_D01"/>
    <s v="AA02 2021 IMDIGA  Expediente D01"/>
    <s v="Innovación 2021 IMDIGA  018 Verificación final Informe técnico de la verificación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0"/>
    <x v="1"/>
    <s v="AA02 2021 IMDIGA  Expediente D02"/>
    <x v="123"/>
    <s v="AA02_2021_IMDIGA _018_P09_D02"/>
    <s v="AA02 2021 IMDIGA  Expediente D02"/>
    <s v="Innovación 2021 IMDIGA  018 Verificación final Anexo con la lista de expedientes para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1"/>
    <x v="2"/>
    <s v="AA02 2021 IMDIGA  Expediente D03"/>
    <x v="124"/>
    <s v="AA02_2021_IMDIGA _018_P09_D03"/>
    <s v="AA02 2021 IMDIGA  Expediente D03"/>
    <s v="Innovación 2021 IMDIGA  018 Verificación final Notificación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2"/>
    <x v="3"/>
    <s v="AA02 2021 IMDIGA  Expediente D04"/>
    <x v="125"/>
    <s v="AA02_2021_IMDIGA _018_P09_D04"/>
    <s v="AA02 2021 IMDIGA  Expediente D04"/>
    <s v="Innovación 2021 IMDIGA  018 Verificación final Informe técnico de propuesta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3"/>
    <x v="4"/>
    <s v="AA02 2021 IMDIGA  Expediente D05"/>
    <x v="126"/>
    <s v="AA02_2021_IMDIGA _018_P09_D05"/>
    <s v="AA02 2021 IMDIGA  Expediente D05"/>
    <s v="Innovación 2021 IMDIGA  018 Verificación final Anexo que lista los expedientes para la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4"/>
    <x v="5"/>
    <s v="AA02 2021 IMDIGA  Expediente D06"/>
    <x v="127"/>
    <s v="AA02_2021_IMDIGA _018_P09_D06"/>
    <s v="AA02 2021 IMDIGA  Expediente D06"/>
    <s v="Innovación 2021 IMDIGA  018 Verificación final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5"/>
    <x v="6"/>
    <s v="AA02 2021 IMDIGA  Expediente D07"/>
    <x v="128"/>
    <s v="AA02_2021_IMDIGA _018_P09_D07"/>
    <s v="AA02 2021 IMDIGA  Expediente D07"/>
    <s v="Innovación 2021 IMDIGA  018 Verificación final Notificación de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6"/>
    <x v="7"/>
    <s v="AA02 2021 IMDIGA  Expediente D08"/>
    <x v="129"/>
    <s v="AA02_2021_IMDIGA _018_P09_D08"/>
    <s v="AA02 2021 IMDIGA  Expediente D08"/>
    <s v="Innovación 2021 IMDIGA  018 Verificación final Anexo con la lista de expediente para la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9"/>
    <x v="9"/>
    <s v="Innovación 2021 IMDIGA  018 P09"/>
    <s v="Innovación 2021 IMDIGA  018 Verificación final"/>
    <x v="57"/>
    <x v="8"/>
    <s v="AA02 2021 IMDIGA  Expediente D09"/>
    <x v="130"/>
    <s v="AA02_2021_IMDIGA _018_P09_D09"/>
    <s v="AA02 2021 IMDIGA  Expediente D09"/>
    <s v="Innovación 2021 IMDIGA  018 Verificación final Informe técnico de la verificación posterior a la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0"/>
    <x v="10"/>
    <s v="Innovación 2021 IMDIGA  018 P10"/>
    <s v="Innovación 2021 IMDIGA  018 Comunicación al servicio de pago"/>
    <x v="58"/>
    <x v="0"/>
    <s v="AA02 2021 IMDIGA  Expediente D01"/>
    <x v="131"/>
    <s v="AA02_2021_IMDIGA _018_P10_D01"/>
    <s v="AA02 2021 IMDIGA  Expediente D01"/>
    <s v="Innovación 2021 IMDIGA  018 Comunicación al servicio de pago Informe técnico para pago por anticip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0"/>
    <x v="10"/>
    <s v="Innovación 2021 IMDIGA  018 P10"/>
    <s v="Innovación 2021 IMDIGA  018 Comunicación al servicio de pago"/>
    <x v="59"/>
    <x v="1"/>
    <s v="AA02 2021 IMDIGA  Expediente D02"/>
    <x v="132"/>
    <s v="AA02_2021_IMDIGA _018_P10_D02"/>
    <s v="AA02 2021 IMDIGA  Expediente D02"/>
    <s v="Innovación 2021 IMDIGA  018 Comunicación al servicio de pago Propuesta de fase 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0"/>
    <x v="10"/>
    <s v="Innovación 2021 IMDIGA  018 P10"/>
    <s v="Innovación 2021 IMDIGA  018 Comunicación al servicio de pago"/>
    <x v="60"/>
    <x v="2"/>
    <s v="AA02 2021 IMDIGA  Expediente D03"/>
    <x v="133"/>
    <s v="AA02_2021_IMDIGA _018_P10_D03"/>
    <s v="AA02 2021 IMDIGA  Expediente D03"/>
    <s v="Innovación 2021 IMDIGA  018 Comunicación al servicio de pago Propuesta de fase O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1"/>
    <x v="11"/>
    <s v="Innovación 2021 IMDIGA  018 P11"/>
    <s v="Innovación 2021 IMDIGA  018 Pago subvención"/>
    <x v="61"/>
    <x v="0"/>
    <s v="AA02 2021 IMDIGA  Expediente D01"/>
    <x v="134"/>
    <s v="AA02_2021_IMDIGA _018_P11_D01"/>
    <s v="AA02 2021 IMDIGA  Expediente D01"/>
    <s v="Innovación 2021 IMDIGA  018 Pago subvención Ratificación de endos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2"/>
    <s v="018"/>
    <s v="Innovación 2021 IMDIGA  018"/>
    <s v="Innovación 2021 IMDIGA  018"/>
    <x v="11"/>
    <x v="11"/>
    <s v="Innovación 2021 IMDIGA  018 P11"/>
    <s v="Innovación 2021 IMDIGA  018 Pago subvención"/>
    <x v="62"/>
    <x v="1"/>
    <s v="AA02 2021 IMDIGA  Expediente D02"/>
    <x v="135"/>
    <s v="AA02_2021_IMDIGA _018_P11_D02"/>
    <s v="AA02 2021 IMDIGA  Expediente D02"/>
    <s v="Innovación 2021 IMDIGA  018 Pago subvención Comunicación importe de ayuda tras su ver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1"/>
    <x v="0"/>
    <s v="AA02 2021 IMDIGA  Expediente D01"/>
    <x v="136"/>
    <s v="AA02_2021_IMDIGA _381_P01_D01"/>
    <s v="AA02 2021 IMDIGA  Expediente D01"/>
    <s v="Innovación 2021 IMDIGA  381 Solicitudes Solicitud en el registr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2"/>
    <x v="1"/>
    <s v="AA02 2021 IMDIGA  Expediente D02"/>
    <x v="137"/>
    <s v="AA02_2021_IMDIGA _381_P01_D02"/>
    <s v="AA02 2021 IMDIGA  Expediente D02"/>
    <s v="Innovación 2021 IMDIGA  381 Solicitudes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3"/>
    <x v="2"/>
    <s v="AA02 2021 IMDIGA  Expediente D03"/>
    <x v="138"/>
    <s v="AA02_2021_IMDIGA _381_P01_D03"/>
    <s v="AA02 2021 IMDIGA  Expediente D03"/>
    <s v="Innovación 2021 IMDIGA  381 Solicitudes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4"/>
    <x v="3"/>
    <s v="AA02 2021 IMDIGA  Expediente D04"/>
    <x v="139"/>
    <s v="AA02_2021_IMDIGA _381_P01_D04"/>
    <s v="AA02 2021 IMDIGA  Expediente D04"/>
    <s v="Innovación 2021 IMDIGA  381 Solicitudes Anexo requerimiento minimis 2.0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5"/>
    <x v="4"/>
    <s v="AA02 2021 IMDIGA  Expediente D05"/>
    <x v="140"/>
    <s v="AA02_2021_IMDIGA _381_P01_D05"/>
    <s v="AA02 2021 IMDIGA  Expediente D05"/>
    <s v="Innovación 2021 IMDIGA  381 Solicitudes Informe propuesta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6"/>
    <x v="5"/>
    <s v="AA02 2021 IMDIGA  Expediente D06"/>
    <x v="141"/>
    <s v="AA02_2021_IMDIGA _381_P01_D06"/>
    <s v="AA02 2021 IMDIGA  Expediente D06"/>
    <s v="Innovación 2021 IMDIGA  381 Solicitudes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"/>
    <x v="1"/>
    <s v="Innovación 2021 IMDIGA  381 P01"/>
    <s v="Innovación 2021 IMDIGA  381 Solicitudes"/>
    <x v="17"/>
    <x v="6"/>
    <s v="AA02 2021 IMDIGA  Expediente D07"/>
    <x v="142"/>
    <s v="AA02_2021_IMDIGA _381_P01_D07"/>
    <s v="AA02 2021 IMDIGA  Expediente D07"/>
    <s v="Innovación 2021 IMDIGA  381 Solicitudes Notificación de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2"/>
    <x v="2"/>
    <s v="Innovación 2021 IMDIGA  381 P02"/>
    <s v="Innovación 2021 IMDIGA  381 Pre-evaluación técnico"/>
    <x v="18"/>
    <x v="0"/>
    <s v="AA02 2021 IMDIGA  Expediente D01"/>
    <x v="143"/>
    <s v="AA02_2021_IMDIGA _381_P02_D01"/>
    <s v="AA02 2021 IMDIGA  Expediente D01"/>
    <s v="Innovación 2021 IMDIGA  381 Pre-evaluación técnico Informe técnico de evaluación del técnico y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2"/>
    <x v="2"/>
    <s v="Innovación 2021 IMDIGA  381 P02"/>
    <s v="Innovación 2021 IMDIGA  381 Pre-evaluación técnico"/>
    <x v="19"/>
    <x v="1"/>
    <s v="AA02 2021 IMDIGA  Expediente D02"/>
    <x v="144"/>
    <s v="AA02_2021_IMDIGA _381_P02_D02"/>
    <s v="AA02 2021 IMDIGA  Expediente D02"/>
    <s v="Innovación 2021 IMDIGA  381 Pre-evaluación técnico Propuesta de aprob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2"/>
    <x v="2"/>
    <s v="Innovación 2021 IMDIGA  381 P02"/>
    <s v="Innovación 2021 IMDIGA  381 Pre-evaluación técnico"/>
    <x v="20"/>
    <x v="2"/>
    <s v="AA02 2021 IMDIGA  Expediente D03"/>
    <x v="145"/>
    <s v="AA02_2021_IMDIGA _381_P02_D03"/>
    <s v="AA02 2021 IMDIGA  Expediente D03"/>
    <s v="Innovación 2021 IMDIGA  381 Pre-evaluación técnico Propuesta de deneg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3"/>
    <x v="3"/>
    <s v="Innovación 2021 IMDIGA  381 P03"/>
    <s v="Innovación 2021 IMDIGA  381 Comunicación concesión a beneficiario"/>
    <x v="21"/>
    <x v="0"/>
    <s v="AA02 2021 IMDIGA  Expediente D01"/>
    <x v="146"/>
    <s v="AA02_2021_IMDIGA _381_P03_D01"/>
    <s v="AA02 2021 IMDIGA  Expediente D01"/>
    <s v="Innovación 2021 IMDIGA  381 Comunicación concesión a beneficiario Comunicación de conces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3"/>
    <x v="3"/>
    <s v="Innovación 2021 IMDIGA  381 P03"/>
    <s v="Innovación 2021 IMDIGA  381 Comunicación concesión a beneficiario"/>
    <x v="22"/>
    <x v="1"/>
    <s v="AA02 2021 IMDIGA  Expediente D02"/>
    <x v="147"/>
    <s v="AA02_2021_IMDIGA _381_P03_D02"/>
    <s v="AA02 2021 IMDIGA  Expediente D02"/>
    <s v="Innovación 2021 IMDIGA  381 Comunicación concesión a beneficiario Comunicación de denega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3"/>
    <x v="3"/>
    <s v="Innovación 2021 IMDIGA  381 P03"/>
    <s v="Innovación 2021 IMDIGA  381 Comunicación concesión a beneficiario"/>
    <x v="23"/>
    <x v="2"/>
    <s v="AA02 2021 IMDIGA  Expediente D03"/>
    <x v="148"/>
    <s v="AA02_2021_IMDIGA _381_P03_D03"/>
    <s v="AA02 2021 IMDIGA  Expediente D03"/>
    <s v="Innovación 2021 IMDIGA  381 Comunicación concesión a beneficiario Anexo a la resolución de concesión Documento que establece las condiciones de la ayuda anexo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3"/>
    <x v="3"/>
    <s v="Innovación 2021 IMDIGA  381 P03"/>
    <s v="Innovación 2021 IMDIGA  381 Comunicación concesión a beneficiario"/>
    <x v="24"/>
    <x v="3"/>
    <s v="AA02 2021 IMDIGA  Expediente D04"/>
    <x v="149"/>
    <s v="AA02_2021_IMDIGA _381_P03_D04"/>
    <s v="AA02 2021 IMDIGA  Expediente D04"/>
    <s v="Innovación 2021 IMDIGA  381 Comunicación concesión a beneficiari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3"/>
    <x v="3"/>
    <s v="Innovación 2021 IMDIGA  381 P03"/>
    <s v="Innovación 2021 IMDIGA  381 Comunicación concesión a beneficiario"/>
    <x v="25"/>
    <x v="4"/>
    <s v="AA02 2021 IMDIGA  Expediente D05"/>
    <x v="150"/>
    <s v="AA02_2021_IMDIGA _381_P03_D05"/>
    <s v="AA02 2021 IMDIGA  Expediente D05"/>
    <s v="Innovación 2021 IMDIGA  381 Comunicación concesión a beneficiario Anex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4"/>
    <x v="4"/>
    <s v="Innovación 2021 IMDIGA  381 P04"/>
    <s v="Innovación 2021 IMDIGA  381 Anticipo o Préstamo"/>
    <x v="26"/>
    <x v="0"/>
    <s v="AA02 2021 IMDIGA  Expediente D01"/>
    <x v="151"/>
    <s v="AA02_2021_IMDIGA _381_P04_D01"/>
    <s v="AA02 2021 IMDIGA  Expediente D01"/>
    <s v="Innovación 2021 IMDIGA  381 Anticipo o Préstamo Comunicación de concesión definitiva plurianu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4"/>
    <x v="4"/>
    <s v="Innovación 2021 IMDIGA  381 P04"/>
    <s v="Innovación 2021 IMDIGA  381 Anticipo o Préstamo"/>
    <x v="27"/>
    <x v="1"/>
    <s v="AA02 2021 IMDIGA  Expediente D02"/>
    <x v="152"/>
    <s v="AA02_2021_IMDIGA _381_P04_D02"/>
    <s v="AA02 2021 IMDIGA  Expediente D02"/>
    <s v="Innovación 2021 IMDIGA  381 Anticipo o Préstamo Comunicación de concesión condicionada de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4"/>
    <x v="4"/>
    <s v="Innovación 2021 IMDIGA  381 P04"/>
    <s v="Innovación 2021 IMDIGA  381 Anticipo o Préstamo"/>
    <x v="28"/>
    <x v="2"/>
    <s v="AA02 2021 IMDIGA  Expediente D03"/>
    <x v="153"/>
    <s v="AA02_2021_IMDIGA _381_P04_D03"/>
    <s v="AA02 2021 IMDIGA  Expediente D03"/>
    <s v="Innovación 2021 IMDIGA  381 Anticipo o Préstamo Comunicación de concesión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4"/>
    <x v="4"/>
    <s v="Innovación 2021 IMDIGA  381 P04"/>
    <s v="Innovación 2021 IMDIGA  381 Anticipo o Préstamo"/>
    <x v="29"/>
    <x v="3"/>
    <s v="AA02 2021 IMDIGA  Expediente D04"/>
    <x v="154"/>
    <s v="AA02_2021_IMDIGA _381_P04_D04"/>
    <s v="AA02 2021 IMDIGA  Expediente D04"/>
    <s v="Innovación 2021 IMDIGA  381 Anticipo o Préstamo Anexo a la notificación de concesión  para la aceptación de las condiciones del préstam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4"/>
    <x v="4"/>
    <s v="Innovación 2021 IMDIGA  381 P04"/>
    <s v="Innovación 2021 IMDIGA  381 Anticipo o Préstamo"/>
    <x v="30"/>
    <x v="4"/>
    <s v="AA02 2021 IMDIGA  Expediente D05"/>
    <x v="155"/>
    <s v="AA02_2021_IMDIGA _381_P04_D05"/>
    <s v="AA02 2021 IMDIGA  Expediente D05"/>
    <s v="Innovación 2021 IMDIGA  381 Anticipo o Préstamo Anexo a la notificación de concesión Instrucciones de presentación de garantía o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5"/>
    <x v="5"/>
    <s v="Innovación 2021 IMDIGA  381 P05"/>
    <s v="Innovación 2021 IMDIGA  381 Ejecución del proyecto (modificaciones)"/>
    <x v="31"/>
    <x v="0"/>
    <s v="AA02 2021 IMDIGA  Expediente D01"/>
    <x v="156"/>
    <s v="AA02_2021_IMDIGA _381_P05_D01"/>
    <s v="AA02 2021 IMDIGA  Expediente D01"/>
    <s v="Innovación 2021 IMDIGA  381 Ejecución del proyecto (modificaciones) Solicitud de modificación por parte del beneficiari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5"/>
    <x v="5"/>
    <s v="Innovación 2021 IMDIGA  381 P05"/>
    <s v="Innovación 2021 IMDIGA  381 Ejecución del proyecto (modificaciones)"/>
    <x v="32"/>
    <x v="1"/>
    <s v="AA02 2021 IMDIGA  Expediente D02"/>
    <x v="157"/>
    <s v="AA02_2021_IMDIGA _381_P05_D02"/>
    <s v="AA02 2021 IMDIGA  Expediente D02"/>
    <s v="Innovación 2021 IMDIGA  381 Ejecución del proyecto (modificaciones) Aprobación de mod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5"/>
    <x v="5"/>
    <s v="Innovación 2021 IMDIGA  381 P05"/>
    <s v="Innovación 2021 IMDIGA  381 Ejecución del proyecto (modificaciones)"/>
    <x v="33"/>
    <x v="2"/>
    <s v="AA02 2021 IMDIGA  Expediente D03"/>
    <x v="158"/>
    <s v="AA02_2021_IMDIGA _381_P05_D03"/>
    <s v="AA02 2021 IMDIGA  Expediente D03"/>
    <s v="Innovación 2021 IMDIGA  381 Ejecución del proyecto (modificaciones) Resolución de redistribución de cost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4"/>
    <x v="0"/>
    <s v="AA02 2021 IMDIGA  Expediente D01"/>
    <x v="159"/>
    <s v="AA02_2021_IMDIGA _381_P06_D01"/>
    <s v="AA02 2021 IMDIGA  Expediente D01"/>
    <s v="Innovación 2021 IMDIGA  381 Justificación del proyecto Presentación de la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12"/>
    <x v="1"/>
    <s v="AA02 2021 IMDIGA  Expediente D02"/>
    <x v="160"/>
    <s v="AA02_2021_IMDIGA _381_P06_D02"/>
    <s v="AA02 2021 IMDIGA  Expediente D02"/>
    <s v="Innovación 2021 IMDIGA  381 Justificación del proyecto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5"/>
    <x v="2"/>
    <s v="AA02 2021 IMDIGA  Expediente D03"/>
    <x v="161"/>
    <s v="AA02_2021_IMDIGA _381_P06_D03"/>
    <s v="AA02 2021 IMDIGA  Expediente D03"/>
    <s v="Innovación 2021 IMDIGA  381 Justificación del proyecto Comunicación recordando el plazo de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6"/>
    <x v="3"/>
    <s v="AA02 2021 IMDIGA  Expediente D04"/>
    <x v="162"/>
    <s v="AA02_2021_IMDIGA _381_P06_D04"/>
    <s v="AA02 2021 IMDIGA  Expediente D04"/>
    <s v="Innovación 2021 IMDIGA  381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7"/>
    <x v="4"/>
    <s v="AA02 2021 IMDIGA  Expediente D05"/>
    <x v="163"/>
    <s v="AA02_2021_IMDIGA _381_P06_D05"/>
    <s v="AA02 2021 IMDIGA  Expediente D05"/>
    <s v="Innovación 2021 IMDIGA  381 Justificación del proyecto Informe del importe máximo endosabl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8"/>
    <x v="5"/>
    <s v="AA02 2021 IMDIGA  Expediente D06"/>
    <x v="164"/>
    <s v="AA02_2021_IMDIGA _381_P06_D06"/>
    <s v="AA02 2021 IMDIGA  Expediente D06"/>
    <s v="Innovación 2021 IMDIGA  381 Justificación del proyecto Informe comprobación validez del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39"/>
    <x v="6"/>
    <s v="AA02 2021 IMDIGA  Expediente D07"/>
    <x v="165"/>
    <s v="AA02_2021_IMDIGA _381_P06_D07"/>
    <s v="AA02 2021 IMDIGA  Expediente D07"/>
    <s v="Innovación 2021 IMDIGA  381 Justificación del proyecto Anexo de incidencias de la verificación en la notificaicón de minoración /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6"/>
    <x v="6"/>
    <s v="Innovación 2021 IMDIGA  381 P06"/>
    <s v="Innovación 2021 IMDIGA  381 Justificación del proyecto"/>
    <x v="40"/>
    <x v="7"/>
    <s v="AA02 2021 IMDIGA  Expediente D08"/>
    <x v="166"/>
    <s v="AA02_2021_IMDIGA _381_P06_D08"/>
    <s v="AA02 2021 IMDIGA  Expediente D08"/>
    <s v="Innovación 2021 IMDIGA  381 Justificación del proyecto Informe de propuesta de revocación sin verificación administr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1"/>
    <x v="0"/>
    <s v="AA02 2021 IMDIGA  Expediente D01"/>
    <x v="167"/>
    <s v="AA02_2021_IMDIGA _381_P07_D01"/>
    <s v="AA02 2021 IMDIGA  Expediente D01"/>
    <s v="Innovación 2021 IMDIGA  381 Verificación documental Documentación justific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2"/>
    <x v="1"/>
    <s v="AA02 2021 IMDIGA  Expediente D02"/>
    <x v="168"/>
    <s v="AA02_2021_IMDIGA _381_P07_D02"/>
    <s v="AA02 2021 IMDIGA  Expediente D02"/>
    <s v="Innovación 2021 IMDIGA  381 Verificación documental Informe técnico de la verificación administrativa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3"/>
    <x v="2"/>
    <s v="AA02 2021 IMDIGA  Expediente D03"/>
    <x v="169"/>
    <s v="AA02_2021_IMDIGA _381_P07_D03"/>
    <s v="AA02 2021 IMDIGA  Expediente D03"/>
    <s v="Innovación 2021 IMDIGA  381 Verificación documental Conformida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4"/>
    <x v="3"/>
    <s v="AA02 2021 IMDIGA  Expediente D04"/>
    <x v="170"/>
    <s v="AA02_2021_IMDIGA _381_P07_D04"/>
    <s v="AA02 2021 IMDIGA  Expediente D04"/>
    <s v="Innovación 2021 IMDIGA  381 Verificación documental Propuesta de fase O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13"/>
    <x v="4"/>
    <s v="AA02 2021 IMDIGA  Expediente D05"/>
    <x v="171"/>
    <s v="AA02_2021_IMDIGA _381_P07_D05"/>
    <s v="AA02 2021 IMDIGA  Expediente D05"/>
    <s v="Innovación 2021 IMDIGA  381 Verificación document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5"/>
    <x v="5"/>
    <s v="AA02 2021 IMDIGA  Expediente D06"/>
    <x v="172"/>
    <s v="AA02_2021_IMDIGA _381_P07_D06"/>
    <s v="AA02 2021 IMDIGA  Expediente D06"/>
    <s v="Innovación 2021 IMDIGA  381 Verificación document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7"/>
    <x v="7"/>
    <s v="Innovación 2021 IMDIGA  381 P07"/>
    <s v="Innovación 2021 IMDIGA  381 Verificación documental"/>
    <x v="46"/>
    <x v="6"/>
    <s v="AA02 2021 IMDIGA  Expediente D07"/>
    <x v="173"/>
    <s v="AA02_2021_IMDIGA _381_P07_D07"/>
    <s v="AA02 2021 IMDIGA  Expediente D07"/>
    <s v="Innovación 2021 IMDIGA  381 Verificación document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8"/>
    <x v="8"/>
    <s v="Innovación 2021 IMDIGA  381 P08"/>
    <s v="Innovación 2021 IMDIGA  381 Verificación material"/>
    <x v="47"/>
    <x v="0"/>
    <s v="AA02 2021 IMDIGA  Expediente D01"/>
    <x v="174"/>
    <s v="AA02_2021_IMDIGA _381_P08_D01"/>
    <s v="AA02 2021 IMDIGA  Expediente D01"/>
    <s v="Innovación 2021 IMDIGA  381 Verificación material Informe técnico de verificación sobre el terreno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8"/>
    <x v="8"/>
    <s v="Innovación 2021 IMDIGA  381 P08"/>
    <s v="Innovación 2021 IMDIGA  381 Verificación material"/>
    <x v="48"/>
    <x v="1"/>
    <s v="AA02 2021 IMDIGA  Expediente D02"/>
    <x v="175"/>
    <s v="AA02_2021_IMDIGA _381_P08_D02"/>
    <s v="AA02 2021 IMDIGA  Expediente D02"/>
    <s v="Innovación 2021 IMDIGA  381 Verificación material Conformidad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8"/>
    <x v="8"/>
    <s v="Innovación 2021 IMDIGA  381 P08"/>
    <s v="Innovación 2021 IMDIGA  381 Verificación material"/>
    <x v="13"/>
    <x v="2"/>
    <s v="AA02 2021 IMDIGA  Expediente D03"/>
    <x v="176"/>
    <s v="AA02_2021_IMDIGA _381_P08_D03"/>
    <s v="AA02 2021 IMDIGA  Expediente D03"/>
    <s v="Innovación 2021 IMDIGA  381 Verificación materi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8"/>
    <x v="8"/>
    <s v="Innovación 2021 IMDIGA  381 P08"/>
    <s v="Innovación 2021 IMDIGA  381 Verificación material"/>
    <x v="45"/>
    <x v="3"/>
    <s v="AA02 2021 IMDIGA  Expediente D04"/>
    <x v="177"/>
    <s v="AA02_2021_IMDIGA _381_P08_D04"/>
    <s v="AA02 2021 IMDIGA  Expediente D04"/>
    <s v="Innovación 2021 IMDIGA  381 Verificación materi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8"/>
    <x v="8"/>
    <s v="Innovación 2021 IMDIGA  381 P08"/>
    <s v="Innovación 2021 IMDIGA  381 Verificación material"/>
    <x v="46"/>
    <x v="4"/>
    <s v="AA02 2021 IMDIGA  Expediente D05"/>
    <x v="178"/>
    <s v="AA02_2021_IMDIGA _381_P08_D05"/>
    <s v="AA02 2021 IMDIGA  Expediente D05"/>
    <s v="Innovación 2021 IMDIGA  381 Verificación materi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49"/>
    <x v="0"/>
    <s v="AA02 2021 IMDIGA  Expediente D01"/>
    <x v="179"/>
    <s v="AA02_2021_IMDIGA _381_P09_D01"/>
    <s v="AA02 2021 IMDIGA  Expediente D01"/>
    <s v="Innovación 2021 IMDIGA  381 Verificación final Informe técnico de la verificación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0"/>
    <x v="1"/>
    <s v="AA02 2021 IMDIGA  Expediente D02"/>
    <x v="180"/>
    <s v="AA02_2021_IMDIGA _381_P09_D02"/>
    <s v="AA02 2021 IMDIGA  Expediente D02"/>
    <s v="Innovación 2021 IMDIGA  381 Verificación final Anexo con la lista de expedientes para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1"/>
    <x v="2"/>
    <s v="AA02 2021 IMDIGA  Expediente D03"/>
    <x v="181"/>
    <s v="AA02_2021_IMDIGA _381_P09_D03"/>
    <s v="AA02 2021 IMDIGA  Expediente D03"/>
    <s v="Innovación 2021 IMDIGA  381 Verificación final Notificación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2"/>
    <x v="3"/>
    <s v="AA02 2021 IMDIGA  Expediente D04"/>
    <x v="182"/>
    <s v="AA02_2021_IMDIGA _381_P09_D04"/>
    <s v="AA02 2021 IMDIGA  Expediente D04"/>
    <s v="Innovación 2021 IMDIGA  381 Verificación final Informe técnico de propuesta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3"/>
    <x v="4"/>
    <s v="AA02 2021 IMDIGA  Expediente D05"/>
    <x v="183"/>
    <s v="AA02_2021_IMDIGA _381_P09_D05"/>
    <s v="AA02 2021 IMDIGA  Expediente D05"/>
    <s v="Innovación 2021 IMDIGA  381 Verificación final Anexo que lista los expedientes para la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4"/>
    <x v="5"/>
    <s v="AA02 2021 IMDIGA  Expediente D06"/>
    <x v="184"/>
    <s v="AA02_2021_IMDIGA _381_P09_D06"/>
    <s v="AA02 2021 IMDIGA  Expediente D06"/>
    <s v="Innovación 2021 IMDIGA  381 Verificación final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5"/>
    <x v="6"/>
    <s v="AA02 2021 IMDIGA  Expediente D07"/>
    <x v="185"/>
    <s v="AA02_2021_IMDIGA _381_P09_D07"/>
    <s v="AA02 2021 IMDIGA  Expediente D07"/>
    <s v="Innovación 2021 IMDIGA  381 Verificación final Notificación de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6"/>
    <x v="7"/>
    <s v="AA02 2021 IMDIGA  Expediente D08"/>
    <x v="186"/>
    <s v="AA02_2021_IMDIGA _381_P09_D08"/>
    <s v="AA02 2021 IMDIGA  Expediente D08"/>
    <s v="Innovación 2021 IMDIGA  381 Verificación final Anexo con la lista de expediente para la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9"/>
    <x v="9"/>
    <s v="Innovación 2021 IMDIGA  381 P09"/>
    <s v="Innovación 2021 IMDIGA  381 Verificación final"/>
    <x v="57"/>
    <x v="8"/>
    <s v="AA02 2021 IMDIGA  Expediente D09"/>
    <x v="187"/>
    <s v="AA02_2021_IMDIGA _381_P09_D09"/>
    <s v="AA02 2021 IMDIGA  Expediente D09"/>
    <s v="Innovación 2021 IMDIGA  381 Verificación final Informe técnico de la verificación posterior a la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0"/>
    <x v="10"/>
    <s v="Innovación 2021 IMDIGA  381 P10"/>
    <s v="Innovación 2021 IMDIGA  381 Comunicación al servicio de pago"/>
    <x v="58"/>
    <x v="0"/>
    <s v="AA02 2021 IMDIGA  Expediente D01"/>
    <x v="188"/>
    <s v="AA02_2021_IMDIGA _381_P10_D01"/>
    <s v="AA02 2021 IMDIGA  Expediente D01"/>
    <s v="Innovación 2021 IMDIGA  381 Comunicación al servicio de pago Informe técnico para pago por anticip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0"/>
    <x v="10"/>
    <s v="Innovación 2021 IMDIGA  381 P10"/>
    <s v="Innovación 2021 IMDIGA  381 Comunicación al servicio de pago"/>
    <x v="59"/>
    <x v="1"/>
    <s v="AA02 2021 IMDIGA  Expediente D02"/>
    <x v="189"/>
    <s v="AA02_2021_IMDIGA _381_P10_D02"/>
    <s v="AA02 2021 IMDIGA  Expediente D02"/>
    <s v="Innovación 2021 IMDIGA  381 Comunicación al servicio de pago Propuesta de fase 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0"/>
    <x v="10"/>
    <s v="Innovación 2021 IMDIGA  381 P10"/>
    <s v="Innovación 2021 IMDIGA  381 Comunicación al servicio de pago"/>
    <x v="60"/>
    <x v="2"/>
    <s v="AA02 2021 IMDIGA  Expediente D03"/>
    <x v="190"/>
    <s v="AA02_2021_IMDIGA _381_P10_D03"/>
    <s v="AA02 2021 IMDIGA  Expediente D03"/>
    <s v="Innovación 2021 IMDIGA  381 Comunicación al servicio de pago Propuesta de fase O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1"/>
    <x v="11"/>
    <s v="Innovación 2021 IMDIGA  381 P11"/>
    <s v="Innovación 2021 IMDIGA  381 Pago subvención"/>
    <x v="61"/>
    <x v="0"/>
    <s v="AA02 2021 IMDIGA  Expediente D01"/>
    <x v="191"/>
    <s v="AA02_2021_IMDIGA _381_P11_D01"/>
    <s v="AA02 2021 IMDIGA  Expediente D01"/>
    <s v="Innovación 2021 IMDIGA  381 Pago subvención Ratificación de endos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Expediente"/>
    <s v="AA02 2021 IMDIGA  Expediente"/>
    <s v="Innovación 2021 IMDIGA  Expediente"/>
    <x v="3"/>
    <s v="381"/>
    <s v="Innovación 2021 IMDIGA  381"/>
    <s v="Innovación 2021 IMDIGA  381"/>
    <x v="11"/>
    <x v="11"/>
    <s v="Innovación 2021 IMDIGA  381 P11"/>
    <s v="Innovación 2021 IMDIGA  381 Pago subvención"/>
    <x v="62"/>
    <x v="1"/>
    <s v="AA02 2021 IMDIGA  Expediente D02"/>
    <x v="192"/>
    <s v="AA02_2021_IMDIGA _381_P11_D02"/>
    <s v="AA02 2021 IMDIGA  Expediente D02"/>
    <s v="Innovación 2021 IMDIGA  381 Pago subvención Comunicación importe de ayuda tras su ver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0"/>
    <x v="0"/>
    <s v="AA03 2020 ITATUT Normativa D01"/>
    <x v="193"/>
    <s v="AA03_2020_ITATUT___D01"/>
    <s v="AA03 2020 ITATUT Normativa D01"/>
    <s v="Internacional 2020 ITATUT   Orden 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1"/>
    <x v="1"/>
    <s v="AA03 2020 ITATUT Normativa D02"/>
    <x v="194"/>
    <s v="AA03_2020_ITATUT___D02"/>
    <s v="AA03 2020 ITATUT Normativa D02"/>
    <s v="Internacional 2020 ITATUT   Convocator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2"/>
    <x v="2"/>
    <s v="AA03 2020 ITATUT Normativa D03"/>
    <x v="195"/>
    <s v="AA03_2020_ITATUT___D03"/>
    <s v="AA03 2020 ITATUT Normativa D03"/>
    <s v="Internacional 2020 ITATUT   Instruc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3"/>
    <x v="3"/>
    <s v="AA03 2020 ITATUT Normativa D04"/>
    <x v="196"/>
    <s v="AA03_2020_ITATUT___D04"/>
    <s v="AA03 2020 ITATUT Normativa D04"/>
    <s v="Internacional 2020 ITATUT   Adjud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4"/>
    <x v="4"/>
    <s v="AA03 2020 ITATUT Normativa D05"/>
    <x v="197"/>
    <s v="AA03_2020_ITATUT___D05"/>
    <s v="AA03 2020 ITATUT Normativa D05"/>
    <s v="Internacional 2020 ITATUT   Just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0"/>
    <s v="Normativa"/>
    <s v="AA03 2020 ITATUT Normativa"/>
    <s v="Internacional 2020 ITATUT Normativa"/>
    <x v="0"/>
    <m/>
    <s v="Internacional 2020 ITATUT "/>
    <s v="Internacional 2020 ITATUT "/>
    <x v="0"/>
    <x v="0"/>
    <s v="Internacional 2020 ITATUT  "/>
    <s v="Internacional 2020 ITATUT  "/>
    <x v="5"/>
    <x v="5"/>
    <s v="AA03 2020 ITATUT Normativa D06"/>
    <x v="198"/>
    <s v="AA03_2020_ITATUT___D06"/>
    <s v="AA03 2020 ITATUT Normativa D06"/>
    <s v="Internacional 2020 ITATUT   Comprob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1"/>
    <s v="CO Evaluación"/>
    <s v="AA03 2020 ITATUT CO Evaluación"/>
    <s v="Internacional 2020 ITATUT CO Evaluación"/>
    <x v="0"/>
    <m/>
    <s v="Internacional 2020 ITATUT "/>
    <s v="Internacional 2020 ITATUT "/>
    <x v="0"/>
    <x v="0"/>
    <s v="Internacional 2020 ITATUT  "/>
    <s v="Internacional 2020 ITATUT  "/>
    <x v="6"/>
    <x v="0"/>
    <s v="AA03 2020 ITATUT CO Evaluación D01"/>
    <x v="199"/>
    <s v="AA03_2020_ITATUT___D01"/>
    <s v="AA03 2020 ITATUT CO Evaluación D01"/>
    <s v="Internacional 2020 ITATUT   Listado resumen de la instrucción para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1"/>
    <s v="CO Evaluación"/>
    <s v="AA03 2020 ITATUT CO Evaluación"/>
    <s v="Internacional 2020 ITATUT CO Evaluación"/>
    <x v="0"/>
    <m/>
    <s v="Internacional 2020 ITATUT "/>
    <s v="Internacional 2020 ITATUT "/>
    <x v="0"/>
    <x v="0"/>
    <s v="Internacional 2020 ITATUT  "/>
    <s v="Internacional 2020 ITATUT  "/>
    <x v="7"/>
    <x v="1"/>
    <s v="AA03 2020 ITATUT CO Evaluación D02"/>
    <x v="200"/>
    <s v="AA03_2020_ITATUT___D02"/>
    <s v="AA03 2020 ITATUT CO Evaluación D02"/>
    <s v="Internacional 2020 ITATUT   Informe del jefe del áre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1"/>
    <s v="CO Evaluación"/>
    <s v="AA03 2020 ITATUT CO Evaluación"/>
    <s v="Internacional 2020 ITATUT CO Evaluación"/>
    <x v="0"/>
    <m/>
    <s v="Internacional 2020 ITATUT "/>
    <s v="Internacional 2020 ITATUT "/>
    <x v="0"/>
    <x v="0"/>
    <s v="Internacional 2020 ITATUT  "/>
    <s v="Internacional 2020 ITATUT  "/>
    <x v="8"/>
    <x v="2"/>
    <s v="AA03 2020 ITATUT CO Evaluación D03"/>
    <x v="201"/>
    <s v="AA03_2020_ITATUT___D03"/>
    <s v="AA03 2020 ITATUT CO Evaluación D03"/>
    <s v="Internacional 2020 ITATUT   Actas de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1"/>
    <s v="CO Evaluación"/>
    <s v="AA03 2020 ITATUT CO Evaluación"/>
    <s v="Internacional 2020 ITATUT CO Evaluación"/>
    <x v="0"/>
    <m/>
    <s v="Internacional 2020 ITATUT "/>
    <s v="Internacional 2020 ITATUT "/>
    <x v="0"/>
    <x v="0"/>
    <s v="Internacional 2020 ITATUT  "/>
    <s v="Internacional 2020 ITATUT  "/>
    <x v="9"/>
    <x v="3"/>
    <s v="AA03 2020 ITATUT CO Evaluación D04"/>
    <x v="202"/>
    <s v="AA03_2020_ITATUT___D04"/>
    <s v="AA03 2020 ITATUT CO Evaluación D04"/>
    <s v="Internacional 2020 ITATUT   Propuesta para resolución (Consellerias)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1"/>
    <s v="CO Evaluación"/>
    <s v="AA03 2020 ITATUT CO Evaluación"/>
    <s v="Internacional 2020 ITATUT CO Evaluación"/>
    <x v="0"/>
    <m/>
    <s v="Internacional 2020 ITATUT "/>
    <s v="Internacional 2020 ITATUT "/>
    <x v="0"/>
    <x v="0"/>
    <s v="Internacional 2020 ITATUT  "/>
    <s v="Internacional 2020 ITATUT  "/>
    <x v="10"/>
    <x v="4"/>
    <s v="AA03 2020 ITATUT CO Evaluación D05"/>
    <x v="203"/>
    <s v="AA03_2020_ITATUT___D05"/>
    <s v="AA03 2020 ITATUT CO Evaluación D05"/>
    <s v="Internacional 2020 ITATUT   Anexo con la lista de expedientes para resolución de concesión / deneg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1"/>
    <x v="0"/>
    <s v="AA03 2020 ITATUT Expediente D01"/>
    <x v="204"/>
    <s v="AA03_2020_ITATUT_017_P01_D01"/>
    <s v="AA03 2020 ITATUT Expediente D01"/>
    <s v="Internacional 2020 ITATUT 017 Solicitudes Solicitud en el registr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2"/>
    <x v="1"/>
    <s v="AA03 2020 ITATUT Expediente D02"/>
    <x v="205"/>
    <s v="AA03_2020_ITATUT_017_P01_D02"/>
    <s v="AA03 2020 ITATUT Expediente D02"/>
    <s v="Internacional 2020 ITATUT 017 Solicitudes Documentación anex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3"/>
    <x v="2"/>
    <s v="AA03 2020 ITATUT Expediente D03"/>
    <x v="206"/>
    <s v="AA03_2020_ITATUT_017_P01_D03"/>
    <s v="AA03 2020 ITATUT Expediente D03"/>
    <s v="Internacional 2020 ITATUT 017 Solicitudes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4"/>
    <x v="3"/>
    <s v="AA03 2020 ITATUT Expediente D04"/>
    <x v="207"/>
    <s v="AA03_2020_ITATUT_017_P01_D04"/>
    <s v="AA03 2020 ITATUT Expediente D04"/>
    <s v="Internacional 2020 ITATUT 017 Solicitudes Anexo requerimiento minimis 2.0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5"/>
    <x v="4"/>
    <s v="AA03 2020 ITATUT Expediente D05"/>
    <x v="208"/>
    <s v="AA03_2020_ITATUT_017_P01_D05"/>
    <s v="AA03 2020 ITATUT Expediente D05"/>
    <s v="Internacional 2020 ITATUT 017 Solicitudes Informe propuesta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6"/>
    <x v="5"/>
    <s v="AA03 2020 ITATUT Expediente D06"/>
    <x v="209"/>
    <s v="AA03_2020_ITATUT_017_P01_D06"/>
    <s v="AA03 2020 ITATUT Expediente D06"/>
    <s v="Internacional 2020 ITATUT 017 Solicitudes Resolución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"/>
    <x v="1"/>
    <s v="Internacional 2020 ITATUT 017 P01"/>
    <s v="Internacional 2020 ITATUT 017 Solicitudes"/>
    <x v="17"/>
    <x v="6"/>
    <s v="AA03 2020 ITATUT Expediente D07"/>
    <x v="210"/>
    <s v="AA03_2020_ITATUT_017_P01_D07"/>
    <s v="AA03 2020 ITATUT Expediente D07"/>
    <s v="Internacional 2020 ITATUT 017 Solicitudes Notificación de resolución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2"/>
    <x v="2"/>
    <s v="Internacional 2020 ITATUT 017 P02"/>
    <s v="Internacional 2020 ITATUT 017 Pre-evaluación técnico"/>
    <x v="18"/>
    <x v="0"/>
    <s v="AA03 2020 ITATUT Expediente D01"/>
    <x v="211"/>
    <s v="AA03_2020_ITATUT_017_P02_D01"/>
    <s v="AA03 2020 ITATUT Expediente D01"/>
    <s v="Internacional 2020 ITATUT 017 Pre-evaluación técnico Informe técnico de evaluación del técnico y de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2"/>
    <x v="2"/>
    <s v="Internacional 2020 ITATUT 017 P02"/>
    <s v="Internacional 2020 ITATUT 017 Pre-evaluación técnico"/>
    <x v="19"/>
    <x v="1"/>
    <s v="AA03 2020 ITATUT Expediente D02"/>
    <x v="212"/>
    <s v="AA03_2020_ITATUT_017_P02_D02"/>
    <s v="AA03 2020 ITATUT Expediente D02"/>
    <s v="Internacional 2020 ITATUT 017 Pre-evaluación técnico Propuesta de aprobad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2"/>
    <x v="2"/>
    <s v="Internacional 2020 ITATUT 017 P02"/>
    <s v="Internacional 2020 ITATUT 017 Pre-evaluación técnico"/>
    <x v="20"/>
    <x v="2"/>
    <s v="AA03 2020 ITATUT Expediente D03"/>
    <x v="213"/>
    <s v="AA03_2020_ITATUT_017_P02_D03"/>
    <s v="AA03 2020 ITATUT Expediente D03"/>
    <s v="Internacional 2020 ITATUT 017 Pre-evaluación técnico Propuesta de denegad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3"/>
    <x v="3"/>
    <s v="Internacional 2020 ITATUT 017 P03"/>
    <s v="Internacional 2020 ITATUT 017 Comunicación concesión a beneficiario"/>
    <x v="21"/>
    <x v="0"/>
    <s v="AA03 2020 ITATUT Expediente D01"/>
    <x v="214"/>
    <s v="AA03_2020_ITATUT_017_P03_D01"/>
    <s v="AA03 2020 ITATUT Expediente D01"/>
    <s v="Internacional 2020 ITATUT 017 Comunicación concesión a beneficiario Comunicación de concesión de la ayud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3"/>
    <x v="3"/>
    <s v="Internacional 2020 ITATUT 017 P03"/>
    <s v="Internacional 2020 ITATUT 017 Comunicación concesión a beneficiario"/>
    <x v="22"/>
    <x v="1"/>
    <s v="AA03 2020 ITATUT Expediente D02"/>
    <x v="215"/>
    <s v="AA03_2020_ITATUT_017_P03_D02"/>
    <s v="AA03 2020 ITATUT Expediente D02"/>
    <s v="Internacional 2020 ITATUT 017 Comunicación concesión a beneficiario Comunicación de denegación de la ayud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3"/>
    <x v="3"/>
    <s v="Internacional 2020 ITATUT 017 P03"/>
    <s v="Internacional 2020 ITATUT 017 Comunicación concesión a beneficiario"/>
    <x v="23"/>
    <x v="2"/>
    <s v="AA03 2020 ITATUT Expediente D03"/>
    <x v="216"/>
    <s v="AA03_2020_ITATUT_017_P03_D03"/>
    <s v="AA03 2020 ITATUT Expediente D03"/>
    <s v="Internacional 2020 ITATUT 017 Comunicación concesión a beneficiario Anexo a la resolución de concesión Documento que establece las condiciones de la ayuda anexo 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3"/>
    <x v="3"/>
    <s v="Internacional 2020 ITATUT 017 P03"/>
    <s v="Internacional 2020 ITATUT 017 Comunicación concesión a beneficiario"/>
    <x v="24"/>
    <x v="3"/>
    <s v="AA03 2020 ITATUT Expediente D04"/>
    <x v="217"/>
    <s v="AA03_2020_ITATUT_017_P03_D04"/>
    <s v="AA03 2020 ITATUT Expediente D04"/>
    <s v="Internacional 2020 ITATUT 017 Comunicación concesión a beneficiario Notificación certificado de deducción fisc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3"/>
    <x v="3"/>
    <s v="Internacional 2020 ITATUT 017 P03"/>
    <s v="Internacional 2020 ITATUT 017 Comunicación concesión a beneficiario"/>
    <x v="25"/>
    <x v="4"/>
    <s v="AA03 2020 ITATUT Expediente D05"/>
    <x v="218"/>
    <s v="AA03_2020_ITATUT_017_P03_D05"/>
    <s v="AA03 2020 ITATUT Expediente D05"/>
    <s v="Internacional 2020 ITATUT 017 Comunicación concesión a beneficiario Anexo notificación certificado de deducción fisc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4"/>
    <x v="4"/>
    <s v="Internacional 2020 ITATUT 017 P04"/>
    <s v="Internacional 2020 ITATUT 017 Anticipo o Préstamo"/>
    <x v="26"/>
    <x v="0"/>
    <s v="AA03 2020 ITATUT Expediente D01"/>
    <x v="219"/>
    <s v="AA03_2020_ITATUT_017_P04_D01"/>
    <s v="AA03 2020 ITATUT Expediente D01"/>
    <s v="Internacional 2020 ITATUT 017 Anticipo o Préstamo Comunicación de concesión definitiva plurianual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4"/>
    <x v="4"/>
    <s v="Internacional 2020 ITATUT 017 P04"/>
    <s v="Internacional 2020 ITATUT 017 Anticipo o Préstamo"/>
    <x v="27"/>
    <x v="1"/>
    <s v="AA03 2020 ITATUT Expediente D02"/>
    <x v="220"/>
    <s v="AA03_2020_ITATUT_017_P04_D02"/>
    <s v="AA03 2020 ITATUT Expediente D02"/>
    <s v="Internacional 2020 ITATUT 017 Anticipo o Préstamo Comunicación de concesión condicionada de préstamo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4"/>
    <x v="4"/>
    <s v="Internacional 2020 ITATUT 017 P04"/>
    <s v="Internacional 2020 ITATUT 017 Anticipo o Préstamo"/>
    <x v="28"/>
    <x v="2"/>
    <s v="AA03 2020 ITATUT Expediente D03"/>
    <x v="221"/>
    <s v="AA03_2020_ITATUT_017_P04_D03"/>
    <s v="AA03 2020 ITATUT Expediente D03"/>
    <s v="Internacional 2020 ITATUT 017 Anticipo o Préstamo Comunicación de concesión préstamo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4"/>
    <x v="4"/>
    <s v="Internacional 2020 ITATUT 017 P04"/>
    <s v="Internacional 2020 ITATUT 017 Anticipo o Préstamo"/>
    <x v="29"/>
    <x v="3"/>
    <s v="AA03 2020 ITATUT Expediente D04"/>
    <x v="222"/>
    <s v="AA03_2020_ITATUT_017_P04_D04"/>
    <s v="AA03 2020 ITATUT Expediente D04"/>
    <s v="Internacional 2020 ITATUT 017 Anticipo o Préstamo Anexo a la notificación de concesión  para la aceptación de las condiciones del préstam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4"/>
    <x v="4"/>
    <s v="Internacional 2020 ITATUT 017 P04"/>
    <s v="Internacional 2020 ITATUT 017 Anticipo o Préstamo"/>
    <x v="30"/>
    <x v="4"/>
    <s v="AA03 2020 ITATUT Expediente D05"/>
    <x v="223"/>
    <s v="AA03_2020_ITATUT_017_P04_D05"/>
    <s v="AA03 2020 ITATUT Expediente D05"/>
    <s v="Internacional 2020 ITATUT 017 Anticipo o Préstamo Anexo a la notificación de concesión Instrucciones de presentación de garantía o av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5"/>
    <x v="5"/>
    <s v="Internacional 2020 ITATUT 017 P05"/>
    <s v="Internacional 2020 ITATUT 017 Ejecución del proyecto (modificaciones)"/>
    <x v="31"/>
    <x v="0"/>
    <s v="AA03 2020 ITATUT Expediente D01"/>
    <x v="224"/>
    <s v="AA03_2020_ITATUT_017_P05_D01"/>
    <s v="AA03 2020 ITATUT Expediente D01"/>
    <s v="Internacional 2020 ITATUT 017 Ejecución del proyecto (modificaciones) Solicitud de modificación por parte del beneficiari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5"/>
    <x v="5"/>
    <s v="Internacional 2020 ITATUT 017 P05"/>
    <s v="Internacional 2020 ITATUT 017 Ejecución del proyecto (modificaciones)"/>
    <x v="32"/>
    <x v="1"/>
    <s v="AA03 2020 ITATUT Expediente D02"/>
    <x v="225"/>
    <s v="AA03_2020_ITATUT_017_P05_D02"/>
    <s v="AA03 2020 ITATUT Expediente D02"/>
    <s v="Internacional 2020 ITATUT 017 Ejecución del proyecto (modificaciones) Aprobación de mod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5"/>
    <x v="5"/>
    <s v="Internacional 2020 ITATUT 017 P05"/>
    <s v="Internacional 2020 ITATUT 017 Ejecución del proyecto (modificaciones)"/>
    <x v="33"/>
    <x v="2"/>
    <s v="AA03 2020 ITATUT Expediente D03"/>
    <x v="226"/>
    <s v="AA03_2020_ITATUT_017_P05_D03"/>
    <s v="AA03 2020 ITATUT Expediente D03"/>
    <s v="Internacional 2020 ITATUT 017 Ejecución del proyecto (modificaciones) Resolución de redistribución de cost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4"/>
    <x v="0"/>
    <s v="AA03 2020 ITATUT Expediente D01"/>
    <x v="227"/>
    <s v="AA03_2020_ITATUT_017_P06_D01"/>
    <s v="AA03 2020 ITATUT Expediente D01"/>
    <s v="Internacional 2020 ITATUT 017 Justificación del proyecto Presentación de la just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12"/>
    <x v="1"/>
    <s v="AA03 2020 ITATUT Expediente D02"/>
    <x v="228"/>
    <s v="AA03_2020_ITATUT_017_P06_D02"/>
    <s v="AA03 2020 ITATUT Expediente D02"/>
    <s v="Internacional 2020 ITATUT 017 Justificación del proyecto Documentación anex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5"/>
    <x v="2"/>
    <s v="AA03 2020 ITATUT Expediente D03"/>
    <x v="229"/>
    <s v="AA03_2020_ITATUT_017_P06_D03"/>
    <s v="AA03 2020 ITATUT Expediente D03"/>
    <s v="Internacional 2020 ITATUT 017 Justificación del proyecto Comunicación recordando el plazo de just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6"/>
    <x v="3"/>
    <s v="AA03 2020 ITATUT Expediente D04"/>
    <x v="230"/>
    <s v="AA03_2020_ITATUT_017_P06_D04"/>
    <s v="AA03 2020 ITATUT Expediente D04"/>
    <s v="Internacional 2020 ITATUT 017 Justificación del proyecto Diligencia de formalización de aval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7"/>
    <x v="4"/>
    <s v="AA03 2020 ITATUT Expediente D05"/>
    <x v="231"/>
    <s v="AA03_2020_ITATUT_017_P06_D05"/>
    <s v="AA03 2020 ITATUT Expediente D05"/>
    <s v="Internacional 2020 ITATUT 017 Justificación del proyecto Informe del importe máximo endosabl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8"/>
    <x v="5"/>
    <s v="AA03 2020 ITATUT Expediente D06"/>
    <x v="232"/>
    <s v="AA03_2020_ITATUT_017_P06_D06"/>
    <s v="AA03 2020 ITATUT Expediente D06"/>
    <s v="Internacional 2020 ITATUT 017 Justificación del proyecto Informe comprobación validez del av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39"/>
    <x v="6"/>
    <s v="AA03 2020 ITATUT Expediente D07"/>
    <x v="233"/>
    <s v="AA03_2020_ITATUT_017_P06_D07"/>
    <s v="AA03 2020 ITATUT Expediente D07"/>
    <s v="Internacional 2020 ITATUT 017 Justificación del proyecto Anexo de incidencias de la verificación en la notificaicón de minoración /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6"/>
    <x v="6"/>
    <s v="Internacional 2020 ITATUT 017 P06"/>
    <s v="Internacional 2020 ITATUT 017 Justificación del proyecto"/>
    <x v="40"/>
    <x v="7"/>
    <s v="AA03 2020 ITATUT Expediente D08"/>
    <x v="234"/>
    <s v="AA03_2020_ITATUT_017_P06_D08"/>
    <s v="AA03 2020 ITATUT Expediente D08"/>
    <s v="Internacional 2020 ITATUT 017 Justificación del proyecto Informe de propuesta de revocación sin verificación administrativ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1"/>
    <x v="0"/>
    <s v="AA03 2020 ITATUT Expediente D01"/>
    <x v="235"/>
    <s v="AA03_2020_ITATUT_017_P07_D01"/>
    <s v="AA03 2020 ITATUT Expediente D01"/>
    <s v="Internacional 2020 ITATUT 017 Verificación documental Documentación justificativ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2"/>
    <x v="1"/>
    <s v="AA03 2020 ITATUT Expediente D02"/>
    <x v="236"/>
    <s v="AA03_2020_ITATUT_017_P07_D02"/>
    <s v="AA03 2020 ITATUT Expediente D02"/>
    <s v="Internacional 2020 ITATUT 017 Verificación documental Informe técnico de la verificación administrativa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3"/>
    <x v="2"/>
    <s v="AA03 2020 ITATUT Expediente D03"/>
    <x v="237"/>
    <s v="AA03_2020_ITATUT_017_P07_D03"/>
    <s v="AA03 2020 ITATUT Expediente D03"/>
    <s v="Internacional 2020 ITATUT 017 Verificación documental Conformida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4"/>
    <x v="3"/>
    <s v="AA03 2020 ITATUT Expediente D04"/>
    <x v="238"/>
    <s v="AA03_2020_ITATUT_017_P07_D04"/>
    <s v="AA03 2020 ITATUT Expediente D04"/>
    <s v="Internacional 2020 ITATUT 017 Verificación documental Propuesta de fase O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13"/>
    <x v="4"/>
    <s v="AA03 2020 ITATUT Expediente D05"/>
    <x v="239"/>
    <s v="AA03_2020_ITATUT_017_P07_D05"/>
    <s v="AA03 2020 ITATUT Expediente D05"/>
    <s v="Internacional 2020 ITATUT 017 Verificación documental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5"/>
    <x v="5"/>
    <s v="AA03 2020 ITATUT Expediente D06"/>
    <x v="240"/>
    <s v="AA03_2020_ITATUT_017_P07_D06"/>
    <s v="AA03 2020 ITATUT Expediente D06"/>
    <s v="Internacional 2020 ITATUT 017 Verificación documental Notificación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7"/>
    <x v="7"/>
    <s v="Internacional 2020 ITATUT 017 P07"/>
    <s v="Internacional 2020 ITATUT 017 Verificación documental"/>
    <x v="46"/>
    <x v="6"/>
    <s v="AA03 2020 ITATUT Expediente D07"/>
    <x v="241"/>
    <s v="AA03_2020_ITATUT_017_P07_D07"/>
    <s v="AA03 2020 ITATUT Expediente D07"/>
    <s v="Internacional 2020 ITATUT 017 Verificación documental Anexo de incidencias subsanables para el requerimiento de subsanación de la verificacio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8"/>
    <x v="8"/>
    <s v="Internacional 2020 ITATUT 017 P08"/>
    <s v="Internacional 2020 ITATUT 017 Verificación material"/>
    <x v="47"/>
    <x v="0"/>
    <s v="AA03 2020 ITATUT Expediente D01"/>
    <x v="242"/>
    <s v="AA03_2020_ITATUT_017_P08_D01"/>
    <s v="AA03 2020 ITATUT Expediente D01"/>
    <s v="Internacional 2020 ITATUT 017 Verificación material Informe técnico de verificación sobre el terreno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8"/>
    <x v="8"/>
    <s v="Internacional 2020 ITATUT 017 P08"/>
    <s v="Internacional 2020 ITATUT 017 Verificación material"/>
    <x v="48"/>
    <x v="1"/>
    <s v="AA03 2020 ITATUT Expediente D02"/>
    <x v="243"/>
    <s v="AA03_2020_ITATUT_017_P08_D02"/>
    <s v="AA03 2020 ITATUT Expediente D02"/>
    <s v="Internacional 2020 ITATUT 017 Verificación material Conformidad 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8"/>
    <x v="8"/>
    <s v="Internacional 2020 ITATUT 017 P08"/>
    <s v="Internacional 2020 ITATUT 017 Verificación material"/>
    <x v="13"/>
    <x v="2"/>
    <s v="AA03 2020 ITATUT Expediente D03"/>
    <x v="244"/>
    <s v="AA03_2020_ITATUT_017_P08_D03"/>
    <s v="AA03 2020 ITATUT Expediente D03"/>
    <s v="Internacional 2020 ITATUT 017 Verificación material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8"/>
    <x v="8"/>
    <s v="Internacional 2020 ITATUT 017 P08"/>
    <s v="Internacional 2020 ITATUT 017 Verificación material"/>
    <x v="45"/>
    <x v="3"/>
    <s v="AA03 2020 ITATUT Expediente D04"/>
    <x v="245"/>
    <s v="AA03_2020_ITATUT_017_P08_D04"/>
    <s v="AA03 2020 ITATUT Expediente D04"/>
    <s v="Internacional 2020 ITATUT 017 Verificación material Notificación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8"/>
    <x v="8"/>
    <s v="Internacional 2020 ITATUT 017 P08"/>
    <s v="Internacional 2020 ITATUT 017 Verificación material"/>
    <x v="46"/>
    <x v="4"/>
    <s v="AA03 2020 ITATUT Expediente D05"/>
    <x v="246"/>
    <s v="AA03_2020_ITATUT_017_P08_D05"/>
    <s v="AA03 2020 ITATUT Expediente D05"/>
    <s v="Internacional 2020 ITATUT 017 Verificación material Anexo de incidencias subsanables para el requerimiento de subsanación de la verificacio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49"/>
    <x v="0"/>
    <s v="AA03 2020 ITATUT Expediente D01"/>
    <x v="247"/>
    <s v="AA03_2020_ITATUT_017_P09_D01"/>
    <s v="AA03 2020 ITATUT Expediente D01"/>
    <s v="Internacional 2020 ITATUT 017 Verificación final Informe técnico de la verificación final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0"/>
    <x v="1"/>
    <s v="AA03 2020 ITATUT Expediente D02"/>
    <x v="248"/>
    <s v="AA03_2020_ITATUT_017_P09_D02"/>
    <s v="AA03 2020 ITATUT Expediente D02"/>
    <s v="Internacional 2020 ITATUT 017 Verificación final Anexo con la lista de expedientes para resolución de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1"/>
    <x v="2"/>
    <s v="AA03 2020 ITATUT Expediente D03"/>
    <x v="249"/>
    <s v="AA03_2020_ITATUT_017_P09_D03"/>
    <s v="AA03 2020 ITATUT Expediente D03"/>
    <s v="Internacional 2020 ITATUT 017 Verificación final Notificación resolución de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2"/>
    <x v="3"/>
    <s v="AA03 2020 ITATUT Expediente D04"/>
    <x v="250"/>
    <s v="AA03_2020_ITATUT_017_P09_D04"/>
    <s v="AA03 2020 ITATUT Expediente D04"/>
    <s v="Internacional 2020 ITATUT 017 Verificación final Informe técnico de propuesta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3"/>
    <x v="4"/>
    <s v="AA03 2020 ITATUT Expediente D05"/>
    <x v="251"/>
    <s v="AA03_2020_ITATUT_017_P09_D05"/>
    <s v="AA03 2020 ITATUT Expediente D05"/>
    <s v="Internacional 2020 ITATUT 017 Verificación final Anexo que lista los expedientes para la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4"/>
    <x v="5"/>
    <s v="AA03 2020 ITATUT Expediente D06"/>
    <x v="252"/>
    <s v="AA03_2020_ITATUT_017_P09_D06"/>
    <s v="AA03 2020 ITATUT Expediente D06"/>
    <s v="Internacional 2020 ITATUT 017 Verificación final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5"/>
    <x v="6"/>
    <s v="AA03 2020 ITATUT Expediente D07"/>
    <x v="253"/>
    <s v="AA03_2020_ITATUT_017_P09_D07"/>
    <s v="AA03 2020 ITATUT Expediente D07"/>
    <s v="Internacional 2020 ITATUT 017 Verificación final Notificación de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6"/>
    <x v="7"/>
    <s v="AA03 2020 ITATUT Expediente D08"/>
    <x v="254"/>
    <s v="AA03_2020_ITATUT_017_P09_D08"/>
    <s v="AA03 2020 ITATUT Expediente D08"/>
    <s v="Internacional 2020 ITATUT 017 Verificación final Anexo con la lista de expediente para la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9"/>
    <x v="9"/>
    <s v="Internacional 2020 ITATUT 017 P09"/>
    <s v="Internacional 2020 ITATUT 017 Verificación final"/>
    <x v="57"/>
    <x v="8"/>
    <s v="AA03 2020 ITATUT Expediente D09"/>
    <x v="255"/>
    <s v="AA03_2020_ITATUT_017_P09_D09"/>
    <s v="AA03 2020 ITATUT Expediente D09"/>
    <s v="Internacional 2020 ITATUT 017 Verificación final Informe técnico de la verificación posterior a la final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0"/>
    <x v="10"/>
    <s v="Internacional 2020 ITATUT 017 P10"/>
    <s v="Internacional 2020 ITATUT 017 Comunicación al servicio de pago"/>
    <x v="58"/>
    <x v="0"/>
    <s v="AA03 2020 ITATUT Expediente D01"/>
    <x v="256"/>
    <s v="AA03_2020_ITATUT_017_P10_D01"/>
    <s v="AA03 2020 ITATUT Expediente D01"/>
    <s v="Internacional 2020 ITATUT 017 Comunicación al servicio de pago Informe técnico para pago por anticip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0"/>
    <x v="10"/>
    <s v="Internacional 2020 ITATUT 017 P10"/>
    <s v="Internacional 2020 ITATUT 017 Comunicación al servicio de pago"/>
    <x v="59"/>
    <x v="1"/>
    <s v="AA03 2020 ITATUT Expediente D02"/>
    <x v="257"/>
    <s v="AA03_2020_ITATUT_017_P10_D02"/>
    <s v="AA03 2020 ITATUT Expediente D02"/>
    <s v="Internacional 2020 ITATUT 017 Comunicación al servicio de pago Propuesta de fase K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0"/>
    <x v="10"/>
    <s v="Internacional 2020 ITATUT 017 P10"/>
    <s v="Internacional 2020 ITATUT 017 Comunicación al servicio de pago"/>
    <x v="60"/>
    <x v="2"/>
    <s v="AA03 2020 ITATUT Expediente D03"/>
    <x v="258"/>
    <s v="AA03_2020_ITATUT_017_P10_D03"/>
    <s v="AA03 2020 ITATUT Expediente D03"/>
    <s v="Internacional 2020 ITATUT 017 Comunicación al servicio de pago Propuesta de fase OK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1"/>
    <x v="11"/>
    <s v="Internacional 2020 ITATUT 017 P11"/>
    <s v="Internacional 2020 ITATUT 017 Pago subvención"/>
    <x v="61"/>
    <x v="0"/>
    <s v="AA03 2020 ITATUT Expediente D01"/>
    <x v="259"/>
    <s v="AA03_2020_ITATUT_017_P11_D01"/>
    <s v="AA03 2020 ITATUT Expediente D01"/>
    <s v="Internacional 2020 ITATUT 017 Pago subvención Ratificación de endos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2"/>
    <s v="Expediente"/>
    <s v="AA03 2020 ITATUT Expediente"/>
    <s v="Internacional 2020 ITATUT Expediente"/>
    <x v="4"/>
    <s v="017"/>
    <s v="Internacional 2020 ITATUT 017"/>
    <s v="Internacional 2020 ITATUT 017"/>
    <x v="11"/>
    <x v="11"/>
    <s v="Internacional 2020 ITATUT 017 P11"/>
    <s v="Internacional 2020 ITATUT 017 Pago subvención"/>
    <x v="62"/>
    <x v="1"/>
    <s v="AA03 2020 ITATUT Expediente D02"/>
    <x v="260"/>
    <s v="AA03_2020_ITATUT_017_P11_D02"/>
    <s v="AA03 2020 ITATUT Expediente D02"/>
    <s v="Internacional 2020 ITATUT 017 Pago subvención Comunicación importe de ayuda tras su ver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0"/>
    <x v="0"/>
    <s v="AA04 2023 AAAAAA Normativa D01"/>
    <x v="261"/>
    <s v="AA04_2023_AAAAAA___D01"/>
    <s v="AA04 2023 AAAAAA Normativa D01"/>
    <s v="Parques empresariales 2023 AAAAAA   Orden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1"/>
    <x v="1"/>
    <s v="AA04 2023 AAAAAA Normativa D02"/>
    <x v="262"/>
    <s v="AA04_2023_AAAAAA___D02"/>
    <s v="AA04 2023 AAAAAA Normativa D02"/>
    <s v="Parques empresariales 2023 AAAAAA   Convocator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2"/>
    <x v="2"/>
    <s v="AA04 2023 AAAAAA Normativa D03"/>
    <x v="263"/>
    <s v="AA04_2023_AAAAAA___D03"/>
    <s v="AA04 2023 AAAAAA Normativa D03"/>
    <s v="Parques empresariales 2023 AAAAAA   Instruc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3"/>
    <x v="3"/>
    <s v="AA04 2023 AAAAAA Normativa D04"/>
    <x v="264"/>
    <s v="AA04_2023_AAAAAA___D04"/>
    <s v="AA04 2023 AAAAAA Normativa D04"/>
    <s v="Parques empresariales 2023 AAAAAA   Adjud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4"/>
    <x v="4"/>
    <s v="AA04 2023 AAAAAA Normativa D05"/>
    <x v="265"/>
    <s v="AA04_2023_AAAAAA___D05"/>
    <s v="AA04 2023 AAAAAA Normativa D05"/>
    <s v="Parques empresariales 2023 AAAAAA  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0"/>
    <s v="Normativa"/>
    <s v="AA04 2023 AAAAAA Normativa"/>
    <s v="Parques empresariales 2023 AAAAAA Normativa"/>
    <x v="0"/>
    <m/>
    <s v="Parques empresariales 2023 AAAAAA "/>
    <s v="Parques empresariales 2023 AAAAAA "/>
    <x v="0"/>
    <x v="0"/>
    <s v="Parques empresariales 2023 AAAAAA  "/>
    <s v="Parques empresariales 2023 AAAAAA  "/>
    <x v="5"/>
    <x v="5"/>
    <s v="AA04 2023 AAAAAA Normativa D06"/>
    <x v="266"/>
    <s v="AA04_2023_AAAAAA___D06"/>
    <s v="AA04 2023 AAAAAA Normativa D06"/>
    <s v="Parques empresariales 2023 AAAAAA   Comprob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1"/>
    <s v="CO Evaluación"/>
    <s v="AA04 2023 AAAAAA CO Evaluación"/>
    <s v="Parques empresariales 2023 AAAAAA CO Evaluación"/>
    <x v="0"/>
    <m/>
    <s v="Parques empresariales 2023 AAAAAA "/>
    <s v="Parques empresariales 2023 AAAAAA "/>
    <x v="0"/>
    <x v="0"/>
    <s v="Parques empresariales 2023 AAAAAA  "/>
    <s v="Parques empresariales 2023 AAAAAA  "/>
    <x v="0"/>
    <x v="0"/>
    <s v="AA04 2023 AAAAAA CO Evaluación D01"/>
    <x v="261"/>
    <s v="AA04_2023_AAAAAA___D01"/>
    <s v="AA04 2023 AAAAAA CO Evaluación D01"/>
    <s v="Parques empresariales 2023 AAAAAA   Orden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1"/>
    <s v="CO Evaluación"/>
    <s v="AA04 2023 AAAAAA CO Evaluación"/>
    <s v="Parques empresariales 2023 AAAAAA CO Evaluación"/>
    <x v="0"/>
    <m/>
    <s v="Parques empresariales 2023 AAAAAA "/>
    <s v="Parques empresariales 2023 AAAAAA "/>
    <x v="0"/>
    <x v="0"/>
    <s v="Parques empresariales 2023 AAAAAA  "/>
    <s v="Parques empresariales 2023 AAAAAA  "/>
    <x v="1"/>
    <x v="1"/>
    <s v="AA04 2023 AAAAAA CO Evaluación D02"/>
    <x v="262"/>
    <s v="AA04_2023_AAAAAA___D02"/>
    <s v="AA04 2023 AAAAAA CO Evaluación D02"/>
    <s v="Parques empresariales 2023 AAAAAA   Convocator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1"/>
    <s v="CO Evaluación"/>
    <s v="AA04 2023 AAAAAA CO Evaluación"/>
    <s v="Parques empresariales 2023 AAAAAA CO Evaluación"/>
    <x v="0"/>
    <m/>
    <s v="Parques empresariales 2023 AAAAAA "/>
    <s v="Parques empresariales 2023 AAAAAA "/>
    <x v="0"/>
    <x v="0"/>
    <s v="Parques empresariales 2023 AAAAAA  "/>
    <s v="Parques empresariales 2023 AAAAAA  "/>
    <x v="2"/>
    <x v="2"/>
    <s v="AA04 2023 AAAAAA CO Evaluación D03"/>
    <x v="263"/>
    <s v="AA04_2023_AAAAAA___D03"/>
    <s v="AA04 2023 AAAAAA CO Evaluación D03"/>
    <s v="Parques empresariales 2023 AAAAAA   Instruc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1"/>
    <s v="CO Evaluación"/>
    <s v="AA04 2023 AAAAAA CO Evaluación"/>
    <s v="Parques empresariales 2023 AAAAAA CO Evaluación"/>
    <x v="0"/>
    <m/>
    <s v="Parques empresariales 2023 AAAAAA "/>
    <s v="Parques empresariales 2023 AAAAAA "/>
    <x v="0"/>
    <x v="0"/>
    <s v="Parques empresariales 2023 AAAAAA  "/>
    <s v="Parques empresariales 2023 AAAAAA  "/>
    <x v="3"/>
    <x v="3"/>
    <s v="AA04 2023 AAAAAA CO Evaluación D04"/>
    <x v="264"/>
    <s v="AA04_2023_AAAAAA___D04"/>
    <s v="AA04 2023 AAAAAA CO Evaluación D04"/>
    <s v="Parques empresariales 2023 AAAAAA   Adjud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1"/>
    <s v="CO Evaluación"/>
    <s v="AA04 2023 AAAAAA CO Evaluación"/>
    <s v="Parques empresariales 2023 AAAAAA CO Evaluación"/>
    <x v="0"/>
    <m/>
    <s v="Parques empresariales 2023 AAAAAA "/>
    <s v="Parques empresariales 2023 AAAAAA "/>
    <x v="0"/>
    <x v="0"/>
    <s v="Parques empresariales 2023 AAAAAA  "/>
    <s v="Parques empresariales 2023 AAAAAA  "/>
    <x v="4"/>
    <x v="4"/>
    <s v="AA04 2023 AAAAAA CO Evaluación D05"/>
    <x v="265"/>
    <s v="AA04_2023_AAAAAA___D05"/>
    <s v="AA04 2023 AAAAAA CO Evaluación D05"/>
    <s v="Parques empresariales 2023 AAAAAA  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5"/>
    <x v="5"/>
    <s v="AA04 2023 AAAAAA Expediente D06"/>
    <x v="267"/>
    <s v="AA04_2023_AAAAAA_999_P01_D06"/>
    <s v="AA04 2023 AAAAAA Expediente D06"/>
    <s v="Parques empresariales 2023 AAAAAA 999 Solicitudes Comprob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2"/>
    <x v="1"/>
    <s v="AA04 2023 AAAAAA Expediente D02"/>
    <x v="268"/>
    <s v="AA04_2023_AAAAAA_999_P01_D02"/>
    <s v="AA04 2023 AAAAAA Expediente D02"/>
    <s v="Parques empresariales 2023 AAAAAA 999 Solicitudes Documentación anex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3"/>
    <x v="2"/>
    <s v="AA04 2023 AAAAAA Expediente D03"/>
    <x v="269"/>
    <s v="AA04_2023_AAAAAA_999_P01_D03"/>
    <s v="AA04 2023 AAAAAA Expediente D03"/>
    <s v="Parques empresariales 2023 AAAAAA 999 Solicitudes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4"/>
    <x v="3"/>
    <s v="AA04 2023 AAAAAA Expediente D04"/>
    <x v="270"/>
    <s v="AA04_2023_AAAAAA_999_P01_D04"/>
    <s v="AA04 2023 AAAAAA Expediente D04"/>
    <s v="Parques empresariales 2023 AAAAAA 999 Solicitudes Anexo requerimiento minimis 2.0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5"/>
    <x v="4"/>
    <s v="AA04 2023 AAAAAA Expediente D05"/>
    <x v="271"/>
    <s v="AA04_2023_AAAAAA_999_P01_D05"/>
    <s v="AA04 2023 AAAAAA Expediente D05"/>
    <s v="Parques empresariales 2023 AAAAAA 999 Solicitudes Informe propuesta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6"/>
    <x v="5"/>
    <s v="AA04 2023 AAAAAA Expediente D06"/>
    <x v="272"/>
    <s v="AA04_2023_AAAAAA_999_P01_D06"/>
    <s v="AA04 2023 AAAAAA Expediente D06"/>
    <s v="Parques empresariales 2023 AAAAAA 999 Solicitudes Resolución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"/>
    <x v="1"/>
    <s v="Parques empresariales 2023 AAAAAA 999 P01"/>
    <s v="Parques empresariales 2023 AAAAAA 999 Solicitudes"/>
    <x v="17"/>
    <x v="6"/>
    <s v="AA04 2023 AAAAAA Expediente D07"/>
    <x v="273"/>
    <s v="AA04_2023_AAAAAA_999_P01_D07"/>
    <s v="AA04 2023 AAAAAA Expediente D07"/>
    <s v="Parques empresariales 2023 AAAAAA 999 Solicitudes Notificación de resolución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2"/>
    <x v="2"/>
    <s v="Parques empresariales 2023 AAAAAA 999 P02"/>
    <s v="Parques empresariales 2023 AAAAAA 999 Pre-evaluación técnico"/>
    <x v="18"/>
    <x v="0"/>
    <s v="AA04 2023 AAAAAA Expediente D01"/>
    <x v="274"/>
    <s v="AA04_2023_AAAAAA_999_P02_D01"/>
    <s v="AA04 2023 AAAAAA Expediente D01"/>
    <s v="Parques empresariales 2023 AAAAAA 999 Pre-evaluación técnico Informe técnico de evaluación del técnico y de la comis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2"/>
    <x v="2"/>
    <s v="Parques empresariales 2023 AAAAAA 999 P02"/>
    <s v="Parques empresariales 2023 AAAAAA 999 Pre-evaluación técnico"/>
    <x v="19"/>
    <x v="1"/>
    <s v="AA04 2023 AAAAAA Expediente D02"/>
    <x v="275"/>
    <s v="AA04_2023_AAAAAA_999_P02_D02"/>
    <s v="AA04 2023 AAAAAA Expediente D02"/>
    <s v="Parques empresariales 2023 AAAAAA 999 Pre-evaluación técnico Propuesta de aprobad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2"/>
    <x v="2"/>
    <s v="Parques empresariales 2023 AAAAAA 999 P02"/>
    <s v="Parques empresariales 2023 AAAAAA 999 Pre-evaluación técnico"/>
    <x v="20"/>
    <x v="2"/>
    <s v="AA04 2023 AAAAAA Expediente D03"/>
    <x v="276"/>
    <s v="AA04_2023_AAAAAA_999_P02_D03"/>
    <s v="AA04 2023 AAAAAA Expediente D03"/>
    <s v="Parques empresariales 2023 AAAAAA 999 Pre-evaluación técnico Propuesta de denegad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3"/>
    <x v="3"/>
    <s v="Parques empresariales 2023 AAAAAA 999 P03"/>
    <s v="Parques empresariales 2023 AAAAAA 999 Comunicación concesión a beneficiario"/>
    <x v="21"/>
    <x v="0"/>
    <s v="AA04 2023 AAAAAA Expediente D01"/>
    <x v="277"/>
    <s v="AA04_2023_AAAAAA_999_P03_D01"/>
    <s v="AA04 2023 AAAAAA Expediente D01"/>
    <s v="Parques empresariales 2023 AAAAAA 999 Comunicación concesión a beneficiario Comunicación de concesión de la ayud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3"/>
    <x v="3"/>
    <s v="Parques empresariales 2023 AAAAAA 999 P03"/>
    <s v="Parques empresariales 2023 AAAAAA 999 Comunicación concesión a beneficiario"/>
    <x v="22"/>
    <x v="1"/>
    <s v="AA04 2023 AAAAAA Expediente D02"/>
    <x v="278"/>
    <s v="AA04_2023_AAAAAA_999_P03_D02"/>
    <s v="AA04 2023 AAAAAA Expediente D02"/>
    <s v="Parques empresariales 2023 AAAAAA 999 Comunicación concesión a beneficiario Comunicación de denegación de la ayud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3"/>
    <x v="3"/>
    <s v="Parques empresariales 2023 AAAAAA 999 P03"/>
    <s v="Parques empresariales 2023 AAAAAA 999 Comunicación concesión a beneficiario"/>
    <x v="23"/>
    <x v="2"/>
    <s v="AA04 2023 AAAAAA Expediente D03"/>
    <x v="279"/>
    <s v="AA04_2023_AAAAAA_999_P03_D03"/>
    <s v="AA04 2023 AAAAAA Expediente D03"/>
    <s v="Parques empresariales 2023 AAAAAA 999 Comunicación concesión a beneficiario Anexo a la resolución de concesión Documento que establece las condiciones de la ayuda anexo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3"/>
    <x v="3"/>
    <s v="Parques empresariales 2023 AAAAAA 999 P03"/>
    <s v="Parques empresariales 2023 AAAAAA 999 Comunicación concesión a beneficiario"/>
    <x v="24"/>
    <x v="3"/>
    <s v="AA04 2023 AAAAAA Expediente D04"/>
    <x v="280"/>
    <s v="AA04_2023_AAAAAA_999_P03_D04"/>
    <s v="AA04 2023 AAAAAA Expediente D04"/>
    <s v="Parques empresariales 2023 AAAAAA 999 Comunicación concesión a beneficiario Notificación certificado de deducción fisc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3"/>
    <x v="3"/>
    <s v="Parques empresariales 2023 AAAAAA 999 P03"/>
    <s v="Parques empresariales 2023 AAAAAA 999 Comunicación concesión a beneficiario"/>
    <x v="25"/>
    <x v="4"/>
    <s v="AA04 2023 AAAAAA Expediente D05"/>
    <x v="281"/>
    <s v="AA04_2023_AAAAAA_999_P03_D05"/>
    <s v="AA04 2023 AAAAAA Expediente D05"/>
    <s v="Parques empresariales 2023 AAAAAA 999 Comunicación concesión a beneficiario Anexo notificación certificado de deducción fisc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4"/>
    <x v="4"/>
    <s v="Parques empresariales 2023 AAAAAA 999 P04"/>
    <s v="Parques empresariales 2023 AAAAAA 999 Anticipo o Préstamo"/>
    <x v="26"/>
    <x v="0"/>
    <s v="AA04 2023 AAAAAA Expediente D01"/>
    <x v="282"/>
    <s v="AA04_2023_AAAAAA_999_P04_D01"/>
    <s v="AA04 2023 AAAAAA Expediente D01"/>
    <s v="Parques empresariales 2023 AAAAAA 999 Anticipo o Préstamo Comunicación de concesión definitiva plurianual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4"/>
    <x v="4"/>
    <s v="Parques empresariales 2023 AAAAAA 999 P04"/>
    <s v="Parques empresariales 2023 AAAAAA 999 Anticipo o Préstamo"/>
    <x v="27"/>
    <x v="1"/>
    <s v="AA04 2023 AAAAAA Expediente D02"/>
    <x v="283"/>
    <s v="AA04_2023_AAAAAA_999_P04_D02"/>
    <s v="AA04 2023 AAAAAA Expediente D02"/>
    <s v="Parques empresariales 2023 AAAAAA 999 Anticipo o Préstamo Comunicación de concesión condicionada de préstamo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4"/>
    <x v="4"/>
    <s v="Parques empresariales 2023 AAAAAA 999 P04"/>
    <s v="Parques empresariales 2023 AAAAAA 999 Anticipo o Préstamo"/>
    <x v="28"/>
    <x v="2"/>
    <s v="AA04 2023 AAAAAA Expediente D03"/>
    <x v="284"/>
    <s v="AA04_2023_AAAAAA_999_P04_D03"/>
    <s v="AA04 2023 AAAAAA Expediente D03"/>
    <s v="Parques empresariales 2023 AAAAAA 999 Anticipo o Préstamo Comunicación de concesión préstamo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4"/>
    <x v="4"/>
    <s v="Parques empresariales 2023 AAAAAA 999 P04"/>
    <s v="Parques empresariales 2023 AAAAAA 999 Anticipo o Préstamo"/>
    <x v="29"/>
    <x v="3"/>
    <s v="AA04 2023 AAAAAA Expediente D04"/>
    <x v="285"/>
    <s v="AA04_2023_AAAAAA_999_P04_D04"/>
    <s v="AA04 2023 AAAAAA Expediente D04"/>
    <s v="Parques empresariales 2023 AAAAAA 999 Anticipo o Préstamo Anexo a la notificación de concesión  para la aceptación de las condiciones del préstam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4"/>
    <x v="4"/>
    <s v="Parques empresariales 2023 AAAAAA 999 P04"/>
    <s v="Parques empresariales 2023 AAAAAA 999 Anticipo o Préstamo"/>
    <x v="30"/>
    <x v="4"/>
    <s v="AA04 2023 AAAAAA Expediente D05"/>
    <x v="286"/>
    <s v="AA04_2023_AAAAAA_999_P04_D05"/>
    <s v="AA04 2023 AAAAAA Expediente D05"/>
    <s v="Parques empresariales 2023 AAAAAA 999 Anticipo o Préstamo Anexo a la notificación de concesión Instrucciones de presentación de garantía o av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5"/>
    <x v="5"/>
    <s v="Parques empresariales 2023 AAAAAA 999 P05"/>
    <s v="Parques empresariales 2023 AAAAAA 999 Ejecución del proyecto (modificaciones)"/>
    <x v="31"/>
    <x v="0"/>
    <s v="AA04 2023 AAAAAA Expediente D01"/>
    <x v="287"/>
    <s v="AA04_2023_AAAAAA_999_P05_D01"/>
    <s v="AA04 2023 AAAAAA Expediente D01"/>
    <s v="Parques empresariales 2023 AAAAAA 999 Ejecución del proyecto (modificaciones) Solicitud de modificación por parte del beneficiari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5"/>
    <x v="5"/>
    <s v="Parques empresariales 2023 AAAAAA 999 P05"/>
    <s v="Parques empresariales 2023 AAAAAA 999 Ejecución del proyecto (modificaciones)"/>
    <x v="32"/>
    <x v="1"/>
    <s v="AA04 2023 AAAAAA Expediente D02"/>
    <x v="288"/>
    <s v="AA04_2023_AAAAAA_999_P05_D02"/>
    <s v="AA04 2023 AAAAAA Expediente D02"/>
    <s v="Parques empresariales 2023 AAAAAA 999 Ejecución del proyecto (modificaciones) Aprobación de mod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5"/>
    <x v="5"/>
    <s v="Parques empresariales 2023 AAAAAA 999 P05"/>
    <s v="Parques empresariales 2023 AAAAAA 999 Ejecución del proyecto (modificaciones)"/>
    <x v="33"/>
    <x v="2"/>
    <s v="AA04 2023 AAAAAA Expediente D03"/>
    <x v="289"/>
    <s v="AA04_2023_AAAAAA_999_P05_D03"/>
    <s v="AA04 2023 AAAAAA Expediente D03"/>
    <s v="Parques empresariales 2023 AAAAAA 999 Ejecución del proyecto (modificaciones) Resolución de redistribución de cost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4"/>
    <x v="0"/>
    <s v="AA04 2023 AAAAAA Expediente D01"/>
    <x v="290"/>
    <s v="AA04_2023_AAAAAA_999_P06_D01"/>
    <s v="AA04 2023 AAAAAA Expediente D01"/>
    <s v="Parques empresariales 2023 AAAAAA 999 Justificación del proyecto Presentación de la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12"/>
    <x v="1"/>
    <s v="AA04 2023 AAAAAA Expediente D02"/>
    <x v="291"/>
    <s v="AA04_2023_AAAAAA_999_P06_D02"/>
    <s v="AA04 2023 AAAAAA Expediente D02"/>
    <s v="Parques empresariales 2023 AAAAAA 999 Justificación del proyecto Documentación anex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5"/>
    <x v="2"/>
    <s v="AA04 2023 AAAAAA Expediente D03"/>
    <x v="292"/>
    <s v="AA04_2023_AAAAAA_999_P06_D03"/>
    <s v="AA04 2023 AAAAAA Expediente D03"/>
    <s v="Parques empresariales 2023 AAAAAA 999 Justificación del proyecto Comunicación recordando el plazo de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6"/>
    <x v="3"/>
    <s v="AA04 2023 AAAAAA Expediente D04"/>
    <x v="293"/>
    <s v="AA04_2023_AAAAAA_999_P06_D04"/>
    <s v="AA04 2023 AAAAAA Expediente D04"/>
    <s v="Parques empresariales 2023 AAAAAA 999 Justificación del proyecto Diligencia de formalización de aval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7"/>
    <x v="4"/>
    <s v="AA04 2023 AAAAAA Expediente D05"/>
    <x v="294"/>
    <s v="AA04_2023_AAAAAA_999_P06_D05"/>
    <s v="AA04 2023 AAAAAA Expediente D05"/>
    <s v="Parques empresariales 2023 AAAAAA 999 Justificación del proyecto Informe del importe máximo endosabl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8"/>
    <x v="5"/>
    <s v="AA04 2023 AAAAAA Expediente D06"/>
    <x v="295"/>
    <s v="AA04_2023_AAAAAA_999_P06_D06"/>
    <s v="AA04 2023 AAAAAA Expediente D06"/>
    <s v="Parques empresariales 2023 AAAAAA 999 Justificación del proyecto Informe comprobación validez del av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39"/>
    <x v="6"/>
    <s v="AA04 2023 AAAAAA Expediente D07"/>
    <x v="296"/>
    <s v="AA04_2023_AAAAAA_999_P06_D07"/>
    <s v="AA04 2023 AAAAAA Expediente D07"/>
    <s v="Parques empresariales 2023 AAAAAA 999 Justificación del proyecto Anexo de incidencias de la verificación en la notificaicón de minoración /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6"/>
    <x v="6"/>
    <s v="Parques empresariales 2023 AAAAAA 999 P06"/>
    <s v="Parques empresariales 2023 AAAAAA 999 Justificación del proyecto"/>
    <x v="40"/>
    <x v="7"/>
    <s v="AA04 2023 AAAAAA Expediente D08"/>
    <x v="297"/>
    <s v="AA04_2023_AAAAAA_999_P06_D08"/>
    <s v="AA04 2023 AAAAAA Expediente D08"/>
    <s v="Parques empresariales 2023 AAAAAA 999 Justificación del proyecto Informe de propuesta de revocación sin verificación administrativ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1"/>
    <x v="0"/>
    <s v="AA04 2023 AAAAAA Expediente D01"/>
    <x v="298"/>
    <s v="AA04_2023_AAAAAA_999_P07_D01"/>
    <s v="AA04 2023 AAAAAA Expediente D01"/>
    <s v="Parques empresariales 2023 AAAAAA 999 Verificación documental Documentación justificativ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2"/>
    <x v="1"/>
    <s v="AA04 2023 AAAAAA Expediente D02"/>
    <x v="299"/>
    <s v="AA04_2023_AAAAAA_999_P07_D02"/>
    <s v="AA04 2023 AAAAAA Expediente D02"/>
    <s v="Parques empresariales 2023 AAAAAA 999 Verificación documental Informe técnico de la verificación administrativa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3"/>
    <x v="2"/>
    <s v="AA04 2023 AAAAAA Expediente D03"/>
    <x v="300"/>
    <s v="AA04_2023_AAAAAA_999_P07_D03"/>
    <s v="AA04 2023 AAAAAA Expediente D03"/>
    <s v="Parques empresariales 2023 AAAAAA 999 Verificación documental Conformida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4"/>
    <x v="3"/>
    <s v="AA04 2023 AAAAAA Expediente D04"/>
    <x v="301"/>
    <s v="AA04_2023_AAAAAA_999_P07_D04"/>
    <s v="AA04 2023 AAAAAA Expediente D04"/>
    <s v="Parques empresariales 2023 AAAAAA 999 Verificación documental Propuesta de fase O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13"/>
    <x v="4"/>
    <s v="AA04 2023 AAAAAA Expediente D05"/>
    <x v="302"/>
    <s v="AA04_2023_AAAAAA_999_P07_D05"/>
    <s v="AA04 2023 AAAAAA Expediente D05"/>
    <s v="Parques empresariales 2023 AAAAAA 999 Verificación documental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5"/>
    <x v="5"/>
    <s v="AA04 2023 AAAAAA Expediente D06"/>
    <x v="303"/>
    <s v="AA04_2023_AAAAAA_999_P07_D06"/>
    <s v="AA04 2023 AAAAAA Expediente D06"/>
    <s v="Parques empresariales 2023 AAAAAA 999 Verificación documental Notificación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7"/>
    <x v="7"/>
    <s v="Parques empresariales 2023 AAAAAA 999 P07"/>
    <s v="Parques empresariales 2023 AAAAAA 999 Verificación documental"/>
    <x v="46"/>
    <x v="6"/>
    <s v="AA04 2023 AAAAAA Expediente D07"/>
    <x v="304"/>
    <s v="AA04_2023_AAAAAA_999_P07_D07"/>
    <s v="AA04 2023 AAAAAA Expediente D07"/>
    <s v="Parques empresariales 2023 AAAAAA 999 Verificación documental Anexo de incidencias subsanables para el requerimiento de subsanación de la verificacio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8"/>
    <x v="8"/>
    <s v="Parques empresariales 2023 AAAAAA 999 P08"/>
    <s v="Parques empresariales 2023 AAAAAA 999 Verificación material"/>
    <x v="47"/>
    <x v="0"/>
    <s v="AA04 2023 AAAAAA Expediente D01"/>
    <x v="305"/>
    <s v="AA04_2023_AAAAAA_999_P08_D01"/>
    <s v="AA04 2023 AAAAAA Expediente D01"/>
    <s v="Parques empresariales 2023 AAAAAA 999 Verificación material Informe técnico de verificación sobre el terreno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8"/>
    <x v="8"/>
    <s v="Parques empresariales 2023 AAAAAA 999 P08"/>
    <s v="Parques empresariales 2023 AAAAAA 999 Verificación material"/>
    <x v="48"/>
    <x v="1"/>
    <s v="AA04 2023 AAAAAA Expediente D02"/>
    <x v="306"/>
    <s v="AA04_2023_AAAAAA_999_P08_D02"/>
    <s v="AA04 2023 AAAAAA Expediente D02"/>
    <s v="Parques empresariales 2023 AAAAAA 999 Verificación material Conformidad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8"/>
    <x v="8"/>
    <s v="Parques empresariales 2023 AAAAAA 999 P08"/>
    <s v="Parques empresariales 2023 AAAAAA 999 Verificación material"/>
    <x v="13"/>
    <x v="2"/>
    <s v="AA04 2023 AAAAAA Expediente D03"/>
    <x v="307"/>
    <s v="AA04_2023_AAAAAA_999_P08_D03"/>
    <s v="AA04 2023 AAAAAA Expediente D03"/>
    <s v="Parques empresariales 2023 AAAAAA 999 Verificación material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8"/>
    <x v="8"/>
    <s v="Parques empresariales 2023 AAAAAA 999 P08"/>
    <s v="Parques empresariales 2023 AAAAAA 999 Verificación material"/>
    <x v="45"/>
    <x v="3"/>
    <s v="AA04 2023 AAAAAA Expediente D04"/>
    <x v="308"/>
    <s v="AA04_2023_AAAAAA_999_P08_D04"/>
    <s v="AA04 2023 AAAAAA Expediente D04"/>
    <s v="Parques empresariales 2023 AAAAAA 999 Verificación material Notificación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8"/>
    <x v="8"/>
    <s v="Parques empresariales 2023 AAAAAA 999 P08"/>
    <s v="Parques empresariales 2023 AAAAAA 999 Verificación material"/>
    <x v="46"/>
    <x v="4"/>
    <s v="AA04 2023 AAAAAA Expediente D05"/>
    <x v="309"/>
    <s v="AA04_2023_AAAAAA_999_P08_D05"/>
    <s v="AA04 2023 AAAAAA Expediente D05"/>
    <s v="Parques empresariales 2023 AAAAAA 999 Verificación material Anexo de incidencias subsanables para el requerimiento de subsanación de la verificacio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49"/>
    <x v="0"/>
    <s v="AA04 2023 AAAAAA Expediente D01"/>
    <x v="310"/>
    <s v="AA04_2023_AAAAAA_999_P09_D01"/>
    <s v="AA04 2023 AAAAAA Expediente D01"/>
    <s v="Parques empresariales 2023 AAAAAA 999 Verificación final Informe técnico de la verificación final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0"/>
    <x v="1"/>
    <s v="AA04 2023 AAAAAA Expediente D02"/>
    <x v="311"/>
    <s v="AA04_2023_AAAAAA_999_P09_D02"/>
    <s v="AA04 2023 AAAAAA Expediente D02"/>
    <s v="Parques empresariales 2023 AAAAAA 999 Verificación final Anexo con la lista de expedientes para resolución de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1"/>
    <x v="2"/>
    <s v="AA04 2023 AAAAAA Expediente D03"/>
    <x v="312"/>
    <s v="AA04_2023_AAAAAA_999_P09_D03"/>
    <s v="AA04 2023 AAAAAA Expediente D03"/>
    <s v="Parques empresariales 2023 AAAAAA 999 Verificación final Notificación resolución de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2"/>
    <x v="3"/>
    <s v="AA04 2023 AAAAAA Expediente D04"/>
    <x v="313"/>
    <s v="AA04_2023_AAAAAA_999_P09_D04"/>
    <s v="AA04 2023 AAAAAA Expediente D04"/>
    <s v="Parques empresariales 2023 AAAAAA 999 Verificación final Informe técnico de propuesta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3"/>
    <x v="4"/>
    <s v="AA04 2023 AAAAAA Expediente D05"/>
    <x v="314"/>
    <s v="AA04_2023_AAAAAA_999_P09_D05"/>
    <s v="AA04 2023 AAAAAA Expediente D05"/>
    <s v="Parques empresariales 2023 AAAAAA 999 Verificación final Anexo que lista los expedientes para la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4"/>
    <x v="5"/>
    <s v="AA04 2023 AAAAAA Expediente D06"/>
    <x v="315"/>
    <s v="AA04_2023_AAAAAA_999_P09_D06"/>
    <s v="AA04 2023 AAAAAA Expediente D06"/>
    <s v="Parques empresariales 2023 AAAAAA 999 Verificación final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5"/>
    <x v="6"/>
    <s v="AA04 2023 AAAAAA Expediente D07"/>
    <x v="316"/>
    <s v="AA04_2023_AAAAAA_999_P09_D07"/>
    <s v="AA04 2023 AAAAAA Expediente D07"/>
    <s v="Parques empresariales 2023 AAAAAA 999 Verificación final Notificación de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6"/>
    <x v="7"/>
    <s v="AA04 2023 AAAAAA Expediente D08"/>
    <x v="317"/>
    <s v="AA04_2023_AAAAAA_999_P09_D08"/>
    <s v="AA04 2023 AAAAAA Expediente D08"/>
    <s v="Parques empresariales 2023 AAAAAA 999 Verificación final Anexo con la lista de expediente para la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9"/>
    <x v="9"/>
    <s v="Parques empresariales 2023 AAAAAA 999 P09"/>
    <s v="Parques empresariales 2023 AAAAAA 999 Verificación final"/>
    <x v="57"/>
    <x v="8"/>
    <s v="AA04 2023 AAAAAA Expediente D09"/>
    <x v="318"/>
    <s v="AA04_2023_AAAAAA_999_P09_D09"/>
    <s v="AA04 2023 AAAAAA Expediente D09"/>
    <s v="Parques empresariales 2023 AAAAAA 999 Verificación final Informe técnico de la verificación posterior a la final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0"/>
    <x v="10"/>
    <s v="Parques empresariales 2023 AAAAAA 999 P10"/>
    <s v="Parques empresariales 2023 AAAAAA 999 Comunicación al servicio de pago"/>
    <x v="58"/>
    <x v="0"/>
    <s v="AA04 2023 AAAAAA Expediente D01"/>
    <x v="319"/>
    <s v="AA04_2023_AAAAAA_999_P10_D01"/>
    <s v="AA04 2023 AAAAAA Expediente D01"/>
    <s v="Parques empresariales 2023 AAAAAA 999 Comunicación al servicio de pago Informe técnico para pago por anticip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0"/>
    <x v="10"/>
    <s v="Parques empresariales 2023 AAAAAA 999 P10"/>
    <s v="Parques empresariales 2023 AAAAAA 999 Comunicación al servicio de pago"/>
    <x v="59"/>
    <x v="1"/>
    <s v="AA04 2023 AAAAAA Expediente D02"/>
    <x v="320"/>
    <s v="AA04_2023_AAAAAA_999_P10_D02"/>
    <s v="AA04 2023 AAAAAA Expediente D02"/>
    <s v="Parques empresariales 2023 AAAAAA 999 Comunicación al servicio de pago Propuesta de fase K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0"/>
    <x v="10"/>
    <s v="Parques empresariales 2023 AAAAAA 999 P10"/>
    <s v="Parques empresariales 2023 AAAAAA 999 Comunicación al servicio de pago"/>
    <x v="60"/>
    <x v="2"/>
    <s v="AA04 2023 AAAAAA Expediente D03"/>
    <x v="321"/>
    <s v="AA04_2023_AAAAAA_999_P10_D03"/>
    <s v="AA04 2023 AAAAAA Expediente D03"/>
    <s v="Parques empresariales 2023 AAAAAA 999 Comunicación al servicio de pago Propuesta de fase OK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1"/>
    <x v="11"/>
    <s v="Parques empresariales 2023 AAAAAA 999 P11"/>
    <s v="Parques empresariales 2023 AAAAAA 999 Pago subvención"/>
    <x v="61"/>
    <x v="0"/>
    <s v="AA04 2023 AAAAAA Expediente D01"/>
    <x v="322"/>
    <s v="AA04_2023_AAAAAA_999_P11_D01"/>
    <s v="AA04 2023 AAAAAA Expediente D01"/>
    <s v="Parques empresariales 2023 AAAAAA 999 Pago subvención Ratificación de endos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2"/>
    <s v="Expediente"/>
    <s v="AA04 2023 AAAAAA Expediente"/>
    <s v="Parques empresariales 2023 AAAAAA Expediente"/>
    <x v="5"/>
    <s v="999"/>
    <s v="Parques empresariales 2023 AAAAAA 999"/>
    <s v="Parques empresariales 2023 AAAAAA 999"/>
    <x v="11"/>
    <x v="11"/>
    <s v="Parques empresariales 2023 AAAAAA 999 P11"/>
    <s v="Parques empresariales 2023 AAAAAA 999 Pago subvención"/>
    <x v="62"/>
    <x v="1"/>
    <s v="AA04 2023 AAAAAA Expediente D02"/>
    <x v="323"/>
    <s v="AA04_2023_AAAAAA_999_P11_D02"/>
    <s v="AA04 2023 AAAAAA Expediente D02"/>
    <s v="Parques empresariales 2023 AAAAAA 999 Pago subvención Comunicación importe de ayuda tras su verific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showMissing="0" updatedVersion="6" minRefreshableVersion="3" showDrill="0" useAutoFormatting="1" itemPrintTitles="1" mergeItem="1" createdVersion="6" indent="0" compact="0" compactData="0" gridDropZones="1" multipleFieldFilters="0" fieldListSortAscending="1">
  <location ref="A6:M76" firstHeaderRow="2" firstDataRow="2" firstDataCol="7" rowPageCount="2" colPageCount="1"/>
  <pivotFields count="31"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4">
        <item x="3"/>
        <item x="1"/>
        <item x="0"/>
        <item x="2"/>
      </items>
    </pivotField>
    <pivotField compact="0" outline="0" showAll="0"/>
    <pivotField compact="0" outline="0" showAll="0"/>
    <pivotField compact="0" outline="0" showAll="0"/>
    <pivotField axis="axisRow" compact="0" outline="0" multipleItemSelectionAllowed="1" showAll="0" sortType="ascending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8">
        <item m="1" x="6"/>
        <item x="1"/>
        <item x="4"/>
        <item x="2"/>
        <item x="3"/>
        <item x="5"/>
        <item m="1" x="7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x="4"/>
        <item m="1" x="14"/>
        <item x="10"/>
        <item x="3"/>
        <item x="5"/>
        <item x="6"/>
        <item x="11"/>
        <item x="2"/>
        <item m="1" x="12"/>
        <item x="1"/>
        <item x="7"/>
        <item x="9"/>
        <item x="8"/>
        <item x="0"/>
        <item m="1" x="13"/>
      </items>
    </pivotField>
    <pivotField axis="axisRow" compact="0" outline="0" showAll="0" defaultSubtotal="0">
      <items count="15">
        <item m="1" x="12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4"/>
        <item x="0"/>
      </items>
    </pivotField>
    <pivotField compact="0" outline="0" showAll="0"/>
    <pivotField compact="0" outline="0" showAll="0"/>
    <pivotField axis="axisRow" compact="0" outline="0" showAll="0">
      <items count="75">
        <item m="1" x="70"/>
        <item x="29"/>
        <item x="30"/>
        <item x="23"/>
        <item x="56"/>
        <item m="1" x="68"/>
        <item m="1" x="64"/>
        <item x="50"/>
        <item x="39"/>
        <item x="46"/>
        <item x="25"/>
        <item x="53"/>
        <item x="14"/>
        <item x="32"/>
        <item m="1" x="71"/>
        <item x="27"/>
        <item x="21"/>
        <item x="26"/>
        <item x="28"/>
        <item x="22"/>
        <item x="62"/>
        <item x="35"/>
        <item x="43"/>
        <item x="48"/>
        <item m="1" x="67"/>
        <item m="1" x="65"/>
        <item m="1" x="72"/>
        <item x="36"/>
        <item x="12"/>
        <item x="41"/>
        <item m="1" x="69"/>
        <item x="38"/>
        <item x="40"/>
        <item x="37"/>
        <item x="7"/>
        <item x="15"/>
        <item x="18"/>
        <item x="42"/>
        <item x="49"/>
        <item x="57"/>
        <item x="52"/>
        <item x="47"/>
        <item x="58"/>
        <item x="6"/>
        <item m="1" x="63"/>
        <item m="1" x="66"/>
        <item x="24"/>
        <item x="17"/>
        <item x="55"/>
        <item x="45"/>
        <item x="51"/>
        <item x="34"/>
        <item x="19"/>
        <item x="20"/>
        <item x="59"/>
        <item x="44"/>
        <item x="60"/>
        <item x="9"/>
        <item x="61"/>
        <item x="13"/>
        <item m="1" x="73"/>
        <item x="16"/>
        <item x="33"/>
        <item x="54"/>
        <item x="31"/>
        <item x="11"/>
        <item x="0"/>
        <item x="1"/>
        <item x="2"/>
        <item x="3"/>
        <item x="4"/>
        <item x="5"/>
        <item x="8"/>
        <item x="10"/>
        <item t="default"/>
      </items>
    </pivotField>
    <pivotField axis="axisRow" compact="0" outline="0" showAll="0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>
      <items count="382">
        <item x="29"/>
        <item x="30"/>
        <item x="27"/>
        <item x="26"/>
        <item x="28"/>
        <item m="1" x="352"/>
        <item m="1" x="344"/>
        <item m="1" x="331"/>
        <item m="1" x="326"/>
        <item m="1" x="328"/>
        <item m="1" x="369"/>
        <item x="63"/>
        <item x="64"/>
        <item x="65"/>
        <item x="23"/>
        <item x="25"/>
        <item x="21"/>
        <item x="22"/>
        <item x="24"/>
        <item x="32"/>
        <item x="33"/>
        <item x="31"/>
        <item x="40"/>
        <item x="36"/>
        <item x="37"/>
        <item x="35"/>
        <item x="39"/>
        <item x="41"/>
        <item x="38"/>
        <item x="34"/>
        <item x="67"/>
        <item x="66"/>
        <item x="18"/>
        <item x="19"/>
        <item x="20"/>
        <item m="1" x="329"/>
        <item x="14"/>
        <item x="12"/>
        <item x="15"/>
        <item x="17"/>
        <item x="13"/>
        <item x="16"/>
        <item x="11"/>
        <item x="48"/>
        <item x="44"/>
        <item x="42"/>
        <item x="43"/>
        <item x="47"/>
        <item x="45"/>
        <item x="46"/>
        <item x="61"/>
        <item x="55"/>
        <item x="58"/>
        <item x="54"/>
        <item x="62"/>
        <item x="57"/>
        <item x="60"/>
        <item x="56"/>
        <item x="59"/>
        <item x="53"/>
        <item x="50"/>
        <item x="49"/>
        <item x="52"/>
        <item x="51"/>
        <item m="1" x="361"/>
        <item m="1" x="339"/>
        <item m="1" x="371"/>
        <item m="1" x="375"/>
        <item m="1" x="332"/>
        <item m="1" x="358"/>
        <item m="1" x="337"/>
        <item x="97"/>
        <item x="98"/>
        <item x="95"/>
        <item x="94"/>
        <item x="96"/>
        <item m="1" x="340"/>
        <item m="1" x="346"/>
        <item m="1" x="349"/>
        <item m="1" x="324"/>
        <item m="1" x="377"/>
        <item m="1" x="359"/>
        <item x="131"/>
        <item x="132"/>
        <item x="133"/>
        <item x="91"/>
        <item x="93"/>
        <item x="89"/>
        <item x="90"/>
        <item x="92"/>
        <item x="100"/>
        <item x="101"/>
        <item x="99"/>
        <item x="108"/>
        <item x="104"/>
        <item x="105"/>
        <item x="103"/>
        <item x="107"/>
        <item x="109"/>
        <item x="106"/>
        <item x="102"/>
        <item x="135"/>
        <item x="134"/>
        <item x="86"/>
        <item x="87"/>
        <item x="88"/>
        <item m="1" x="333"/>
        <item x="82"/>
        <item x="80"/>
        <item x="83"/>
        <item x="85"/>
        <item x="81"/>
        <item x="84"/>
        <item x="79"/>
        <item x="116"/>
        <item x="112"/>
        <item x="110"/>
        <item x="111"/>
        <item x="115"/>
        <item x="113"/>
        <item x="114"/>
        <item x="129"/>
        <item x="123"/>
        <item x="126"/>
        <item x="122"/>
        <item x="130"/>
        <item x="125"/>
        <item x="128"/>
        <item x="124"/>
        <item x="127"/>
        <item x="121"/>
        <item x="118"/>
        <item x="117"/>
        <item x="120"/>
        <item x="119"/>
        <item x="154"/>
        <item x="155"/>
        <item x="152"/>
        <item x="151"/>
        <item x="153"/>
        <item m="1" x="341"/>
        <item m="1" x="347"/>
        <item m="1" x="350"/>
        <item m="1" x="325"/>
        <item m="1" x="378"/>
        <item m="1" x="360"/>
        <item x="188"/>
        <item x="189"/>
        <item x="190"/>
        <item x="148"/>
        <item x="150"/>
        <item x="146"/>
        <item x="147"/>
        <item x="149"/>
        <item x="157"/>
        <item x="158"/>
        <item x="156"/>
        <item x="165"/>
        <item x="161"/>
        <item x="162"/>
        <item x="160"/>
        <item x="164"/>
        <item x="166"/>
        <item x="163"/>
        <item x="159"/>
        <item x="192"/>
        <item x="191"/>
        <item x="143"/>
        <item x="144"/>
        <item x="145"/>
        <item m="1" x="334"/>
        <item x="139"/>
        <item x="137"/>
        <item x="140"/>
        <item x="142"/>
        <item x="138"/>
        <item x="141"/>
        <item x="136"/>
        <item x="173"/>
        <item x="169"/>
        <item x="167"/>
        <item x="168"/>
        <item x="172"/>
        <item x="170"/>
        <item x="171"/>
        <item x="186"/>
        <item x="180"/>
        <item x="183"/>
        <item x="179"/>
        <item x="187"/>
        <item x="182"/>
        <item x="185"/>
        <item x="181"/>
        <item x="184"/>
        <item x="178"/>
        <item x="175"/>
        <item x="174"/>
        <item x="177"/>
        <item x="176"/>
        <item x="222"/>
        <item x="223"/>
        <item x="220"/>
        <item x="219"/>
        <item x="221"/>
        <item m="1" x="353"/>
        <item m="1" x="338"/>
        <item m="1" x="330"/>
        <item m="1" x="345"/>
        <item m="1" x="355"/>
        <item m="1" x="380"/>
        <item x="256"/>
        <item x="257"/>
        <item x="258"/>
        <item x="216"/>
        <item x="218"/>
        <item x="214"/>
        <item x="215"/>
        <item x="217"/>
        <item x="225"/>
        <item x="226"/>
        <item x="224"/>
        <item x="233"/>
        <item x="229"/>
        <item x="230"/>
        <item x="228"/>
        <item x="232"/>
        <item x="234"/>
        <item x="231"/>
        <item x="227"/>
        <item x="260"/>
        <item x="259"/>
        <item x="211"/>
        <item x="212"/>
        <item x="213"/>
        <item m="1" x="379"/>
        <item x="207"/>
        <item x="205"/>
        <item x="208"/>
        <item x="210"/>
        <item x="206"/>
        <item x="209"/>
        <item x="204"/>
        <item x="241"/>
        <item x="237"/>
        <item x="235"/>
        <item x="236"/>
        <item x="240"/>
        <item x="238"/>
        <item x="239"/>
        <item x="254"/>
        <item x="248"/>
        <item x="251"/>
        <item x="247"/>
        <item x="255"/>
        <item x="250"/>
        <item x="253"/>
        <item x="249"/>
        <item x="252"/>
        <item x="246"/>
        <item x="243"/>
        <item x="242"/>
        <item x="245"/>
        <item x="244"/>
        <item x="285"/>
        <item x="286"/>
        <item x="283"/>
        <item x="282"/>
        <item x="284"/>
        <item m="1" x="335"/>
        <item m="1" x="373"/>
        <item m="1" x="351"/>
        <item m="1" x="336"/>
        <item m="1" x="348"/>
        <item m="1" x="354"/>
        <item x="319"/>
        <item x="320"/>
        <item x="321"/>
        <item x="279"/>
        <item x="281"/>
        <item x="277"/>
        <item x="278"/>
        <item x="280"/>
        <item x="288"/>
        <item x="289"/>
        <item x="287"/>
        <item x="296"/>
        <item x="292"/>
        <item x="293"/>
        <item x="291"/>
        <item x="295"/>
        <item x="297"/>
        <item x="294"/>
        <item x="290"/>
        <item x="323"/>
        <item x="322"/>
        <item x="274"/>
        <item x="275"/>
        <item x="276"/>
        <item m="1" x="366"/>
        <item x="270"/>
        <item x="268"/>
        <item x="271"/>
        <item x="273"/>
        <item x="269"/>
        <item x="272"/>
        <item m="1" x="376"/>
        <item x="304"/>
        <item x="300"/>
        <item x="298"/>
        <item x="299"/>
        <item x="303"/>
        <item x="301"/>
        <item x="302"/>
        <item x="317"/>
        <item x="311"/>
        <item x="314"/>
        <item x="310"/>
        <item x="318"/>
        <item x="313"/>
        <item x="316"/>
        <item x="312"/>
        <item x="315"/>
        <item x="309"/>
        <item x="306"/>
        <item x="305"/>
        <item x="308"/>
        <item x="307"/>
        <item m="1" x="370"/>
        <item m="1" x="343"/>
        <item m="1" x="342"/>
        <item m="1" x="372"/>
        <item m="1" x="365"/>
        <item m="1" x="374"/>
        <item m="1" x="362"/>
        <item m="1" x="367"/>
        <item m="1" x="363"/>
        <item m="1" x="364"/>
        <item m="1" x="356"/>
        <item m="1" x="327"/>
        <item m="1" x="368"/>
        <item m="1" x="357"/>
        <item x="0"/>
        <item x="1"/>
        <item x="2"/>
        <item x="3"/>
        <item x="4"/>
        <item x="5"/>
        <item x="6"/>
        <item x="7"/>
        <item x="8"/>
        <item x="9"/>
        <item x="10"/>
        <item x="68"/>
        <item x="69"/>
        <item x="70"/>
        <item x="71"/>
        <item x="72"/>
        <item x="73"/>
        <item x="74"/>
        <item x="75"/>
        <item x="76"/>
        <item x="77"/>
        <item x="78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61"/>
        <item x="262"/>
        <item x="263"/>
        <item x="264"/>
        <item x="265"/>
        <item x="266"/>
        <item x="267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7">
    <field x="8"/>
    <field x="12"/>
    <field x="16"/>
    <field x="21"/>
    <field x="20"/>
    <field x="25"/>
    <field x="24"/>
  </rowFields>
  <rowItems count="69">
    <i>
      <x v="2"/>
      <x/>
      <x v="7"/>
      <x v="14"/>
      <x v="13"/>
      <x/>
      <x v="43"/>
    </i>
    <i r="5">
      <x v="1"/>
      <x v="34"/>
    </i>
    <i r="5">
      <x v="2"/>
      <x v="72"/>
    </i>
    <i r="5">
      <x v="3"/>
      <x v="57"/>
    </i>
    <i r="5">
      <x v="4"/>
      <x v="73"/>
    </i>
    <i r="1">
      <x v="1"/>
      <x v="1"/>
      <x v="1"/>
      <x v="9"/>
      <x/>
      <x v="65"/>
    </i>
    <i r="5">
      <x v="1"/>
      <x v="28"/>
    </i>
    <i r="5">
      <x v="2"/>
      <x v="59"/>
    </i>
    <i r="5">
      <x v="3"/>
      <x v="12"/>
    </i>
    <i r="5">
      <x v="4"/>
      <x v="35"/>
    </i>
    <i r="5">
      <x v="5"/>
      <x v="61"/>
    </i>
    <i r="5">
      <x v="6"/>
      <x v="47"/>
    </i>
    <i r="3">
      <x v="2"/>
      <x v="7"/>
      <x/>
      <x v="36"/>
    </i>
    <i r="5">
      <x v="1"/>
      <x v="52"/>
    </i>
    <i r="5">
      <x v="2"/>
      <x v="53"/>
    </i>
    <i r="3">
      <x v="3"/>
      <x v="3"/>
      <x/>
      <x v="16"/>
    </i>
    <i r="5">
      <x v="1"/>
      <x v="19"/>
    </i>
    <i r="5">
      <x v="2"/>
      <x v="3"/>
    </i>
    <i r="5">
      <x v="3"/>
      <x v="46"/>
    </i>
    <i r="5">
      <x v="4"/>
      <x v="10"/>
    </i>
    <i r="3">
      <x v="4"/>
      <x/>
      <x/>
      <x v="17"/>
    </i>
    <i r="5">
      <x v="1"/>
      <x v="15"/>
    </i>
    <i r="5">
      <x v="2"/>
      <x v="18"/>
    </i>
    <i r="5">
      <x v="3"/>
      <x v="1"/>
    </i>
    <i r="5">
      <x v="4"/>
      <x v="2"/>
    </i>
    <i r="3">
      <x v="5"/>
      <x v="4"/>
      <x/>
      <x v="64"/>
    </i>
    <i r="5">
      <x v="1"/>
      <x v="13"/>
    </i>
    <i r="5">
      <x v="2"/>
      <x v="62"/>
    </i>
    <i r="3">
      <x v="6"/>
      <x v="5"/>
      <x/>
      <x v="51"/>
    </i>
    <i r="5">
      <x v="1"/>
      <x v="28"/>
    </i>
    <i r="5">
      <x v="2"/>
      <x v="21"/>
    </i>
    <i r="5">
      <x v="3"/>
      <x v="27"/>
    </i>
    <i r="5">
      <x v="4"/>
      <x v="33"/>
    </i>
    <i r="5">
      <x v="5"/>
      <x v="31"/>
    </i>
    <i r="5">
      <x v="6"/>
      <x v="8"/>
    </i>
    <i r="5">
      <x v="7"/>
      <x v="32"/>
    </i>
    <i r="3">
      <x v="7"/>
      <x v="10"/>
      <x/>
      <x v="29"/>
    </i>
    <i r="5">
      <x v="1"/>
      <x v="37"/>
    </i>
    <i r="5">
      <x v="2"/>
      <x v="22"/>
    </i>
    <i r="5">
      <x v="3"/>
      <x v="55"/>
    </i>
    <i r="5">
      <x v="4"/>
      <x v="59"/>
    </i>
    <i r="5">
      <x v="5"/>
      <x v="49"/>
    </i>
    <i r="5">
      <x v="6"/>
      <x v="9"/>
    </i>
    <i r="3">
      <x v="8"/>
      <x v="12"/>
      <x/>
      <x v="41"/>
    </i>
    <i r="5">
      <x v="1"/>
      <x v="23"/>
    </i>
    <i r="5">
      <x v="2"/>
      <x v="59"/>
    </i>
    <i r="5">
      <x v="3"/>
      <x v="49"/>
    </i>
    <i r="5">
      <x v="4"/>
      <x v="9"/>
    </i>
    <i r="3">
      <x v="9"/>
      <x v="11"/>
      <x/>
      <x v="38"/>
    </i>
    <i r="5">
      <x v="1"/>
      <x v="7"/>
    </i>
    <i r="5">
      <x v="2"/>
      <x v="50"/>
    </i>
    <i r="5">
      <x v="3"/>
      <x v="40"/>
    </i>
    <i r="5">
      <x v="4"/>
      <x v="11"/>
    </i>
    <i r="5">
      <x v="5"/>
      <x v="63"/>
    </i>
    <i r="5">
      <x v="6"/>
      <x v="48"/>
    </i>
    <i r="5">
      <x v="7"/>
      <x v="4"/>
    </i>
    <i r="5">
      <x v="8"/>
      <x v="39"/>
    </i>
    <i r="3">
      <x v="10"/>
      <x v="2"/>
      <x/>
      <x v="42"/>
    </i>
    <i r="5">
      <x v="1"/>
      <x v="54"/>
    </i>
    <i r="5">
      <x v="2"/>
      <x v="56"/>
    </i>
    <i r="3">
      <x v="11"/>
      <x v="6"/>
      <x/>
      <x v="58"/>
    </i>
    <i r="5">
      <x v="1"/>
      <x v="20"/>
    </i>
    <i r="1">
      <x v="2"/>
      <x v="7"/>
      <x v="14"/>
      <x v="13"/>
      <x/>
      <x v="66"/>
    </i>
    <i r="5">
      <x v="1"/>
      <x v="67"/>
    </i>
    <i r="5">
      <x v="2"/>
      <x v="68"/>
    </i>
    <i r="5">
      <x v="3"/>
      <x v="69"/>
    </i>
    <i r="5">
      <x v="4"/>
      <x v="70"/>
    </i>
    <i r="5">
      <x v="5"/>
      <x v="71"/>
    </i>
    <i t="grand">
      <x/>
    </i>
  </rowItems>
  <colItems count="1">
    <i/>
  </colItems>
  <pageFields count="2">
    <pageField fld="0" hier="-1"/>
    <pageField fld="4" hier="-1"/>
  </pageFields>
  <formats count="726">
    <format dxfId="726">
      <pivotArea dataOnly="0" labelOnly="1" outline="0" fieldPosition="0">
        <references count="1">
          <reference field="16" count="1">
            <x v="1"/>
          </reference>
        </references>
      </pivotArea>
    </format>
    <format dxfId="725">
      <pivotArea dataOnly="0" labelOnly="1" outline="0" fieldPosition="0">
        <references count="2">
          <reference field="16" count="1" selected="0">
            <x v="1"/>
          </reference>
          <reference field="2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24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723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722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721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720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719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718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717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716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715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714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713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712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71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71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70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70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5" count="1">
            <x v="0"/>
          </reference>
        </references>
      </pivotArea>
    </format>
    <format dxfId="70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4">
            <x v="1"/>
            <x v="2"/>
            <x v="3"/>
            <x v="4"/>
          </reference>
        </references>
      </pivotArea>
    </format>
    <format dxfId="70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70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70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70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70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70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70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69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698">
      <pivotArea dataOnly="0" labelOnly="1" outline="0" fieldPosition="0">
        <references count="2">
          <reference field="16" count="1" selected="0">
            <x v="1"/>
          </reference>
          <reference field="21" count="1">
            <x v="1"/>
          </reference>
        </references>
      </pivotArea>
    </format>
    <format dxfId="697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69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695">
      <pivotArea dataOnly="0" labelOnly="1" outline="0" fieldPosition="0">
        <references count="2">
          <reference field="16" count="1" selected="0">
            <x v="1"/>
          </reference>
          <reference field="21" count="1">
            <x v="2"/>
          </reference>
        </references>
      </pivotArea>
    </format>
    <format dxfId="694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69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692">
      <pivotArea dataOnly="0" labelOnly="1" outline="0" fieldPosition="0">
        <references count="2">
          <reference field="16" count="1" selected="0">
            <x v="1"/>
          </reference>
          <reference field="21" count="1">
            <x v="3"/>
          </reference>
        </references>
      </pivotArea>
    </format>
    <format dxfId="691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69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689">
      <pivotArea dataOnly="0" labelOnly="1" outline="0" fieldPosition="0">
        <references count="2">
          <reference field="16" count="1" selected="0">
            <x v="1"/>
          </reference>
          <reference field="21" count="1">
            <x v="5"/>
          </reference>
        </references>
      </pivotArea>
    </format>
    <format dxfId="688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68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1">
            <x v="4"/>
          </reference>
        </references>
      </pivotArea>
    </format>
    <format dxfId="686">
      <pivotArea dataOnly="0" labelOnly="1" outline="0" fieldPosition="0">
        <references count="2">
          <reference field="16" count="1" selected="0">
            <x v="1"/>
          </reference>
          <reference field="21" count="1">
            <x v="6"/>
          </reference>
        </references>
      </pivotArea>
    </format>
    <format dxfId="685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68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683">
      <pivotArea dataOnly="0" labelOnly="1" outline="0" fieldPosition="0">
        <references count="2">
          <reference field="16" count="1" selected="0">
            <x v="1"/>
          </reference>
          <reference field="21" count="1">
            <x v="7"/>
          </reference>
        </references>
      </pivotArea>
    </format>
    <format dxfId="682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68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680">
      <pivotArea dataOnly="0" labelOnly="1" outline="0" fieldPosition="0">
        <references count="2">
          <reference field="16" count="1" selected="0">
            <x v="1"/>
          </reference>
          <reference field="21" count="1">
            <x v="8"/>
          </reference>
        </references>
      </pivotArea>
    </format>
    <format dxfId="679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67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677">
      <pivotArea dataOnly="0" labelOnly="1" outline="0" fieldPosition="0">
        <references count="2">
          <reference field="16" count="1" selected="0">
            <x v="1"/>
          </reference>
          <reference field="21" count="1">
            <x v="9"/>
          </reference>
        </references>
      </pivotArea>
    </format>
    <format dxfId="676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67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674">
      <pivotArea dataOnly="0" labelOnly="1" outline="0" fieldPosition="0">
        <references count="2">
          <reference field="16" count="1" selected="0">
            <x v="1"/>
          </reference>
          <reference field="21" count="1">
            <x v="10"/>
          </reference>
        </references>
      </pivotArea>
    </format>
    <format dxfId="673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67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671">
      <pivotArea dataOnly="0" labelOnly="1" outline="0" fieldPosition="0">
        <references count="2">
          <reference field="16" count="1" selected="0">
            <x v="1"/>
          </reference>
          <reference field="21" count="1">
            <x v="11"/>
          </reference>
        </references>
      </pivotArea>
    </format>
    <format dxfId="670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66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668">
      <pivotArea dataOnly="0" labelOnly="1" outline="0" fieldPosition="0">
        <references count="2">
          <reference field="16" count="1" selected="0">
            <x v="1"/>
          </reference>
          <reference field="21" count="1">
            <x v="12"/>
          </reference>
        </references>
      </pivotArea>
    </format>
    <format dxfId="667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66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665">
      <pivotArea dataOnly="0" labelOnly="1" outline="0" fieldPosition="0">
        <references count="2">
          <reference field="16" count="1" selected="0">
            <x v="1"/>
          </reference>
          <reference field="21" count="1">
            <x v="13"/>
          </reference>
        </references>
      </pivotArea>
    </format>
    <format dxfId="664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66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662">
      <pivotArea type="all" dataOnly="0" outline="0" fieldPosition="0"/>
    </format>
    <format dxfId="661">
      <pivotArea outline="0" collapsedLevelsAreSubtotals="1" fieldPosition="0"/>
    </format>
    <format dxfId="660">
      <pivotArea type="origin" dataOnly="0" labelOnly="1" outline="0" fieldPosition="0"/>
    </format>
    <format dxfId="659">
      <pivotArea type="topRight" dataOnly="0" labelOnly="1" outline="0" fieldPosition="0"/>
    </format>
    <format dxfId="658">
      <pivotArea field="16" type="button" dataOnly="0" labelOnly="1" outline="0" axis="axisRow" fieldPosition="2"/>
    </format>
    <format dxfId="657">
      <pivotArea field="21" type="button" dataOnly="0" labelOnly="1" outline="0" axis="axisRow" fieldPosition="3"/>
    </format>
    <format dxfId="656">
      <pivotArea field="20" type="button" dataOnly="0" labelOnly="1" outline="0" axis="axisRow" fieldPosition="4"/>
    </format>
    <format dxfId="655">
      <pivotArea field="25" type="button" dataOnly="0" labelOnly="1" outline="0" axis="axisRow" fieldPosition="5"/>
    </format>
    <format dxfId="654">
      <pivotArea field="27" type="button" dataOnly="0" labelOnly="1" outline="0"/>
    </format>
    <format dxfId="653">
      <pivotArea dataOnly="0" labelOnly="1" outline="0" fieldPosition="0">
        <references count="1">
          <reference field="16" count="2">
            <x v="1"/>
            <x v="6"/>
          </reference>
        </references>
      </pivotArea>
    </format>
    <format dxfId="652">
      <pivotArea dataOnly="0" labelOnly="1" grandRow="1" outline="0" fieldPosition="0"/>
    </format>
    <format dxfId="651">
      <pivotArea dataOnly="0" labelOnly="1" outline="0" fieldPosition="0">
        <references count="2">
          <reference field="16" count="1" selected="0">
            <x v="1"/>
          </reference>
          <reference field="2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50">
      <pivotArea dataOnly="0" labelOnly="1" outline="0" fieldPosition="0">
        <references count="2">
          <reference field="16" count="1" selected="0">
            <x v="6"/>
          </reference>
          <reference field="21" count="1">
            <x v="14"/>
          </reference>
        </references>
      </pivotArea>
    </format>
    <format dxfId="649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648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647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646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645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644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643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642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641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640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639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638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637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636">
      <pivotArea dataOnly="0" labelOnly="1" outline="0" fieldPosition="0">
        <references count="3">
          <reference field="16" count="1" selected="0">
            <x v="6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63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63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63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63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5" count="1">
            <x v="0"/>
          </reference>
        </references>
      </pivotArea>
    </format>
    <format dxfId="63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4">
            <x v="1"/>
            <x v="2"/>
            <x v="3"/>
            <x v="4"/>
          </reference>
        </references>
      </pivotArea>
    </format>
    <format dxfId="63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62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62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62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62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62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62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62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622">
      <pivotArea dataOnly="0" labelOnly="1" outline="0" fieldPosition="0">
        <references count="4">
          <reference field="16" count="1" selected="0">
            <x v="6"/>
          </reference>
          <reference field="20" count="1" selected="0">
            <x v="13"/>
          </reference>
          <reference field="21" count="1" selected="0">
            <x v="14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621">
      <pivotArea type="topRight" dataOnly="0" labelOnly="1" outline="0" fieldPosition="0"/>
    </format>
    <format dxfId="620">
      <pivotArea type="all" dataOnly="0" outline="0" fieldPosition="0"/>
    </format>
    <format dxfId="619">
      <pivotArea outline="0" collapsedLevelsAreSubtotals="1" fieldPosition="0"/>
    </format>
    <format dxfId="618">
      <pivotArea type="origin" dataOnly="0" labelOnly="1" outline="0" fieldPosition="0"/>
    </format>
    <format dxfId="617">
      <pivotArea type="topRight" dataOnly="0" labelOnly="1" outline="0" fieldPosition="0"/>
    </format>
    <format dxfId="616">
      <pivotArea field="16" type="button" dataOnly="0" labelOnly="1" outline="0" axis="axisRow" fieldPosition="2"/>
    </format>
    <format dxfId="615">
      <pivotArea field="21" type="button" dataOnly="0" labelOnly="1" outline="0" axis="axisRow" fieldPosition="3"/>
    </format>
    <format dxfId="614">
      <pivotArea field="20" type="button" dataOnly="0" labelOnly="1" outline="0" axis="axisRow" fieldPosition="4"/>
    </format>
    <format dxfId="613">
      <pivotArea field="25" type="button" dataOnly="0" labelOnly="1" outline="0" axis="axisRow" fieldPosition="5"/>
    </format>
    <format dxfId="612">
      <pivotArea field="27" type="button" dataOnly="0" labelOnly="1" outline="0"/>
    </format>
    <format dxfId="611">
      <pivotArea dataOnly="0" labelOnly="1" outline="0" fieldPosition="0">
        <references count="1">
          <reference field="16" count="2">
            <x v="1"/>
            <x v="6"/>
          </reference>
        </references>
      </pivotArea>
    </format>
    <format dxfId="610">
      <pivotArea dataOnly="0" labelOnly="1" grandRow="1" outline="0" fieldPosition="0"/>
    </format>
    <format dxfId="609">
      <pivotArea dataOnly="0" labelOnly="1" outline="0" fieldPosition="0">
        <references count="2">
          <reference field="16" count="1" selected="0">
            <x v="1"/>
          </reference>
          <reference field="2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08">
      <pivotArea dataOnly="0" labelOnly="1" outline="0" fieldPosition="0">
        <references count="2">
          <reference field="16" count="1" selected="0">
            <x v="6"/>
          </reference>
          <reference field="21" count="1">
            <x v="14"/>
          </reference>
        </references>
      </pivotArea>
    </format>
    <format dxfId="607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606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605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604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603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602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601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600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599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598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597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596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595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594">
      <pivotArea dataOnly="0" labelOnly="1" outline="0" fieldPosition="0">
        <references count="3">
          <reference field="16" count="1" selected="0">
            <x v="6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59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9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59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59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5" count="1">
            <x v="0"/>
          </reference>
        </references>
      </pivotArea>
    </format>
    <format dxfId="58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4">
            <x v="1"/>
            <x v="2"/>
            <x v="3"/>
            <x v="4"/>
          </reference>
        </references>
      </pivotArea>
    </format>
    <format dxfId="58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58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58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58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8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58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58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58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580">
      <pivotArea dataOnly="0" labelOnly="1" outline="0" fieldPosition="0">
        <references count="4">
          <reference field="16" count="1" selected="0">
            <x v="6"/>
          </reference>
          <reference field="20" count="1" selected="0">
            <x v="13"/>
          </reference>
          <reference field="21" count="1" selected="0">
            <x v="14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79">
      <pivotArea type="topRight" dataOnly="0" labelOnly="1" outline="0" fieldPosition="0"/>
    </format>
    <format dxfId="578">
      <pivotArea type="all" dataOnly="0" outline="0" fieldPosition="0"/>
    </format>
    <format dxfId="577">
      <pivotArea outline="0" collapsedLevelsAreSubtotals="1" fieldPosition="0"/>
    </format>
    <format dxfId="576">
      <pivotArea type="origin" dataOnly="0" labelOnly="1" outline="0" fieldPosition="0"/>
    </format>
    <format dxfId="575">
      <pivotArea type="topRight" dataOnly="0" labelOnly="1" outline="0" fieldPosition="0"/>
    </format>
    <format dxfId="574">
      <pivotArea field="16" type="button" dataOnly="0" labelOnly="1" outline="0" axis="axisRow" fieldPosition="2"/>
    </format>
    <format dxfId="573">
      <pivotArea field="21" type="button" dataOnly="0" labelOnly="1" outline="0" axis="axisRow" fieldPosition="3"/>
    </format>
    <format dxfId="572">
      <pivotArea field="20" type="button" dataOnly="0" labelOnly="1" outline="0" axis="axisRow" fieldPosition="4"/>
    </format>
    <format dxfId="571">
      <pivotArea field="25" type="button" dataOnly="0" labelOnly="1" outline="0" axis="axisRow" fieldPosition="5"/>
    </format>
    <format dxfId="570">
      <pivotArea field="24" type="button" dataOnly="0" labelOnly="1" outline="0" axis="axisRow" fieldPosition="6"/>
    </format>
    <format dxfId="569">
      <pivotArea dataOnly="0" labelOnly="1" outline="0" fieldPosition="0">
        <references count="1">
          <reference field="16" count="2">
            <x v="0"/>
            <x v="1"/>
          </reference>
        </references>
      </pivotArea>
    </format>
    <format dxfId="568">
      <pivotArea dataOnly="0" labelOnly="1" grandRow="1" outline="0" fieldPosition="0"/>
    </format>
    <format dxfId="567">
      <pivotArea dataOnly="0" labelOnly="1" outline="0" fieldPosition="0">
        <references count="2">
          <reference field="16" count="1" selected="0">
            <x v="0"/>
          </reference>
          <reference field="21" count="1">
            <x v="0"/>
          </reference>
        </references>
      </pivotArea>
    </format>
    <format dxfId="566">
      <pivotArea dataOnly="0" labelOnly="1" outline="0" fieldPosition="0">
        <references count="2">
          <reference field="16" count="1" selected="0">
            <x v="1"/>
          </reference>
          <reference field="2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65">
      <pivotArea dataOnly="0" labelOnly="1" outline="0" fieldPosition="0">
        <references count="3">
          <reference field="16" count="1" selected="0">
            <x v="0"/>
          </reference>
          <reference field="20" count="1">
            <x v="14"/>
          </reference>
          <reference field="21" count="1" selected="0">
            <x v="0"/>
          </reference>
        </references>
      </pivotArea>
    </format>
    <format dxfId="564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563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562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561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560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559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558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557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556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555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554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553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552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551">
      <pivotArea dataOnly="0" labelOnly="1" outline="0" fieldPosition="0">
        <references count="4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5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4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54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54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5" count="1">
            <x v="0"/>
          </reference>
        </references>
      </pivotArea>
    </format>
    <format dxfId="54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4">
            <x v="1"/>
            <x v="2"/>
            <x v="3"/>
            <x v="4"/>
          </reference>
        </references>
      </pivotArea>
    </format>
    <format dxfId="54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54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54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54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54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54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53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53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537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4"/>
          </reference>
          <reference field="25" count="1" selected="0">
            <x v="0"/>
          </reference>
        </references>
      </pivotArea>
    </format>
    <format dxfId="536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44"/>
          </reference>
          <reference field="25" count="1" selected="0">
            <x v="1"/>
          </reference>
        </references>
      </pivotArea>
    </format>
    <format dxfId="535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5"/>
          </reference>
          <reference field="25" count="1" selected="0">
            <x v="2"/>
          </reference>
        </references>
      </pivotArea>
    </format>
    <format dxfId="534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14"/>
          </reference>
          <reference field="25" count="1" selected="0">
            <x v="3"/>
          </reference>
        </references>
      </pivotArea>
    </format>
    <format dxfId="533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45"/>
          </reference>
          <reference field="25" count="1" selected="0">
            <x v="4"/>
          </reference>
        </references>
      </pivotArea>
    </format>
    <format dxfId="532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6"/>
          </reference>
          <reference field="25" count="1" selected="0">
            <x v="5"/>
          </reference>
        </references>
      </pivotArea>
    </format>
    <format dxfId="531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60"/>
          </reference>
          <reference field="25" count="1" selected="0">
            <x v="6"/>
          </reference>
        </references>
      </pivotArea>
    </format>
    <format dxfId="53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5"/>
          </reference>
          <reference field="25" count="1" selected="0">
            <x v="0"/>
          </reference>
        </references>
      </pivotArea>
    </format>
    <format dxfId="52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52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52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12"/>
          </reference>
          <reference field="25" count="1" selected="0">
            <x v="3"/>
          </reference>
        </references>
      </pivotArea>
    </format>
    <format dxfId="52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35"/>
          </reference>
          <reference field="25" count="1" selected="0">
            <x v="4"/>
          </reference>
        </references>
      </pivotArea>
    </format>
    <format dxfId="52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1"/>
          </reference>
          <reference field="25" count="1" selected="0">
            <x v="5"/>
          </reference>
        </references>
      </pivotArea>
    </format>
    <format dxfId="52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47"/>
          </reference>
          <reference field="25" count="1" selected="0">
            <x v="6"/>
          </reference>
        </references>
      </pivotArea>
    </format>
    <format dxfId="52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36"/>
          </reference>
          <reference field="25" count="1" selected="0">
            <x v="0"/>
          </reference>
        </references>
      </pivotArea>
    </format>
    <format dxfId="52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2"/>
          </reference>
          <reference field="25" count="1" selected="0">
            <x v="1"/>
          </reference>
        </references>
      </pivotArea>
    </format>
    <format dxfId="52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3"/>
          </reference>
          <reference field="25" count="1" selected="0">
            <x v="2"/>
          </reference>
        </references>
      </pivotArea>
    </format>
    <format dxfId="52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43"/>
          </reference>
          <reference field="25" count="1" selected="0">
            <x v="0"/>
          </reference>
        </references>
      </pivotArea>
    </format>
    <format dxfId="51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34"/>
          </reference>
          <reference field="25" count="1" selected="0">
            <x v="1"/>
          </reference>
        </references>
      </pivotArea>
    </format>
    <format dxfId="51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0"/>
          </reference>
          <reference field="25" count="1" selected="0">
            <x v="2"/>
          </reference>
        </references>
      </pivotArea>
    </format>
    <format dxfId="51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7"/>
          </reference>
          <reference field="25" count="1" selected="0">
            <x v="3"/>
          </reference>
        </references>
      </pivotArea>
    </format>
    <format dxfId="51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"/>
          </reference>
          <reference field="25" count="1" selected="0">
            <x v="4"/>
          </reference>
        </references>
      </pivotArea>
    </format>
    <format dxfId="51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6"/>
          </reference>
          <reference field="25" count="1" selected="0">
            <x v="5"/>
          </reference>
        </references>
      </pivotArea>
    </format>
    <format dxfId="51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4" count="1">
            <x v="30"/>
          </reference>
          <reference field="25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6"/>
          </reference>
          <reference field="25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9"/>
          </reference>
          <reference field="25" count="1" selected="0">
            <x v="1"/>
          </reference>
        </references>
      </pivotArea>
    </format>
    <format dxfId="51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3"/>
          </reference>
          <reference field="25" count="1" selected="0">
            <x v="2"/>
          </reference>
        </references>
      </pivotArea>
    </format>
    <format dxfId="51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46"/>
          </reference>
          <reference field="25" count="1" selected="0">
            <x v="3"/>
          </reference>
        </references>
      </pivotArea>
    </format>
    <format dxfId="50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0"/>
          </reference>
          <reference field="25" count="1" selected="0">
            <x v="4"/>
          </reference>
        </references>
      </pivotArea>
    </format>
    <format dxfId="50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7"/>
          </reference>
          <reference field="25" count="1" selected="0">
            <x v="0"/>
          </reference>
        </references>
      </pivotArea>
    </format>
    <format dxfId="50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5"/>
          </reference>
          <reference field="25" count="1" selected="0">
            <x v="1"/>
          </reference>
        </references>
      </pivotArea>
    </format>
    <format dxfId="50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8"/>
          </reference>
          <reference field="25" count="1" selected="0">
            <x v="2"/>
          </reference>
        </references>
      </pivotArea>
    </format>
    <format dxfId="50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"/>
          </reference>
          <reference field="25" count="1" selected="0">
            <x v="3"/>
          </reference>
        </references>
      </pivotArea>
    </format>
    <format dxfId="50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2"/>
          </reference>
          <reference field="25" count="1" selected="0">
            <x v="4"/>
          </reference>
        </references>
      </pivotArea>
    </format>
    <format dxfId="50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64"/>
          </reference>
          <reference field="25" count="1" selected="0">
            <x v="0"/>
          </reference>
        </references>
      </pivotArea>
    </format>
    <format dxfId="50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13"/>
          </reference>
          <reference field="25" count="1" selected="0">
            <x v="1"/>
          </reference>
        </references>
      </pivotArea>
    </format>
    <format dxfId="50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62"/>
          </reference>
          <reference field="25" count="1" selected="0">
            <x v="2"/>
          </reference>
        </references>
      </pivotArea>
    </format>
    <format dxfId="50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49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49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49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49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49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49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6"/>
          </reference>
        </references>
      </pivotArea>
    </format>
    <format dxfId="49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8"/>
          </reference>
          <reference field="25" count="1" selected="0">
            <x v="7"/>
          </reference>
        </references>
      </pivotArea>
    </format>
    <format dxfId="49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2"/>
          </reference>
          <reference field="25" count="1" selected="0">
            <x v="8"/>
          </reference>
        </references>
      </pivotArea>
    </format>
    <format dxfId="49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29"/>
          </reference>
          <reference field="25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37"/>
          </reference>
          <reference field="25" count="1" selected="0">
            <x v="1"/>
          </reference>
        </references>
      </pivotArea>
    </format>
    <format dxfId="48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22"/>
          </reference>
          <reference field="25" count="1" selected="0">
            <x v="2"/>
          </reference>
        </references>
      </pivotArea>
    </format>
    <format dxfId="48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55"/>
          </reference>
          <reference field="25" count="1" selected="0">
            <x v="3"/>
          </reference>
        </references>
      </pivotArea>
    </format>
    <format dxfId="48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59"/>
          </reference>
          <reference field="25" count="1" selected="0">
            <x v="4"/>
          </reference>
        </references>
      </pivotArea>
    </format>
    <format dxfId="48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49"/>
          </reference>
          <reference field="25" count="1" selected="0">
            <x v="5"/>
          </reference>
        </references>
      </pivotArea>
    </format>
    <format dxfId="48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9"/>
          </reference>
          <reference field="25" count="1" selected="0">
            <x v="6"/>
          </reference>
        </references>
      </pivotArea>
    </format>
    <format dxfId="48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41"/>
          </reference>
          <reference field="25" count="1" selected="0">
            <x v="0"/>
          </reference>
        </references>
      </pivotArea>
    </format>
    <format dxfId="48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23"/>
          </reference>
          <reference field="25" count="1" selected="0">
            <x v="1"/>
          </reference>
        </references>
      </pivotArea>
    </format>
    <format dxfId="48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49"/>
          </reference>
          <reference field="25" count="1" selected="0">
            <x v="3"/>
          </reference>
        </references>
      </pivotArea>
    </format>
    <format dxfId="48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9"/>
          </reference>
          <reference field="25" count="1" selected="0">
            <x v="4"/>
          </reference>
        </references>
      </pivotArea>
    </format>
    <format dxfId="47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38"/>
          </reference>
          <reference field="25" count="1" selected="0">
            <x v="0"/>
          </reference>
        </references>
      </pivotArea>
    </format>
    <format dxfId="47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7"/>
          </reference>
          <reference field="25" count="1" selected="0">
            <x v="1"/>
          </reference>
        </references>
      </pivotArea>
    </format>
    <format dxfId="47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50"/>
          </reference>
          <reference field="2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0"/>
          </reference>
          <reference field="25" count="1" selected="0">
            <x v="3"/>
          </reference>
        </references>
      </pivotArea>
    </format>
    <format dxfId="47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11"/>
          </reference>
          <reference field="25" count="1" selected="0">
            <x v="4"/>
          </reference>
        </references>
      </pivotArea>
    </format>
    <format dxfId="47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63"/>
          </reference>
          <reference field="25" count="1" selected="0">
            <x v="5"/>
          </reference>
        </references>
      </pivotArea>
    </format>
    <format dxfId="47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8"/>
          </reference>
          <reference field="25" count="1" selected="0">
            <x v="6"/>
          </reference>
        </references>
      </pivotArea>
    </format>
    <format dxfId="47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"/>
          </reference>
          <reference field="25" count="1" selected="0">
            <x v="7"/>
          </reference>
        </references>
      </pivotArea>
    </format>
    <format dxfId="47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39"/>
          </reference>
          <reference field="25" count="1" selected="0">
            <x v="8"/>
          </reference>
        </references>
      </pivotArea>
    </format>
    <format dxfId="47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42"/>
          </reference>
          <reference field="25" count="1" selected="0">
            <x v="0"/>
          </reference>
        </references>
      </pivotArea>
    </format>
    <format dxfId="46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54"/>
          </reference>
          <reference field="25" count="1" selected="0">
            <x v="1"/>
          </reference>
        </references>
      </pivotArea>
    </format>
    <format dxfId="46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56"/>
          </reference>
          <reference field="25" count="1" selected="0">
            <x v="2"/>
          </reference>
        </references>
      </pivotArea>
    </format>
    <format dxfId="46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4" count="1">
            <x v="58"/>
          </reference>
          <reference field="25" count="1" selected="0">
            <x v="0"/>
          </reference>
        </references>
      </pivotArea>
    </format>
    <format dxfId="46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4" count="1">
            <x v="20"/>
          </reference>
          <reference field="25" count="1" selected="0">
            <x v="1"/>
          </reference>
        </references>
      </pivotArea>
    </format>
    <format dxfId="465">
      <pivotArea type="topRight" dataOnly="0" labelOnly="1" outline="0" fieldPosition="0"/>
    </format>
    <format dxfId="464">
      <pivotArea type="all" dataOnly="0" outline="0" fieldPosition="0"/>
    </format>
    <format dxfId="463">
      <pivotArea outline="0" collapsedLevelsAreSubtotals="1" fieldPosition="0"/>
    </format>
    <format dxfId="462">
      <pivotArea type="origin" dataOnly="0" labelOnly="1" outline="0" fieldPosition="0"/>
    </format>
    <format dxfId="461">
      <pivotArea type="topRight" dataOnly="0" labelOnly="1" outline="0" fieldPosition="0"/>
    </format>
    <format dxfId="460">
      <pivotArea field="16" type="button" dataOnly="0" labelOnly="1" outline="0" axis="axisRow" fieldPosition="2"/>
    </format>
    <format dxfId="459">
      <pivotArea field="21" type="button" dataOnly="0" labelOnly="1" outline="0" axis="axisRow" fieldPosition="3"/>
    </format>
    <format dxfId="458">
      <pivotArea field="20" type="button" dataOnly="0" labelOnly="1" outline="0" axis="axisRow" fieldPosition="4"/>
    </format>
    <format dxfId="457">
      <pivotArea field="25" type="button" dataOnly="0" labelOnly="1" outline="0" axis="axisRow" fieldPosition="5"/>
    </format>
    <format dxfId="456">
      <pivotArea field="24" type="button" dataOnly="0" labelOnly="1" outline="0" axis="axisRow" fieldPosition="6"/>
    </format>
    <format dxfId="455">
      <pivotArea dataOnly="0" labelOnly="1" outline="0" fieldPosition="0">
        <references count="1">
          <reference field="16" count="2">
            <x v="0"/>
            <x v="1"/>
          </reference>
        </references>
      </pivotArea>
    </format>
    <format dxfId="454">
      <pivotArea dataOnly="0" labelOnly="1" grandRow="1" outline="0" fieldPosition="0"/>
    </format>
    <format dxfId="453">
      <pivotArea dataOnly="0" labelOnly="1" outline="0" fieldPosition="0">
        <references count="2">
          <reference field="16" count="1" selected="0">
            <x v="0"/>
          </reference>
          <reference field="21" count="1">
            <x v="0"/>
          </reference>
        </references>
      </pivotArea>
    </format>
    <format dxfId="452">
      <pivotArea dataOnly="0" labelOnly="1" outline="0" fieldPosition="0">
        <references count="2">
          <reference field="16" count="1" selected="0">
            <x v="1"/>
          </reference>
          <reference field="2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51">
      <pivotArea dataOnly="0" labelOnly="1" outline="0" fieldPosition="0">
        <references count="3">
          <reference field="16" count="1" selected="0">
            <x v="0"/>
          </reference>
          <reference field="20" count="1">
            <x v="14"/>
          </reference>
          <reference field="21" count="1" selected="0">
            <x v="0"/>
          </reference>
        </references>
      </pivotArea>
    </format>
    <format dxfId="450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449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448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447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446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5"/>
          </reference>
        </references>
      </pivotArea>
    </format>
    <format dxfId="445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6"/>
          </reference>
        </references>
      </pivotArea>
    </format>
    <format dxfId="444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7"/>
          </reference>
        </references>
      </pivotArea>
    </format>
    <format dxfId="443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442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9"/>
          </reference>
        </references>
      </pivotArea>
    </format>
    <format dxfId="441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10"/>
          </reference>
        </references>
      </pivotArea>
    </format>
    <format dxfId="440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11"/>
          </reference>
        </references>
      </pivotArea>
    </format>
    <format dxfId="439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2"/>
          </reference>
        </references>
      </pivotArea>
    </format>
    <format dxfId="438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3"/>
          </reference>
        </references>
      </pivotArea>
    </format>
    <format dxfId="437">
      <pivotArea dataOnly="0" labelOnly="1" outline="0" fieldPosition="0">
        <references count="4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43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43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43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43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5" count="1">
            <x v="0"/>
          </reference>
        </references>
      </pivotArea>
    </format>
    <format dxfId="43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5" count="4">
            <x v="1"/>
            <x v="2"/>
            <x v="3"/>
            <x v="4"/>
          </reference>
        </references>
      </pivotArea>
    </format>
    <format dxfId="43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43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5" count="3">
            <x v="0"/>
            <x v="1"/>
            <x v="2"/>
          </reference>
        </references>
      </pivotArea>
    </format>
    <format dxfId="42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0"/>
        </references>
      </pivotArea>
    </format>
    <format dxfId="42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42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42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5" count="0"/>
        </references>
      </pivotArea>
    </format>
    <format dxfId="42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5" count="3">
            <x v="0"/>
            <x v="1"/>
            <x v="2"/>
          </reference>
        </references>
      </pivotArea>
    </format>
    <format dxfId="42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5" count="2">
            <x v="0"/>
            <x v="1"/>
          </reference>
        </references>
      </pivotArea>
    </format>
    <format dxfId="423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4"/>
          </reference>
          <reference field="25" count="1" selected="0">
            <x v="0"/>
          </reference>
        </references>
      </pivotArea>
    </format>
    <format dxfId="422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44"/>
          </reference>
          <reference field="2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5"/>
          </reference>
          <reference field="2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14"/>
          </reference>
          <reference field="25" count="1" selected="0">
            <x v="3"/>
          </reference>
        </references>
      </pivotArea>
    </format>
    <format dxfId="419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45"/>
          </reference>
          <reference field="25" count="1" selected="0">
            <x v="4"/>
          </reference>
        </references>
      </pivotArea>
    </format>
    <format dxfId="418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26"/>
          </reference>
          <reference field="25" count="1" selected="0">
            <x v="5"/>
          </reference>
        </references>
      </pivotArea>
    </format>
    <format dxfId="417">
      <pivotArea dataOnly="0" labelOnly="1" outline="0" fieldPosition="0">
        <references count="5">
          <reference field="16" count="1" selected="0">
            <x v="0"/>
          </reference>
          <reference field="20" count="1" selected="0">
            <x v="14"/>
          </reference>
          <reference field="21" count="1" selected="0">
            <x v="0"/>
          </reference>
          <reference field="24" count="1">
            <x v="60"/>
          </reference>
          <reference field="25" count="1" selected="0">
            <x v="6"/>
          </reference>
        </references>
      </pivotArea>
    </format>
    <format dxfId="41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5"/>
          </reference>
          <reference field="2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41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41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12"/>
          </reference>
          <reference field="25" count="1" selected="0">
            <x v="3"/>
          </reference>
        </references>
      </pivotArea>
    </format>
    <format dxfId="41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35"/>
          </reference>
          <reference field="25" count="1" selected="0">
            <x v="4"/>
          </reference>
        </references>
      </pivotArea>
    </format>
    <format dxfId="41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1"/>
          </reference>
          <reference field="25" count="1" selected="0">
            <x v="5"/>
          </reference>
        </references>
      </pivotArea>
    </format>
    <format dxfId="41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47"/>
          </reference>
          <reference field="25" count="1" selected="0">
            <x v="6"/>
          </reference>
        </references>
      </pivotArea>
    </format>
    <format dxfId="40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36"/>
          </reference>
          <reference field="2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2"/>
          </reference>
          <reference field="25" count="1" selected="0">
            <x v="1"/>
          </reference>
        </references>
      </pivotArea>
    </format>
    <format dxfId="40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3"/>
          </reference>
          <reference field="25" count="1" selected="0">
            <x v="2"/>
          </reference>
        </references>
      </pivotArea>
    </format>
    <format dxfId="40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43"/>
          </reference>
          <reference field="2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34"/>
          </reference>
          <reference field="25" count="1" selected="0">
            <x v="1"/>
          </reference>
        </references>
      </pivotArea>
    </format>
    <format dxfId="40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0"/>
          </reference>
          <reference field="25" count="1" selected="0">
            <x v="2"/>
          </reference>
        </references>
      </pivotArea>
    </format>
    <format dxfId="40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7"/>
          </reference>
          <reference field="25" count="1" selected="0">
            <x v="3"/>
          </reference>
        </references>
      </pivotArea>
    </format>
    <format dxfId="40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"/>
          </reference>
          <reference field="25" count="1" selected="0">
            <x v="4"/>
          </reference>
        </references>
      </pivotArea>
    </format>
    <format dxfId="40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6"/>
          </reference>
          <reference field="25" count="1" selected="0">
            <x v="5"/>
          </reference>
        </references>
      </pivotArea>
    </format>
    <format dxfId="40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4" count="1">
            <x v="30"/>
          </reference>
          <reference field="25" count="1" selected="0">
            <x v="0"/>
          </reference>
        </references>
      </pivotArea>
    </format>
    <format dxfId="39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6"/>
          </reference>
          <reference field="25" count="1" selected="0">
            <x v="0"/>
          </reference>
        </references>
      </pivotArea>
    </format>
    <format dxfId="39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9"/>
          </reference>
          <reference field="2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3"/>
          </reference>
          <reference field="25" count="1" selected="0">
            <x v="2"/>
          </reference>
        </references>
      </pivotArea>
    </format>
    <format dxfId="39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46"/>
          </reference>
          <reference field="25" count="1" selected="0">
            <x v="3"/>
          </reference>
        </references>
      </pivotArea>
    </format>
    <format dxfId="39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5"/>
          </reference>
          <reference field="24" count="1">
            <x v="10"/>
          </reference>
          <reference field="25" count="1" selected="0">
            <x v="4"/>
          </reference>
        </references>
      </pivotArea>
    </format>
    <format dxfId="39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7"/>
          </reference>
          <reference field="25" count="1" selected="0">
            <x v="0"/>
          </reference>
        </references>
      </pivotArea>
    </format>
    <format dxfId="39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5"/>
          </reference>
          <reference field="2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8"/>
          </reference>
          <reference field="25" count="1" selected="0">
            <x v="2"/>
          </reference>
        </references>
      </pivotArea>
    </format>
    <format dxfId="39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1"/>
          </reference>
          <reference field="25" count="1" selected="0">
            <x v="3"/>
          </reference>
        </references>
      </pivotArea>
    </format>
    <format dxfId="39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6"/>
          </reference>
          <reference field="24" count="1">
            <x v="2"/>
          </reference>
          <reference field="25" count="1" selected="0">
            <x v="4"/>
          </reference>
        </references>
      </pivotArea>
    </format>
    <format dxfId="38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64"/>
          </reference>
          <reference field="25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13"/>
          </reference>
          <reference field="25" count="1" selected="0">
            <x v="1"/>
          </reference>
        </references>
      </pivotArea>
    </format>
    <format dxfId="38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7"/>
          </reference>
          <reference field="24" count="1">
            <x v="62"/>
          </reference>
          <reference field="25" count="1" selected="0">
            <x v="2"/>
          </reference>
        </references>
      </pivotArea>
    </format>
    <format dxfId="38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38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38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38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38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38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6"/>
          </reference>
        </references>
      </pivotArea>
    </format>
    <format dxfId="37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8"/>
          </reference>
          <reference field="25" count="1" selected="0">
            <x v="7"/>
          </reference>
        </references>
      </pivotArea>
    </format>
    <format dxfId="37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2"/>
          </reference>
          <reference field="25" count="1" selected="0">
            <x v="8"/>
          </reference>
        </references>
      </pivotArea>
    </format>
    <format dxfId="37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29"/>
          </reference>
          <reference field="25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37"/>
          </reference>
          <reference field="25" count="1" selected="0">
            <x v="1"/>
          </reference>
        </references>
      </pivotArea>
    </format>
    <format dxfId="37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22"/>
          </reference>
          <reference field="2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55"/>
          </reference>
          <reference field="25" count="1" selected="0">
            <x v="3"/>
          </reference>
        </references>
      </pivotArea>
    </format>
    <format dxfId="37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59"/>
          </reference>
          <reference field="25" count="1" selected="0">
            <x v="4"/>
          </reference>
        </references>
      </pivotArea>
    </format>
    <format dxfId="37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49"/>
          </reference>
          <reference field="25" count="1" selected="0">
            <x v="5"/>
          </reference>
        </references>
      </pivotArea>
    </format>
    <format dxfId="37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9"/>
          </reference>
          <reference field="24" count="1">
            <x v="9"/>
          </reference>
          <reference field="25" count="1" selected="0">
            <x v="6"/>
          </reference>
        </references>
      </pivotArea>
    </format>
    <format dxfId="37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41"/>
          </reference>
          <reference field="25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23"/>
          </reference>
          <reference field="25" count="1" selected="0">
            <x v="1"/>
          </reference>
        </references>
      </pivotArea>
    </format>
    <format dxfId="36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36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49"/>
          </reference>
          <reference field="2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10"/>
          </reference>
          <reference field="24" count="1">
            <x v="9"/>
          </reference>
          <reference field="25" count="1" selected="0">
            <x v="4"/>
          </reference>
        </references>
      </pivotArea>
    </format>
    <format dxfId="36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38"/>
          </reference>
          <reference field="25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7"/>
          </reference>
          <reference field="25" count="1" selected="0">
            <x v="1"/>
          </reference>
        </references>
      </pivotArea>
    </format>
    <format dxfId="36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50"/>
          </reference>
          <reference field="25" count="1" selected="0">
            <x v="2"/>
          </reference>
        </references>
      </pivotArea>
    </format>
    <format dxfId="36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0"/>
          </reference>
          <reference field="2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11"/>
          </reference>
          <reference field="25" count="1" selected="0">
            <x v="4"/>
          </reference>
        </references>
      </pivotArea>
    </format>
    <format dxfId="36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63"/>
          </reference>
          <reference field="25" count="1" selected="0">
            <x v="5"/>
          </reference>
        </references>
      </pivotArea>
    </format>
    <format dxfId="35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8"/>
          </reference>
          <reference field="25" count="1" selected="0">
            <x v="6"/>
          </reference>
        </references>
      </pivotArea>
    </format>
    <format dxfId="35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4"/>
          </reference>
          <reference field="25" count="1" selected="0">
            <x v="7"/>
          </reference>
        </references>
      </pivotArea>
    </format>
    <format dxfId="35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11"/>
          </reference>
          <reference field="24" count="1">
            <x v="39"/>
          </reference>
          <reference field="25" count="1" selected="0">
            <x v="8"/>
          </reference>
        </references>
      </pivotArea>
    </format>
    <format dxfId="35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42"/>
          </reference>
          <reference field="2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54"/>
          </reference>
          <reference field="25" count="1" selected="0">
            <x v="1"/>
          </reference>
        </references>
      </pivotArea>
    </format>
    <format dxfId="35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2"/>
          </reference>
          <reference field="24" count="1">
            <x v="56"/>
          </reference>
          <reference field="25" count="1" selected="0">
            <x v="2"/>
          </reference>
        </references>
      </pivotArea>
    </format>
    <format dxfId="35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4" count="1">
            <x v="58"/>
          </reference>
          <reference field="2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3"/>
          </reference>
          <reference field="24" count="1">
            <x v="20"/>
          </reference>
          <reference field="25" count="1" selected="0">
            <x v="1"/>
          </reference>
        </references>
      </pivotArea>
    </format>
    <format dxfId="351">
      <pivotArea type="topRight" dataOnly="0" labelOnly="1" outline="0" fieldPosition="0"/>
    </format>
    <format dxfId="350">
      <pivotArea dataOnly="0" labelOnly="1" outline="0" fieldPosition="0">
        <references count="2">
          <reference field="16" count="1" selected="0">
            <x v="1"/>
          </reference>
          <reference field="21" count="1">
            <x v="3"/>
          </reference>
        </references>
      </pivotArea>
    </format>
    <format dxfId="349">
      <pivotArea dataOnly="0" labelOnly="1" outline="0" fieldPosition="0">
        <references count="3">
          <reference field="16" count="1" selected="0">
            <x v="1"/>
          </reference>
          <reference field="20" count="1">
            <x v="1"/>
          </reference>
          <reference field="21" count="1" selected="0">
            <x v="3"/>
          </reference>
        </references>
      </pivotArea>
    </format>
    <format dxfId="34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34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43"/>
          </reference>
          <reference field="2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34"/>
          </reference>
          <reference field="25" count="1" selected="0">
            <x v="1"/>
          </reference>
        </references>
      </pivotArea>
    </format>
    <format dxfId="34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0"/>
          </reference>
          <reference field="25" count="1" selected="0">
            <x v="2"/>
          </reference>
        </references>
      </pivotArea>
    </format>
    <format dxfId="34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7"/>
          </reference>
          <reference field="25" count="1" selected="0">
            <x v="3"/>
          </reference>
        </references>
      </pivotArea>
    </format>
    <format dxfId="34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5"/>
          </reference>
          <reference field="25" count="1" selected="0">
            <x v="4"/>
          </reference>
        </references>
      </pivotArea>
    </format>
    <format dxfId="34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"/>
          </reference>
          <reference field="21" count="1" selected="0">
            <x v="3"/>
          </reference>
          <reference field="24" count="1">
            <x v="6"/>
          </reference>
          <reference field="25" count="1" selected="0">
            <x v="5"/>
          </reference>
        </references>
      </pivotArea>
    </format>
    <format dxfId="341">
      <pivotArea dataOnly="0" labelOnly="1" outline="0" fieldPosition="0">
        <references count="2">
          <reference field="16" count="1" selected="0">
            <x v="1"/>
          </reference>
          <reference field="21" count="1">
            <x v="4"/>
          </reference>
        </references>
      </pivotArea>
    </format>
    <format dxfId="340">
      <pivotArea dataOnly="0" labelOnly="1" outline="0" fieldPosition="0">
        <references count="3">
          <reference field="16" count="1" selected="0">
            <x v="1"/>
          </reference>
          <reference field="20" count="1">
            <x v="8"/>
          </reference>
          <reference field="21" count="1" selected="0">
            <x v="4"/>
          </reference>
        </references>
      </pivotArea>
    </format>
    <format dxfId="33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8"/>
          </reference>
          <reference field="21" count="1" selected="0">
            <x v="4"/>
          </reference>
          <reference field="24" count="1">
            <x v="30"/>
          </reference>
          <reference field="25" count="1" selected="0">
            <x v="0"/>
          </reference>
        </references>
      </pivotArea>
    </format>
    <format dxfId="33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1">
            <x v="6"/>
          </reference>
        </references>
      </pivotArea>
    </format>
    <format dxfId="33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6"/>
          </reference>
        </references>
      </pivotArea>
    </format>
    <format dxfId="33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1">
            <x v="6"/>
          </reference>
        </references>
      </pivotArea>
    </format>
    <format dxfId="335">
      <pivotArea dataOnly="0" labelOnly="1" outline="0" fieldPosition="0">
        <references count="2">
          <reference field="16" count="1" selected="0">
            <x v="1"/>
          </reference>
          <reference field="21" count="1">
            <x v="8"/>
          </reference>
        </references>
      </pivotArea>
    </format>
    <format dxfId="334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8"/>
          </reference>
        </references>
      </pivotArea>
    </format>
    <format dxfId="33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5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33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33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32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32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32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32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8"/>
          </reference>
          <reference field="25" count="1" selected="0">
            <x v="6"/>
          </reference>
        </references>
      </pivotArea>
    </format>
    <format dxfId="32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8"/>
          </reference>
          <reference field="24" count="1">
            <x v="32"/>
          </reference>
          <reference field="25" count="1" selected="0">
            <x v="7"/>
          </reference>
        </references>
      </pivotArea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type="origin" dataOnly="0" labelOnly="1" outline="0" fieldPosition="0"/>
    </format>
    <format dxfId="321">
      <pivotArea type="topRight" dataOnly="0" labelOnly="1" outline="0" fieldPosition="0"/>
    </format>
    <format dxfId="320">
      <pivotArea field="16" type="button" dataOnly="0" labelOnly="1" outline="0" axis="axisRow" fieldPosition="2"/>
    </format>
    <format dxfId="319">
      <pivotArea field="21" type="button" dataOnly="0" labelOnly="1" outline="0" axis="axisRow" fieldPosition="3"/>
    </format>
    <format dxfId="318">
      <pivotArea field="20" type="button" dataOnly="0" labelOnly="1" outline="0" axis="axisRow" fieldPosition="4"/>
    </format>
    <format dxfId="317">
      <pivotArea field="25" type="button" dataOnly="0" labelOnly="1" outline="0" axis="axisRow" fieldPosition="5"/>
    </format>
    <format dxfId="316">
      <pivotArea field="24" type="button" dataOnly="0" labelOnly="1" outline="0" axis="axisRow" fieldPosition="6"/>
    </format>
    <format dxfId="315">
      <pivotArea dataOnly="0" labelOnly="1" outline="0" fieldPosition="0">
        <references count="1">
          <reference field="16" count="1">
            <x v="1"/>
          </reference>
        </references>
      </pivotArea>
    </format>
    <format dxfId="314">
      <pivotArea dataOnly="0" labelOnly="1" grandRow="1" outline="0" fieldPosition="0"/>
    </format>
    <format dxfId="313">
      <pivotArea dataOnly="0" labelOnly="1" outline="0" fieldPosition="0">
        <references count="2">
          <reference field="16" count="1" selected="0">
            <x v="1"/>
          </reference>
          <reference field="21" count="0"/>
        </references>
      </pivotArea>
    </format>
    <format dxfId="312">
      <pivotArea dataOnly="0" labelOnly="1" outline="0" fieldPosition="0">
        <references count="3"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311">
      <pivotArea dataOnly="0" labelOnly="1" outline="0" fieldPosition="0">
        <references count="3"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310">
      <pivotArea dataOnly="0" labelOnly="1" outline="0" fieldPosition="0">
        <references count="3">
          <reference field="16" count="1" selected="0">
            <x v="1"/>
          </reference>
          <reference field="20" count="1">
            <x v="3"/>
          </reference>
          <reference field="21" count="1" selected="0">
            <x v="3"/>
          </reference>
        </references>
      </pivotArea>
    </format>
    <format dxfId="309">
      <pivotArea dataOnly="0" labelOnly="1" outline="0" fieldPosition="0">
        <references count="3">
          <reference field="16" count="1" selected="0">
            <x v="1"/>
          </reference>
          <reference field="20" count="1">
            <x v="0"/>
          </reference>
          <reference field="21" count="1" selected="0">
            <x v="4"/>
          </reference>
        </references>
      </pivotArea>
    </format>
    <format dxfId="308">
      <pivotArea dataOnly="0" labelOnly="1" outline="0" fieldPosition="0">
        <references count="3">
          <reference field="16" count="1" selected="0">
            <x v="1"/>
          </reference>
          <reference field="20" count="1">
            <x v="4"/>
          </reference>
          <reference field="21" count="1" selected="0">
            <x v="5"/>
          </reference>
        </references>
      </pivotArea>
    </format>
    <format dxfId="307">
      <pivotArea dataOnly="0" labelOnly="1" outline="0" fieldPosition="0">
        <references count="3">
          <reference field="16" count="1" selected="0">
            <x v="1"/>
          </reference>
          <reference field="20" count="1">
            <x v="5"/>
          </reference>
          <reference field="21" count="1" selected="0">
            <x v="6"/>
          </reference>
        </references>
      </pivotArea>
    </format>
    <format dxfId="306">
      <pivotArea dataOnly="0" labelOnly="1" outline="0" fieldPosition="0">
        <references count="3">
          <reference field="16" count="1" selected="0">
            <x v="1"/>
          </reference>
          <reference field="20" count="1">
            <x v="10"/>
          </reference>
          <reference field="21" count="1" selected="0">
            <x v="7"/>
          </reference>
        </references>
      </pivotArea>
    </format>
    <format dxfId="305">
      <pivotArea dataOnly="0" labelOnly="1" outline="0" fieldPosition="0">
        <references count="3">
          <reference field="16" count="1" selected="0">
            <x v="1"/>
          </reference>
          <reference field="20" count="1">
            <x v="12"/>
          </reference>
          <reference field="21" count="1" selected="0">
            <x v="8"/>
          </reference>
        </references>
      </pivotArea>
    </format>
    <format dxfId="304">
      <pivotArea dataOnly="0" labelOnly="1" outline="0" fieldPosition="0">
        <references count="3">
          <reference field="16" count="1" selected="0">
            <x v="1"/>
          </reference>
          <reference field="20" count="1">
            <x v="11"/>
          </reference>
          <reference field="21" count="1" selected="0">
            <x v="9"/>
          </reference>
        </references>
      </pivotArea>
    </format>
    <format dxfId="303">
      <pivotArea dataOnly="0" labelOnly="1" outline="0" fieldPosition="0">
        <references count="3">
          <reference field="16" count="1" selected="0">
            <x v="1"/>
          </reference>
          <reference field="20" count="1">
            <x v="2"/>
          </reference>
          <reference field="21" count="1" selected="0">
            <x v="10"/>
          </reference>
        </references>
      </pivotArea>
    </format>
    <format dxfId="302">
      <pivotArea dataOnly="0" labelOnly="1" outline="0" fieldPosition="0">
        <references count="3">
          <reference field="16" count="1" selected="0">
            <x v="1"/>
          </reference>
          <reference field="20" count="1">
            <x v="6"/>
          </reference>
          <reference field="21" count="1" selected="0">
            <x v="11"/>
          </reference>
        </references>
      </pivotArea>
    </format>
    <format dxfId="30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300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299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98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97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5" count="3">
            <x v="0"/>
            <x v="1"/>
            <x v="2"/>
          </reference>
        </references>
      </pivotArea>
    </format>
    <format dxfId="296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5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5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294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93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5" count="0"/>
        </references>
      </pivotArea>
    </format>
    <format dxfId="292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5" count="3">
            <x v="0"/>
            <x v="1"/>
            <x v="2"/>
          </reference>
        </references>
      </pivotArea>
    </format>
    <format dxfId="291">
      <pivotArea dataOnly="0" labelOnly="1" outline="0" fieldPosition="0">
        <references count="4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5" count="2">
            <x v="0"/>
            <x v="1"/>
          </reference>
        </references>
      </pivotArea>
    </format>
    <format dxfId="29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5"/>
          </reference>
          <reference field="25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28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28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12"/>
          </reference>
          <reference field="25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35"/>
          </reference>
          <reference field="25" count="1" selected="0">
            <x v="4"/>
          </reference>
        </references>
      </pivotArea>
    </format>
    <format dxfId="28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1"/>
          </reference>
          <reference field="25" count="1" selected="0">
            <x v="5"/>
          </reference>
        </references>
      </pivotArea>
    </format>
    <format dxfId="28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47"/>
          </reference>
          <reference field="25" count="1" selected="0">
            <x v="6"/>
          </reference>
        </references>
      </pivotArea>
    </format>
    <format dxfId="28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36"/>
          </reference>
          <reference field="25" count="1" selected="0">
            <x v="0"/>
          </reference>
        </references>
      </pivotArea>
    </format>
    <format dxfId="28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2"/>
          </reference>
          <reference field="25" count="1" selected="0">
            <x v="1"/>
          </reference>
        </references>
      </pivotArea>
    </format>
    <format dxfId="28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3"/>
          </reference>
          <reference field="25" count="1" selected="0">
            <x v="2"/>
          </reference>
        </references>
      </pivotArea>
    </format>
    <format dxfId="28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6"/>
          </reference>
          <reference field="25" count="1" selected="0">
            <x v="0"/>
          </reference>
        </references>
      </pivotArea>
    </format>
    <format dxfId="27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9"/>
          </reference>
          <reference field="25" count="1" selected="0">
            <x v="1"/>
          </reference>
        </references>
      </pivotArea>
    </format>
    <format dxfId="27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3"/>
          </reference>
          <reference field="25" count="1" selected="0">
            <x v="2"/>
          </reference>
        </references>
      </pivotArea>
    </format>
    <format dxfId="27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46"/>
          </reference>
          <reference field="25" count="1" selected="0">
            <x v="3"/>
          </reference>
        </references>
      </pivotArea>
    </format>
    <format dxfId="27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0"/>
          </reference>
          <reference field="25" count="1" selected="0">
            <x v="4"/>
          </reference>
        </references>
      </pivotArea>
    </format>
    <format dxfId="27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7"/>
          </reference>
          <reference field="25" count="1" selected="0">
            <x v="0"/>
          </reference>
        </references>
      </pivotArea>
    </format>
    <format dxfId="27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5"/>
          </reference>
          <reference field="25" count="1" selected="0">
            <x v="1"/>
          </reference>
        </references>
      </pivotArea>
    </format>
    <format dxfId="27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8"/>
          </reference>
          <reference field="25" count="1" selected="0">
            <x v="2"/>
          </reference>
        </references>
      </pivotArea>
    </format>
    <format dxfId="27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"/>
          </reference>
          <reference field="25" count="1" selected="0">
            <x v="3"/>
          </reference>
        </references>
      </pivotArea>
    </format>
    <format dxfId="27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2"/>
          </reference>
          <reference field="25" count="1" selected="0">
            <x v="4"/>
          </reference>
        </references>
      </pivotArea>
    </format>
    <format dxfId="27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4"/>
          </reference>
          <reference field="25" count="1" selected="0">
            <x v="0"/>
          </reference>
        </references>
      </pivotArea>
    </format>
    <format dxfId="26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13"/>
          </reference>
          <reference field="25" count="1" selected="0">
            <x v="1"/>
          </reference>
        </references>
      </pivotArea>
    </format>
    <format dxfId="26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2"/>
          </reference>
          <reference field="25" count="1" selected="0">
            <x v="2"/>
          </reference>
        </references>
      </pivotArea>
    </format>
    <format dxfId="26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26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26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26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26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26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26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8"/>
          </reference>
          <reference field="25" count="1" selected="0">
            <x v="6"/>
          </reference>
        </references>
      </pivotArea>
    </format>
    <format dxfId="26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2"/>
          </reference>
          <reference field="25" count="1" selected="0">
            <x v="7"/>
          </reference>
        </references>
      </pivotArea>
    </format>
    <format dxfId="25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9"/>
          </reference>
          <reference field="25" count="1" selected="0">
            <x v="0"/>
          </reference>
        </references>
      </pivotArea>
    </format>
    <format dxfId="25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37"/>
          </reference>
          <reference field="25" count="1" selected="0">
            <x v="1"/>
          </reference>
        </references>
      </pivotArea>
    </format>
    <format dxfId="25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2"/>
          </reference>
          <reference field="25" count="1" selected="0">
            <x v="2"/>
          </reference>
        </references>
      </pivotArea>
    </format>
    <format dxfId="25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5"/>
          </reference>
          <reference field="25" count="1" selected="0">
            <x v="3"/>
          </reference>
        </references>
      </pivotArea>
    </format>
    <format dxfId="25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9"/>
          </reference>
          <reference field="25" count="1" selected="0">
            <x v="4"/>
          </reference>
        </references>
      </pivotArea>
    </format>
    <format dxfId="25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49"/>
          </reference>
          <reference field="25" count="1" selected="0">
            <x v="5"/>
          </reference>
        </references>
      </pivotArea>
    </format>
    <format dxfId="25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9"/>
          </reference>
          <reference field="25" count="1" selected="0">
            <x v="6"/>
          </reference>
        </references>
      </pivotArea>
    </format>
    <format dxfId="25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1"/>
          </reference>
          <reference field="25" count="1" selected="0">
            <x v="0"/>
          </reference>
        </references>
      </pivotArea>
    </format>
    <format dxfId="25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23"/>
          </reference>
          <reference field="25" count="1" selected="0">
            <x v="1"/>
          </reference>
        </references>
      </pivotArea>
    </format>
    <format dxfId="25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24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9"/>
          </reference>
          <reference field="25" count="1" selected="0">
            <x v="3"/>
          </reference>
        </references>
      </pivotArea>
    </format>
    <format dxfId="24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9"/>
          </reference>
          <reference field="25" count="1" selected="0">
            <x v="4"/>
          </reference>
        </references>
      </pivotArea>
    </format>
    <format dxfId="24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8"/>
          </reference>
          <reference field="25" count="1" selected="0">
            <x v="0"/>
          </reference>
        </references>
      </pivotArea>
    </format>
    <format dxfId="24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7"/>
          </reference>
          <reference field="25" count="1" selected="0">
            <x v="1"/>
          </reference>
        </references>
      </pivotArea>
    </format>
    <format dxfId="24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50"/>
          </reference>
          <reference field="25" count="1" selected="0">
            <x v="2"/>
          </reference>
        </references>
      </pivotArea>
    </format>
    <format dxfId="24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0"/>
          </reference>
          <reference field="25" count="1" selected="0">
            <x v="3"/>
          </reference>
        </references>
      </pivotArea>
    </format>
    <format dxfId="243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11"/>
          </reference>
          <reference field="25" count="1" selected="0">
            <x v="4"/>
          </reference>
        </references>
      </pivotArea>
    </format>
    <format dxfId="242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63"/>
          </reference>
          <reference field="25" count="1" selected="0">
            <x v="5"/>
          </reference>
        </references>
      </pivotArea>
    </format>
    <format dxfId="241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8"/>
          </reference>
          <reference field="25" count="1" selected="0">
            <x v="6"/>
          </reference>
        </references>
      </pivotArea>
    </format>
    <format dxfId="240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"/>
          </reference>
          <reference field="25" count="1" selected="0">
            <x v="7"/>
          </reference>
        </references>
      </pivotArea>
    </format>
    <format dxfId="239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9"/>
          </reference>
          <reference field="25" count="1" selected="0">
            <x v="8"/>
          </reference>
        </references>
      </pivotArea>
    </format>
    <format dxfId="238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42"/>
          </reference>
          <reference field="25" count="1" selected="0">
            <x v="0"/>
          </reference>
        </references>
      </pivotArea>
    </format>
    <format dxfId="237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4"/>
          </reference>
          <reference field="25" count="1" selected="0">
            <x v="1"/>
          </reference>
        </references>
      </pivotArea>
    </format>
    <format dxfId="236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6"/>
          </reference>
          <reference field="25" count="1" selected="0">
            <x v="2"/>
          </reference>
        </references>
      </pivotArea>
    </format>
    <format dxfId="235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58"/>
          </reference>
          <reference field="25" count="1" selected="0">
            <x v="0"/>
          </reference>
        </references>
      </pivotArea>
    </format>
    <format dxfId="234">
      <pivotArea dataOnly="0" labelOnly="1" outline="0" fieldPosition="0">
        <references count="5"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20"/>
          </reference>
          <reference field="25" count="1" selected="0">
            <x v="1"/>
          </reference>
        </references>
      </pivotArea>
    </format>
    <format dxfId="233">
      <pivotArea type="topRight" dataOnly="0" labelOnly="1" outline="0" fieldPosition="0"/>
    </format>
    <format dxfId="232">
      <pivotArea dataOnly="0" labelOnly="1" outline="0" fieldPosition="0">
        <references count="2">
          <reference field="8" count="1" selected="0">
            <x v="2"/>
          </reference>
          <reference field="12" count="1">
            <x v="0"/>
          </reference>
        </references>
      </pivotArea>
    </format>
    <format dxfId="231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0"/>
          </reference>
          <reference field="16" count="1">
            <x v="7"/>
          </reference>
        </references>
      </pivotArea>
    </format>
    <format dxfId="230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229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228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2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43"/>
          </reference>
          <reference field="25" count="1" selected="0">
            <x v="0"/>
          </reference>
        </references>
      </pivotArea>
    </format>
    <format dxfId="22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34"/>
          </reference>
          <reference field="25" count="1" selected="0">
            <x v="1"/>
          </reference>
        </references>
      </pivotArea>
    </format>
    <format dxfId="22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2"/>
          </reference>
          <reference field="25" count="1" selected="0">
            <x v="2"/>
          </reference>
        </references>
      </pivotArea>
    </format>
    <format dxfId="22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57"/>
          </reference>
          <reference field="25" count="1" selected="0">
            <x v="3"/>
          </reference>
        </references>
      </pivotArea>
    </format>
    <format dxfId="22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3"/>
          </reference>
          <reference field="25" count="1" selected="0">
            <x v="4"/>
          </reference>
        </references>
      </pivotArea>
    </format>
    <format dxfId="222">
      <pivotArea dataOnly="0" labelOnly="1" outline="0" fieldPosition="0">
        <references count="2">
          <reference field="8" count="1" selected="0">
            <x v="2"/>
          </reference>
          <reference field="12" count="1">
            <x v="1"/>
          </reference>
        </references>
      </pivotArea>
    </format>
    <format dxfId="221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1"/>
          </reference>
          <reference field="16" count="1">
            <x v="1"/>
          </reference>
        </references>
      </pivotArea>
    </format>
    <format dxfId="220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9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218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217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3"/>
          </reference>
          <reference field="21" count="1" selected="0">
            <x v="3"/>
          </reference>
        </references>
      </pivotArea>
    </format>
    <format dxfId="216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0"/>
          </reference>
          <reference field="21" count="1" selected="0">
            <x v="4"/>
          </reference>
        </references>
      </pivotArea>
    </format>
    <format dxfId="215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4"/>
          </reference>
          <reference field="21" count="1" selected="0">
            <x v="5"/>
          </reference>
        </references>
      </pivotArea>
    </format>
    <format dxfId="214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5"/>
          </reference>
          <reference field="21" count="1" selected="0">
            <x v="6"/>
          </reference>
        </references>
      </pivotArea>
    </format>
    <format dxfId="213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0"/>
          </reference>
          <reference field="21" count="1" selected="0">
            <x v="7"/>
          </reference>
        </references>
      </pivotArea>
    </format>
    <format dxfId="212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2"/>
          </reference>
          <reference field="21" count="1" selected="0">
            <x v="8"/>
          </reference>
        </references>
      </pivotArea>
    </format>
    <format dxfId="211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1"/>
          </reference>
          <reference field="21" count="1" selected="0">
            <x v="9"/>
          </reference>
        </references>
      </pivotArea>
    </format>
    <format dxfId="210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2"/>
          </reference>
          <reference field="21" count="1" selected="0">
            <x v="10"/>
          </reference>
        </references>
      </pivotArea>
    </format>
    <format dxfId="209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6"/>
          </reference>
          <reference field="21" count="1" selected="0">
            <x v="11"/>
          </reference>
        </references>
      </pivotArea>
    </format>
    <format dxfId="208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207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206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05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04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5" count="3">
            <x v="0"/>
            <x v="1"/>
            <x v="2"/>
          </reference>
        </references>
      </pivotArea>
    </format>
    <format dxfId="203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5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2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201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200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5" count="0"/>
        </references>
      </pivotArea>
    </format>
    <format dxfId="199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5" count="3">
            <x v="0"/>
            <x v="1"/>
            <x v="2"/>
          </reference>
        </references>
      </pivotArea>
    </format>
    <format dxfId="198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5" count="2">
            <x v="0"/>
            <x v="1"/>
          </reference>
        </references>
      </pivotArea>
    </format>
    <format dxfId="19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5"/>
          </reference>
          <reference field="25" count="1" selected="0">
            <x v="0"/>
          </reference>
        </references>
      </pivotArea>
    </format>
    <format dxfId="19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19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19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12"/>
          </reference>
          <reference field="25" count="1" selected="0">
            <x v="3"/>
          </reference>
        </references>
      </pivotArea>
    </format>
    <format dxfId="19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35"/>
          </reference>
          <reference field="25" count="1" selected="0">
            <x v="4"/>
          </reference>
        </references>
      </pivotArea>
    </format>
    <format dxfId="19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1"/>
          </reference>
          <reference field="25" count="1" selected="0">
            <x v="5"/>
          </reference>
        </references>
      </pivotArea>
    </format>
    <format dxfId="19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47"/>
          </reference>
          <reference field="25" count="1" selected="0">
            <x v="6"/>
          </reference>
        </references>
      </pivotArea>
    </format>
    <format dxfId="19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36"/>
          </reference>
          <reference field="25" count="1" selected="0">
            <x v="0"/>
          </reference>
        </references>
      </pivotArea>
    </format>
    <format dxfId="18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2"/>
          </reference>
          <reference field="25" count="1" selected="0">
            <x v="1"/>
          </reference>
        </references>
      </pivotArea>
    </format>
    <format dxfId="18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3"/>
          </reference>
          <reference field="25" count="1" selected="0">
            <x v="2"/>
          </reference>
        </references>
      </pivotArea>
    </format>
    <format dxfId="18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6"/>
          </reference>
          <reference field="25" count="1" selected="0">
            <x v="0"/>
          </reference>
        </references>
      </pivotArea>
    </format>
    <format dxfId="18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9"/>
          </reference>
          <reference field="25" count="1" selected="0">
            <x v="1"/>
          </reference>
        </references>
      </pivotArea>
    </format>
    <format dxfId="18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3"/>
          </reference>
          <reference field="25" count="1" selected="0">
            <x v="2"/>
          </reference>
        </references>
      </pivotArea>
    </format>
    <format dxfId="18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46"/>
          </reference>
          <reference field="25" count="1" selected="0">
            <x v="3"/>
          </reference>
        </references>
      </pivotArea>
    </format>
    <format dxfId="18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0"/>
          </reference>
          <reference field="25" count="1" selected="0">
            <x v="4"/>
          </reference>
        </references>
      </pivotArea>
    </format>
    <format dxfId="18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7"/>
          </reference>
          <reference field="25" count="1" selected="0">
            <x v="0"/>
          </reference>
        </references>
      </pivotArea>
    </format>
    <format dxfId="18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5"/>
          </reference>
          <reference field="25" count="1" selected="0">
            <x v="1"/>
          </reference>
        </references>
      </pivotArea>
    </format>
    <format dxfId="18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8"/>
          </reference>
          <reference field="25" count="1" selected="0">
            <x v="2"/>
          </reference>
        </references>
      </pivotArea>
    </format>
    <format dxfId="17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"/>
          </reference>
          <reference field="25" count="1" selected="0">
            <x v="3"/>
          </reference>
        </references>
      </pivotArea>
    </format>
    <format dxfId="17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2"/>
          </reference>
          <reference field="25" count="1" selected="0">
            <x v="4"/>
          </reference>
        </references>
      </pivotArea>
    </format>
    <format dxfId="17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4"/>
          </reference>
          <reference field="25" count="1" selected="0">
            <x v="0"/>
          </reference>
        </references>
      </pivotArea>
    </format>
    <format dxfId="17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13"/>
          </reference>
          <reference field="25" count="1" selected="0">
            <x v="1"/>
          </reference>
        </references>
      </pivotArea>
    </format>
    <format dxfId="17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2"/>
          </reference>
          <reference field="25" count="1" selected="0">
            <x v="2"/>
          </reference>
        </references>
      </pivotArea>
    </format>
    <format dxfId="17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17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17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17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17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16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16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8"/>
          </reference>
          <reference field="25" count="1" selected="0">
            <x v="6"/>
          </reference>
        </references>
      </pivotArea>
    </format>
    <format dxfId="16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2"/>
          </reference>
          <reference field="25" count="1" selected="0">
            <x v="7"/>
          </reference>
        </references>
      </pivotArea>
    </format>
    <format dxfId="16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9"/>
          </reference>
          <reference field="25" count="1" selected="0">
            <x v="0"/>
          </reference>
        </references>
      </pivotArea>
    </format>
    <format dxfId="16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37"/>
          </reference>
          <reference field="25" count="1" selected="0">
            <x v="1"/>
          </reference>
        </references>
      </pivotArea>
    </format>
    <format dxfId="16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2"/>
          </reference>
          <reference field="25" count="1" selected="0">
            <x v="2"/>
          </reference>
        </references>
      </pivotArea>
    </format>
    <format dxfId="16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5"/>
          </reference>
          <reference field="25" count="1" selected="0">
            <x v="3"/>
          </reference>
        </references>
      </pivotArea>
    </format>
    <format dxfId="16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9"/>
          </reference>
          <reference field="25" count="1" selected="0">
            <x v="4"/>
          </reference>
        </references>
      </pivotArea>
    </format>
    <format dxfId="16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49"/>
          </reference>
          <reference field="25" count="1" selected="0">
            <x v="5"/>
          </reference>
        </references>
      </pivotArea>
    </format>
    <format dxfId="16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9"/>
          </reference>
          <reference field="25" count="1" selected="0">
            <x v="6"/>
          </reference>
        </references>
      </pivotArea>
    </format>
    <format dxfId="15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1"/>
          </reference>
          <reference field="25" count="1" selected="0">
            <x v="0"/>
          </reference>
        </references>
      </pivotArea>
    </format>
    <format dxfId="15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23"/>
          </reference>
          <reference field="25" count="1" selected="0">
            <x v="1"/>
          </reference>
        </references>
      </pivotArea>
    </format>
    <format dxfId="15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15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9"/>
          </reference>
          <reference field="25" count="1" selected="0">
            <x v="3"/>
          </reference>
        </references>
      </pivotArea>
    </format>
    <format dxfId="15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9"/>
          </reference>
          <reference field="25" count="1" selected="0">
            <x v="4"/>
          </reference>
        </references>
      </pivotArea>
    </format>
    <format dxfId="15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8"/>
          </reference>
          <reference field="25" count="1" selected="0">
            <x v="0"/>
          </reference>
        </references>
      </pivotArea>
    </format>
    <format dxfId="15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7"/>
          </reference>
          <reference field="25" count="1" selected="0">
            <x v="1"/>
          </reference>
        </references>
      </pivotArea>
    </format>
    <format dxfId="15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50"/>
          </reference>
          <reference field="25" count="1" selected="0">
            <x v="2"/>
          </reference>
        </references>
      </pivotArea>
    </format>
    <format dxfId="15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0"/>
          </reference>
          <reference field="25" count="1" selected="0">
            <x v="3"/>
          </reference>
        </references>
      </pivotArea>
    </format>
    <format dxfId="15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11"/>
          </reference>
          <reference field="25" count="1" selected="0">
            <x v="4"/>
          </reference>
        </references>
      </pivotArea>
    </format>
    <format dxfId="14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63"/>
          </reference>
          <reference field="25" count="1" selected="0">
            <x v="5"/>
          </reference>
        </references>
      </pivotArea>
    </format>
    <format dxfId="14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8"/>
          </reference>
          <reference field="25" count="1" selected="0">
            <x v="6"/>
          </reference>
        </references>
      </pivotArea>
    </format>
    <format dxfId="14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"/>
          </reference>
          <reference field="25" count="1" selected="0">
            <x v="7"/>
          </reference>
        </references>
      </pivotArea>
    </format>
    <format dxfId="14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9"/>
          </reference>
          <reference field="25" count="1" selected="0">
            <x v="8"/>
          </reference>
        </references>
      </pivotArea>
    </format>
    <format dxfId="14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42"/>
          </reference>
          <reference field="25" count="1" selected="0">
            <x v="0"/>
          </reference>
        </references>
      </pivotArea>
    </format>
    <format dxfId="14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4"/>
          </reference>
          <reference field="25" count="1" selected="0">
            <x v="1"/>
          </reference>
        </references>
      </pivotArea>
    </format>
    <format dxfId="14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6"/>
          </reference>
          <reference field="25" count="1" selected="0">
            <x v="2"/>
          </reference>
        </references>
      </pivotArea>
    </format>
    <format dxfId="14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58"/>
          </reference>
          <reference field="25" count="1" selected="0">
            <x v="0"/>
          </reference>
        </references>
      </pivotArea>
    </format>
    <format dxfId="14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20"/>
          </reference>
          <reference field="25" count="1" selected="0">
            <x v="1"/>
          </reference>
        </references>
      </pivotArea>
    </format>
    <format dxfId="140">
      <pivotArea dataOnly="0" labelOnly="1" outline="0" fieldPosition="0">
        <references count="2">
          <reference field="8" count="1" selected="0">
            <x v="2"/>
          </reference>
          <reference field="12" count="1">
            <x v="2"/>
          </reference>
        </references>
      </pivotArea>
    </format>
    <format dxfId="139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2"/>
          </reference>
          <reference field="16" count="1">
            <x v="7"/>
          </reference>
        </references>
      </pivotArea>
    </format>
    <format dxfId="138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37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136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13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6"/>
          </reference>
          <reference field="25" count="1" selected="0">
            <x v="0"/>
          </reference>
        </references>
      </pivotArea>
    </format>
    <format dxfId="13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7"/>
          </reference>
          <reference field="25" count="1" selected="0">
            <x v="1"/>
          </reference>
        </references>
      </pivotArea>
    </format>
    <format dxfId="13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8"/>
          </reference>
          <reference field="25" count="1" selected="0">
            <x v="2"/>
          </reference>
        </references>
      </pivotArea>
    </format>
    <format dxfId="13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9"/>
          </reference>
          <reference field="25" count="1" selected="0">
            <x v="3"/>
          </reference>
        </references>
      </pivotArea>
    </format>
    <format dxfId="13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0"/>
          </reference>
          <reference field="25" count="1" selected="0">
            <x v="4"/>
          </reference>
        </references>
      </pivotArea>
    </format>
    <format dxfId="13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1"/>
          </reference>
          <reference field="25" count="1" selected="0">
            <x v="5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type="topRight" dataOnly="0" labelOnly="1" outline="0" fieldPosition="0"/>
    </format>
    <format dxfId="125">
      <pivotArea field="8" type="button" dataOnly="0" labelOnly="1" outline="0" axis="axisRow" fieldPosition="0"/>
    </format>
    <format dxfId="124">
      <pivotArea field="12" type="button" dataOnly="0" labelOnly="1" outline="0" axis="axisRow" fieldPosition="1"/>
    </format>
    <format dxfId="123">
      <pivotArea field="16" type="button" dataOnly="0" labelOnly="1" outline="0" axis="axisRow" fieldPosition="2"/>
    </format>
    <format dxfId="122">
      <pivotArea field="21" type="button" dataOnly="0" labelOnly="1" outline="0" axis="axisRow" fieldPosition="3"/>
    </format>
    <format dxfId="121">
      <pivotArea field="20" type="button" dataOnly="0" labelOnly="1" outline="0" axis="axisRow" fieldPosition="4"/>
    </format>
    <format dxfId="120">
      <pivotArea field="25" type="button" dataOnly="0" labelOnly="1" outline="0" axis="axisRow" fieldPosition="5"/>
    </format>
    <format dxfId="119">
      <pivotArea field="24" type="button" dataOnly="0" labelOnly="1" outline="0" axis="axisRow" fieldPosition="6"/>
    </format>
    <format dxfId="118">
      <pivotArea dataOnly="0" labelOnly="1" outline="0" fieldPosition="0">
        <references count="1">
          <reference field="8" count="1">
            <x v="2"/>
          </reference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2">
          <reference field="8" count="1" selected="0">
            <x v="2"/>
          </reference>
          <reference field="12" count="0"/>
        </references>
      </pivotArea>
    </format>
    <format dxfId="115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0"/>
          </reference>
          <reference field="16" count="1">
            <x v="7"/>
          </reference>
        </references>
      </pivotArea>
    </format>
    <format dxfId="114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1"/>
          </reference>
          <reference field="16" count="1">
            <x v="1"/>
          </reference>
        </references>
      </pivotArea>
    </format>
    <format dxfId="113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2"/>
          </reference>
          <reference field="16" count="1">
            <x v="7"/>
          </reference>
        </references>
      </pivotArea>
    </format>
    <format dxfId="112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11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0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09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108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9"/>
          </reference>
          <reference field="21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7"/>
          </reference>
          <reference field="21" count="1" selected="0">
            <x v="2"/>
          </reference>
        </references>
      </pivotArea>
    </format>
    <format dxfId="106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3"/>
          </reference>
          <reference field="21" count="1" selected="0">
            <x v="3"/>
          </reference>
        </references>
      </pivotArea>
    </format>
    <format dxfId="105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0"/>
          </reference>
          <reference field="21" count="1" selected="0">
            <x v="4"/>
          </reference>
        </references>
      </pivotArea>
    </format>
    <format dxfId="104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4"/>
          </reference>
          <reference field="21" count="1" selected="0">
            <x v="5"/>
          </reference>
        </references>
      </pivotArea>
    </format>
    <format dxfId="103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5"/>
          </reference>
          <reference field="21" count="1" selected="0">
            <x v="6"/>
          </reference>
        </references>
      </pivotArea>
    </format>
    <format dxfId="102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0"/>
          </reference>
          <reference field="21" count="1" selected="0">
            <x v="7"/>
          </reference>
        </references>
      </pivotArea>
    </format>
    <format dxfId="101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2"/>
          </reference>
          <reference field="21" count="1" selected="0">
            <x v="8"/>
          </reference>
        </references>
      </pivotArea>
    </format>
    <format dxfId="100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11"/>
          </reference>
          <reference field="21" count="1" selected="0">
            <x v="9"/>
          </reference>
        </references>
      </pivotArea>
    </format>
    <format dxfId="99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2"/>
          </reference>
          <reference field="21" count="1" selected="0">
            <x v="10"/>
          </reference>
        </references>
      </pivotArea>
    </format>
    <format dxfId="98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>
            <x v="6"/>
          </reference>
          <reference field="21" count="1" selected="0">
            <x v="11"/>
          </reference>
        </references>
      </pivotArea>
    </format>
    <format dxfId="97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96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95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94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5" count="3">
            <x v="0"/>
            <x v="1"/>
            <x v="2"/>
          </reference>
        </references>
      </pivotArea>
    </format>
    <format dxfId="93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92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91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5" count="3">
            <x v="0"/>
            <x v="1"/>
            <x v="2"/>
          </reference>
        </references>
      </pivotArea>
    </format>
    <format dxfId="90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5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9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5" count="7">
            <x v="0"/>
            <x v="1"/>
            <x v="2"/>
            <x v="3"/>
            <x v="4"/>
            <x v="5"/>
            <x v="6"/>
          </reference>
        </references>
      </pivotArea>
    </format>
    <format dxfId="88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5" count="5">
            <x v="0"/>
            <x v="1"/>
            <x v="2"/>
            <x v="3"/>
            <x v="4"/>
          </reference>
        </references>
      </pivotArea>
    </format>
    <format dxfId="87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5" count="0"/>
        </references>
      </pivotArea>
    </format>
    <format dxfId="86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5" count="3">
            <x v="0"/>
            <x v="1"/>
            <x v="2"/>
          </reference>
        </references>
      </pivotArea>
    </format>
    <format dxfId="85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5" count="2">
            <x v="0"/>
            <x v="1"/>
          </reference>
        </references>
      </pivotArea>
    </format>
    <format dxfId="84">
      <pivotArea dataOnly="0" labelOnly="1" outline="0" fieldPosition="0">
        <references count="6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5" count="6">
            <x v="0"/>
            <x v="1"/>
            <x v="2"/>
            <x v="3"/>
            <x v="4"/>
            <x v="5"/>
          </reference>
        </references>
      </pivotArea>
    </format>
    <format dxfId="8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43"/>
          </reference>
          <reference field="25" count="1" selected="0">
            <x v="0"/>
          </reference>
        </references>
      </pivotArea>
    </format>
    <format dxfId="8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34"/>
          </reference>
          <reference field="25" count="1" selected="0">
            <x v="1"/>
          </reference>
        </references>
      </pivotArea>
    </format>
    <format dxfId="8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2"/>
          </reference>
          <reference field="25" count="1" selected="0">
            <x v="2"/>
          </reference>
        </references>
      </pivotArea>
    </format>
    <format dxfId="8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57"/>
          </reference>
          <reference field="25" count="1" selected="0">
            <x v="3"/>
          </reference>
        </references>
      </pivotArea>
    </format>
    <format dxfId="7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3"/>
          </reference>
          <reference field="25" count="1" selected="0">
            <x v="4"/>
          </reference>
        </references>
      </pivotArea>
    </format>
    <format dxfId="7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5"/>
          </reference>
          <reference field="25" count="1" selected="0">
            <x v="0"/>
          </reference>
        </references>
      </pivotArea>
    </format>
    <format dxfId="7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7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7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12"/>
          </reference>
          <reference field="25" count="1" selected="0">
            <x v="3"/>
          </reference>
        </references>
      </pivotArea>
    </format>
    <format dxfId="7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35"/>
          </reference>
          <reference field="25" count="1" selected="0">
            <x v="4"/>
          </reference>
        </references>
      </pivotArea>
    </format>
    <format dxfId="7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61"/>
          </reference>
          <reference field="25" count="1" selected="0">
            <x v="5"/>
          </reference>
        </references>
      </pivotArea>
    </format>
    <format dxfId="7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9"/>
          </reference>
          <reference field="21" count="1" selected="0">
            <x v="1"/>
          </reference>
          <reference field="24" count="1">
            <x v="47"/>
          </reference>
          <reference field="25" count="1" selected="0">
            <x v="6"/>
          </reference>
        </references>
      </pivotArea>
    </format>
    <format dxfId="7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36"/>
          </reference>
          <reference field="25" count="1" selected="0">
            <x v="0"/>
          </reference>
        </references>
      </pivotArea>
    </format>
    <format dxfId="7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2"/>
          </reference>
          <reference field="25" count="1" selected="0">
            <x v="1"/>
          </reference>
        </references>
      </pivotArea>
    </format>
    <format dxfId="6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7"/>
          </reference>
          <reference field="21" count="1" selected="0">
            <x v="2"/>
          </reference>
          <reference field="24" count="1">
            <x v="53"/>
          </reference>
          <reference field="25" count="1" selected="0">
            <x v="2"/>
          </reference>
        </references>
      </pivotArea>
    </format>
    <format dxfId="6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6"/>
          </reference>
          <reference field="25" count="1" selected="0">
            <x v="0"/>
          </reference>
        </references>
      </pivotArea>
    </format>
    <format dxfId="6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9"/>
          </reference>
          <reference field="25" count="1" selected="0">
            <x v="1"/>
          </reference>
        </references>
      </pivotArea>
    </format>
    <format dxfId="6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3"/>
          </reference>
          <reference field="25" count="1" selected="0">
            <x v="2"/>
          </reference>
        </references>
      </pivotArea>
    </format>
    <format dxfId="6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46"/>
          </reference>
          <reference field="25" count="1" selected="0">
            <x v="3"/>
          </reference>
        </references>
      </pivotArea>
    </format>
    <format dxfId="6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4" count="1">
            <x v="10"/>
          </reference>
          <reference field="25" count="1" selected="0">
            <x v="4"/>
          </reference>
        </references>
      </pivotArea>
    </format>
    <format dxfId="6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7"/>
          </reference>
          <reference field="25" count="1" selected="0">
            <x v="0"/>
          </reference>
        </references>
      </pivotArea>
    </format>
    <format dxfId="6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5"/>
          </reference>
          <reference field="25" count="1" selected="0">
            <x v="1"/>
          </reference>
        </references>
      </pivotArea>
    </format>
    <format dxfId="6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8"/>
          </reference>
          <reference field="25" count="1" selected="0">
            <x v="2"/>
          </reference>
        </references>
      </pivotArea>
    </format>
    <format dxfId="6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1"/>
          </reference>
          <reference field="25" count="1" selected="0">
            <x v="3"/>
          </reference>
        </references>
      </pivotArea>
    </format>
    <format dxfId="5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0"/>
          </reference>
          <reference field="21" count="1" selected="0">
            <x v="4"/>
          </reference>
          <reference field="24" count="1">
            <x v="2"/>
          </reference>
          <reference field="25" count="1" selected="0">
            <x v="4"/>
          </reference>
        </references>
      </pivotArea>
    </format>
    <format dxfId="5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4"/>
          </reference>
          <reference field="25" count="1" selected="0">
            <x v="0"/>
          </reference>
        </references>
      </pivotArea>
    </format>
    <format dxfId="5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13"/>
          </reference>
          <reference field="25" count="1" selected="0">
            <x v="1"/>
          </reference>
        </references>
      </pivotArea>
    </format>
    <format dxfId="5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4"/>
          </reference>
          <reference field="21" count="1" selected="0">
            <x v="5"/>
          </reference>
          <reference field="24" count="1">
            <x v="62"/>
          </reference>
          <reference field="25" count="1" selected="0">
            <x v="2"/>
          </reference>
        </references>
      </pivotArea>
    </format>
    <format dxfId="5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51"/>
          </reference>
          <reference field="25" count="1" selected="0">
            <x v="0"/>
          </reference>
        </references>
      </pivotArea>
    </format>
    <format dxfId="5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8"/>
          </reference>
          <reference field="25" count="1" selected="0">
            <x v="1"/>
          </reference>
        </references>
      </pivotArea>
    </format>
    <format dxfId="5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1"/>
          </reference>
          <reference field="25" count="1" selected="0">
            <x v="2"/>
          </reference>
        </references>
      </pivotArea>
    </format>
    <format dxfId="5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27"/>
          </reference>
          <reference field="25" count="1" selected="0">
            <x v="3"/>
          </reference>
        </references>
      </pivotArea>
    </format>
    <format dxfId="5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3"/>
          </reference>
          <reference field="25" count="1" selected="0">
            <x v="4"/>
          </reference>
        </references>
      </pivotArea>
    </format>
    <format dxfId="5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1"/>
          </reference>
          <reference field="25" count="1" selected="0">
            <x v="5"/>
          </reference>
        </references>
      </pivotArea>
    </format>
    <format dxfId="4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8"/>
          </reference>
          <reference field="25" count="1" selected="0">
            <x v="6"/>
          </reference>
        </references>
      </pivotArea>
    </format>
    <format dxfId="4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5"/>
          </reference>
          <reference field="21" count="1" selected="0">
            <x v="6"/>
          </reference>
          <reference field="24" count="1">
            <x v="32"/>
          </reference>
          <reference field="25" count="1" selected="0">
            <x v="7"/>
          </reference>
        </references>
      </pivotArea>
    </format>
    <format dxfId="4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9"/>
          </reference>
          <reference field="25" count="1" selected="0">
            <x v="0"/>
          </reference>
        </references>
      </pivotArea>
    </format>
    <format dxfId="4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37"/>
          </reference>
          <reference field="25" count="1" selected="0">
            <x v="1"/>
          </reference>
        </references>
      </pivotArea>
    </format>
    <format dxfId="4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22"/>
          </reference>
          <reference field="25" count="1" selected="0">
            <x v="2"/>
          </reference>
        </references>
      </pivotArea>
    </format>
    <format dxfId="4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5"/>
          </reference>
          <reference field="25" count="1" selected="0">
            <x v="3"/>
          </reference>
        </references>
      </pivotArea>
    </format>
    <format dxfId="4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59"/>
          </reference>
          <reference field="25" count="1" selected="0">
            <x v="4"/>
          </reference>
        </references>
      </pivotArea>
    </format>
    <format dxfId="4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49"/>
          </reference>
          <reference field="25" count="1" selected="0">
            <x v="5"/>
          </reference>
        </references>
      </pivotArea>
    </format>
    <format dxfId="4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0"/>
          </reference>
          <reference field="21" count="1" selected="0">
            <x v="7"/>
          </reference>
          <reference field="24" count="1">
            <x v="9"/>
          </reference>
          <reference field="25" count="1" selected="0">
            <x v="6"/>
          </reference>
        </references>
      </pivotArea>
    </format>
    <format dxfId="4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1"/>
          </reference>
          <reference field="25" count="1" selected="0">
            <x v="0"/>
          </reference>
        </references>
      </pivotArea>
    </format>
    <format dxfId="3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23"/>
          </reference>
          <reference field="25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59"/>
          </reference>
          <reference field="25" count="1" selected="0">
            <x v="2"/>
          </reference>
        </references>
      </pivotArea>
    </format>
    <format dxfId="3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49"/>
          </reference>
          <reference field="25" count="1" selected="0">
            <x v="3"/>
          </reference>
        </references>
      </pivotArea>
    </format>
    <format dxfId="3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2"/>
          </reference>
          <reference field="21" count="1" selected="0">
            <x v="8"/>
          </reference>
          <reference field="24" count="1">
            <x v="9"/>
          </reference>
          <reference field="25" count="1" selected="0">
            <x v="4"/>
          </reference>
        </references>
      </pivotArea>
    </format>
    <format dxfId="3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8"/>
          </reference>
          <reference field="25" count="1" selected="0">
            <x v="0"/>
          </reference>
        </references>
      </pivotArea>
    </format>
    <format dxfId="3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7"/>
          </reference>
          <reference field="25" count="1" selected="0">
            <x v="1"/>
          </reference>
        </references>
      </pivotArea>
    </format>
    <format dxfId="3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50"/>
          </reference>
          <reference field="25" count="1" selected="0">
            <x v="2"/>
          </reference>
        </references>
      </pivotArea>
    </format>
    <format dxfId="3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0"/>
          </reference>
          <reference field="25" count="1" selected="0">
            <x v="3"/>
          </reference>
        </references>
      </pivotArea>
    </format>
    <format dxfId="3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11"/>
          </reference>
          <reference field="25" count="1" selected="0">
            <x v="4"/>
          </reference>
        </references>
      </pivotArea>
    </format>
    <format dxfId="3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63"/>
          </reference>
          <reference field="25" count="1" selected="0">
            <x v="5"/>
          </reference>
        </references>
      </pivotArea>
    </format>
    <format dxfId="2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8"/>
          </reference>
          <reference field="25" count="1" selected="0">
            <x v="6"/>
          </reference>
        </references>
      </pivotArea>
    </format>
    <format dxfId="2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4"/>
          </reference>
          <reference field="25" count="1" selected="0">
            <x v="7"/>
          </reference>
        </references>
      </pivotArea>
    </format>
    <format dxfId="2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11"/>
          </reference>
          <reference field="21" count="1" selected="0">
            <x v="9"/>
          </reference>
          <reference field="24" count="1">
            <x v="39"/>
          </reference>
          <reference field="25" count="1" selected="0">
            <x v="8"/>
          </reference>
        </references>
      </pivotArea>
    </format>
    <format dxfId="2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42"/>
          </reference>
          <reference field="25" count="1" selected="0">
            <x v="0"/>
          </reference>
        </references>
      </pivotArea>
    </format>
    <format dxfId="25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4"/>
          </reference>
          <reference field="25" count="1" selected="0">
            <x v="1"/>
          </reference>
        </references>
      </pivotArea>
    </format>
    <format dxfId="24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2"/>
          </reference>
          <reference field="21" count="1" selected="0">
            <x v="10"/>
          </reference>
          <reference field="24" count="1">
            <x v="56"/>
          </reference>
          <reference field="25" count="1" selected="0">
            <x v="2"/>
          </reference>
        </references>
      </pivotArea>
    </format>
    <format dxfId="23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58"/>
          </reference>
          <reference field="25" count="1" selected="0">
            <x v="0"/>
          </reference>
        </references>
      </pivotArea>
    </format>
    <format dxfId="22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1"/>
          </reference>
          <reference field="16" count="1" selected="0">
            <x v="1"/>
          </reference>
          <reference field="20" count="1" selected="0">
            <x v="6"/>
          </reference>
          <reference field="21" count="1" selected="0">
            <x v="11"/>
          </reference>
          <reference field="24" count="1">
            <x v="20"/>
          </reference>
          <reference field="25" count="1" selected="0">
            <x v="1"/>
          </reference>
        </references>
      </pivotArea>
    </format>
    <format dxfId="21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6"/>
          </reference>
          <reference field="25" count="1" selected="0">
            <x v="0"/>
          </reference>
        </references>
      </pivotArea>
    </format>
    <format dxfId="20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7"/>
          </reference>
          <reference field="25" count="1" selected="0">
            <x v="1"/>
          </reference>
        </references>
      </pivotArea>
    </format>
    <format dxfId="19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8"/>
          </reference>
          <reference field="25" count="1" selected="0">
            <x v="2"/>
          </reference>
        </references>
      </pivotArea>
    </format>
    <format dxfId="18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69"/>
          </reference>
          <reference field="25" count="1" selected="0">
            <x v="3"/>
          </reference>
        </references>
      </pivotArea>
    </format>
    <format dxfId="17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0"/>
          </reference>
          <reference field="25" count="1" selected="0">
            <x v="4"/>
          </reference>
        </references>
      </pivotArea>
    </format>
    <format dxfId="16">
      <pivotArea dataOnly="0" labelOnly="1" outline="0" fieldPosition="0">
        <references count="7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 selected="0">
            <x v="13"/>
          </reference>
          <reference field="21" count="1" selected="0">
            <x v="14"/>
          </reference>
          <reference field="24" count="1">
            <x v="71"/>
          </reference>
          <reference field="25" count="1" selected="0">
            <x v="5"/>
          </reference>
        </references>
      </pivotArea>
    </format>
    <format dxfId="15">
      <pivotArea type="topRight" dataOnly="0" labelOnly="1" outline="0" fieldPosition="0"/>
    </format>
    <format dxfId="14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3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2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0"/>
          </reference>
          <reference field="16" count="1">
            <x v="7"/>
          </reference>
        </references>
      </pivotArea>
    </format>
    <format dxfId="11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0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9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2"/>
          </reference>
          <reference field="16" count="1">
            <x v="7"/>
          </reference>
        </references>
      </pivotArea>
    </format>
    <format dxfId="8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7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6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0"/>
          </reference>
          <reference field="16" count="1">
            <x v="7"/>
          </reference>
        </references>
      </pivotArea>
    </format>
    <format dxfId="5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4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0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2"/>
          </reference>
          <reference field="12" count="1" selected="0">
            <x v="2"/>
          </reference>
          <reference field="16" count="1">
            <x v="7"/>
          </reference>
        </references>
      </pivotArea>
    </format>
    <format dxfId="2">
      <pivotArea dataOnly="0" labelOnly="1" outline="0" fieldPosition="0">
        <references count="4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1" count="1">
            <x v="14"/>
          </reference>
        </references>
      </pivotArea>
    </format>
    <format dxfId="1">
      <pivotArea dataOnly="0" labelOnly="1" outline="0" fieldPosition="0">
        <references count="5">
          <reference field="8" count="1" selected="0">
            <x v="2"/>
          </reference>
          <reference field="12" count="1" selected="0">
            <x v="2"/>
          </reference>
          <reference field="16" count="1" selected="0">
            <x v="7"/>
          </reference>
          <reference field="20" count="1">
            <x v="13"/>
          </reference>
          <reference field="21" count="1" selected="0">
            <x v="14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E330" totalsRowShown="0" headerRowDxfId="759" dataDxfId="758">
  <autoFilter ref="A1:AE330" xr:uid="{00000000-0009-0000-0100-000001000000}"/>
  <tableColumns count="31">
    <tableColumn id="2" xr3:uid="{00000000-0010-0000-0000-000002000000}" name="Nombre - ÁREA" dataDxfId="757"/>
    <tableColumn id="17" xr3:uid="{00000000-0010-0000-0000-000011000000}" name="Cod. ÁREA" dataDxfId="756">
      <calculatedColumnFormula>Tabla1[[#This Row],[Título - ÁREA]]</calculatedColumnFormula>
    </tableColumn>
    <tableColumn id="1" xr3:uid="{00000000-0010-0000-0000-000001000000}" name="Título - ÁREA" dataDxfId="755"/>
    <tableColumn id="3" xr3:uid="{00000000-0010-0000-0000-000003000000}" name="Descripción - Área" dataDxfId="754">
      <calculatedColumnFormula>Tabla1[[#This Row],[Nombre - ÁREA]]</calculatedColumnFormula>
    </tableColumn>
    <tableColumn id="4" xr3:uid="{00000000-0010-0000-0000-000004000000}" name="Nombre - AÑO" dataDxfId="753"/>
    <tableColumn id="18" xr3:uid="{00000000-0010-0000-0000-000012000000}" name="Cod. AÑO" dataDxfId="752">
      <calculatedColumnFormula>Tabla1[[#This Row],[Nombre - AÑO]]</calculatedColumnFormula>
    </tableColumn>
    <tableColumn id="5" xr3:uid="{00000000-0010-0000-0000-000005000000}" name="Título - AÑO" dataDxfId="751">
      <calculatedColumnFormula>CONCATENATE(Tabla1[[#This Row],[Título - ÁREA]]," ",Tabla1[[#This Row],[Cod. AÑO]])</calculatedColumnFormula>
    </tableColumn>
    <tableColumn id="9" xr3:uid="{00000000-0010-0000-0000-000009000000}" name="Descripción - AÑO" dataDxfId="750">
      <calculatedColumnFormula>CONCATENATE(Tabla1[[#This Row],[Descripción - Área]]," ",Tabla1[[#This Row],[Nombre - AÑO]])</calculatedColumnFormula>
    </tableColumn>
    <tableColumn id="6" xr3:uid="{00000000-0010-0000-0000-000006000000}" name="Nombre - CONV." dataDxfId="749"/>
    <tableColumn id="19" xr3:uid="{00000000-0010-0000-0000-000013000000}" name="Cod. CONV." dataDxfId="748">
      <calculatedColumnFormula>Tabla1[[#This Row],[Nombre - CONV.]]</calculatedColumnFormula>
    </tableColumn>
    <tableColumn id="13" xr3:uid="{00000000-0010-0000-0000-00000D000000}" name="Título - CONV. " dataDxfId="747">
      <calculatedColumnFormula>CONCATENATE(Tabla1[[#This Row],[Título - AÑO]]," ",Tabla1[[#This Row],[Cod. CONV.]])</calculatedColumnFormula>
    </tableColumn>
    <tableColumn id="14" xr3:uid="{00000000-0010-0000-0000-00000E000000}" name="Descripción - CONV." dataDxfId="746">
      <calculatedColumnFormula>CONCATENATE(Tabla1[[#This Row],[Descripción - AÑO]]," ",Tabla1[[#This Row],[Nombre - CONV.]])</calculatedColumnFormula>
    </tableColumn>
    <tableColumn id="28" xr3:uid="{00000000-0010-0000-0000-00001C000000}" name="Nombre - X" dataDxfId="745"/>
    <tableColumn id="29" xr3:uid="{00000000-0010-0000-0000-00001D000000}" name="Cod. - X" dataDxfId="744"/>
    <tableColumn id="30" xr3:uid="{00000000-0010-0000-0000-00001E000000}" name="Título - X" dataDxfId="743">
      <calculatedColumnFormula>CONCATENATE(Tabla1[[#This Row],[Título - CONV. ]]," ",Tabla1[[#This Row],[Cod. - X]])</calculatedColumnFormula>
    </tableColumn>
    <tableColumn id="31" xr3:uid="{00000000-0010-0000-0000-00001F000000}" name="Descripción - X" dataDxfId="742">
      <calculatedColumnFormula>CONCATENATE(Tabla1[[#This Row],[Descripción - CONV.]]," ",Tabla1[[#This Row],[Nombre - X]])</calculatedColumnFormula>
    </tableColumn>
    <tableColumn id="8" xr3:uid="{00000000-0010-0000-0000-000008000000}" name="Nombre - EXP." dataDxfId="741"/>
    <tableColumn id="20" xr3:uid="{00000000-0010-0000-0000-000014000000}" name="Cod. EXP" dataDxfId="740">
      <calculatedColumnFormula>Tabla1[[#This Row],[Nombre - EXP.]]</calculatedColumnFormula>
    </tableColumn>
    <tableColumn id="15" xr3:uid="{00000000-0010-0000-0000-00000F000000}" name="Título - EXP. " dataDxfId="739">
      <calculatedColumnFormula>CONCATENATE(Tabla1[[#This Row],[Título - X]]," ",Tabla1[[#This Row],[Cod. EXP]])</calculatedColumnFormula>
    </tableColumn>
    <tableColumn id="16" xr3:uid="{00000000-0010-0000-0000-000010000000}" name="Descripción - EXP." dataDxfId="738">
      <calculatedColumnFormula>CONCATENATE(Tabla1[[#This Row],[Descripción - X]]," ",Tabla1[[#This Row],[Nombre - EXP.]])</calculatedColumnFormula>
    </tableColumn>
    <tableColumn id="10" xr3:uid="{00000000-0010-0000-0000-00000A000000}" name="Nombre - PROC." dataDxfId="737"/>
    <tableColumn id="7" xr3:uid="{00000000-0010-0000-0000-000007000000}" name="Cod.PROC." dataDxfId="736"/>
    <tableColumn id="21" xr3:uid="{00000000-0010-0000-0000-000015000000}" name="Título - PROC." dataDxfId="735">
      <calculatedColumnFormula>CONCATENATE(Tabla1[[#This Row],[Título - EXP. ]]," ",Tabla1[[#This Row],[Cod.PROC.]])</calculatedColumnFormula>
    </tableColumn>
    <tableColumn id="22" xr3:uid="{00000000-0010-0000-0000-000016000000}" name="Descripción - PROC." dataDxfId="734">
      <calculatedColumnFormula>CONCATENATE(Tabla1[[#This Row],[Descripción - EXP.]]," ",Tabla1[[#This Row],[Nombre - PROC.]])</calculatedColumnFormula>
    </tableColumn>
    <tableColumn id="12" xr3:uid="{00000000-0010-0000-0000-00000C000000}" name="Nombre - DOC." dataDxfId="733"/>
    <tableColumn id="11" xr3:uid="{00000000-0010-0000-0000-00000B000000}" name="Cod. DOC. " dataDxfId="732"/>
    <tableColumn id="23" xr3:uid="{00000000-0010-0000-0000-000017000000}" name="Título - DOC" dataDxfId="731">
      <calculatedColumnFormula>CONCATENATE(Tabla1[[#This Row],[Título - PROC.]]," ",Tabla1[[#This Row],[Cod. DOC. ]])</calculatedColumnFormula>
    </tableColumn>
    <tableColumn id="24" xr3:uid="{00000000-0010-0000-0000-000018000000}" name="Descripción - DOC" dataDxfId="730">
      <calculatedColumnFormula>CONCATENATE(Tabla1[[#This Row],[Descripción - PROC.]]," ",Tabla1[[#This Row],[Nombre - DOC.]])</calculatedColumnFormula>
    </tableColumn>
    <tableColumn id="25" xr3:uid="{00000000-0010-0000-0000-000019000000}" name="Nombre - PDF" dataDxfId="729">
      <calculatedColumnFormula>CONCATENATE(Tabla1[[#This Row],[Cod. ÁREA]],"_",Tabla1[[#This Row],[Cod. AÑO]],"_",Tabla1[[#This Row],[Cod. CONV.]],"_",Tabla1[[#This Row],[Cod. - X]],"_",Tabla1[[#This Row],[Cod. EXP]],"_",Tabla1[[#This Row],[Cod.PROC.]],"_",Tabla1[[#This Row],[Cod. DOC. ]])</calculatedColumnFormula>
    </tableColumn>
    <tableColumn id="26" xr3:uid="{00000000-0010-0000-0000-00001A000000}" name="Título - PDF" dataDxfId="728">
      <calculatedColumnFormula>Tabla1[[#This Row],[Título - DOC]]</calculatedColumnFormula>
    </tableColumn>
    <tableColumn id="27" xr3:uid="{00000000-0010-0000-0000-00001B000000}" name="Descripción - PDF" dataDxfId="727">
      <calculatedColumnFormula>Tabla1[[#This Row],[Descripción - DOC]]</calculatedColumnFormula>
    </tableColumn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0"/>
  <sheetViews>
    <sheetView tabSelected="1" topLeftCell="T1" zoomScale="72" zoomScaleNormal="72" workbookViewId="0">
      <pane ySplit="1" topLeftCell="A59" activePane="bottomLeft" state="frozen"/>
      <selection pane="bottomLeft" activeCell="Y12" sqref="Y12"/>
    </sheetView>
  </sheetViews>
  <sheetFormatPr baseColWidth="10" defaultColWidth="9.109375" defaultRowHeight="14.4" x14ac:dyDescent="0.3"/>
  <cols>
    <col min="1" max="1" width="20.77734375" bestFit="1" customWidth="1"/>
    <col min="2" max="2" width="16.5546875" customWidth="1"/>
    <col min="3" max="3" width="15.109375" style="12" customWidth="1"/>
    <col min="4" max="4" width="20.77734375" style="12" bestFit="1" customWidth="1"/>
    <col min="5" max="5" width="14.88671875" bestFit="1" customWidth="1"/>
    <col min="6" max="6" width="14.88671875" customWidth="1"/>
    <col min="7" max="7" width="14.88671875" style="12" customWidth="1"/>
    <col min="8" max="8" width="25.77734375" style="12" bestFit="1" customWidth="1"/>
    <col min="9" max="9" width="18.109375" bestFit="1" customWidth="1"/>
    <col min="10" max="10" width="13.6640625" bestFit="1" customWidth="1"/>
    <col min="11" max="11" width="19.33203125" style="12" customWidth="1"/>
    <col min="12" max="12" width="33.33203125" style="12" bestFit="1" customWidth="1"/>
    <col min="13" max="14" width="19.21875" customWidth="1"/>
    <col min="15" max="15" width="31.109375" style="12" customWidth="1"/>
    <col min="16" max="16" width="46.109375" style="12" bestFit="1" customWidth="1"/>
    <col min="17" max="17" width="17.88671875" bestFit="1" customWidth="1"/>
    <col min="18" max="18" width="11.33203125" bestFit="1" customWidth="1"/>
    <col min="19" max="19" width="37.6640625" style="12" bestFit="1" customWidth="1"/>
    <col min="20" max="20" width="37.109375" style="12" bestFit="1" customWidth="1"/>
    <col min="21" max="21" width="35.5546875" bestFit="1" customWidth="1"/>
    <col min="22" max="22" width="12.88671875" bestFit="1" customWidth="1"/>
    <col min="23" max="23" width="40.5546875" style="12" bestFit="1" customWidth="1"/>
    <col min="24" max="24" width="71.6640625" style="12" customWidth="1"/>
    <col min="25" max="25" width="66.5546875" customWidth="1"/>
    <col min="26" max="26" width="13.109375" bestFit="1" customWidth="1"/>
    <col min="27" max="27" width="45" style="12" bestFit="1" customWidth="1"/>
    <col min="28" max="28" width="156.88671875" style="12" bestFit="1" customWidth="1"/>
    <col min="29" max="29" width="41.88671875" bestFit="1" customWidth="1"/>
    <col min="30" max="30" width="44.44140625" bestFit="1" customWidth="1"/>
    <col min="31" max="31" width="156.88671875" bestFit="1" customWidth="1"/>
    <col min="33" max="33" width="34.5546875" bestFit="1" customWidth="1"/>
  </cols>
  <sheetData>
    <row r="1" spans="1:31" s="1" customFormat="1" ht="20.100000000000001" customHeight="1" x14ac:dyDescent="0.3">
      <c r="A1" s="1" t="s">
        <v>104</v>
      </c>
      <c r="B1" s="1" t="s">
        <v>117</v>
      </c>
      <c r="C1" s="11" t="s">
        <v>105</v>
      </c>
      <c r="D1" s="11" t="s">
        <v>106</v>
      </c>
      <c r="E1" s="1" t="s">
        <v>107</v>
      </c>
      <c r="F1" s="1" t="s">
        <v>116</v>
      </c>
      <c r="G1" s="11" t="s">
        <v>108</v>
      </c>
      <c r="H1" s="11" t="s">
        <v>109</v>
      </c>
      <c r="I1" s="1" t="s">
        <v>111</v>
      </c>
      <c r="J1" s="1" t="s">
        <v>118</v>
      </c>
      <c r="K1" s="11" t="s">
        <v>114</v>
      </c>
      <c r="L1" s="11" t="s">
        <v>115</v>
      </c>
      <c r="M1" s="1" t="s">
        <v>157</v>
      </c>
      <c r="N1" s="1" t="s">
        <v>158</v>
      </c>
      <c r="O1" s="11" t="s">
        <v>159</v>
      </c>
      <c r="P1" s="11" t="s">
        <v>160</v>
      </c>
      <c r="Q1" s="1" t="s">
        <v>110</v>
      </c>
      <c r="R1" s="1" t="s">
        <v>120</v>
      </c>
      <c r="S1" s="11" t="s">
        <v>112</v>
      </c>
      <c r="T1" s="11" t="s">
        <v>113</v>
      </c>
      <c r="U1" s="1" t="s">
        <v>126</v>
      </c>
      <c r="V1" s="1" t="s">
        <v>121</v>
      </c>
      <c r="W1" s="11" t="s">
        <v>122</v>
      </c>
      <c r="X1" s="11" t="s">
        <v>123</v>
      </c>
      <c r="Y1" s="1" t="s">
        <v>127</v>
      </c>
      <c r="Z1" s="1" t="s">
        <v>119</v>
      </c>
      <c r="AA1" s="11" t="s">
        <v>124</v>
      </c>
      <c r="AB1" s="11" t="s">
        <v>125</v>
      </c>
      <c r="AC1" s="1" t="s">
        <v>152</v>
      </c>
      <c r="AD1" s="1" t="s">
        <v>153</v>
      </c>
      <c r="AE1" s="1" t="s">
        <v>154</v>
      </c>
    </row>
    <row r="2" spans="1:31" s="1" customFormat="1" ht="14.4" customHeight="1" x14ac:dyDescent="0.3">
      <c r="A2" t="s">
        <v>67</v>
      </c>
      <c r="B2" t="str">
        <f>Tabla1[[#This Row],[Título - ÁREA]]</f>
        <v>AA01</v>
      </c>
      <c r="C2" s="12" t="s">
        <v>96</v>
      </c>
      <c r="D2" s="11" t="str">
        <f>Tabla1[[#This Row],[Nombre - ÁREA]]</f>
        <v xml:space="preserve">Energía </v>
      </c>
      <c r="E2">
        <v>2019</v>
      </c>
      <c r="F2" s="1">
        <f>Tabla1[[#This Row],[Nombre - AÑO]]</f>
        <v>2019</v>
      </c>
      <c r="G2" s="11" t="str">
        <f>CONCATENATE(Tabla1[[#This Row],[Título - ÁREA]]," ",Tabla1[[#This Row],[Cod. AÑO]])</f>
        <v>AA01 2019</v>
      </c>
      <c r="H2" s="11" t="str">
        <f>CONCATENATE(Tabla1[[#This Row],[Descripción - Área]]," ",Tabla1[[#This Row],[Nombre - AÑO]])</f>
        <v>Energía  2019</v>
      </c>
      <c r="I2" t="s">
        <v>100</v>
      </c>
      <c r="J2" s="1" t="str">
        <f>Tabla1[[#This Row],[Nombre - CONV.]]</f>
        <v xml:space="preserve">IMEREA </v>
      </c>
      <c r="K2" s="11" t="str">
        <f>CONCATENATE(Tabla1[[#This Row],[Título - AÑO]]," ",Tabla1[[#This Row],[Cod. CONV.]])</f>
        <v xml:space="preserve">AA01 2019 IMEREA </v>
      </c>
      <c r="L2" s="11" t="str">
        <f>CONCATENATE(Tabla1[[#This Row],[Descripción - AÑO]]," ",Tabla1[[#This Row],[Nombre - CONV.]])</f>
        <v xml:space="preserve">Energía  2019 IMEREA </v>
      </c>
      <c r="M2" s="1" t="s">
        <v>134</v>
      </c>
      <c r="N2" s="1" t="str">
        <f>Tabla1[[#This Row],[Nombre - X]]</f>
        <v>Normativa</v>
      </c>
      <c r="O2" s="11" t="str">
        <f>CONCATENATE(Tabla1[[#This Row],[Título - CONV. ]]," ",Tabla1[[#This Row],[Cod. - X]])</f>
        <v>AA01 2019 IMEREA  Normativa</v>
      </c>
      <c r="P2" s="11" t="str">
        <f>CONCATENATE(Tabla1[[#This Row],[Descripción - CONV.]]," ",Tabla1[[#This Row],[Nombre - X]])</f>
        <v>Energía  2019 IMEREA  Normativa</v>
      </c>
      <c r="S2" s="12" t="str">
        <f>CONCATENATE(Tabla1[[#This Row],[Título - X]]," ",Tabla1[[#This Row],[Cod. EXP]])</f>
        <v xml:space="preserve">AA01 2019 IMEREA  Normativa </v>
      </c>
      <c r="T2" s="12" t="str">
        <f>CONCATENATE(Tabla1[[#This Row],[Descripción - X]]," ",Tabla1[[#This Row],[Nombre - EXP.]])</f>
        <v xml:space="preserve">Energía  2019 IMEREA  Normativa </v>
      </c>
      <c r="W2" s="11" t="str">
        <f>CONCATENATE(Tabla1[[#This Row],[Título - EXP. ]]," ",Tabla1[[#This Row],[Cod.PROC.]])</f>
        <v xml:space="preserve">AA01 2019 IMEREA  Normativa  </v>
      </c>
      <c r="X2" s="11" t="str">
        <f>CONCATENATE(Tabla1[[#This Row],[Descripción - EXP.]]," ",Tabla1[[#This Row],[Nombre - PROC.]])</f>
        <v xml:space="preserve">Energía  2019 IMEREA  Normativa  </v>
      </c>
      <c r="Y2" s="1" t="s">
        <v>161</v>
      </c>
      <c r="Z2" s="1" t="s">
        <v>85</v>
      </c>
      <c r="AA2" s="11" t="str">
        <f>CONCATENATE(Tabla1[[#This Row],[Título - PROC.]]," ",Tabla1[[#This Row],[Cod. DOC. ]])</f>
        <v>AA01 2019 IMEREA  Normativa   D01</v>
      </c>
      <c r="AB2" s="11" t="str">
        <f>CONCATENATE(Tabla1[[#This Row],[Descripción - PROC.]]," ",Tabla1[[#This Row],[Nombre - DOC.]])</f>
        <v xml:space="preserve">Energía  2019 IMEREA  Normativa   Orden </v>
      </c>
      <c r="AC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_Normativa___D01</v>
      </c>
      <c r="AD2" s="1" t="str">
        <f>Tabla1[[#This Row],[Título - DOC]]</f>
        <v>AA01 2019 IMEREA  Normativa   D01</v>
      </c>
      <c r="AE2" s="1" t="str">
        <f>Tabla1[[#This Row],[Descripción - DOC]]</f>
        <v xml:space="preserve">Energía  2019 IMEREA  Normativa   Orden </v>
      </c>
    </row>
    <row r="3" spans="1:31" s="1" customFormat="1" ht="14.4" customHeight="1" x14ac:dyDescent="0.3">
      <c r="A3" t="s">
        <v>67</v>
      </c>
      <c r="B3" t="str">
        <f>Tabla1[[#This Row],[Título - ÁREA]]</f>
        <v>AA01</v>
      </c>
      <c r="C3" s="12" t="s">
        <v>96</v>
      </c>
      <c r="D3" s="11" t="str">
        <f>Tabla1[[#This Row],[Nombre - ÁREA]]</f>
        <v xml:space="preserve">Energía </v>
      </c>
      <c r="E3">
        <v>2019</v>
      </c>
      <c r="F3" s="1">
        <f>Tabla1[[#This Row],[Nombre - AÑO]]</f>
        <v>2019</v>
      </c>
      <c r="G3" s="11" t="str">
        <f>CONCATENATE(Tabla1[[#This Row],[Título - ÁREA]]," ",Tabla1[[#This Row],[Cod. AÑO]])</f>
        <v>AA01 2019</v>
      </c>
      <c r="H3" s="11" t="str">
        <f>CONCATENATE(Tabla1[[#This Row],[Descripción - Área]]," ",Tabla1[[#This Row],[Nombre - AÑO]])</f>
        <v>Energía  2019</v>
      </c>
      <c r="I3" t="s">
        <v>100</v>
      </c>
      <c r="J3" s="1" t="str">
        <f>Tabla1[[#This Row],[Nombre - CONV.]]</f>
        <v xml:space="preserve">IMEREA </v>
      </c>
      <c r="K3" s="11" t="str">
        <f>CONCATENATE(Tabla1[[#This Row],[Título - AÑO]]," ",Tabla1[[#This Row],[Cod. CONV.]])</f>
        <v xml:space="preserve">AA01 2019 IMEREA </v>
      </c>
      <c r="L3" s="11" t="str">
        <f>CONCATENATE(Tabla1[[#This Row],[Descripción - AÑO]]," ",Tabla1[[#This Row],[Nombre - CONV.]])</f>
        <v xml:space="preserve">Energía  2019 IMEREA </v>
      </c>
      <c r="M3" s="1" t="s">
        <v>134</v>
      </c>
      <c r="N3" s="1" t="str">
        <f>Tabla1[[#This Row],[Nombre - X]]</f>
        <v>Normativa</v>
      </c>
      <c r="O3" s="11" t="str">
        <f>CONCATENATE(Tabla1[[#This Row],[Título - CONV. ]]," ",Tabla1[[#This Row],[Cod. - X]])</f>
        <v>AA01 2019 IMEREA  Normativa</v>
      </c>
      <c r="P3" s="11" t="str">
        <f>CONCATENATE(Tabla1[[#This Row],[Descripción - CONV.]]," ",Tabla1[[#This Row],[Nombre - X]])</f>
        <v>Energía  2019 IMEREA  Normativa</v>
      </c>
      <c r="S3" s="12" t="str">
        <f>CONCATENATE(Tabla1[[#This Row],[Título - X]]," ",Tabla1[[#This Row],[Cod. EXP]])</f>
        <v xml:space="preserve">AA01 2019 IMEREA  Normativa </v>
      </c>
      <c r="T3" s="12" t="str">
        <f>CONCATENATE(Tabla1[[#This Row],[Descripción - X]]," ",Tabla1[[#This Row],[Nombre - EXP.]])</f>
        <v xml:space="preserve">Energía  2019 IMEREA  Normativa </v>
      </c>
      <c r="W3" s="11" t="str">
        <f>CONCATENATE(Tabla1[[#This Row],[Título - EXP. ]]," ",Tabla1[[#This Row],[Cod.PROC.]])</f>
        <v xml:space="preserve">AA01 2019 IMEREA  Normativa  </v>
      </c>
      <c r="X3" s="11" t="str">
        <f>CONCATENATE(Tabla1[[#This Row],[Descripción - EXP.]]," ",Tabla1[[#This Row],[Nombre - PROC.]])</f>
        <v xml:space="preserve">Energía  2019 IMEREA  Normativa  </v>
      </c>
      <c r="Y3" s="1" t="s">
        <v>162</v>
      </c>
      <c r="Z3" s="1" t="s">
        <v>86</v>
      </c>
      <c r="AA3" s="11" t="str">
        <f>CONCATENATE(Tabla1[[#This Row],[Título - PROC.]]," ",Tabla1[[#This Row],[Cod. DOC. ]])</f>
        <v>AA01 2019 IMEREA  Normativa   D02</v>
      </c>
      <c r="AB3" s="11" t="str">
        <f>CONCATENATE(Tabla1[[#This Row],[Descripción - PROC.]]," ",Tabla1[[#This Row],[Nombre - DOC.]])</f>
        <v>Energía  2019 IMEREA  Normativa   Convocatoria</v>
      </c>
      <c r="AC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_Normativa___D02</v>
      </c>
      <c r="AD3" s="1" t="str">
        <f>Tabla1[[#This Row],[Título - DOC]]</f>
        <v>AA01 2019 IMEREA  Normativa   D02</v>
      </c>
      <c r="AE3" s="1" t="str">
        <f>Tabla1[[#This Row],[Descripción - DOC]]</f>
        <v>Energía  2019 IMEREA  Normativa   Convocatoria</v>
      </c>
    </row>
    <row r="4" spans="1:31" s="1" customFormat="1" ht="14.4" customHeight="1" x14ac:dyDescent="0.3">
      <c r="A4" t="s">
        <v>67</v>
      </c>
      <c r="B4" t="str">
        <f>Tabla1[[#This Row],[Título - ÁREA]]</f>
        <v>AA01</v>
      </c>
      <c r="C4" s="12" t="s">
        <v>96</v>
      </c>
      <c r="D4" s="11" t="str">
        <f>Tabla1[[#This Row],[Nombre - ÁREA]]</f>
        <v xml:space="preserve">Energía </v>
      </c>
      <c r="E4">
        <v>2019</v>
      </c>
      <c r="F4" s="1">
        <f>Tabla1[[#This Row],[Nombre - AÑO]]</f>
        <v>2019</v>
      </c>
      <c r="G4" s="11" t="str">
        <f>CONCATENATE(Tabla1[[#This Row],[Título - ÁREA]]," ",Tabla1[[#This Row],[Cod. AÑO]])</f>
        <v>AA01 2019</v>
      </c>
      <c r="H4" s="11" t="str">
        <f>CONCATENATE(Tabla1[[#This Row],[Descripción - Área]]," ",Tabla1[[#This Row],[Nombre - AÑO]])</f>
        <v>Energía  2019</v>
      </c>
      <c r="I4" t="s">
        <v>100</v>
      </c>
      <c r="J4" s="1" t="str">
        <f>Tabla1[[#This Row],[Nombre - CONV.]]</f>
        <v xml:space="preserve">IMEREA </v>
      </c>
      <c r="K4" s="11" t="str">
        <f>CONCATENATE(Tabla1[[#This Row],[Título - AÑO]]," ",Tabla1[[#This Row],[Cod. CONV.]])</f>
        <v xml:space="preserve">AA01 2019 IMEREA </v>
      </c>
      <c r="L4" s="11" t="str">
        <f>CONCATENATE(Tabla1[[#This Row],[Descripción - AÑO]]," ",Tabla1[[#This Row],[Nombre - CONV.]])</f>
        <v xml:space="preserve">Energía  2019 IMEREA </v>
      </c>
      <c r="M4" s="1" t="s">
        <v>134</v>
      </c>
      <c r="N4" s="1" t="str">
        <f>Tabla1[[#This Row],[Nombre - X]]</f>
        <v>Normativa</v>
      </c>
      <c r="O4" s="11" t="str">
        <f>CONCATENATE(Tabla1[[#This Row],[Título - CONV. ]]," ",Tabla1[[#This Row],[Cod. - X]])</f>
        <v>AA01 2019 IMEREA  Normativa</v>
      </c>
      <c r="P4" s="11" t="str">
        <f>CONCATENATE(Tabla1[[#This Row],[Descripción - CONV.]]," ",Tabla1[[#This Row],[Nombre - X]])</f>
        <v>Energía  2019 IMEREA  Normativa</v>
      </c>
      <c r="S4" s="12" t="str">
        <f>CONCATENATE(Tabla1[[#This Row],[Título - X]]," ",Tabla1[[#This Row],[Cod. EXP]])</f>
        <v xml:space="preserve">AA01 2019 IMEREA  Normativa </v>
      </c>
      <c r="T4" s="12" t="str">
        <f>CONCATENATE(Tabla1[[#This Row],[Descripción - X]]," ",Tabla1[[#This Row],[Nombre - EXP.]])</f>
        <v xml:space="preserve">Energía  2019 IMEREA  Normativa </v>
      </c>
      <c r="W4" s="11" t="str">
        <f>CONCATENATE(Tabla1[[#This Row],[Título - EXP. ]]," ",Tabla1[[#This Row],[Cod.PROC.]])</f>
        <v xml:space="preserve">AA01 2019 IMEREA  Normativa  </v>
      </c>
      <c r="X4" s="11" t="str">
        <f>CONCATENATE(Tabla1[[#This Row],[Descripción - EXP.]]," ",Tabla1[[#This Row],[Nombre - PROC.]])</f>
        <v xml:space="preserve">Energía  2019 IMEREA  Normativa  </v>
      </c>
      <c r="Y4" s="1" t="s">
        <v>163</v>
      </c>
      <c r="Z4" s="1" t="s">
        <v>87</v>
      </c>
      <c r="AA4" s="11" t="str">
        <f>CONCATENATE(Tabla1[[#This Row],[Título - PROC.]]," ",Tabla1[[#This Row],[Cod. DOC. ]])</f>
        <v>AA01 2019 IMEREA  Normativa   D03</v>
      </c>
      <c r="AB4" s="11" t="str">
        <f>CONCATENATE(Tabla1[[#This Row],[Descripción - PROC.]]," ",Tabla1[[#This Row],[Nombre - DOC.]])</f>
        <v>Energía  2019 IMEREA  Normativa   Instrucción</v>
      </c>
      <c r="AC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_Normativa___D03</v>
      </c>
      <c r="AD4" s="1" t="str">
        <f>Tabla1[[#This Row],[Título - DOC]]</f>
        <v>AA01 2019 IMEREA  Normativa   D03</v>
      </c>
      <c r="AE4" s="1" t="str">
        <f>Tabla1[[#This Row],[Descripción - DOC]]</f>
        <v>Energía  2019 IMEREA  Normativa   Instrucción</v>
      </c>
    </row>
    <row r="5" spans="1:31" s="1" customFormat="1" ht="14.4" customHeight="1" x14ac:dyDescent="0.3">
      <c r="A5" t="s">
        <v>67</v>
      </c>
      <c r="B5" t="str">
        <f>Tabla1[[#This Row],[Título - ÁREA]]</f>
        <v>AA01</v>
      </c>
      <c r="C5" s="12" t="s">
        <v>96</v>
      </c>
      <c r="D5" s="11" t="str">
        <f>Tabla1[[#This Row],[Nombre - ÁREA]]</f>
        <v xml:space="preserve">Energía </v>
      </c>
      <c r="E5">
        <v>2019</v>
      </c>
      <c r="F5" s="1">
        <f>Tabla1[[#This Row],[Nombre - AÑO]]</f>
        <v>2019</v>
      </c>
      <c r="G5" s="11" t="str">
        <f>CONCATENATE(Tabla1[[#This Row],[Título - ÁREA]]," ",Tabla1[[#This Row],[Cod. AÑO]])</f>
        <v>AA01 2019</v>
      </c>
      <c r="H5" s="11" t="str">
        <f>CONCATENATE(Tabla1[[#This Row],[Descripción - Área]]," ",Tabla1[[#This Row],[Nombre - AÑO]])</f>
        <v>Energía  2019</v>
      </c>
      <c r="I5" t="s">
        <v>100</v>
      </c>
      <c r="J5" s="1" t="str">
        <f>Tabla1[[#This Row],[Nombre - CONV.]]</f>
        <v xml:space="preserve">IMEREA </v>
      </c>
      <c r="K5" s="11" t="str">
        <f>CONCATENATE(Tabla1[[#This Row],[Título - AÑO]]," ",Tabla1[[#This Row],[Cod. CONV.]])</f>
        <v xml:space="preserve">AA01 2019 IMEREA </v>
      </c>
      <c r="L5" s="11" t="str">
        <f>CONCATENATE(Tabla1[[#This Row],[Descripción - AÑO]]," ",Tabla1[[#This Row],[Nombre - CONV.]])</f>
        <v xml:space="preserve">Energía  2019 IMEREA </v>
      </c>
      <c r="M5" s="1" t="s">
        <v>134</v>
      </c>
      <c r="N5" s="1" t="str">
        <f>Tabla1[[#This Row],[Nombre - X]]</f>
        <v>Normativa</v>
      </c>
      <c r="O5" s="11" t="str">
        <f>CONCATENATE(Tabla1[[#This Row],[Título - CONV. ]]," ",Tabla1[[#This Row],[Cod. - X]])</f>
        <v>AA01 2019 IMEREA  Normativa</v>
      </c>
      <c r="P5" s="11" t="str">
        <f>CONCATENATE(Tabla1[[#This Row],[Descripción - CONV.]]," ",Tabla1[[#This Row],[Nombre - X]])</f>
        <v>Energía  2019 IMEREA  Normativa</v>
      </c>
      <c r="S5" s="12" t="str">
        <f>CONCATENATE(Tabla1[[#This Row],[Título - X]]," ",Tabla1[[#This Row],[Cod. EXP]])</f>
        <v xml:space="preserve">AA01 2019 IMEREA  Normativa </v>
      </c>
      <c r="T5" s="12" t="str">
        <f>CONCATENATE(Tabla1[[#This Row],[Descripción - X]]," ",Tabla1[[#This Row],[Nombre - EXP.]])</f>
        <v xml:space="preserve">Energía  2019 IMEREA  Normativa </v>
      </c>
      <c r="W5" s="11" t="str">
        <f>CONCATENATE(Tabla1[[#This Row],[Título - EXP. ]]," ",Tabla1[[#This Row],[Cod.PROC.]])</f>
        <v xml:space="preserve">AA01 2019 IMEREA  Normativa  </v>
      </c>
      <c r="X5" s="11" t="str">
        <f>CONCATENATE(Tabla1[[#This Row],[Descripción - EXP.]]," ",Tabla1[[#This Row],[Nombre - PROC.]])</f>
        <v xml:space="preserve">Energía  2019 IMEREA  Normativa  </v>
      </c>
      <c r="Y5" s="1" t="s">
        <v>164</v>
      </c>
      <c r="Z5" s="1" t="s">
        <v>88</v>
      </c>
      <c r="AA5" s="11" t="str">
        <f>CONCATENATE(Tabla1[[#This Row],[Título - PROC.]]," ",Tabla1[[#This Row],[Cod. DOC. ]])</f>
        <v>AA01 2019 IMEREA  Normativa   D04</v>
      </c>
      <c r="AB5" s="11" t="str">
        <f>CONCATENATE(Tabla1[[#This Row],[Descripción - PROC.]]," ",Tabla1[[#This Row],[Nombre - DOC.]])</f>
        <v>Energía  2019 IMEREA  Normativa   Adjudicación</v>
      </c>
      <c r="AC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_Normativa___D04</v>
      </c>
      <c r="AD5" s="1" t="str">
        <f>Tabla1[[#This Row],[Título - DOC]]</f>
        <v>AA01 2019 IMEREA  Normativa   D04</v>
      </c>
      <c r="AE5" s="1" t="str">
        <f>Tabla1[[#This Row],[Descripción - DOC]]</f>
        <v>Energía  2019 IMEREA  Normativa   Adjudicación</v>
      </c>
    </row>
    <row r="6" spans="1:31" s="1" customFormat="1" ht="14.4" customHeight="1" x14ac:dyDescent="0.3">
      <c r="A6" t="s">
        <v>67</v>
      </c>
      <c r="B6" t="str">
        <f>Tabla1[[#This Row],[Título - ÁREA]]</f>
        <v>AA01</v>
      </c>
      <c r="C6" s="12" t="s">
        <v>96</v>
      </c>
      <c r="D6" s="11" t="str">
        <f>Tabla1[[#This Row],[Nombre - ÁREA]]</f>
        <v xml:space="preserve">Energía </v>
      </c>
      <c r="E6">
        <v>2019</v>
      </c>
      <c r="F6" s="1">
        <f>Tabla1[[#This Row],[Nombre - AÑO]]</f>
        <v>2019</v>
      </c>
      <c r="G6" s="11" t="str">
        <f>CONCATENATE(Tabla1[[#This Row],[Título - ÁREA]]," ",Tabla1[[#This Row],[Cod. AÑO]])</f>
        <v>AA01 2019</v>
      </c>
      <c r="H6" s="11" t="str">
        <f>CONCATENATE(Tabla1[[#This Row],[Descripción - Área]]," ",Tabla1[[#This Row],[Nombre - AÑO]])</f>
        <v>Energía  2019</v>
      </c>
      <c r="I6" t="s">
        <v>100</v>
      </c>
      <c r="J6" s="1" t="str">
        <f>Tabla1[[#This Row],[Nombre - CONV.]]</f>
        <v xml:space="preserve">IMEREA </v>
      </c>
      <c r="K6" s="11" t="str">
        <f>CONCATENATE(Tabla1[[#This Row],[Título - AÑO]]," ",Tabla1[[#This Row],[Cod. CONV.]])</f>
        <v xml:space="preserve">AA01 2019 IMEREA </v>
      </c>
      <c r="L6" s="11" t="str">
        <f>CONCATENATE(Tabla1[[#This Row],[Descripción - AÑO]]," ",Tabla1[[#This Row],[Nombre - CONV.]])</f>
        <v xml:space="preserve">Energía  2019 IMEREA </v>
      </c>
      <c r="M6" s="1" t="s">
        <v>134</v>
      </c>
      <c r="N6" s="1" t="str">
        <f>Tabla1[[#This Row],[Nombre - X]]</f>
        <v>Normativa</v>
      </c>
      <c r="O6" s="11" t="str">
        <f>CONCATENATE(Tabla1[[#This Row],[Título - CONV. ]]," ",Tabla1[[#This Row],[Cod. - X]])</f>
        <v>AA01 2019 IMEREA  Normativa</v>
      </c>
      <c r="P6" s="11" t="str">
        <f>CONCATENATE(Tabla1[[#This Row],[Descripción - CONV.]]," ",Tabla1[[#This Row],[Nombre - X]])</f>
        <v>Energía  2019 IMEREA  Normativa</v>
      </c>
      <c r="S6" s="12" t="str">
        <f>CONCATENATE(Tabla1[[#This Row],[Título - X]]," ",Tabla1[[#This Row],[Cod. EXP]])</f>
        <v xml:space="preserve">AA01 2019 IMEREA  Normativa </v>
      </c>
      <c r="T6" s="12" t="str">
        <f>CONCATENATE(Tabla1[[#This Row],[Descripción - X]]," ",Tabla1[[#This Row],[Nombre - EXP.]])</f>
        <v xml:space="preserve">Energía  2019 IMEREA  Normativa </v>
      </c>
      <c r="W6" s="11" t="str">
        <f>CONCATENATE(Tabla1[[#This Row],[Título - EXP. ]]," ",Tabla1[[#This Row],[Cod.PROC.]])</f>
        <v xml:space="preserve">AA01 2019 IMEREA  Normativa  </v>
      </c>
      <c r="X6" s="11" t="str">
        <f>CONCATENATE(Tabla1[[#This Row],[Descripción - EXP.]]," ",Tabla1[[#This Row],[Nombre - PROC.]])</f>
        <v xml:space="preserve">Energía  2019 IMEREA  Normativa  </v>
      </c>
      <c r="Y6" s="1" t="s">
        <v>165</v>
      </c>
      <c r="Z6" s="1" t="s">
        <v>89</v>
      </c>
      <c r="AA6" s="11" t="str">
        <f>CONCATENATE(Tabla1[[#This Row],[Título - PROC.]]," ",Tabla1[[#This Row],[Cod. DOC. ]])</f>
        <v>AA01 2019 IMEREA  Normativa   D05</v>
      </c>
      <c r="AB6" s="11" t="str">
        <f>CONCATENATE(Tabla1[[#This Row],[Descripción - PROC.]]," ",Tabla1[[#This Row],[Nombre - DOC.]])</f>
        <v>Energía  2019 IMEREA  Normativa   Justificación</v>
      </c>
      <c r="AC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_Normativa___D05</v>
      </c>
      <c r="AD6" s="1" t="str">
        <f>Tabla1[[#This Row],[Título - DOC]]</f>
        <v>AA01 2019 IMEREA  Normativa   D05</v>
      </c>
      <c r="AE6" s="1" t="str">
        <f>Tabla1[[#This Row],[Descripción - DOC]]</f>
        <v>Energía  2019 IMEREA  Normativa   Justificación</v>
      </c>
    </row>
    <row r="7" spans="1:31" s="1" customFormat="1" ht="14.4" customHeight="1" x14ac:dyDescent="0.3">
      <c r="A7" t="s">
        <v>67</v>
      </c>
      <c r="B7" t="str">
        <f>Tabla1[[#This Row],[Título - ÁREA]]</f>
        <v>AA01</v>
      </c>
      <c r="C7" s="12" t="s">
        <v>96</v>
      </c>
      <c r="D7" s="11" t="str">
        <f>Tabla1[[#This Row],[Nombre - ÁREA]]</f>
        <v xml:space="preserve">Energía </v>
      </c>
      <c r="E7">
        <v>2019</v>
      </c>
      <c r="F7" s="1">
        <f>Tabla1[[#This Row],[Nombre - AÑO]]</f>
        <v>2019</v>
      </c>
      <c r="G7" s="11" t="str">
        <f>CONCATENATE(Tabla1[[#This Row],[Título - ÁREA]]," ",Tabla1[[#This Row],[Cod. AÑO]])</f>
        <v>AA01 2019</v>
      </c>
      <c r="H7" s="11" t="str">
        <f>CONCATENATE(Tabla1[[#This Row],[Descripción - Área]]," ",Tabla1[[#This Row],[Nombre - AÑO]])</f>
        <v>Energía  2019</v>
      </c>
      <c r="I7" t="s">
        <v>100</v>
      </c>
      <c r="J7" s="1" t="str">
        <f>Tabla1[[#This Row],[Nombre - CONV.]]</f>
        <v xml:space="preserve">IMEREA </v>
      </c>
      <c r="K7" s="11" t="str">
        <f>CONCATENATE(Tabla1[[#This Row],[Título - AÑO]]," ",Tabla1[[#This Row],[Cod. CONV.]])</f>
        <v xml:space="preserve">AA01 2019 IMEREA </v>
      </c>
      <c r="L7" s="11" t="str">
        <f>CONCATENATE(Tabla1[[#This Row],[Descripción - AÑO]]," ",Tabla1[[#This Row],[Nombre - CONV.]])</f>
        <v xml:space="preserve">Energía  2019 IMEREA </v>
      </c>
      <c r="M7" s="1" t="s">
        <v>134</v>
      </c>
      <c r="N7" s="1" t="str">
        <f>Tabla1[[#This Row],[Nombre - X]]</f>
        <v>Normativa</v>
      </c>
      <c r="O7" s="11" t="str">
        <f>CONCATENATE(Tabla1[[#This Row],[Título - CONV. ]]," ",Tabla1[[#This Row],[Cod. - X]])</f>
        <v>AA01 2019 IMEREA  Normativa</v>
      </c>
      <c r="P7" s="11" t="str">
        <f>CONCATENATE(Tabla1[[#This Row],[Descripción - CONV.]]," ",Tabla1[[#This Row],[Nombre - X]])</f>
        <v>Energía  2019 IMEREA  Normativa</v>
      </c>
      <c r="S7" s="12" t="str">
        <f>CONCATENATE(Tabla1[[#This Row],[Título - X]]," ",Tabla1[[#This Row],[Cod. EXP]])</f>
        <v xml:space="preserve">AA01 2019 IMEREA  Normativa </v>
      </c>
      <c r="T7" s="12" t="str">
        <f>CONCATENATE(Tabla1[[#This Row],[Descripción - X]]," ",Tabla1[[#This Row],[Nombre - EXP.]])</f>
        <v xml:space="preserve">Energía  2019 IMEREA  Normativa </v>
      </c>
      <c r="W7" s="11" t="str">
        <f>CONCATENATE(Tabla1[[#This Row],[Título - EXP. ]]," ",Tabla1[[#This Row],[Cod.PROC.]])</f>
        <v xml:space="preserve">AA01 2019 IMEREA  Normativa  </v>
      </c>
      <c r="X7" s="11" t="str">
        <f>CONCATENATE(Tabla1[[#This Row],[Descripción - EXP.]]," ",Tabla1[[#This Row],[Nombre - PROC.]])</f>
        <v xml:space="preserve">Energía  2019 IMEREA  Normativa  </v>
      </c>
      <c r="Y7" s="1" t="s">
        <v>166</v>
      </c>
      <c r="Z7" s="1" t="s">
        <v>90</v>
      </c>
      <c r="AA7" s="11" t="str">
        <f>CONCATENATE(Tabla1[[#This Row],[Título - PROC.]]," ",Tabla1[[#This Row],[Cod. DOC. ]])</f>
        <v>AA01 2019 IMEREA  Normativa   D06</v>
      </c>
      <c r="AB7" s="11" t="str">
        <f>CONCATENATE(Tabla1[[#This Row],[Descripción - PROC.]]," ",Tabla1[[#This Row],[Nombre - DOC.]])</f>
        <v>Energía  2019 IMEREA  Normativa   Comprobación</v>
      </c>
      <c r="AC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_Normativa___D06</v>
      </c>
      <c r="AD7" s="1" t="str">
        <f>Tabla1[[#This Row],[Título - DOC]]</f>
        <v>AA01 2019 IMEREA  Normativa   D06</v>
      </c>
      <c r="AE7" s="1" t="str">
        <f>Tabla1[[#This Row],[Descripción - DOC]]</f>
        <v>Energía  2019 IMEREA  Normativa   Comprobación</v>
      </c>
    </row>
    <row r="8" spans="1:31" s="1" customFormat="1" ht="14.4" customHeight="1" x14ac:dyDescent="0.3">
      <c r="A8" t="s">
        <v>67</v>
      </c>
      <c r="B8" t="str">
        <f>Tabla1[[#This Row],[Título - ÁREA]]</f>
        <v>AA01</v>
      </c>
      <c r="C8" s="12" t="s">
        <v>96</v>
      </c>
      <c r="D8" s="11" t="str">
        <f>Tabla1[[#This Row],[Nombre - ÁREA]]</f>
        <v xml:space="preserve">Energía </v>
      </c>
      <c r="E8">
        <v>2019</v>
      </c>
      <c r="F8" s="1">
        <f>Tabla1[[#This Row],[Nombre - AÑO]]</f>
        <v>2019</v>
      </c>
      <c r="G8" s="11" t="str">
        <f>CONCATENATE(Tabla1[[#This Row],[Título - ÁREA]]," ",Tabla1[[#This Row],[Cod. AÑO]])</f>
        <v>AA01 2019</v>
      </c>
      <c r="H8" s="11" t="str">
        <f>CONCATENATE(Tabla1[[#This Row],[Descripción - Área]]," ",Tabla1[[#This Row],[Nombre - AÑO]])</f>
        <v>Energía  2019</v>
      </c>
      <c r="I8" t="s">
        <v>100</v>
      </c>
      <c r="J8" s="1" t="str">
        <f>Tabla1[[#This Row],[Nombre - CONV.]]</f>
        <v xml:space="preserve">IMEREA </v>
      </c>
      <c r="K8" s="11" t="str">
        <f>CONCATENATE(Tabla1[[#This Row],[Título - AÑO]]," ",Tabla1[[#This Row],[Cod. CONV.]])</f>
        <v xml:space="preserve">AA01 2019 IMEREA </v>
      </c>
      <c r="L8" s="11" t="str">
        <f>CONCATENATE(Tabla1[[#This Row],[Descripción - AÑO]]," ",Tabla1[[#This Row],[Nombre - CONV.]])</f>
        <v xml:space="preserve">Energía  2019 IMEREA </v>
      </c>
      <c r="M8" t="s">
        <v>168</v>
      </c>
      <c r="N8" t="str">
        <f>Tabla1[[#This Row],[Nombre - X]]</f>
        <v>CO Evaluación</v>
      </c>
      <c r="O8" s="11" t="str">
        <f>CONCATENATE(Tabla1[[#This Row],[Título - CONV. ]]," ",Tabla1[[#This Row],[Cod. - X]])</f>
        <v>AA01 2019 IMEREA  CO Evaluación</v>
      </c>
      <c r="P8" s="11" t="str">
        <f>CONCATENATE(Tabla1[[#This Row],[Descripción - CONV.]]," ",Tabla1[[#This Row],[Nombre - X]])</f>
        <v>Energía  2019 IMEREA  CO Evaluación</v>
      </c>
      <c r="S8" s="12" t="str">
        <f>CONCATENATE(Tabla1[[#This Row],[Título - X]]," ",Tabla1[[#This Row],[Cod. EXP]])</f>
        <v xml:space="preserve">AA01 2019 IMEREA  CO Evaluación </v>
      </c>
      <c r="T8" s="12" t="str">
        <f>CONCATENATE(Tabla1[[#This Row],[Descripción - X]]," ",Tabla1[[#This Row],[Nombre - EXP.]])</f>
        <v xml:space="preserve">Energía  2019 IMEREA  CO Evaluación </v>
      </c>
      <c r="W8" s="11" t="str">
        <f>CONCATENATE(Tabla1[[#This Row],[Título - EXP. ]]," ",Tabla1[[#This Row],[Cod.PROC.]])</f>
        <v xml:space="preserve">AA01 2019 IMEREA  CO Evaluación  </v>
      </c>
      <c r="X8" s="11" t="str">
        <f>CONCATENATE(Tabla1[[#This Row],[Descripción - EXP.]]," ",Tabla1[[#This Row],[Nombre - PROC.]])</f>
        <v xml:space="preserve">Energía  2019 IMEREA  CO Evaluación  </v>
      </c>
      <c r="Y8" s="1" t="s">
        <v>11</v>
      </c>
      <c r="Z8" s="1" t="s">
        <v>85</v>
      </c>
      <c r="AA8" s="11" t="str">
        <f>CONCATENATE(Tabla1[[#This Row],[Título - PROC.]]," ",Tabla1[[#This Row],[Cod. DOC. ]])</f>
        <v>AA01 2019 IMEREA  CO Evaluación   D01</v>
      </c>
      <c r="AB8" s="11" t="str">
        <f>CONCATENATE(Tabla1[[#This Row],[Descripción - PROC.]]," ",Tabla1[[#This Row],[Nombre - DOC.]])</f>
        <v>Energía  2019 IMEREA  CO Evaluación   Listado resumen de la instrucción para la comisión</v>
      </c>
      <c r="AC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_CO Evaluación___D01</v>
      </c>
      <c r="AD8" s="1" t="str">
        <f>Tabla1[[#This Row],[Título - DOC]]</f>
        <v>AA01 2019 IMEREA  CO Evaluación   D01</v>
      </c>
      <c r="AE8" s="1" t="str">
        <f>Tabla1[[#This Row],[Descripción - DOC]]</f>
        <v>Energía  2019 IMEREA  CO Evaluación   Listado resumen de la instrucción para la comisión</v>
      </c>
    </row>
    <row r="9" spans="1:31" s="1" customFormat="1" ht="14.4" customHeight="1" x14ac:dyDescent="0.3">
      <c r="A9" t="s">
        <v>67</v>
      </c>
      <c r="B9" t="str">
        <f>Tabla1[[#This Row],[Título - ÁREA]]</f>
        <v>AA01</v>
      </c>
      <c r="C9" s="12" t="s">
        <v>96</v>
      </c>
      <c r="D9" s="11" t="str">
        <f>Tabla1[[#This Row],[Nombre - ÁREA]]</f>
        <v xml:space="preserve">Energía </v>
      </c>
      <c r="E9">
        <v>2019</v>
      </c>
      <c r="F9" s="1">
        <f>Tabla1[[#This Row],[Nombre - AÑO]]</f>
        <v>2019</v>
      </c>
      <c r="G9" s="11" t="str">
        <f>CONCATENATE(Tabla1[[#This Row],[Título - ÁREA]]," ",Tabla1[[#This Row],[Cod. AÑO]])</f>
        <v>AA01 2019</v>
      </c>
      <c r="H9" s="11" t="str">
        <f>CONCATENATE(Tabla1[[#This Row],[Descripción - Área]]," ",Tabla1[[#This Row],[Nombre - AÑO]])</f>
        <v>Energía  2019</v>
      </c>
      <c r="I9" t="s">
        <v>100</v>
      </c>
      <c r="J9" s="1" t="str">
        <f>Tabla1[[#This Row],[Nombre - CONV.]]</f>
        <v xml:space="preserve">IMEREA </v>
      </c>
      <c r="K9" s="11" t="str">
        <f>CONCATENATE(Tabla1[[#This Row],[Título - AÑO]]," ",Tabla1[[#This Row],[Cod. CONV.]])</f>
        <v xml:space="preserve">AA01 2019 IMEREA </v>
      </c>
      <c r="L9" s="11" t="str">
        <f>CONCATENATE(Tabla1[[#This Row],[Descripción - AÑO]]," ",Tabla1[[#This Row],[Nombre - CONV.]])</f>
        <v xml:space="preserve">Energía  2019 IMEREA </v>
      </c>
      <c r="M9" t="s">
        <v>168</v>
      </c>
      <c r="N9" t="str">
        <f>Tabla1[[#This Row],[Nombre - X]]</f>
        <v>CO Evaluación</v>
      </c>
      <c r="O9" s="11" t="str">
        <f>CONCATENATE(Tabla1[[#This Row],[Título - CONV. ]]," ",Tabla1[[#This Row],[Cod. - X]])</f>
        <v>AA01 2019 IMEREA  CO Evaluación</v>
      </c>
      <c r="P9" s="11" t="str">
        <f>CONCATENATE(Tabla1[[#This Row],[Descripción - CONV.]]," ",Tabla1[[#This Row],[Nombre - X]])</f>
        <v>Energía  2019 IMEREA  CO Evaluación</v>
      </c>
      <c r="S9" s="12" t="str">
        <f>CONCATENATE(Tabla1[[#This Row],[Título - X]]," ",Tabla1[[#This Row],[Cod. EXP]])</f>
        <v xml:space="preserve">AA01 2019 IMEREA  CO Evaluación </v>
      </c>
      <c r="T9" s="12" t="str">
        <f>CONCATENATE(Tabla1[[#This Row],[Descripción - X]]," ",Tabla1[[#This Row],[Nombre - EXP.]])</f>
        <v xml:space="preserve">Energía  2019 IMEREA  CO Evaluación </v>
      </c>
      <c r="W9" s="11" t="str">
        <f>CONCATENATE(Tabla1[[#This Row],[Título - EXP. ]]," ",Tabla1[[#This Row],[Cod.PROC.]])</f>
        <v xml:space="preserve">AA01 2019 IMEREA  CO Evaluación  </v>
      </c>
      <c r="X9" s="11" t="str">
        <f>CONCATENATE(Tabla1[[#This Row],[Descripción - EXP.]]," ",Tabla1[[#This Row],[Nombre - PROC.]])</f>
        <v xml:space="preserve">Energía  2019 IMEREA  CO Evaluación  </v>
      </c>
      <c r="Y9" s="1" t="s">
        <v>12</v>
      </c>
      <c r="Z9" s="1" t="s">
        <v>86</v>
      </c>
      <c r="AA9" s="11" t="str">
        <f>CONCATENATE(Tabla1[[#This Row],[Título - PROC.]]," ",Tabla1[[#This Row],[Cod. DOC. ]])</f>
        <v>AA01 2019 IMEREA  CO Evaluación   D02</v>
      </c>
      <c r="AB9" s="11" t="str">
        <f>CONCATENATE(Tabla1[[#This Row],[Descripción - PROC.]]," ",Tabla1[[#This Row],[Nombre - DOC.]])</f>
        <v>Energía  2019 IMEREA  CO Evaluación   Informe del jefe del área</v>
      </c>
      <c r="AC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_CO Evaluación___D02</v>
      </c>
      <c r="AD9" s="1" t="str">
        <f>Tabla1[[#This Row],[Título - DOC]]</f>
        <v>AA01 2019 IMEREA  CO Evaluación   D02</v>
      </c>
      <c r="AE9" s="1" t="str">
        <f>Tabla1[[#This Row],[Descripción - DOC]]</f>
        <v>Energía  2019 IMEREA  CO Evaluación   Informe del jefe del área</v>
      </c>
    </row>
    <row r="10" spans="1:31" s="1" customFormat="1" ht="14.4" customHeight="1" x14ac:dyDescent="0.3">
      <c r="A10" t="s">
        <v>67</v>
      </c>
      <c r="B10" t="str">
        <f>Tabla1[[#This Row],[Título - ÁREA]]</f>
        <v>AA01</v>
      </c>
      <c r="C10" s="12" t="s">
        <v>96</v>
      </c>
      <c r="D10" s="11" t="str">
        <f>Tabla1[[#This Row],[Nombre - ÁREA]]</f>
        <v xml:space="preserve">Energía </v>
      </c>
      <c r="E10">
        <v>2019</v>
      </c>
      <c r="F10" s="1">
        <f>Tabla1[[#This Row],[Nombre - AÑO]]</f>
        <v>2019</v>
      </c>
      <c r="G10" s="11" t="str">
        <f>CONCATENATE(Tabla1[[#This Row],[Título - ÁREA]]," ",Tabla1[[#This Row],[Cod. AÑO]])</f>
        <v>AA01 2019</v>
      </c>
      <c r="H10" s="11" t="str">
        <f>CONCATENATE(Tabla1[[#This Row],[Descripción - Área]]," ",Tabla1[[#This Row],[Nombre - AÑO]])</f>
        <v>Energía  2019</v>
      </c>
      <c r="I10" t="s">
        <v>100</v>
      </c>
      <c r="J10" s="1" t="str">
        <f>Tabla1[[#This Row],[Nombre - CONV.]]</f>
        <v xml:space="preserve">IMEREA </v>
      </c>
      <c r="K10" s="11" t="str">
        <f>CONCATENATE(Tabla1[[#This Row],[Título - AÑO]]," ",Tabla1[[#This Row],[Cod. CONV.]])</f>
        <v xml:space="preserve">AA01 2019 IMEREA </v>
      </c>
      <c r="L10" s="11" t="str">
        <f>CONCATENATE(Tabla1[[#This Row],[Descripción - AÑO]]," ",Tabla1[[#This Row],[Nombre - CONV.]])</f>
        <v xml:space="preserve">Energía  2019 IMEREA </v>
      </c>
      <c r="M10" t="s">
        <v>168</v>
      </c>
      <c r="N10" t="str">
        <f>Tabla1[[#This Row],[Nombre - X]]</f>
        <v>CO Evaluación</v>
      </c>
      <c r="O10" s="11" t="str">
        <f>CONCATENATE(Tabla1[[#This Row],[Título - CONV. ]]," ",Tabla1[[#This Row],[Cod. - X]])</f>
        <v>AA01 2019 IMEREA  CO Evaluación</v>
      </c>
      <c r="P10" s="11" t="str">
        <f>CONCATENATE(Tabla1[[#This Row],[Descripción - CONV.]]," ",Tabla1[[#This Row],[Nombre - X]])</f>
        <v>Energía  2019 IMEREA  CO Evaluación</v>
      </c>
      <c r="S10" s="12" t="str">
        <f>CONCATENATE(Tabla1[[#This Row],[Título - X]]," ",Tabla1[[#This Row],[Cod. EXP]])</f>
        <v xml:space="preserve">AA01 2019 IMEREA  CO Evaluación </v>
      </c>
      <c r="T10" s="12" t="str">
        <f>CONCATENATE(Tabla1[[#This Row],[Descripción - X]]," ",Tabla1[[#This Row],[Nombre - EXP.]])</f>
        <v xml:space="preserve">Energía  2019 IMEREA  CO Evaluación </v>
      </c>
      <c r="W10" s="11" t="str">
        <f>CONCATENATE(Tabla1[[#This Row],[Título - EXP. ]]," ",Tabla1[[#This Row],[Cod.PROC.]])</f>
        <v xml:space="preserve">AA01 2019 IMEREA  CO Evaluación  </v>
      </c>
      <c r="X10" s="11" t="str">
        <f>CONCATENATE(Tabla1[[#This Row],[Descripción - EXP.]]," ",Tabla1[[#This Row],[Nombre - PROC.]])</f>
        <v xml:space="preserve">Energía  2019 IMEREA  CO Evaluación  </v>
      </c>
      <c r="Y10" s="1" t="s">
        <v>169</v>
      </c>
      <c r="Z10" s="1" t="s">
        <v>87</v>
      </c>
      <c r="AA10" s="11" t="str">
        <f>CONCATENATE(Tabla1[[#This Row],[Título - PROC.]]," ",Tabla1[[#This Row],[Cod. DOC. ]])</f>
        <v>AA01 2019 IMEREA  CO Evaluación   D03</v>
      </c>
      <c r="AB10" s="11" t="str">
        <f>CONCATENATE(Tabla1[[#This Row],[Descripción - PROC.]]," ",Tabla1[[#This Row],[Nombre - DOC.]])</f>
        <v>Energía  2019 IMEREA  CO Evaluación   Actas de la comisión</v>
      </c>
      <c r="AC1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_CO Evaluación___D03</v>
      </c>
      <c r="AD10" s="1" t="str">
        <f>Tabla1[[#This Row],[Título - DOC]]</f>
        <v>AA01 2019 IMEREA  CO Evaluación   D03</v>
      </c>
      <c r="AE10" s="1" t="str">
        <f>Tabla1[[#This Row],[Descripción - DOC]]</f>
        <v>Energía  2019 IMEREA  CO Evaluación   Actas de la comisión</v>
      </c>
    </row>
    <row r="11" spans="1:31" s="1" customFormat="1" ht="14.4" customHeight="1" x14ac:dyDescent="0.3">
      <c r="A11" t="s">
        <v>67</v>
      </c>
      <c r="B11" t="str">
        <f>Tabla1[[#This Row],[Título - ÁREA]]</f>
        <v>AA01</v>
      </c>
      <c r="C11" s="12" t="s">
        <v>96</v>
      </c>
      <c r="D11" s="11" t="str">
        <f>Tabla1[[#This Row],[Nombre - ÁREA]]</f>
        <v xml:space="preserve">Energía </v>
      </c>
      <c r="E11">
        <v>2019</v>
      </c>
      <c r="F11" s="1">
        <f>Tabla1[[#This Row],[Nombre - AÑO]]</f>
        <v>2019</v>
      </c>
      <c r="G11" s="11" t="str">
        <f>CONCATENATE(Tabla1[[#This Row],[Título - ÁREA]]," ",Tabla1[[#This Row],[Cod. AÑO]])</f>
        <v>AA01 2019</v>
      </c>
      <c r="H11" s="11" t="str">
        <f>CONCATENATE(Tabla1[[#This Row],[Descripción - Área]]," ",Tabla1[[#This Row],[Nombre - AÑO]])</f>
        <v>Energía  2019</v>
      </c>
      <c r="I11" t="s">
        <v>100</v>
      </c>
      <c r="J11" s="1" t="str">
        <f>Tabla1[[#This Row],[Nombre - CONV.]]</f>
        <v xml:space="preserve">IMEREA </v>
      </c>
      <c r="K11" s="11" t="str">
        <f>CONCATENATE(Tabla1[[#This Row],[Título - AÑO]]," ",Tabla1[[#This Row],[Cod. CONV.]])</f>
        <v xml:space="preserve">AA01 2019 IMEREA </v>
      </c>
      <c r="L11" s="11" t="str">
        <f>CONCATENATE(Tabla1[[#This Row],[Descripción - AÑO]]," ",Tabla1[[#This Row],[Nombre - CONV.]])</f>
        <v xml:space="preserve">Energía  2019 IMEREA </v>
      </c>
      <c r="M11" t="s">
        <v>168</v>
      </c>
      <c r="N11" t="str">
        <f>Tabla1[[#This Row],[Nombre - X]]</f>
        <v>CO Evaluación</v>
      </c>
      <c r="O11" s="11" t="str">
        <f>CONCATENATE(Tabla1[[#This Row],[Título - CONV. ]]," ",Tabla1[[#This Row],[Cod. - X]])</f>
        <v>AA01 2019 IMEREA  CO Evaluación</v>
      </c>
      <c r="P11" s="11" t="str">
        <f>CONCATENATE(Tabla1[[#This Row],[Descripción - CONV.]]," ",Tabla1[[#This Row],[Nombre - X]])</f>
        <v>Energía  2019 IMEREA  CO Evaluación</v>
      </c>
      <c r="S11" s="12" t="str">
        <f>CONCATENATE(Tabla1[[#This Row],[Título - X]]," ",Tabla1[[#This Row],[Cod. EXP]])</f>
        <v xml:space="preserve">AA01 2019 IMEREA  CO Evaluación </v>
      </c>
      <c r="T11" s="12" t="str">
        <f>CONCATENATE(Tabla1[[#This Row],[Descripción - X]]," ",Tabla1[[#This Row],[Nombre - EXP.]])</f>
        <v xml:space="preserve">Energía  2019 IMEREA  CO Evaluación </v>
      </c>
      <c r="W11" s="11" t="str">
        <f>CONCATENATE(Tabla1[[#This Row],[Título - EXP. ]]," ",Tabla1[[#This Row],[Cod.PROC.]])</f>
        <v xml:space="preserve">AA01 2019 IMEREA  CO Evaluación  </v>
      </c>
      <c r="X11" s="11" t="str">
        <f>CONCATENATE(Tabla1[[#This Row],[Descripción - EXP.]]," ",Tabla1[[#This Row],[Nombre - PROC.]])</f>
        <v xml:space="preserve">Energía  2019 IMEREA  CO Evaluación  </v>
      </c>
      <c r="Y11" s="1" t="s">
        <v>13</v>
      </c>
      <c r="Z11" s="1" t="s">
        <v>88</v>
      </c>
      <c r="AA11" s="11" t="str">
        <f>CONCATENATE(Tabla1[[#This Row],[Título - PROC.]]," ",Tabla1[[#This Row],[Cod. DOC. ]])</f>
        <v>AA01 2019 IMEREA  CO Evaluación   D04</v>
      </c>
      <c r="AB11" s="11" t="str">
        <f>CONCATENATE(Tabla1[[#This Row],[Descripción - PROC.]]," ",Tabla1[[#This Row],[Nombre - DOC.]])</f>
        <v>Energía  2019 IMEREA  CO Evaluación   Propuesta para resolución (Consellerias)</v>
      </c>
      <c r="AC1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_CO Evaluación___D04</v>
      </c>
      <c r="AD11" s="1" t="str">
        <f>Tabla1[[#This Row],[Título - DOC]]</f>
        <v>AA01 2019 IMEREA  CO Evaluación   D04</v>
      </c>
      <c r="AE11" s="1" t="str">
        <f>Tabla1[[#This Row],[Descripción - DOC]]</f>
        <v>Energía  2019 IMEREA  CO Evaluación   Propuesta para resolución (Consellerias)</v>
      </c>
    </row>
    <row r="12" spans="1:31" s="1" customFormat="1" ht="14.4" customHeight="1" x14ac:dyDescent="0.3">
      <c r="A12" t="s">
        <v>67</v>
      </c>
      <c r="B12" t="str">
        <f>Tabla1[[#This Row],[Título - ÁREA]]</f>
        <v>AA01</v>
      </c>
      <c r="C12" s="12" t="s">
        <v>96</v>
      </c>
      <c r="D12" s="11" t="str">
        <f>Tabla1[[#This Row],[Nombre - ÁREA]]</f>
        <v xml:space="preserve">Energía </v>
      </c>
      <c r="E12">
        <v>2019</v>
      </c>
      <c r="F12" s="1">
        <f>Tabla1[[#This Row],[Nombre - AÑO]]</f>
        <v>2019</v>
      </c>
      <c r="G12" s="11" t="str">
        <f>CONCATENATE(Tabla1[[#This Row],[Título - ÁREA]]," ",Tabla1[[#This Row],[Cod. AÑO]])</f>
        <v>AA01 2019</v>
      </c>
      <c r="H12" s="11" t="str">
        <f>CONCATENATE(Tabla1[[#This Row],[Descripción - Área]]," ",Tabla1[[#This Row],[Nombre - AÑO]])</f>
        <v>Energía  2019</v>
      </c>
      <c r="I12" t="s">
        <v>100</v>
      </c>
      <c r="J12" s="1" t="str">
        <f>Tabla1[[#This Row],[Nombre - CONV.]]</f>
        <v xml:space="preserve">IMEREA </v>
      </c>
      <c r="K12" s="11" t="str">
        <f>CONCATENATE(Tabla1[[#This Row],[Título - AÑO]]," ",Tabla1[[#This Row],[Cod. CONV.]])</f>
        <v xml:space="preserve">AA01 2019 IMEREA </v>
      </c>
      <c r="L12" s="11" t="str">
        <f>CONCATENATE(Tabla1[[#This Row],[Descripción - AÑO]]," ",Tabla1[[#This Row],[Nombre - CONV.]])</f>
        <v xml:space="preserve">Energía  2019 IMEREA </v>
      </c>
      <c r="M12" t="s">
        <v>168</v>
      </c>
      <c r="N12" t="str">
        <f>Tabla1[[#This Row],[Nombre - X]]</f>
        <v>CO Evaluación</v>
      </c>
      <c r="O12" s="11" t="str">
        <f>CONCATENATE(Tabla1[[#This Row],[Título - CONV. ]]," ",Tabla1[[#This Row],[Cod. - X]])</f>
        <v>AA01 2019 IMEREA  CO Evaluación</v>
      </c>
      <c r="P12" s="11" t="str">
        <f>CONCATENATE(Tabla1[[#This Row],[Descripción - CONV.]]," ",Tabla1[[#This Row],[Nombre - X]])</f>
        <v>Energía  2019 IMEREA  CO Evaluación</v>
      </c>
      <c r="S12" s="12" t="str">
        <f>CONCATENATE(Tabla1[[#This Row],[Título - X]]," ",Tabla1[[#This Row],[Cod. EXP]])</f>
        <v xml:space="preserve">AA01 2019 IMEREA  CO Evaluación </v>
      </c>
      <c r="T12" s="12" t="str">
        <f>CONCATENATE(Tabla1[[#This Row],[Descripción - X]]," ",Tabla1[[#This Row],[Nombre - EXP.]])</f>
        <v xml:space="preserve">Energía  2019 IMEREA  CO Evaluación </v>
      </c>
      <c r="W12" s="11" t="str">
        <f>CONCATENATE(Tabla1[[#This Row],[Título - EXP. ]]," ",Tabla1[[#This Row],[Cod.PROC.]])</f>
        <v xml:space="preserve">AA01 2019 IMEREA  CO Evaluación  </v>
      </c>
      <c r="X12" s="11" t="str">
        <f>CONCATENATE(Tabla1[[#This Row],[Descripción - EXP.]]," ",Tabla1[[#This Row],[Nombre - PROC.]])</f>
        <v xml:space="preserve">Energía  2019 IMEREA  CO Evaluación  </v>
      </c>
      <c r="Y12" s="1" t="s">
        <v>172</v>
      </c>
      <c r="Z12" s="1" t="s">
        <v>89</v>
      </c>
      <c r="AA12" s="11" t="str">
        <f>CONCATENATE(Tabla1[[#This Row],[Título - PROC.]]," ",Tabla1[[#This Row],[Cod. DOC. ]])</f>
        <v>AA01 2019 IMEREA  CO Evaluación   D05</v>
      </c>
      <c r="AB12" s="11" t="str">
        <f>CONCATENATE(Tabla1[[#This Row],[Descripción - PROC.]]," ",Tabla1[[#This Row],[Nombre - DOC.]])</f>
        <v>Energía  2019 IMEREA  CO Evaluación   Anexo con la lista de expedientes para resolución de concesión  denegación</v>
      </c>
      <c r="AC1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_CO Evaluación___D05</v>
      </c>
      <c r="AD12" s="1" t="str">
        <f>Tabla1[[#This Row],[Título - DOC]]</f>
        <v>AA01 2019 IMEREA  CO Evaluación   D05</v>
      </c>
      <c r="AE12" s="1" t="str">
        <f>Tabla1[[#This Row],[Descripción - DOC]]</f>
        <v>Energía  2019 IMEREA  CO Evaluación   Anexo con la lista de expedientes para resolución de concesión  denegación</v>
      </c>
    </row>
    <row r="13" spans="1:31" x14ac:dyDescent="0.3">
      <c r="A13" t="s">
        <v>67</v>
      </c>
      <c r="B13" t="str">
        <f>Tabla1[[#This Row],[Título - ÁREA]]</f>
        <v>AA01</v>
      </c>
      <c r="C13" s="12" t="s">
        <v>96</v>
      </c>
      <c r="D13" s="12" t="str">
        <f>Tabla1[[#This Row],[Nombre - ÁREA]]</f>
        <v xml:space="preserve">Energía </v>
      </c>
      <c r="E13">
        <v>2019</v>
      </c>
      <c r="F13">
        <f>Tabla1[[#This Row],[Nombre - AÑO]]</f>
        <v>2019</v>
      </c>
      <c r="G13" s="12" t="str">
        <f>CONCATENATE(Tabla1[[#This Row],[Título - ÁREA]]," ",Tabla1[[#This Row],[Cod. AÑO]])</f>
        <v>AA01 2019</v>
      </c>
      <c r="H13" s="12" t="str">
        <f>CONCATENATE(Tabla1[[#This Row],[Descripción - Área]]," ",Tabla1[[#This Row],[Nombre - AÑO]])</f>
        <v>Energía  2019</v>
      </c>
      <c r="I13" t="s">
        <v>100</v>
      </c>
      <c r="J13" t="str">
        <f>Tabla1[[#This Row],[Nombre - CONV.]]</f>
        <v xml:space="preserve">IMEREA </v>
      </c>
      <c r="K13" s="12" t="str">
        <f>CONCATENATE(Tabla1[[#This Row],[Título - AÑO]]," ",Tabla1[[#This Row],[Cod. CONV.]])</f>
        <v xml:space="preserve">AA01 2019 IMEREA </v>
      </c>
      <c r="L13" s="12" t="str">
        <f>CONCATENATE(Tabla1[[#This Row],[Descripción - AÑO]]," ",Tabla1[[#This Row],[Nombre - CONV.]])</f>
        <v xml:space="preserve">Energía  2019 IMEREA </v>
      </c>
      <c r="M13" t="s">
        <v>167</v>
      </c>
      <c r="N13" t="str">
        <f>Tabla1[[#This Row],[Nombre - X]]</f>
        <v>Expediente</v>
      </c>
      <c r="O13" s="12" t="str">
        <f>CONCATENATE(Tabla1[[#This Row],[Título - CONV. ]]," ",Tabla1[[#This Row],[Cod. - X]])</f>
        <v>AA01 2019 IMEREA  Expediente</v>
      </c>
      <c r="P13" s="12" t="str">
        <f>CONCATENATE(Tabla1[[#This Row],[Descripción - CONV.]]," ",Tabla1[[#This Row],[Nombre - X]])</f>
        <v>Energía  2019 IMEREA  Expediente</v>
      </c>
      <c r="Q13" s="2" t="s">
        <v>128</v>
      </c>
      <c r="R13" t="str">
        <f>Tabla1[[#This Row],[Nombre - EXP.]]</f>
        <v>002</v>
      </c>
      <c r="S13" s="12" t="str">
        <f>CONCATENATE(Tabla1[[#This Row],[Título - X]]," ",Tabla1[[#This Row],[Cod. EXP]])</f>
        <v>AA01 2019 IMEREA  Expediente 002</v>
      </c>
      <c r="T13" s="12" t="str">
        <f>CONCATENATE(Tabla1[[#This Row],[Descripción - X]]," ",Tabla1[[#This Row],[Nombre - EXP.]])</f>
        <v>Energía  2019 IMEREA  Expediente 002</v>
      </c>
      <c r="U13" t="s">
        <v>56</v>
      </c>
      <c r="V13" t="s">
        <v>75</v>
      </c>
      <c r="W13" s="12" t="str">
        <f>CONCATENATE(Tabla1[[#This Row],[Título - EXP. ]]," ",Tabla1[[#This Row],[Cod.PROC.]])</f>
        <v>AA01 2019 IMEREA  Expediente 002 P01</v>
      </c>
      <c r="X13" s="12" t="str">
        <f>CONCATENATE(Tabla1[[#This Row],[Descripción - EXP.]]," ",Tabla1[[#This Row],[Nombre - PROC.]])</f>
        <v>Energía  2019 IMEREA  Expediente 002 Solicitudes</v>
      </c>
      <c r="Y13" t="s">
        <v>1</v>
      </c>
      <c r="Z13" t="s">
        <v>85</v>
      </c>
      <c r="AA13" s="12" t="str">
        <f>CONCATENATE(Tabla1[[#This Row],[Título - PROC.]]," ",Tabla1[[#This Row],[Cod. DOC. ]])</f>
        <v>AA01 2019 IMEREA  Expediente 002 P01 D01</v>
      </c>
      <c r="AB13" s="12" t="str">
        <f>CONCATENATE(Tabla1[[#This Row],[Descripción - PROC.]]," ",Tabla1[[#This Row],[Nombre - DOC.]])</f>
        <v>Energía  2019 IMEREA  Expediente 002 Solicitudes Solicitud en el registro</v>
      </c>
      <c r="AC1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_Expediente_002_P01_D01</v>
      </c>
      <c r="AD13" t="str">
        <f>Tabla1[[#This Row],[Título - DOC]]</f>
        <v>AA01 2019 IMEREA  Expediente 002 P01 D01</v>
      </c>
      <c r="AE13" t="str">
        <f>Tabla1[[#This Row],[Descripción - DOC]]</f>
        <v>Energía  2019 IMEREA  Expediente 002 Solicitudes Solicitud en el registro</v>
      </c>
    </row>
    <row r="14" spans="1:31" x14ac:dyDescent="0.3">
      <c r="A14" t="s">
        <v>67</v>
      </c>
      <c r="B14" t="str">
        <f>Tabla1[[#This Row],[Título - ÁREA]]</f>
        <v>AA01</v>
      </c>
      <c r="C14" s="12" t="s">
        <v>96</v>
      </c>
      <c r="D14" s="12" t="str">
        <f>Tabla1[[#This Row],[Nombre - ÁREA]]</f>
        <v xml:space="preserve">Energía </v>
      </c>
      <c r="E14">
        <v>2019</v>
      </c>
      <c r="F14">
        <f>Tabla1[[#This Row],[Nombre - AÑO]]</f>
        <v>2019</v>
      </c>
      <c r="G14" s="12" t="str">
        <f>CONCATENATE(Tabla1[[#This Row],[Título - ÁREA]]," ",Tabla1[[#This Row],[Cod. AÑO]])</f>
        <v>AA01 2019</v>
      </c>
      <c r="H14" s="12" t="str">
        <f>CONCATENATE(Tabla1[[#This Row],[Descripción - Área]]," ",Tabla1[[#This Row],[Nombre - AÑO]])</f>
        <v>Energía  2019</v>
      </c>
      <c r="I14" t="s">
        <v>100</v>
      </c>
      <c r="J14" t="str">
        <f>Tabla1[[#This Row],[Nombre - CONV.]]</f>
        <v xml:space="preserve">IMEREA </v>
      </c>
      <c r="K14" s="12" t="str">
        <f>CONCATENATE(Tabla1[[#This Row],[Título - AÑO]]," ",Tabla1[[#This Row],[Cod. CONV.]])</f>
        <v xml:space="preserve">AA01 2019 IMEREA </v>
      </c>
      <c r="L14" s="12" t="str">
        <f>CONCATENATE(Tabla1[[#This Row],[Descripción - AÑO]]," ",Tabla1[[#This Row],[Nombre - CONV.]])</f>
        <v xml:space="preserve">Energía  2019 IMEREA </v>
      </c>
      <c r="M14" t="s">
        <v>167</v>
      </c>
      <c r="N14" t="str">
        <f>Tabla1[[#This Row],[Nombre - X]]</f>
        <v>Expediente</v>
      </c>
      <c r="O14" s="12" t="str">
        <f>CONCATENATE(Tabla1[[#This Row],[Título - CONV. ]]," ",Tabla1[[#This Row],[Cod. - X]])</f>
        <v>AA01 2019 IMEREA  Expediente</v>
      </c>
      <c r="P14" s="12" t="str">
        <f>CONCATENATE(Tabla1[[#This Row],[Descripción - CONV.]]," ",Tabla1[[#This Row],[Nombre - X]])</f>
        <v>Energía  2019 IMEREA  Expediente</v>
      </c>
      <c r="Q14" s="2" t="s">
        <v>128</v>
      </c>
      <c r="R14" t="str">
        <f>Tabla1[[#This Row],[Nombre - EXP.]]</f>
        <v>002</v>
      </c>
      <c r="S14" s="12" t="str">
        <f>CONCATENATE(Tabla1[[#This Row],[Título - X]]," ",Tabla1[[#This Row],[Cod. EXP]])</f>
        <v>AA01 2019 IMEREA  Expediente 002</v>
      </c>
      <c r="T14" s="12" t="str">
        <f>CONCATENATE(Tabla1[[#This Row],[Descripción - X]]," ",Tabla1[[#This Row],[Nombre - EXP.]])</f>
        <v>Energía  2019 IMEREA  Expediente 002</v>
      </c>
      <c r="U14" t="s">
        <v>56</v>
      </c>
      <c r="V14" t="s">
        <v>75</v>
      </c>
      <c r="W14" s="12" t="str">
        <f>CONCATENATE(Tabla1[[#This Row],[Título - EXP. ]]," ",Tabla1[[#This Row],[Cod.PROC.]])</f>
        <v>AA01 2019 IMEREA  Expediente 002 P01</v>
      </c>
      <c r="X14" s="12" t="str">
        <f>CONCATENATE(Tabla1[[#This Row],[Descripción - EXP.]]," ",Tabla1[[#This Row],[Nombre - PROC.]])</f>
        <v>Energía  2019 IMEREA  Expediente 002 Solicitudes</v>
      </c>
      <c r="Y14" t="s">
        <v>2</v>
      </c>
      <c r="Z14" t="s">
        <v>86</v>
      </c>
      <c r="AA14" s="12" t="str">
        <f>CONCATENATE(Tabla1[[#This Row],[Título - PROC.]]," ",Tabla1[[#This Row],[Cod. DOC. ]])</f>
        <v>AA01 2019 IMEREA  Expediente 002 P01 D02</v>
      </c>
      <c r="AB14" s="12" t="str">
        <f>CONCATENATE(Tabla1[[#This Row],[Descripción - PROC.]]," ",Tabla1[[#This Row],[Nombre - DOC.]])</f>
        <v>Energía  2019 IMEREA  Expediente 002 Solicitudes Documentación anexa</v>
      </c>
      <c r="AC1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_Expediente_002_P01_D02</v>
      </c>
      <c r="AD14" t="str">
        <f>Tabla1[[#This Row],[Título - DOC]]</f>
        <v>AA01 2019 IMEREA  Expediente 002 P01 D02</v>
      </c>
      <c r="AE14" t="str">
        <f>Tabla1[[#This Row],[Descripción - DOC]]</f>
        <v>Energía  2019 IMEREA  Expediente 002 Solicitudes Documentación anexa</v>
      </c>
    </row>
    <row r="15" spans="1:31" x14ac:dyDescent="0.3">
      <c r="A15" t="s">
        <v>67</v>
      </c>
      <c r="B15" t="str">
        <f>Tabla1[[#This Row],[Título - ÁREA]]</f>
        <v>AA01</v>
      </c>
      <c r="C15" s="12" t="s">
        <v>96</v>
      </c>
      <c r="D15" s="12" t="str">
        <f>Tabla1[[#This Row],[Nombre - ÁREA]]</f>
        <v xml:space="preserve">Energía </v>
      </c>
      <c r="E15">
        <v>2019</v>
      </c>
      <c r="F15">
        <f>Tabla1[[#This Row],[Nombre - AÑO]]</f>
        <v>2019</v>
      </c>
      <c r="G15" s="12" t="str">
        <f>CONCATENATE(Tabla1[[#This Row],[Título - ÁREA]]," ",Tabla1[[#This Row],[Cod. AÑO]])</f>
        <v>AA01 2019</v>
      </c>
      <c r="H15" s="12" t="str">
        <f>CONCATENATE(Tabla1[[#This Row],[Descripción - Área]]," ",Tabla1[[#This Row],[Nombre - AÑO]])</f>
        <v>Energía  2019</v>
      </c>
      <c r="I15" t="s">
        <v>100</v>
      </c>
      <c r="J15" t="str">
        <f>Tabla1[[#This Row],[Nombre - CONV.]]</f>
        <v xml:space="preserve">IMEREA </v>
      </c>
      <c r="K15" s="12" t="str">
        <f>CONCATENATE(Tabla1[[#This Row],[Título - AÑO]]," ",Tabla1[[#This Row],[Cod. CONV.]])</f>
        <v xml:space="preserve">AA01 2019 IMEREA </v>
      </c>
      <c r="L15" s="12" t="str">
        <f>CONCATENATE(Tabla1[[#This Row],[Descripción - AÑO]]," ",Tabla1[[#This Row],[Nombre - CONV.]])</f>
        <v xml:space="preserve">Energía  2019 IMEREA </v>
      </c>
      <c r="M15" t="s">
        <v>167</v>
      </c>
      <c r="N15" t="str">
        <f>Tabla1[[#This Row],[Nombre - X]]</f>
        <v>Expediente</v>
      </c>
      <c r="O15" s="12" t="str">
        <f>CONCATENATE(Tabla1[[#This Row],[Título - CONV. ]]," ",Tabla1[[#This Row],[Cod. - X]])</f>
        <v>AA01 2019 IMEREA  Expediente</v>
      </c>
      <c r="P15" s="12" t="str">
        <f>CONCATENATE(Tabla1[[#This Row],[Descripción - CONV.]]," ",Tabla1[[#This Row],[Nombre - X]])</f>
        <v>Energía  2019 IMEREA  Expediente</v>
      </c>
      <c r="Q15" s="2" t="s">
        <v>128</v>
      </c>
      <c r="R15" t="str">
        <f>Tabla1[[#This Row],[Nombre - EXP.]]</f>
        <v>002</v>
      </c>
      <c r="S15" s="12" t="str">
        <f>CONCATENATE(Tabla1[[#This Row],[Título - X]]," ",Tabla1[[#This Row],[Cod. EXP]])</f>
        <v>AA01 2019 IMEREA  Expediente 002</v>
      </c>
      <c r="T15" s="12" t="str">
        <f>CONCATENATE(Tabla1[[#This Row],[Descripción - X]]," ",Tabla1[[#This Row],[Nombre - EXP.]])</f>
        <v>Energía  2019 IMEREA  Expediente 002</v>
      </c>
      <c r="U15" t="s">
        <v>56</v>
      </c>
      <c r="V15" t="s">
        <v>75</v>
      </c>
      <c r="W15" s="12" t="str">
        <f>CONCATENATE(Tabla1[[#This Row],[Título - EXP. ]]," ",Tabla1[[#This Row],[Cod.PROC.]])</f>
        <v>AA01 2019 IMEREA  Expediente 002 P01</v>
      </c>
      <c r="X15" s="12" t="str">
        <f>CONCATENATE(Tabla1[[#This Row],[Descripción - EXP.]]," ",Tabla1[[#This Row],[Nombre - PROC.]])</f>
        <v>Energía  2019 IMEREA  Expediente 002 Solicitudes</v>
      </c>
      <c r="Y15" t="s">
        <v>3</v>
      </c>
      <c r="Z15" t="s">
        <v>87</v>
      </c>
      <c r="AA15" s="12" t="str">
        <f>CONCATENATE(Tabla1[[#This Row],[Título - PROC.]]," ",Tabla1[[#This Row],[Cod. DOC. ]])</f>
        <v>AA01 2019 IMEREA  Expediente 002 P01 D03</v>
      </c>
      <c r="AB15" s="12" t="str">
        <f>CONCATENATE(Tabla1[[#This Row],[Descripción - PROC.]]," ",Tabla1[[#This Row],[Nombre - DOC.]])</f>
        <v>Energía  2019 IMEREA  Expediente 002 Solicitudes Requerimiento de subsanación de la solicitud</v>
      </c>
      <c r="AC1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_Expediente_002_P01_D03</v>
      </c>
      <c r="AD15" t="str">
        <f>Tabla1[[#This Row],[Título - DOC]]</f>
        <v>AA01 2019 IMEREA  Expediente 002 P01 D03</v>
      </c>
      <c r="AE15" t="str">
        <f>Tabla1[[#This Row],[Descripción - DOC]]</f>
        <v>Energía  2019 IMEREA  Expediente 002 Solicitudes Requerimiento de subsanación de la solicitud</v>
      </c>
    </row>
    <row r="16" spans="1:31" x14ac:dyDescent="0.3">
      <c r="A16" t="s">
        <v>67</v>
      </c>
      <c r="B16" t="str">
        <f>Tabla1[[#This Row],[Título - ÁREA]]</f>
        <v>AA01</v>
      </c>
      <c r="C16" s="12" t="s">
        <v>96</v>
      </c>
      <c r="D16" s="12" t="str">
        <f>Tabla1[[#This Row],[Nombre - ÁREA]]</f>
        <v xml:space="preserve">Energía </v>
      </c>
      <c r="E16">
        <v>2019</v>
      </c>
      <c r="F16">
        <f>Tabla1[[#This Row],[Nombre - AÑO]]</f>
        <v>2019</v>
      </c>
      <c r="G16" s="12" t="str">
        <f>CONCATENATE(Tabla1[[#This Row],[Título - ÁREA]]," ",Tabla1[[#This Row],[Cod. AÑO]])</f>
        <v>AA01 2019</v>
      </c>
      <c r="H16" s="12" t="str">
        <f>CONCATENATE(Tabla1[[#This Row],[Descripción - Área]]," ",Tabla1[[#This Row],[Nombre - AÑO]])</f>
        <v>Energía  2019</v>
      </c>
      <c r="I16" t="s">
        <v>100</v>
      </c>
      <c r="J16" t="str">
        <f>Tabla1[[#This Row],[Nombre - CONV.]]</f>
        <v xml:space="preserve">IMEREA </v>
      </c>
      <c r="K16" s="12" t="str">
        <f>CONCATENATE(Tabla1[[#This Row],[Título - AÑO]]," ",Tabla1[[#This Row],[Cod. CONV.]])</f>
        <v xml:space="preserve">AA01 2019 IMEREA </v>
      </c>
      <c r="L16" s="12" t="str">
        <f>CONCATENATE(Tabla1[[#This Row],[Descripción - AÑO]]," ",Tabla1[[#This Row],[Nombre - CONV.]])</f>
        <v xml:space="preserve">Energía  2019 IMEREA </v>
      </c>
      <c r="M16" t="s">
        <v>167</v>
      </c>
      <c r="N16" t="str">
        <f>Tabla1[[#This Row],[Nombre - X]]</f>
        <v>Expediente</v>
      </c>
      <c r="O16" s="12" t="str">
        <f>CONCATENATE(Tabla1[[#This Row],[Título - CONV. ]]," ",Tabla1[[#This Row],[Cod. - X]])</f>
        <v>AA01 2019 IMEREA  Expediente</v>
      </c>
      <c r="P16" s="12" t="str">
        <f>CONCATENATE(Tabla1[[#This Row],[Descripción - CONV.]]," ",Tabla1[[#This Row],[Nombre - X]])</f>
        <v>Energía  2019 IMEREA  Expediente</v>
      </c>
      <c r="Q16" s="2" t="s">
        <v>128</v>
      </c>
      <c r="R16" t="str">
        <f>Tabla1[[#This Row],[Nombre - EXP.]]</f>
        <v>002</v>
      </c>
      <c r="S16" s="12" t="str">
        <f>CONCATENATE(Tabla1[[#This Row],[Título - X]]," ",Tabla1[[#This Row],[Cod. EXP]])</f>
        <v>AA01 2019 IMEREA  Expediente 002</v>
      </c>
      <c r="T16" s="12" t="str">
        <f>CONCATENATE(Tabla1[[#This Row],[Descripción - X]]," ",Tabla1[[#This Row],[Nombre - EXP.]])</f>
        <v>Energía  2019 IMEREA  Expediente 002</v>
      </c>
      <c r="U16" t="s">
        <v>56</v>
      </c>
      <c r="V16" t="s">
        <v>75</v>
      </c>
      <c r="W16" s="12" t="str">
        <f>CONCATENATE(Tabla1[[#This Row],[Título - EXP. ]]," ",Tabla1[[#This Row],[Cod.PROC.]])</f>
        <v>AA01 2019 IMEREA  Expediente 002 P01</v>
      </c>
      <c r="X16" s="12" t="str">
        <f>CONCATENATE(Tabla1[[#This Row],[Descripción - EXP.]]," ",Tabla1[[#This Row],[Nombre - PROC.]])</f>
        <v>Energía  2019 IMEREA  Expediente 002 Solicitudes</v>
      </c>
      <c r="Y16" t="s">
        <v>4</v>
      </c>
      <c r="Z16" t="s">
        <v>88</v>
      </c>
      <c r="AA16" s="12" t="str">
        <f>CONCATENATE(Tabla1[[#This Row],[Título - PROC.]]," ",Tabla1[[#This Row],[Cod. DOC. ]])</f>
        <v>AA01 2019 IMEREA  Expediente 002 P01 D04</v>
      </c>
      <c r="AB16" s="12" t="str">
        <f>CONCATENATE(Tabla1[[#This Row],[Descripción - PROC.]]," ",Tabla1[[#This Row],[Nombre - DOC.]])</f>
        <v>Energía  2019 IMEREA  Expediente 002 Solicitudes Anexo requerimiento minimis 2.0</v>
      </c>
      <c r="AC1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_Expediente_002_P01_D04</v>
      </c>
      <c r="AD16" t="str">
        <f>Tabla1[[#This Row],[Título - DOC]]</f>
        <v>AA01 2019 IMEREA  Expediente 002 P01 D04</v>
      </c>
      <c r="AE16" t="str">
        <f>Tabla1[[#This Row],[Descripción - DOC]]</f>
        <v>Energía  2019 IMEREA  Expediente 002 Solicitudes Anexo requerimiento minimis 2.0</v>
      </c>
    </row>
    <row r="17" spans="1:31" x14ac:dyDescent="0.3">
      <c r="A17" t="s">
        <v>67</v>
      </c>
      <c r="B17" t="str">
        <f>Tabla1[[#This Row],[Título - ÁREA]]</f>
        <v>AA01</v>
      </c>
      <c r="C17" s="12" t="s">
        <v>96</v>
      </c>
      <c r="D17" s="12" t="str">
        <f>Tabla1[[#This Row],[Nombre - ÁREA]]</f>
        <v xml:space="preserve">Energía </v>
      </c>
      <c r="E17">
        <v>2019</v>
      </c>
      <c r="F17">
        <f>Tabla1[[#This Row],[Nombre - AÑO]]</f>
        <v>2019</v>
      </c>
      <c r="G17" s="12" t="str">
        <f>CONCATENATE(Tabla1[[#This Row],[Título - ÁREA]]," ",Tabla1[[#This Row],[Cod. AÑO]])</f>
        <v>AA01 2019</v>
      </c>
      <c r="H17" s="12" t="str">
        <f>CONCATENATE(Tabla1[[#This Row],[Descripción - Área]]," ",Tabla1[[#This Row],[Nombre - AÑO]])</f>
        <v>Energía  2019</v>
      </c>
      <c r="I17" t="s">
        <v>100</v>
      </c>
      <c r="J17" t="str">
        <f>Tabla1[[#This Row],[Nombre - CONV.]]</f>
        <v xml:space="preserve">IMEREA </v>
      </c>
      <c r="K17" s="12" t="str">
        <f>CONCATENATE(Tabla1[[#This Row],[Título - AÑO]]," ",Tabla1[[#This Row],[Cod. CONV.]])</f>
        <v xml:space="preserve">AA01 2019 IMEREA </v>
      </c>
      <c r="L17" s="12" t="str">
        <f>CONCATENATE(Tabla1[[#This Row],[Descripción - AÑO]]," ",Tabla1[[#This Row],[Nombre - CONV.]])</f>
        <v xml:space="preserve">Energía  2019 IMEREA </v>
      </c>
      <c r="M17" t="s">
        <v>167</v>
      </c>
      <c r="N17" t="str">
        <f>Tabla1[[#This Row],[Nombre - X]]</f>
        <v>Expediente</v>
      </c>
      <c r="O17" s="12" t="str">
        <f>CONCATENATE(Tabla1[[#This Row],[Título - CONV. ]]," ",Tabla1[[#This Row],[Cod. - X]])</f>
        <v>AA01 2019 IMEREA  Expediente</v>
      </c>
      <c r="P17" s="12" t="str">
        <f>CONCATENATE(Tabla1[[#This Row],[Descripción - CONV.]]," ",Tabla1[[#This Row],[Nombre - X]])</f>
        <v>Energía  2019 IMEREA  Expediente</v>
      </c>
      <c r="Q17" s="2" t="s">
        <v>128</v>
      </c>
      <c r="R17" t="str">
        <f>Tabla1[[#This Row],[Nombre - EXP.]]</f>
        <v>002</v>
      </c>
      <c r="S17" s="12" t="str">
        <f>CONCATENATE(Tabla1[[#This Row],[Título - X]]," ",Tabla1[[#This Row],[Cod. EXP]])</f>
        <v>AA01 2019 IMEREA  Expediente 002</v>
      </c>
      <c r="T17" s="12" t="str">
        <f>CONCATENATE(Tabla1[[#This Row],[Descripción - X]]," ",Tabla1[[#This Row],[Nombre - EXP.]])</f>
        <v>Energía  2019 IMEREA  Expediente 002</v>
      </c>
      <c r="U17" t="s">
        <v>56</v>
      </c>
      <c r="V17" t="s">
        <v>75</v>
      </c>
      <c r="W17" s="12" t="str">
        <f>CONCATENATE(Tabla1[[#This Row],[Título - EXP. ]]," ",Tabla1[[#This Row],[Cod.PROC.]])</f>
        <v>AA01 2019 IMEREA  Expediente 002 P01</v>
      </c>
      <c r="X17" s="12" t="str">
        <f>CONCATENATE(Tabla1[[#This Row],[Descripción - EXP.]]," ",Tabla1[[#This Row],[Nombre - PROC.]])</f>
        <v>Energía  2019 IMEREA  Expediente 002 Solicitudes</v>
      </c>
      <c r="Y17" t="s">
        <v>5</v>
      </c>
      <c r="Z17" t="s">
        <v>89</v>
      </c>
      <c r="AA17" s="12" t="str">
        <f>CONCATENATE(Tabla1[[#This Row],[Título - PROC.]]," ",Tabla1[[#This Row],[Cod. DOC. ]])</f>
        <v>AA01 2019 IMEREA  Expediente 002 P01 D05</v>
      </c>
      <c r="AB17" s="12" t="str">
        <f>CONCATENATE(Tabla1[[#This Row],[Descripción - PROC.]]," ",Tabla1[[#This Row],[Nombre - DOC.]])</f>
        <v>Energía  2019 IMEREA  Expediente 002 Solicitudes Informe propuesta de desistimiento</v>
      </c>
      <c r="AC1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_Expediente_002_P01_D05</v>
      </c>
      <c r="AD17" t="str">
        <f>Tabla1[[#This Row],[Título - DOC]]</f>
        <v>AA01 2019 IMEREA  Expediente 002 P01 D05</v>
      </c>
      <c r="AE17" t="str">
        <f>Tabla1[[#This Row],[Descripción - DOC]]</f>
        <v>Energía  2019 IMEREA  Expediente 002 Solicitudes Informe propuesta de desistimiento</v>
      </c>
    </row>
    <row r="18" spans="1:31" x14ac:dyDescent="0.3">
      <c r="A18" t="s">
        <v>67</v>
      </c>
      <c r="B18" t="str">
        <f>Tabla1[[#This Row],[Título - ÁREA]]</f>
        <v>AA01</v>
      </c>
      <c r="C18" s="12" t="s">
        <v>96</v>
      </c>
      <c r="D18" s="12" t="str">
        <f>Tabla1[[#This Row],[Nombre - ÁREA]]</f>
        <v xml:space="preserve">Energía </v>
      </c>
      <c r="E18">
        <v>2019</v>
      </c>
      <c r="F18">
        <f>Tabla1[[#This Row],[Nombre - AÑO]]</f>
        <v>2019</v>
      </c>
      <c r="G18" s="12" t="str">
        <f>CONCATENATE(Tabla1[[#This Row],[Título - ÁREA]]," ",Tabla1[[#This Row],[Cod. AÑO]])</f>
        <v>AA01 2019</v>
      </c>
      <c r="H18" s="12" t="str">
        <f>CONCATENATE(Tabla1[[#This Row],[Descripción - Área]]," ",Tabla1[[#This Row],[Nombre - AÑO]])</f>
        <v>Energía  2019</v>
      </c>
      <c r="I18" t="s">
        <v>100</v>
      </c>
      <c r="J18" t="str">
        <f>Tabla1[[#This Row],[Nombre - CONV.]]</f>
        <v xml:space="preserve">IMEREA </v>
      </c>
      <c r="K18" s="12" t="str">
        <f>CONCATENATE(Tabla1[[#This Row],[Título - AÑO]]," ",Tabla1[[#This Row],[Cod. CONV.]])</f>
        <v xml:space="preserve">AA01 2019 IMEREA </v>
      </c>
      <c r="L18" s="12" t="str">
        <f>CONCATENATE(Tabla1[[#This Row],[Descripción - AÑO]]," ",Tabla1[[#This Row],[Nombre - CONV.]])</f>
        <v xml:space="preserve">Energía  2019 IMEREA </v>
      </c>
      <c r="M18" t="s">
        <v>167</v>
      </c>
      <c r="N18" t="str">
        <f>Tabla1[[#This Row],[Nombre - X]]</f>
        <v>Expediente</v>
      </c>
      <c r="O18" s="12" t="str">
        <f>CONCATENATE(Tabla1[[#This Row],[Título - CONV. ]]," ",Tabla1[[#This Row],[Cod. - X]])</f>
        <v>AA01 2019 IMEREA  Expediente</v>
      </c>
      <c r="P18" s="12" t="str">
        <f>CONCATENATE(Tabla1[[#This Row],[Descripción - CONV.]]," ",Tabla1[[#This Row],[Nombre - X]])</f>
        <v>Energía  2019 IMEREA  Expediente</v>
      </c>
      <c r="Q18" s="2" t="s">
        <v>128</v>
      </c>
      <c r="R18" t="str">
        <f>Tabla1[[#This Row],[Nombre - EXP.]]</f>
        <v>002</v>
      </c>
      <c r="S18" s="12" t="str">
        <f>CONCATENATE(Tabla1[[#This Row],[Título - X]]," ",Tabla1[[#This Row],[Cod. EXP]])</f>
        <v>AA01 2019 IMEREA  Expediente 002</v>
      </c>
      <c r="T18" s="12" t="str">
        <f>CONCATENATE(Tabla1[[#This Row],[Descripción - X]]," ",Tabla1[[#This Row],[Nombre - EXP.]])</f>
        <v>Energía  2019 IMEREA  Expediente 002</v>
      </c>
      <c r="U18" t="s">
        <v>56</v>
      </c>
      <c r="V18" t="s">
        <v>75</v>
      </c>
      <c r="W18" s="12" t="str">
        <f>CONCATENATE(Tabla1[[#This Row],[Título - EXP. ]]," ",Tabla1[[#This Row],[Cod.PROC.]])</f>
        <v>AA01 2019 IMEREA  Expediente 002 P01</v>
      </c>
      <c r="X18" s="12" t="str">
        <f>CONCATENATE(Tabla1[[#This Row],[Descripción - EXP.]]," ",Tabla1[[#This Row],[Nombre - PROC.]])</f>
        <v>Energía  2019 IMEREA  Expediente 002 Solicitudes</v>
      </c>
      <c r="Y18" t="s">
        <v>6</v>
      </c>
      <c r="Z18" t="s">
        <v>90</v>
      </c>
      <c r="AA18" s="12" t="str">
        <f>CONCATENATE(Tabla1[[#This Row],[Título - PROC.]]," ",Tabla1[[#This Row],[Cod. DOC. ]])</f>
        <v>AA01 2019 IMEREA  Expediente 002 P01 D06</v>
      </c>
      <c r="AB18" s="12" t="str">
        <f>CONCATENATE(Tabla1[[#This Row],[Descripción - PROC.]]," ",Tabla1[[#This Row],[Nombre - DOC.]])</f>
        <v>Energía  2019 IMEREA  Expediente 002 Solicitudes Resolución de desistimiento</v>
      </c>
      <c r="AC1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_Expediente_002_P01_D06</v>
      </c>
      <c r="AD18" t="str">
        <f>Tabla1[[#This Row],[Título - DOC]]</f>
        <v>AA01 2019 IMEREA  Expediente 002 P01 D06</v>
      </c>
      <c r="AE18" t="str">
        <f>Tabla1[[#This Row],[Descripción - DOC]]</f>
        <v>Energía  2019 IMEREA  Expediente 002 Solicitudes Resolución de desistimiento</v>
      </c>
    </row>
    <row r="19" spans="1:31" x14ac:dyDescent="0.3">
      <c r="A19" t="s">
        <v>67</v>
      </c>
      <c r="B19" t="str">
        <f>Tabla1[[#This Row],[Título - ÁREA]]</f>
        <v>AA01</v>
      </c>
      <c r="C19" s="12" t="s">
        <v>96</v>
      </c>
      <c r="D19" s="12" t="str">
        <f>Tabla1[[#This Row],[Nombre - ÁREA]]</f>
        <v xml:space="preserve">Energía </v>
      </c>
      <c r="E19">
        <v>2019</v>
      </c>
      <c r="F19">
        <f>Tabla1[[#This Row],[Nombre - AÑO]]</f>
        <v>2019</v>
      </c>
      <c r="G19" s="12" t="str">
        <f>CONCATENATE(Tabla1[[#This Row],[Título - ÁREA]]," ",Tabla1[[#This Row],[Cod. AÑO]])</f>
        <v>AA01 2019</v>
      </c>
      <c r="H19" s="12" t="str">
        <f>CONCATENATE(Tabla1[[#This Row],[Descripción - Área]]," ",Tabla1[[#This Row],[Nombre - AÑO]])</f>
        <v>Energía  2019</v>
      </c>
      <c r="I19" t="s">
        <v>100</v>
      </c>
      <c r="J19" t="str">
        <f>Tabla1[[#This Row],[Nombre - CONV.]]</f>
        <v xml:space="preserve">IMEREA </v>
      </c>
      <c r="K19" s="12" t="str">
        <f>CONCATENATE(Tabla1[[#This Row],[Título - AÑO]]," ",Tabla1[[#This Row],[Cod. CONV.]])</f>
        <v xml:space="preserve">AA01 2019 IMEREA </v>
      </c>
      <c r="L19" s="12" t="str">
        <f>CONCATENATE(Tabla1[[#This Row],[Descripción - AÑO]]," ",Tabla1[[#This Row],[Nombre - CONV.]])</f>
        <v xml:space="preserve">Energía  2019 IMEREA </v>
      </c>
      <c r="M19" t="s">
        <v>167</v>
      </c>
      <c r="N19" t="str">
        <f>Tabla1[[#This Row],[Nombre - X]]</f>
        <v>Expediente</v>
      </c>
      <c r="O19" s="12" t="str">
        <f>CONCATENATE(Tabla1[[#This Row],[Título - CONV. ]]," ",Tabla1[[#This Row],[Cod. - X]])</f>
        <v>AA01 2019 IMEREA  Expediente</v>
      </c>
      <c r="P19" s="12" t="str">
        <f>CONCATENATE(Tabla1[[#This Row],[Descripción - CONV.]]," ",Tabla1[[#This Row],[Nombre - X]])</f>
        <v>Energía  2019 IMEREA  Expediente</v>
      </c>
      <c r="Q19" s="2" t="s">
        <v>128</v>
      </c>
      <c r="R19" t="str">
        <f>Tabla1[[#This Row],[Nombre - EXP.]]</f>
        <v>002</v>
      </c>
      <c r="S19" s="12" t="str">
        <f>CONCATENATE(Tabla1[[#This Row],[Título - X]]," ",Tabla1[[#This Row],[Cod. EXP]])</f>
        <v>AA01 2019 IMEREA  Expediente 002</v>
      </c>
      <c r="T19" s="12" t="str">
        <f>CONCATENATE(Tabla1[[#This Row],[Descripción - X]]," ",Tabla1[[#This Row],[Nombre - EXP.]])</f>
        <v>Energía  2019 IMEREA  Expediente 002</v>
      </c>
      <c r="U19" t="s">
        <v>56</v>
      </c>
      <c r="V19" t="s">
        <v>75</v>
      </c>
      <c r="W19" s="12" t="str">
        <f>CONCATENATE(Tabla1[[#This Row],[Título - EXP. ]]," ",Tabla1[[#This Row],[Cod.PROC.]])</f>
        <v>AA01 2019 IMEREA  Expediente 002 P01</v>
      </c>
      <c r="X19" s="12" t="str">
        <f>CONCATENATE(Tabla1[[#This Row],[Descripción - EXP.]]," ",Tabla1[[#This Row],[Nombre - PROC.]])</f>
        <v>Energía  2019 IMEREA  Expediente 002 Solicitudes</v>
      </c>
      <c r="Y19" t="s">
        <v>7</v>
      </c>
      <c r="Z19" t="s">
        <v>91</v>
      </c>
      <c r="AA19" s="12" t="str">
        <f>CONCATENATE(Tabla1[[#This Row],[Título - PROC.]]," ",Tabla1[[#This Row],[Cod. DOC. ]])</f>
        <v>AA01 2019 IMEREA  Expediente 002 P01 D07</v>
      </c>
      <c r="AB19" s="12" t="str">
        <f>CONCATENATE(Tabla1[[#This Row],[Descripción - PROC.]]," ",Tabla1[[#This Row],[Nombre - DOC.]])</f>
        <v>Energía  2019 IMEREA  Expediente 002 Solicitudes Notificación de resolución de desistimiento</v>
      </c>
      <c r="AC1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_Expediente_002_P01_D07</v>
      </c>
      <c r="AD19" t="str">
        <f>Tabla1[[#This Row],[Título - DOC]]</f>
        <v>AA01 2019 IMEREA  Expediente 002 P01 D07</v>
      </c>
      <c r="AE19" t="str">
        <f>Tabla1[[#This Row],[Descripción - DOC]]</f>
        <v>Energía  2019 IMEREA  Expediente 002 Solicitudes Notificación de resolución de desistimiento</v>
      </c>
    </row>
    <row r="20" spans="1:31" x14ac:dyDescent="0.3">
      <c r="A20" t="s">
        <v>67</v>
      </c>
      <c r="B20" t="str">
        <f>Tabla1[[#This Row],[Título - ÁREA]]</f>
        <v>AA01</v>
      </c>
      <c r="C20" s="12" t="s">
        <v>96</v>
      </c>
      <c r="D20" s="12" t="str">
        <f>Tabla1[[#This Row],[Nombre - ÁREA]]</f>
        <v xml:space="preserve">Energía </v>
      </c>
      <c r="E20">
        <v>2019</v>
      </c>
      <c r="F20">
        <f>Tabla1[[#This Row],[Nombre - AÑO]]</f>
        <v>2019</v>
      </c>
      <c r="G20" s="12" t="str">
        <f>CONCATENATE(Tabla1[[#This Row],[Título - ÁREA]]," ",Tabla1[[#This Row],[Cod. AÑO]])</f>
        <v>AA01 2019</v>
      </c>
      <c r="H20" s="12" t="str">
        <f>CONCATENATE(Tabla1[[#This Row],[Descripción - Área]]," ",Tabla1[[#This Row],[Nombre - AÑO]])</f>
        <v>Energía  2019</v>
      </c>
      <c r="I20" t="s">
        <v>100</v>
      </c>
      <c r="J20" t="str">
        <f>Tabla1[[#This Row],[Nombre - CONV.]]</f>
        <v xml:space="preserve">IMEREA </v>
      </c>
      <c r="K20" s="12" t="str">
        <f>CONCATENATE(Tabla1[[#This Row],[Título - AÑO]]," ",Tabla1[[#This Row],[Cod. CONV.]])</f>
        <v xml:space="preserve">AA01 2019 IMEREA </v>
      </c>
      <c r="L20" s="12" t="str">
        <f>CONCATENATE(Tabla1[[#This Row],[Descripción - AÑO]]," ",Tabla1[[#This Row],[Nombre - CONV.]])</f>
        <v xml:space="preserve">Energía  2019 IMEREA </v>
      </c>
      <c r="M20" t="s">
        <v>167</v>
      </c>
      <c r="N20" t="str">
        <f>Tabla1[[#This Row],[Nombre - X]]</f>
        <v>Expediente</v>
      </c>
      <c r="O20" s="12" t="str">
        <f>CONCATENATE(Tabla1[[#This Row],[Título - CONV. ]]," ",Tabla1[[#This Row],[Cod. - X]])</f>
        <v>AA01 2019 IMEREA  Expediente</v>
      </c>
      <c r="P20" s="12" t="str">
        <f>CONCATENATE(Tabla1[[#This Row],[Descripción - CONV.]]," ",Tabla1[[#This Row],[Nombre - X]])</f>
        <v>Energía  2019 IMEREA  Expediente</v>
      </c>
      <c r="Q20" s="2" t="s">
        <v>128</v>
      </c>
      <c r="R20" t="str">
        <f>Tabla1[[#This Row],[Nombre - EXP.]]</f>
        <v>002</v>
      </c>
      <c r="S20" s="12" t="str">
        <f>CONCATENATE(Tabla1[[#This Row],[Título - X]]," ",Tabla1[[#This Row],[Cod. EXP]])</f>
        <v>AA01 2019 IMEREA  Expediente 002</v>
      </c>
      <c r="T20" s="12" t="str">
        <f>CONCATENATE(Tabla1[[#This Row],[Descripción - X]]," ",Tabla1[[#This Row],[Nombre - EXP.]])</f>
        <v>Energía  2019 IMEREA  Expediente 002</v>
      </c>
      <c r="U20" t="s">
        <v>57</v>
      </c>
      <c r="V20" t="s">
        <v>76</v>
      </c>
      <c r="W20" s="12" t="str">
        <f>CONCATENATE(Tabla1[[#This Row],[Título - EXP. ]]," ",Tabla1[[#This Row],[Cod.PROC.]])</f>
        <v>AA01 2019 IMEREA  Expediente 002 P02</v>
      </c>
      <c r="X20" s="12" t="str">
        <f>CONCATENATE(Tabla1[[#This Row],[Descripción - EXP.]]," ",Tabla1[[#This Row],[Nombre - PROC.]])</f>
        <v>Energía  2019 IMEREA  Expediente 002 Pre-evaluación técnico</v>
      </c>
      <c r="Y20" t="s">
        <v>8</v>
      </c>
      <c r="Z20" t="s">
        <v>85</v>
      </c>
      <c r="AA20" s="12" t="str">
        <f>CONCATENATE(Tabla1[[#This Row],[Título - PROC.]]," ",Tabla1[[#This Row],[Cod. DOC. ]])</f>
        <v>AA01 2019 IMEREA  Expediente 002 P02 D01</v>
      </c>
      <c r="AB20" s="12" t="str">
        <f>CONCATENATE(Tabla1[[#This Row],[Descripción - PROC.]]," ",Tabla1[[#This Row],[Nombre - DOC.]])</f>
        <v>Energía  2019 IMEREA  Expediente 002 Pre-evaluación técnico Informe técnico de evaluación del técnico y de la comisión</v>
      </c>
      <c r="AC2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_Expediente_002_P02_D01</v>
      </c>
      <c r="AD20" t="str">
        <f>Tabla1[[#This Row],[Título - DOC]]</f>
        <v>AA01 2019 IMEREA  Expediente 002 P02 D01</v>
      </c>
      <c r="AE20" t="str">
        <f>Tabla1[[#This Row],[Descripción - DOC]]</f>
        <v>Energía  2019 IMEREA  Expediente 002 Pre-evaluación técnico Informe técnico de evaluación del técnico y de la comisión</v>
      </c>
    </row>
    <row r="21" spans="1:31" x14ac:dyDescent="0.3">
      <c r="A21" t="s">
        <v>67</v>
      </c>
      <c r="B21" t="str">
        <f>Tabla1[[#This Row],[Título - ÁREA]]</f>
        <v>AA01</v>
      </c>
      <c r="C21" s="12" t="s">
        <v>96</v>
      </c>
      <c r="D21" s="12" t="str">
        <f>Tabla1[[#This Row],[Nombre - ÁREA]]</f>
        <v xml:space="preserve">Energía </v>
      </c>
      <c r="E21">
        <v>2019</v>
      </c>
      <c r="F21">
        <f>Tabla1[[#This Row],[Nombre - AÑO]]</f>
        <v>2019</v>
      </c>
      <c r="G21" s="12" t="str">
        <f>CONCATENATE(Tabla1[[#This Row],[Título - ÁREA]]," ",Tabla1[[#This Row],[Cod. AÑO]])</f>
        <v>AA01 2019</v>
      </c>
      <c r="H21" s="12" t="str">
        <f>CONCATENATE(Tabla1[[#This Row],[Descripción - Área]]," ",Tabla1[[#This Row],[Nombre - AÑO]])</f>
        <v>Energía  2019</v>
      </c>
      <c r="I21" t="s">
        <v>100</v>
      </c>
      <c r="J21" t="str">
        <f>Tabla1[[#This Row],[Nombre - CONV.]]</f>
        <v xml:space="preserve">IMEREA </v>
      </c>
      <c r="K21" s="12" t="str">
        <f>CONCATENATE(Tabla1[[#This Row],[Título - AÑO]]," ",Tabla1[[#This Row],[Cod. CONV.]])</f>
        <v xml:space="preserve">AA01 2019 IMEREA </v>
      </c>
      <c r="L21" s="12" t="str">
        <f>CONCATENATE(Tabla1[[#This Row],[Descripción - AÑO]]," ",Tabla1[[#This Row],[Nombre - CONV.]])</f>
        <v xml:space="preserve">Energía  2019 IMEREA </v>
      </c>
      <c r="M21" t="s">
        <v>167</v>
      </c>
      <c r="N21" t="str">
        <f>Tabla1[[#This Row],[Nombre - X]]</f>
        <v>Expediente</v>
      </c>
      <c r="O21" s="12" t="str">
        <f>CONCATENATE(Tabla1[[#This Row],[Título - CONV. ]]," ",Tabla1[[#This Row],[Cod. - X]])</f>
        <v>AA01 2019 IMEREA  Expediente</v>
      </c>
      <c r="P21" s="12" t="str">
        <f>CONCATENATE(Tabla1[[#This Row],[Descripción - CONV.]]," ",Tabla1[[#This Row],[Nombre - X]])</f>
        <v>Energía  2019 IMEREA  Expediente</v>
      </c>
      <c r="Q21" s="2" t="s">
        <v>128</v>
      </c>
      <c r="R21" t="str">
        <f>Tabla1[[#This Row],[Nombre - EXP.]]</f>
        <v>002</v>
      </c>
      <c r="S21" s="12" t="str">
        <f>CONCATENATE(Tabla1[[#This Row],[Título - X]]," ",Tabla1[[#This Row],[Cod. EXP]])</f>
        <v>AA01 2019 IMEREA  Expediente 002</v>
      </c>
      <c r="T21" s="12" t="str">
        <f>CONCATENATE(Tabla1[[#This Row],[Descripción - X]]," ",Tabla1[[#This Row],[Nombre - EXP.]])</f>
        <v>Energía  2019 IMEREA  Expediente 002</v>
      </c>
      <c r="U21" t="s">
        <v>57</v>
      </c>
      <c r="V21" t="s">
        <v>76</v>
      </c>
      <c r="W21" s="12" t="str">
        <f>CONCATENATE(Tabla1[[#This Row],[Título - EXP. ]]," ",Tabla1[[#This Row],[Cod.PROC.]])</f>
        <v>AA01 2019 IMEREA  Expediente 002 P02</v>
      </c>
      <c r="X21" s="12" t="str">
        <f>CONCATENATE(Tabla1[[#This Row],[Descripción - EXP.]]," ",Tabla1[[#This Row],[Nombre - PROC.]])</f>
        <v>Energía  2019 IMEREA  Expediente 002 Pre-evaluación técnico</v>
      </c>
      <c r="Y21" t="s">
        <v>9</v>
      </c>
      <c r="Z21" t="s">
        <v>86</v>
      </c>
      <c r="AA21" s="12" t="str">
        <f>CONCATENATE(Tabla1[[#This Row],[Título - PROC.]]," ",Tabla1[[#This Row],[Cod. DOC. ]])</f>
        <v>AA01 2019 IMEREA  Expediente 002 P02 D02</v>
      </c>
      <c r="AB21" s="12" t="str">
        <f>CONCATENATE(Tabla1[[#This Row],[Descripción - PROC.]]," ",Tabla1[[#This Row],[Nombre - DOC.]])</f>
        <v>Energía  2019 IMEREA  Expediente 002 Pre-evaluación técnico Propuesta de aprobado</v>
      </c>
      <c r="AC2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_Expediente_002_P02_D02</v>
      </c>
      <c r="AD21" t="str">
        <f>Tabla1[[#This Row],[Título - DOC]]</f>
        <v>AA01 2019 IMEREA  Expediente 002 P02 D02</v>
      </c>
      <c r="AE21" t="str">
        <f>Tabla1[[#This Row],[Descripción - DOC]]</f>
        <v>Energía  2019 IMEREA  Expediente 002 Pre-evaluación técnico Propuesta de aprobado</v>
      </c>
    </row>
    <row r="22" spans="1:31" x14ac:dyDescent="0.3">
      <c r="A22" t="s">
        <v>67</v>
      </c>
      <c r="B22" t="str">
        <f>Tabla1[[#This Row],[Título - ÁREA]]</f>
        <v>AA01</v>
      </c>
      <c r="C22" s="12" t="s">
        <v>96</v>
      </c>
      <c r="D22" s="12" t="str">
        <f>Tabla1[[#This Row],[Nombre - ÁREA]]</f>
        <v xml:space="preserve">Energía </v>
      </c>
      <c r="E22">
        <v>2019</v>
      </c>
      <c r="F22">
        <f>Tabla1[[#This Row],[Nombre - AÑO]]</f>
        <v>2019</v>
      </c>
      <c r="G22" s="12" t="str">
        <f>CONCATENATE(Tabla1[[#This Row],[Título - ÁREA]]," ",Tabla1[[#This Row],[Cod. AÑO]])</f>
        <v>AA01 2019</v>
      </c>
      <c r="H22" s="12" t="str">
        <f>CONCATENATE(Tabla1[[#This Row],[Descripción - Área]]," ",Tabla1[[#This Row],[Nombre - AÑO]])</f>
        <v>Energía  2019</v>
      </c>
      <c r="I22" t="s">
        <v>100</v>
      </c>
      <c r="J22" t="str">
        <f>Tabla1[[#This Row],[Nombre - CONV.]]</f>
        <v xml:space="preserve">IMEREA </v>
      </c>
      <c r="K22" s="12" t="str">
        <f>CONCATENATE(Tabla1[[#This Row],[Título - AÑO]]," ",Tabla1[[#This Row],[Cod. CONV.]])</f>
        <v xml:space="preserve">AA01 2019 IMEREA </v>
      </c>
      <c r="L22" s="12" t="str">
        <f>CONCATENATE(Tabla1[[#This Row],[Descripción - AÑO]]," ",Tabla1[[#This Row],[Nombre - CONV.]])</f>
        <v xml:space="preserve">Energía  2019 IMEREA </v>
      </c>
      <c r="M22" t="s">
        <v>167</v>
      </c>
      <c r="N22" t="str">
        <f>Tabla1[[#This Row],[Nombre - X]]</f>
        <v>Expediente</v>
      </c>
      <c r="O22" s="12" t="str">
        <f>CONCATENATE(Tabla1[[#This Row],[Título - CONV. ]]," ",Tabla1[[#This Row],[Cod. - X]])</f>
        <v>AA01 2019 IMEREA  Expediente</v>
      </c>
      <c r="P22" s="12" t="str">
        <f>CONCATENATE(Tabla1[[#This Row],[Descripción - CONV.]]," ",Tabla1[[#This Row],[Nombre - X]])</f>
        <v>Energía  2019 IMEREA  Expediente</v>
      </c>
      <c r="Q22" s="2" t="s">
        <v>128</v>
      </c>
      <c r="R22" t="str">
        <f>Tabla1[[#This Row],[Nombre - EXP.]]</f>
        <v>002</v>
      </c>
      <c r="S22" s="12" t="str">
        <f>CONCATENATE(Tabla1[[#This Row],[Título - X]]," ",Tabla1[[#This Row],[Cod. EXP]])</f>
        <v>AA01 2019 IMEREA  Expediente 002</v>
      </c>
      <c r="T22" s="12" t="str">
        <f>CONCATENATE(Tabla1[[#This Row],[Descripción - X]]," ",Tabla1[[#This Row],[Nombre - EXP.]])</f>
        <v>Energía  2019 IMEREA  Expediente 002</v>
      </c>
      <c r="U22" t="s">
        <v>57</v>
      </c>
      <c r="V22" t="s">
        <v>76</v>
      </c>
      <c r="W22" s="12" t="str">
        <f>CONCATENATE(Tabla1[[#This Row],[Título - EXP. ]]," ",Tabla1[[#This Row],[Cod.PROC.]])</f>
        <v>AA01 2019 IMEREA  Expediente 002 P02</v>
      </c>
      <c r="X22" s="12" t="str">
        <f>CONCATENATE(Tabla1[[#This Row],[Descripción - EXP.]]," ",Tabla1[[#This Row],[Nombre - PROC.]])</f>
        <v>Energía  2019 IMEREA  Expediente 002 Pre-evaluación técnico</v>
      </c>
      <c r="Y22" t="s">
        <v>10</v>
      </c>
      <c r="Z22" t="s">
        <v>87</v>
      </c>
      <c r="AA22" s="12" t="str">
        <f>CONCATENATE(Tabla1[[#This Row],[Título - PROC.]]," ",Tabla1[[#This Row],[Cod. DOC. ]])</f>
        <v>AA01 2019 IMEREA  Expediente 002 P02 D03</v>
      </c>
      <c r="AB22" s="12" t="str">
        <f>CONCATENATE(Tabla1[[#This Row],[Descripción - PROC.]]," ",Tabla1[[#This Row],[Nombre - DOC.]])</f>
        <v>Energía  2019 IMEREA  Expediente 002 Pre-evaluación técnico Propuesta de denegado</v>
      </c>
      <c r="AC2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_Expediente_002_P02_D03</v>
      </c>
      <c r="AD22" t="str">
        <f>Tabla1[[#This Row],[Título - DOC]]</f>
        <v>AA01 2019 IMEREA  Expediente 002 P02 D03</v>
      </c>
      <c r="AE22" t="str">
        <f>Tabla1[[#This Row],[Descripción - DOC]]</f>
        <v>Energía  2019 IMEREA  Expediente 002 Pre-evaluación técnico Propuesta de denegado</v>
      </c>
    </row>
    <row r="23" spans="1:31" x14ac:dyDescent="0.3">
      <c r="A23" t="s">
        <v>67</v>
      </c>
      <c r="B23" t="str">
        <f>Tabla1[[#This Row],[Título - ÁREA]]</f>
        <v>AA01</v>
      </c>
      <c r="C23" s="12" t="s">
        <v>96</v>
      </c>
      <c r="D23" s="12" t="str">
        <f>Tabla1[[#This Row],[Nombre - ÁREA]]</f>
        <v xml:space="preserve">Energía </v>
      </c>
      <c r="E23">
        <v>2019</v>
      </c>
      <c r="F23">
        <f>Tabla1[[#This Row],[Nombre - AÑO]]</f>
        <v>2019</v>
      </c>
      <c r="G23" s="12" t="str">
        <f>CONCATENATE(Tabla1[[#This Row],[Título - ÁREA]]," ",Tabla1[[#This Row],[Cod. AÑO]])</f>
        <v>AA01 2019</v>
      </c>
      <c r="H23" s="12" t="str">
        <f>CONCATENATE(Tabla1[[#This Row],[Descripción - Área]]," ",Tabla1[[#This Row],[Nombre - AÑO]])</f>
        <v>Energía  2019</v>
      </c>
      <c r="I23" t="s">
        <v>100</v>
      </c>
      <c r="J23" t="str">
        <f>Tabla1[[#This Row],[Nombre - CONV.]]</f>
        <v xml:space="preserve">IMEREA </v>
      </c>
      <c r="K23" s="12" t="str">
        <f>CONCATENATE(Tabla1[[#This Row],[Título - AÑO]]," ",Tabla1[[#This Row],[Cod. CONV.]])</f>
        <v xml:space="preserve">AA01 2019 IMEREA </v>
      </c>
      <c r="L23" s="12" t="str">
        <f>CONCATENATE(Tabla1[[#This Row],[Descripción - AÑO]]," ",Tabla1[[#This Row],[Nombre - CONV.]])</f>
        <v xml:space="preserve">Energía  2019 IMEREA </v>
      </c>
      <c r="M23" t="s">
        <v>167</v>
      </c>
      <c r="N23" t="str">
        <f>Tabla1[[#This Row],[Nombre - X]]</f>
        <v>Expediente</v>
      </c>
      <c r="O23" s="12" t="str">
        <f>CONCATENATE(Tabla1[[#This Row],[Título - CONV. ]]," ",Tabla1[[#This Row],[Cod. - X]])</f>
        <v>AA01 2019 IMEREA  Expediente</v>
      </c>
      <c r="P23" s="12" t="str">
        <f>CONCATENATE(Tabla1[[#This Row],[Descripción - CONV.]]," ",Tabla1[[#This Row],[Nombre - X]])</f>
        <v>Energía  2019 IMEREA  Expediente</v>
      </c>
      <c r="Q23" s="2" t="s">
        <v>128</v>
      </c>
      <c r="R23" t="str">
        <f>Tabla1[[#This Row],[Nombre - EXP.]]</f>
        <v>002</v>
      </c>
      <c r="S23" s="12" t="str">
        <f>CONCATENATE(Tabla1[[#This Row],[Título - X]]," ",Tabla1[[#This Row],[Cod. EXP]])</f>
        <v>AA01 2019 IMEREA  Expediente 002</v>
      </c>
      <c r="T23" s="12" t="str">
        <f>CONCATENATE(Tabla1[[#This Row],[Descripción - X]]," ",Tabla1[[#This Row],[Nombre - EXP.]])</f>
        <v>Energía  2019 IMEREA  Expediente 002</v>
      </c>
      <c r="U23" t="s">
        <v>58</v>
      </c>
      <c r="V23" t="s">
        <v>77</v>
      </c>
      <c r="W23" s="12" t="str">
        <f>CONCATENATE(Tabla1[[#This Row],[Título - EXP. ]]," ",Tabla1[[#This Row],[Cod.PROC.]])</f>
        <v>AA01 2019 IMEREA  Expediente 002 P03</v>
      </c>
      <c r="X23" s="12" t="str">
        <f>CONCATENATE(Tabla1[[#This Row],[Descripción - EXP.]]," ",Tabla1[[#This Row],[Nombre - PROC.]])</f>
        <v>Energía  2019 IMEREA  Expediente 002 Comunicación concesión a beneficiario</v>
      </c>
      <c r="Y23" t="s">
        <v>14</v>
      </c>
      <c r="Z23" t="s">
        <v>85</v>
      </c>
      <c r="AA23" s="12" t="str">
        <f>CONCATENATE(Tabla1[[#This Row],[Título - PROC.]]," ",Tabla1[[#This Row],[Cod. DOC. ]])</f>
        <v>AA01 2019 IMEREA  Expediente 002 P03 D01</v>
      </c>
      <c r="AB23" s="12" t="str">
        <f>CONCATENATE(Tabla1[[#This Row],[Descripción - PROC.]]," ",Tabla1[[#This Row],[Nombre - DOC.]])</f>
        <v>Energía  2019 IMEREA  Expediente 002 Comunicación concesión a beneficiario Comunicación de concesión de la ayuda</v>
      </c>
      <c r="AC2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_Expediente_002_P03_D01</v>
      </c>
      <c r="AD23" t="str">
        <f>Tabla1[[#This Row],[Título - DOC]]</f>
        <v>AA01 2019 IMEREA  Expediente 002 P03 D01</v>
      </c>
      <c r="AE23" t="str">
        <f>Tabla1[[#This Row],[Descripción - DOC]]</f>
        <v>Energía  2019 IMEREA  Expediente 002 Comunicación concesión a beneficiario Comunicación de concesión de la ayuda</v>
      </c>
    </row>
    <row r="24" spans="1:31" x14ac:dyDescent="0.3">
      <c r="A24" t="s">
        <v>67</v>
      </c>
      <c r="B24" t="str">
        <f>Tabla1[[#This Row],[Título - ÁREA]]</f>
        <v>AA01</v>
      </c>
      <c r="C24" s="12" t="s">
        <v>96</v>
      </c>
      <c r="D24" s="12" t="str">
        <f>Tabla1[[#This Row],[Nombre - ÁREA]]</f>
        <v xml:space="preserve">Energía </v>
      </c>
      <c r="E24">
        <v>2019</v>
      </c>
      <c r="F24">
        <f>Tabla1[[#This Row],[Nombre - AÑO]]</f>
        <v>2019</v>
      </c>
      <c r="G24" s="12" t="str">
        <f>CONCATENATE(Tabla1[[#This Row],[Título - ÁREA]]," ",Tabla1[[#This Row],[Cod. AÑO]])</f>
        <v>AA01 2019</v>
      </c>
      <c r="H24" s="12" t="str">
        <f>CONCATENATE(Tabla1[[#This Row],[Descripción - Área]]," ",Tabla1[[#This Row],[Nombre - AÑO]])</f>
        <v>Energía  2019</v>
      </c>
      <c r="I24" t="s">
        <v>100</v>
      </c>
      <c r="J24" t="str">
        <f>Tabla1[[#This Row],[Nombre - CONV.]]</f>
        <v xml:space="preserve">IMEREA </v>
      </c>
      <c r="K24" s="12" t="str">
        <f>CONCATENATE(Tabla1[[#This Row],[Título - AÑO]]," ",Tabla1[[#This Row],[Cod. CONV.]])</f>
        <v xml:space="preserve">AA01 2019 IMEREA </v>
      </c>
      <c r="L24" s="12" t="str">
        <f>CONCATENATE(Tabla1[[#This Row],[Descripción - AÑO]]," ",Tabla1[[#This Row],[Nombre - CONV.]])</f>
        <v xml:space="preserve">Energía  2019 IMEREA </v>
      </c>
      <c r="M24" t="s">
        <v>167</v>
      </c>
      <c r="N24" t="str">
        <f>Tabla1[[#This Row],[Nombre - X]]</f>
        <v>Expediente</v>
      </c>
      <c r="O24" s="12" t="str">
        <f>CONCATENATE(Tabla1[[#This Row],[Título - CONV. ]]," ",Tabla1[[#This Row],[Cod. - X]])</f>
        <v>AA01 2019 IMEREA  Expediente</v>
      </c>
      <c r="P24" s="12" t="str">
        <f>CONCATENATE(Tabla1[[#This Row],[Descripción - CONV.]]," ",Tabla1[[#This Row],[Nombre - X]])</f>
        <v>Energía  2019 IMEREA  Expediente</v>
      </c>
      <c r="Q24" s="2" t="s">
        <v>128</v>
      </c>
      <c r="R24" t="str">
        <f>Tabla1[[#This Row],[Nombre - EXP.]]</f>
        <v>002</v>
      </c>
      <c r="S24" s="12" t="str">
        <f>CONCATENATE(Tabla1[[#This Row],[Título - X]]," ",Tabla1[[#This Row],[Cod. EXP]])</f>
        <v>AA01 2019 IMEREA  Expediente 002</v>
      </c>
      <c r="T24" s="12" t="str">
        <f>CONCATENATE(Tabla1[[#This Row],[Descripción - X]]," ",Tabla1[[#This Row],[Nombre - EXP.]])</f>
        <v>Energía  2019 IMEREA  Expediente 002</v>
      </c>
      <c r="U24" t="s">
        <v>58</v>
      </c>
      <c r="V24" t="s">
        <v>77</v>
      </c>
      <c r="W24" s="12" t="str">
        <f>CONCATENATE(Tabla1[[#This Row],[Título - EXP. ]]," ",Tabla1[[#This Row],[Cod.PROC.]])</f>
        <v>AA01 2019 IMEREA  Expediente 002 P03</v>
      </c>
      <c r="X24" s="12" t="str">
        <f>CONCATENATE(Tabla1[[#This Row],[Descripción - EXP.]]," ",Tabla1[[#This Row],[Nombre - PROC.]])</f>
        <v>Energía  2019 IMEREA  Expediente 002 Comunicación concesión a beneficiario</v>
      </c>
      <c r="Y24" t="s">
        <v>15</v>
      </c>
      <c r="Z24" t="s">
        <v>86</v>
      </c>
      <c r="AA24" s="12" t="str">
        <f>CONCATENATE(Tabla1[[#This Row],[Título - PROC.]]," ",Tabla1[[#This Row],[Cod. DOC. ]])</f>
        <v>AA01 2019 IMEREA  Expediente 002 P03 D02</v>
      </c>
      <c r="AB24" s="12" t="str">
        <f>CONCATENATE(Tabla1[[#This Row],[Descripción - PROC.]]," ",Tabla1[[#This Row],[Nombre - DOC.]])</f>
        <v>Energía  2019 IMEREA  Expediente 002 Comunicación concesión a beneficiario Comunicación de denegación de la ayuda</v>
      </c>
      <c r="AC2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_Expediente_002_P03_D02</v>
      </c>
      <c r="AD24" t="str">
        <f>Tabla1[[#This Row],[Título - DOC]]</f>
        <v>AA01 2019 IMEREA  Expediente 002 P03 D02</v>
      </c>
      <c r="AE24" t="str">
        <f>Tabla1[[#This Row],[Descripción - DOC]]</f>
        <v>Energía  2019 IMEREA  Expediente 002 Comunicación concesión a beneficiario Comunicación de denegación de la ayuda</v>
      </c>
    </row>
    <row r="25" spans="1:31" x14ac:dyDescent="0.3">
      <c r="A25" t="s">
        <v>67</v>
      </c>
      <c r="B25" t="str">
        <f>Tabla1[[#This Row],[Título - ÁREA]]</f>
        <v>AA01</v>
      </c>
      <c r="C25" s="12" t="s">
        <v>96</v>
      </c>
      <c r="D25" s="12" t="str">
        <f>Tabla1[[#This Row],[Nombre - ÁREA]]</f>
        <v xml:space="preserve">Energía </v>
      </c>
      <c r="E25">
        <v>2019</v>
      </c>
      <c r="F25">
        <f>Tabla1[[#This Row],[Nombre - AÑO]]</f>
        <v>2019</v>
      </c>
      <c r="G25" s="12" t="str">
        <f>CONCATENATE(Tabla1[[#This Row],[Título - ÁREA]]," ",Tabla1[[#This Row],[Cod. AÑO]])</f>
        <v>AA01 2019</v>
      </c>
      <c r="H25" s="12" t="str">
        <f>CONCATENATE(Tabla1[[#This Row],[Descripción - Área]]," ",Tabla1[[#This Row],[Nombre - AÑO]])</f>
        <v>Energía  2019</v>
      </c>
      <c r="I25" t="s">
        <v>100</v>
      </c>
      <c r="J25" t="str">
        <f>Tabla1[[#This Row],[Nombre - CONV.]]</f>
        <v xml:space="preserve">IMEREA </v>
      </c>
      <c r="K25" s="12" t="str">
        <f>CONCATENATE(Tabla1[[#This Row],[Título - AÑO]]," ",Tabla1[[#This Row],[Cod. CONV.]])</f>
        <v xml:space="preserve">AA01 2019 IMEREA </v>
      </c>
      <c r="L25" s="12" t="str">
        <f>CONCATENATE(Tabla1[[#This Row],[Descripción - AÑO]]," ",Tabla1[[#This Row],[Nombre - CONV.]])</f>
        <v xml:space="preserve">Energía  2019 IMEREA </v>
      </c>
      <c r="M25" t="s">
        <v>167</v>
      </c>
      <c r="N25" t="str">
        <f>Tabla1[[#This Row],[Nombre - X]]</f>
        <v>Expediente</v>
      </c>
      <c r="O25" s="12" t="str">
        <f>CONCATENATE(Tabla1[[#This Row],[Título - CONV. ]]," ",Tabla1[[#This Row],[Cod. - X]])</f>
        <v>AA01 2019 IMEREA  Expediente</v>
      </c>
      <c r="P25" s="12" t="str">
        <f>CONCATENATE(Tabla1[[#This Row],[Descripción - CONV.]]," ",Tabla1[[#This Row],[Nombre - X]])</f>
        <v>Energía  2019 IMEREA  Expediente</v>
      </c>
      <c r="Q25" s="2" t="s">
        <v>128</v>
      </c>
      <c r="R25" t="str">
        <f>Tabla1[[#This Row],[Nombre - EXP.]]</f>
        <v>002</v>
      </c>
      <c r="S25" s="12" t="str">
        <f>CONCATENATE(Tabla1[[#This Row],[Título - X]]," ",Tabla1[[#This Row],[Cod. EXP]])</f>
        <v>AA01 2019 IMEREA  Expediente 002</v>
      </c>
      <c r="T25" s="12" t="str">
        <f>CONCATENATE(Tabla1[[#This Row],[Descripción - X]]," ",Tabla1[[#This Row],[Nombre - EXP.]])</f>
        <v>Energía  2019 IMEREA  Expediente 002</v>
      </c>
      <c r="U25" t="s">
        <v>58</v>
      </c>
      <c r="V25" t="s">
        <v>77</v>
      </c>
      <c r="W25" s="12" t="str">
        <f>CONCATENATE(Tabla1[[#This Row],[Título - EXP. ]]," ",Tabla1[[#This Row],[Cod.PROC.]])</f>
        <v>AA01 2019 IMEREA  Expediente 002 P03</v>
      </c>
      <c r="X25" s="12" t="str">
        <f>CONCATENATE(Tabla1[[#This Row],[Descripción - EXP.]]," ",Tabla1[[#This Row],[Nombre - PROC.]])</f>
        <v>Energía  2019 IMEREA  Expediente 002 Comunicación concesión a beneficiario</v>
      </c>
      <c r="Y25" t="s">
        <v>16</v>
      </c>
      <c r="Z25" t="s">
        <v>87</v>
      </c>
      <c r="AA25" s="12" t="str">
        <f>CONCATENATE(Tabla1[[#This Row],[Título - PROC.]]," ",Tabla1[[#This Row],[Cod. DOC. ]])</f>
        <v>AA01 2019 IMEREA  Expediente 002 P03 D03</v>
      </c>
      <c r="AB25" s="12" t="str">
        <f>CONCATENATE(Tabla1[[#This Row],[Descripción - PROC.]]," ",Tabla1[[#This Row],[Nombre - DOC.]])</f>
        <v xml:space="preserve">Energía  2019 IMEREA  Expediente 002 Comunicación concesión a beneficiario Anexo a la resolución de concesión Documento que establece las condiciones de la ayuda anexo </v>
      </c>
      <c r="AC2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_Expediente_002_P03_D03</v>
      </c>
      <c r="AD25" t="str">
        <f>Tabla1[[#This Row],[Título - DOC]]</f>
        <v>AA01 2019 IMEREA  Expediente 002 P03 D03</v>
      </c>
      <c r="AE25" t="str">
        <f>Tabla1[[#This Row],[Descripción - DOC]]</f>
        <v xml:space="preserve">Energía  2019 IMEREA  Expediente 002 Comunicación concesión a beneficiario Anexo a la resolución de concesión Documento que establece las condiciones de la ayuda anexo </v>
      </c>
    </row>
    <row r="26" spans="1:31" x14ac:dyDescent="0.3">
      <c r="A26" t="s">
        <v>67</v>
      </c>
      <c r="B26" t="str">
        <f>Tabla1[[#This Row],[Título - ÁREA]]</f>
        <v>AA01</v>
      </c>
      <c r="C26" s="12" t="s">
        <v>96</v>
      </c>
      <c r="D26" s="12" t="str">
        <f>Tabla1[[#This Row],[Nombre - ÁREA]]</f>
        <v xml:space="preserve">Energía </v>
      </c>
      <c r="E26">
        <v>2019</v>
      </c>
      <c r="F26">
        <f>Tabla1[[#This Row],[Nombre - AÑO]]</f>
        <v>2019</v>
      </c>
      <c r="G26" s="12" t="str">
        <f>CONCATENATE(Tabla1[[#This Row],[Título - ÁREA]]," ",Tabla1[[#This Row],[Cod. AÑO]])</f>
        <v>AA01 2019</v>
      </c>
      <c r="H26" s="12" t="str">
        <f>CONCATENATE(Tabla1[[#This Row],[Descripción - Área]]," ",Tabla1[[#This Row],[Nombre - AÑO]])</f>
        <v>Energía  2019</v>
      </c>
      <c r="I26" t="s">
        <v>100</v>
      </c>
      <c r="J26" t="str">
        <f>Tabla1[[#This Row],[Nombre - CONV.]]</f>
        <v xml:space="preserve">IMEREA </v>
      </c>
      <c r="K26" s="12" t="str">
        <f>CONCATENATE(Tabla1[[#This Row],[Título - AÑO]]," ",Tabla1[[#This Row],[Cod. CONV.]])</f>
        <v xml:space="preserve">AA01 2019 IMEREA </v>
      </c>
      <c r="L26" s="12" t="str">
        <f>CONCATENATE(Tabla1[[#This Row],[Descripción - AÑO]]," ",Tabla1[[#This Row],[Nombre - CONV.]])</f>
        <v xml:space="preserve">Energía  2019 IMEREA </v>
      </c>
      <c r="M26" t="s">
        <v>167</v>
      </c>
      <c r="N26" t="str">
        <f>Tabla1[[#This Row],[Nombre - X]]</f>
        <v>Expediente</v>
      </c>
      <c r="O26" s="12" t="str">
        <f>CONCATENATE(Tabla1[[#This Row],[Título - CONV. ]]," ",Tabla1[[#This Row],[Cod. - X]])</f>
        <v>AA01 2019 IMEREA  Expediente</v>
      </c>
      <c r="P26" s="12" t="str">
        <f>CONCATENATE(Tabla1[[#This Row],[Descripción - CONV.]]," ",Tabla1[[#This Row],[Nombre - X]])</f>
        <v>Energía  2019 IMEREA  Expediente</v>
      </c>
      <c r="Q26" s="2" t="s">
        <v>128</v>
      </c>
      <c r="R26" t="str">
        <f>Tabla1[[#This Row],[Nombre - EXP.]]</f>
        <v>002</v>
      </c>
      <c r="S26" s="12" t="str">
        <f>CONCATENATE(Tabla1[[#This Row],[Título - X]]," ",Tabla1[[#This Row],[Cod. EXP]])</f>
        <v>AA01 2019 IMEREA  Expediente 002</v>
      </c>
      <c r="T26" s="12" t="str">
        <f>CONCATENATE(Tabla1[[#This Row],[Descripción - X]]," ",Tabla1[[#This Row],[Nombre - EXP.]])</f>
        <v>Energía  2019 IMEREA  Expediente 002</v>
      </c>
      <c r="U26" t="s">
        <v>58</v>
      </c>
      <c r="V26" t="s">
        <v>77</v>
      </c>
      <c r="W26" s="12" t="str">
        <f>CONCATENATE(Tabla1[[#This Row],[Título - EXP. ]]," ",Tabla1[[#This Row],[Cod.PROC.]])</f>
        <v>AA01 2019 IMEREA  Expediente 002 P03</v>
      </c>
      <c r="X26" s="12" t="str">
        <f>CONCATENATE(Tabla1[[#This Row],[Descripción - EXP.]]," ",Tabla1[[#This Row],[Nombre - PROC.]])</f>
        <v>Energía  2019 IMEREA  Expediente 002 Comunicación concesión a beneficiario</v>
      </c>
      <c r="Y26" t="s">
        <v>17</v>
      </c>
      <c r="Z26" t="s">
        <v>88</v>
      </c>
      <c r="AA26" s="12" t="str">
        <f>CONCATENATE(Tabla1[[#This Row],[Título - PROC.]]," ",Tabla1[[#This Row],[Cod. DOC. ]])</f>
        <v>AA01 2019 IMEREA  Expediente 002 P03 D04</v>
      </c>
      <c r="AB26" s="12" t="str">
        <f>CONCATENATE(Tabla1[[#This Row],[Descripción - PROC.]]," ",Tabla1[[#This Row],[Nombre - DOC.]])</f>
        <v>Energía  2019 IMEREA  Expediente 002 Comunicación concesión a beneficiario Notificación certificado de deducción fiscal</v>
      </c>
      <c r="AC2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_Expediente_002_P03_D04</v>
      </c>
      <c r="AD26" t="str">
        <f>Tabla1[[#This Row],[Título - DOC]]</f>
        <v>AA01 2019 IMEREA  Expediente 002 P03 D04</v>
      </c>
      <c r="AE26" t="str">
        <f>Tabla1[[#This Row],[Descripción - DOC]]</f>
        <v>Energía  2019 IMEREA  Expediente 002 Comunicación concesión a beneficiario Notificación certificado de deducción fiscal</v>
      </c>
    </row>
    <row r="27" spans="1:31" x14ac:dyDescent="0.3">
      <c r="A27" t="s">
        <v>67</v>
      </c>
      <c r="B27" t="str">
        <f>Tabla1[[#This Row],[Título - ÁREA]]</f>
        <v>AA01</v>
      </c>
      <c r="C27" s="12" t="s">
        <v>96</v>
      </c>
      <c r="D27" s="12" t="str">
        <f>Tabla1[[#This Row],[Nombre - ÁREA]]</f>
        <v xml:space="preserve">Energía </v>
      </c>
      <c r="E27">
        <v>2019</v>
      </c>
      <c r="F27">
        <f>Tabla1[[#This Row],[Nombre - AÑO]]</f>
        <v>2019</v>
      </c>
      <c r="G27" s="12" t="str">
        <f>CONCATENATE(Tabla1[[#This Row],[Título - ÁREA]]," ",Tabla1[[#This Row],[Cod. AÑO]])</f>
        <v>AA01 2019</v>
      </c>
      <c r="H27" s="12" t="str">
        <f>CONCATENATE(Tabla1[[#This Row],[Descripción - Área]]," ",Tabla1[[#This Row],[Nombre - AÑO]])</f>
        <v>Energía  2019</v>
      </c>
      <c r="I27" t="s">
        <v>100</v>
      </c>
      <c r="J27" t="str">
        <f>Tabla1[[#This Row],[Nombre - CONV.]]</f>
        <v xml:space="preserve">IMEREA </v>
      </c>
      <c r="K27" s="12" t="str">
        <f>CONCATENATE(Tabla1[[#This Row],[Título - AÑO]]," ",Tabla1[[#This Row],[Cod. CONV.]])</f>
        <v xml:space="preserve">AA01 2019 IMEREA </v>
      </c>
      <c r="L27" s="12" t="str">
        <f>CONCATENATE(Tabla1[[#This Row],[Descripción - AÑO]]," ",Tabla1[[#This Row],[Nombre - CONV.]])</f>
        <v xml:space="preserve">Energía  2019 IMEREA </v>
      </c>
      <c r="M27" t="s">
        <v>167</v>
      </c>
      <c r="N27" t="str">
        <f>Tabla1[[#This Row],[Nombre - X]]</f>
        <v>Expediente</v>
      </c>
      <c r="O27" s="12" t="str">
        <f>CONCATENATE(Tabla1[[#This Row],[Título - CONV. ]]," ",Tabla1[[#This Row],[Cod. - X]])</f>
        <v>AA01 2019 IMEREA  Expediente</v>
      </c>
      <c r="P27" s="12" t="str">
        <f>CONCATENATE(Tabla1[[#This Row],[Descripción - CONV.]]," ",Tabla1[[#This Row],[Nombre - X]])</f>
        <v>Energía  2019 IMEREA  Expediente</v>
      </c>
      <c r="Q27" s="2" t="s">
        <v>128</v>
      </c>
      <c r="R27" t="str">
        <f>Tabla1[[#This Row],[Nombre - EXP.]]</f>
        <v>002</v>
      </c>
      <c r="S27" s="12" t="str">
        <f>CONCATENATE(Tabla1[[#This Row],[Título - X]]," ",Tabla1[[#This Row],[Cod. EXP]])</f>
        <v>AA01 2019 IMEREA  Expediente 002</v>
      </c>
      <c r="T27" s="12" t="str">
        <f>CONCATENATE(Tabla1[[#This Row],[Descripción - X]]," ",Tabla1[[#This Row],[Nombre - EXP.]])</f>
        <v>Energía  2019 IMEREA  Expediente 002</v>
      </c>
      <c r="U27" t="s">
        <v>58</v>
      </c>
      <c r="V27" t="s">
        <v>77</v>
      </c>
      <c r="W27" s="12" t="str">
        <f>CONCATENATE(Tabla1[[#This Row],[Título - EXP. ]]," ",Tabla1[[#This Row],[Cod.PROC.]])</f>
        <v>AA01 2019 IMEREA  Expediente 002 P03</v>
      </c>
      <c r="X27" s="12" t="str">
        <f>CONCATENATE(Tabla1[[#This Row],[Descripción - EXP.]]," ",Tabla1[[#This Row],[Nombre - PROC.]])</f>
        <v>Energía  2019 IMEREA  Expediente 002 Comunicación concesión a beneficiario</v>
      </c>
      <c r="Y27" t="s">
        <v>18</v>
      </c>
      <c r="Z27" t="s">
        <v>89</v>
      </c>
      <c r="AA27" s="12" t="str">
        <f>CONCATENATE(Tabla1[[#This Row],[Título - PROC.]]," ",Tabla1[[#This Row],[Cod. DOC. ]])</f>
        <v>AA01 2019 IMEREA  Expediente 002 P03 D05</v>
      </c>
      <c r="AB27" s="12" t="str">
        <f>CONCATENATE(Tabla1[[#This Row],[Descripción - PROC.]]," ",Tabla1[[#This Row],[Nombre - DOC.]])</f>
        <v>Energía  2019 IMEREA  Expediente 002 Comunicación concesión a beneficiario Anexo notificación certificado de deducción fiscal</v>
      </c>
      <c r="AC2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_Expediente_002_P03_D05</v>
      </c>
      <c r="AD27" t="str">
        <f>Tabla1[[#This Row],[Título - DOC]]</f>
        <v>AA01 2019 IMEREA  Expediente 002 P03 D05</v>
      </c>
      <c r="AE27" t="str">
        <f>Tabla1[[#This Row],[Descripción - DOC]]</f>
        <v>Energía  2019 IMEREA  Expediente 002 Comunicación concesión a beneficiario Anexo notificación certificado de deducción fiscal</v>
      </c>
    </row>
    <row r="28" spans="1:31" x14ac:dyDescent="0.3">
      <c r="A28" t="s">
        <v>67</v>
      </c>
      <c r="B28" t="str">
        <f>Tabla1[[#This Row],[Título - ÁREA]]</f>
        <v>AA01</v>
      </c>
      <c r="C28" s="12" t="s">
        <v>96</v>
      </c>
      <c r="D28" s="12" t="str">
        <f>Tabla1[[#This Row],[Nombre - ÁREA]]</f>
        <v xml:space="preserve">Energía </v>
      </c>
      <c r="E28">
        <v>2019</v>
      </c>
      <c r="F28">
        <f>Tabla1[[#This Row],[Nombre - AÑO]]</f>
        <v>2019</v>
      </c>
      <c r="G28" s="12" t="str">
        <f>CONCATENATE(Tabla1[[#This Row],[Título - ÁREA]]," ",Tabla1[[#This Row],[Cod. AÑO]])</f>
        <v>AA01 2019</v>
      </c>
      <c r="H28" s="12" t="str">
        <f>CONCATENATE(Tabla1[[#This Row],[Descripción - Área]]," ",Tabla1[[#This Row],[Nombre - AÑO]])</f>
        <v>Energía  2019</v>
      </c>
      <c r="I28" t="s">
        <v>100</v>
      </c>
      <c r="J28" t="str">
        <f>Tabla1[[#This Row],[Nombre - CONV.]]</f>
        <v xml:space="preserve">IMEREA </v>
      </c>
      <c r="K28" s="12" t="str">
        <f>CONCATENATE(Tabla1[[#This Row],[Título - AÑO]]," ",Tabla1[[#This Row],[Cod. CONV.]])</f>
        <v xml:space="preserve">AA01 2019 IMEREA </v>
      </c>
      <c r="L28" s="12" t="str">
        <f>CONCATENATE(Tabla1[[#This Row],[Descripción - AÑO]]," ",Tabla1[[#This Row],[Nombre - CONV.]])</f>
        <v xml:space="preserve">Energía  2019 IMEREA </v>
      </c>
      <c r="M28" t="s">
        <v>167</v>
      </c>
      <c r="N28" t="str">
        <f>Tabla1[[#This Row],[Nombre - X]]</f>
        <v>Expediente</v>
      </c>
      <c r="O28" s="12" t="str">
        <f>CONCATENATE(Tabla1[[#This Row],[Título - CONV. ]]," ",Tabla1[[#This Row],[Cod. - X]])</f>
        <v>AA01 2019 IMEREA  Expediente</v>
      </c>
      <c r="P28" s="12" t="str">
        <f>CONCATENATE(Tabla1[[#This Row],[Descripción - CONV.]]," ",Tabla1[[#This Row],[Nombre - X]])</f>
        <v>Energía  2019 IMEREA  Expediente</v>
      </c>
      <c r="Q28" s="2" t="s">
        <v>128</v>
      </c>
      <c r="R28" t="str">
        <f>Tabla1[[#This Row],[Nombre - EXP.]]</f>
        <v>002</v>
      </c>
      <c r="S28" s="12" t="str">
        <f>CONCATENATE(Tabla1[[#This Row],[Título - X]]," ",Tabla1[[#This Row],[Cod. EXP]])</f>
        <v>AA01 2019 IMEREA  Expediente 002</v>
      </c>
      <c r="T28" s="12" t="str">
        <f>CONCATENATE(Tabla1[[#This Row],[Descripción - X]]," ",Tabla1[[#This Row],[Nombre - EXP.]])</f>
        <v>Energía  2019 IMEREA  Expediente 002</v>
      </c>
      <c r="U28" t="s">
        <v>59</v>
      </c>
      <c r="V28" t="s">
        <v>78</v>
      </c>
      <c r="W28" s="12" t="str">
        <f>CONCATENATE(Tabla1[[#This Row],[Título - EXP. ]]," ",Tabla1[[#This Row],[Cod.PROC.]])</f>
        <v>AA01 2019 IMEREA  Expediente 002 P04</v>
      </c>
      <c r="X28" s="12" t="str">
        <f>CONCATENATE(Tabla1[[#This Row],[Descripción - EXP.]]," ",Tabla1[[#This Row],[Nombre - PROC.]])</f>
        <v>Energía  2019 IMEREA  Expediente 002 Anticipo o Préstamo</v>
      </c>
      <c r="Y28" t="s">
        <v>19</v>
      </c>
      <c r="Z28" t="s">
        <v>85</v>
      </c>
      <c r="AA28" s="12" t="str">
        <f>CONCATENATE(Tabla1[[#This Row],[Título - PROC.]]," ",Tabla1[[#This Row],[Cod. DOC. ]])</f>
        <v>AA01 2019 IMEREA  Expediente 002 P04 D01</v>
      </c>
      <c r="AB28" s="12" t="str">
        <f>CONCATENATE(Tabla1[[#This Row],[Descripción - PROC.]]," ",Tabla1[[#This Row],[Nombre - DOC.]])</f>
        <v>Energía  2019 IMEREA  Expediente 002 Anticipo o Préstamo Comunicación de concesión definitiva plurianuales</v>
      </c>
      <c r="AC2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_Expediente_002_P04_D01</v>
      </c>
      <c r="AD28" t="str">
        <f>Tabla1[[#This Row],[Título - DOC]]</f>
        <v>AA01 2019 IMEREA  Expediente 002 P04 D01</v>
      </c>
      <c r="AE28" t="str">
        <f>Tabla1[[#This Row],[Descripción - DOC]]</f>
        <v>Energía  2019 IMEREA  Expediente 002 Anticipo o Préstamo Comunicación de concesión definitiva plurianuales</v>
      </c>
    </row>
    <row r="29" spans="1:31" x14ac:dyDescent="0.3">
      <c r="A29" t="s">
        <v>67</v>
      </c>
      <c r="B29" t="str">
        <f>Tabla1[[#This Row],[Título - ÁREA]]</f>
        <v>AA01</v>
      </c>
      <c r="C29" s="12" t="s">
        <v>96</v>
      </c>
      <c r="D29" s="12" t="str">
        <f>Tabla1[[#This Row],[Nombre - ÁREA]]</f>
        <v xml:space="preserve">Energía </v>
      </c>
      <c r="E29">
        <v>2019</v>
      </c>
      <c r="F29">
        <f>Tabla1[[#This Row],[Nombre - AÑO]]</f>
        <v>2019</v>
      </c>
      <c r="G29" s="12" t="str">
        <f>CONCATENATE(Tabla1[[#This Row],[Título - ÁREA]]," ",Tabla1[[#This Row],[Cod. AÑO]])</f>
        <v>AA01 2019</v>
      </c>
      <c r="H29" s="12" t="str">
        <f>CONCATENATE(Tabla1[[#This Row],[Descripción - Área]]," ",Tabla1[[#This Row],[Nombre - AÑO]])</f>
        <v>Energía  2019</v>
      </c>
      <c r="I29" t="s">
        <v>100</v>
      </c>
      <c r="J29" t="str">
        <f>Tabla1[[#This Row],[Nombre - CONV.]]</f>
        <v xml:space="preserve">IMEREA </v>
      </c>
      <c r="K29" s="12" t="str">
        <f>CONCATENATE(Tabla1[[#This Row],[Título - AÑO]]," ",Tabla1[[#This Row],[Cod. CONV.]])</f>
        <v xml:space="preserve">AA01 2019 IMEREA </v>
      </c>
      <c r="L29" s="12" t="str">
        <f>CONCATENATE(Tabla1[[#This Row],[Descripción - AÑO]]," ",Tabla1[[#This Row],[Nombre - CONV.]])</f>
        <v xml:space="preserve">Energía  2019 IMEREA </v>
      </c>
      <c r="M29" t="s">
        <v>167</v>
      </c>
      <c r="N29" t="str">
        <f>Tabla1[[#This Row],[Nombre - X]]</f>
        <v>Expediente</v>
      </c>
      <c r="O29" s="12" t="str">
        <f>CONCATENATE(Tabla1[[#This Row],[Título - CONV. ]]," ",Tabla1[[#This Row],[Cod. - X]])</f>
        <v>AA01 2019 IMEREA  Expediente</v>
      </c>
      <c r="P29" s="12" t="str">
        <f>CONCATENATE(Tabla1[[#This Row],[Descripción - CONV.]]," ",Tabla1[[#This Row],[Nombre - X]])</f>
        <v>Energía  2019 IMEREA  Expediente</v>
      </c>
      <c r="Q29" s="2" t="s">
        <v>128</v>
      </c>
      <c r="R29" t="str">
        <f>Tabla1[[#This Row],[Nombre - EXP.]]</f>
        <v>002</v>
      </c>
      <c r="S29" s="12" t="str">
        <f>CONCATENATE(Tabla1[[#This Row],[Título - X]]," ",Tabla1[[#This Row],[Cod. EXP]])</f>
        <v>AA01 2019 IMEREA  Expediente 002</v>
      </c>
      <c r="T29" s="12" t="str">
        <f>CONCATENATE(Tabla1[[#This Row],[Descripción - X]]," ",Tabla1[[#This Row],[Nombre - EXP.]])</f>
        <v>Energía  2019 IMEREA  Expediente 002</v>
      </c>
      <c r="U29" t="s">
        <v>59</v>
      </c>
      <c r="V29" t="s">
        <v>78</v>
      </c>
      <c r="W29" s="12" t="str">
        <f>CONCATENATE(Tabla1[[#This Row],[Título - EXP. ]]," ",Tabla1[[#This Row],[Cod.PROC.]])</f>
        <v>AA01 2019 IMEREA  Expediente 002 P04</v>
      </c>
      <c r="X29" s="12" t="str">
        <f>CONCATENATE(Tabla1[[#This Row],[Descripción - EXP.]]," ",Tabla1[[#This Row],[Nombre - PROC.]])</f>
        <v>Energía  2019 IMEREA  Expediente 002 Anticipo o Préstamo</v>
      </c>
      <c r="Y29" t="s">
        <v>20</v>
      </c>
      <c r="Z29" t="s">
        <v>86</v>
      </c>
      <c r="AA29" s="12" t="str">
        <f>CONCATENATE(Tabla1[[#This Row],[Título - PROC.]]," ",Tabla1[[#This Row],[Cod. DOC. ]])</f>
        <v>AA01 2019 IMEREA  Expediente 002 P04 D02</v>
      </c>
      <c r="AB29" s="12" t="str">
        <f>CONCATENATE(Tabla1[[#This Row],[Descripción - PROC.]]," ",Tabla1[[#This Row],[Nombre - DOC.]])</f>
        <v>Energía  2019 IMEREA  Expediente 002 Anticipo o Préstamo Comunicación de concesión condicionada de préstamos</v>
      </c>
      <c r="AC2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_Expediente_002_P04_D02</v>
      </c>
      <c r="AD29" t="str">
        <f>Tabla1[[#This Row],[Título - DOC]]</f>
        <v>AA01 2019 IMEREA  Expediente 002 P04 D02</v>
      </c>
      <c r="AE29" t="str">
        <f>Tabla1[[#This Row],[Descripción - DOC]]</f>
        <v>Energía  2019 IMEREA  Expediente 002 Anticipo o Préstamo Comunicación de concesión condicionada de préstamos</v>
      </c>
    </row>
    <row r="30" spans="1:31" x14ac:dyDescent="0.3">
      <c r="A30" t="s">
        <v>67</v>
      </c>
      <c r="B30" t="str">
        <f>Tabla1[[#This Row],[Título - ÁREA]]</f>
        <v>AA01</v>
      </c>
      <c r="C30" s="12" t="s">
        <v>96</v>
      </c>
      <c r="D30" s="12" t="str">
        <f>Tabla1[[#This Row],[Nombre - ÁREA]]</f>
        <v xml:space="preserve">Energía </v>
      </c>
      <c r="E30">
        <v>2019</v>
      </c>
      <c r="F30">
        <f>Tabla1[[#This Row],[Nombre - AÑO]]</f>
        <v>2019</v>
      </c>
      <c r="G30" s="12" t="str">
        <f>CONCATENATE(Tabla1[[#This Row],[Título - ÁREA]]," ",Tabla1[[#This Row],[Cod. AÑO]])</f>
        <v>AA01 2019</v>
      </c>
      <c r="H30" s="12" t="str">
        <f>CONCATENATE(Tabla1[[#This Row],[Descripción - Área]]," ",Tabla1[[#This Row],[Nombre - AÑO]])</f>
        <v>Energía  2019</v>
      </c>
      <c r="I30" t="s">
        <v>100</v>
      </c>
      <c r="J30" t="str">
        <f>Tabla1[[#This Row],[Nombre - CONV.]]</f>
        <v xml:space="preserve">IMEREA </v>
      </c>
      <c r="K30" s="12" t="str">
        <f>CONCATENATE(Tabla1[[#This Row],[Título - AÑO]]," ",Tabla1[[#This Row],[Cod. CONV.]])</f>
        <v xml:space="preserve">AA01 2019 IMEREA </v>
      </c>
      <c r="L30" s="12" t="str">
        <f>CONCATENATE(Tabla1[[#This Row],[Descripción - AÑO]]," ",Tabla1[[#This Row],[Nombre - CONV.]])</f>
        <v xml:space="preserve">Energía  2019 IMEREA </v>
      </c>
      <c r="M30" t="s">
        <v>167</v>
      </c>
      <c r="N30" t="str">
        <f>Tabla1[[#This Row],[Nombre - X]]</f>
        <v>Expediente</v>
      </c>
      <c r="O30" s="12" t="str">
        <f>CONCATENATE(Tabla1[[#This Row],[Título - CONV. ]]," ",Tabla1[[#This Row],[Cod. - X]])</f>
        <v>AA01 2019 IMEREA  Expediente</v>
      </c>
      <c r="P30" s="12" t="str">
        <f>CONCATENATE(Tabla1[[#This Row],[Descripción - CONV.]]," ",Tabla1[[#This Row],[Nombre - X]])</f>
        <v>Energía  2019 IMEREA  Expediente</v>
      </c>
      <c r="Q30" s="2" t="s">
        <v>128</v>
      </c>
      <c r="R30" t="str">
        <f>Tabla1[[#This Row],[Nombre - EXP.]]</f>
        <v>002</v>
      </c>
      <c r="S30" s="12" t="str">
        <f>CONCATENATE(Tabla1[[#This Row],[Título - X]]," ",Tabla1[[#This Row],[Cod. EXP]])</f>
        <v>AA01 2019 IMEREA  Expediente 002</v>
      </c>
      <c r="T30" s="12" t="str">
        <f>CONCATENATE(Tabla1[[#This Row],[Descripción - X]]," ",Tabla1[[#This Row],[Nombre - EXP.]])</f>
        <v>Energía  2019 IMEREA  Expediente 002</v>
      </c>
      <c r="U30" t="s">
        <v>59</v>
      </c>
      <c r="V30" t="s">
        <v>78</v>
      </c>
      <c r="W30" s="12" t="str">
        <f>CONCATENATE(Tabla1[[#This Row],[Título - EXP. ]]," ",Tabla1[[#This Row],[Cod.PROC.]])</f>
        <v>AA01 2019 IMEREA  Expediente 002 P04</v>
      </c>
      <c r="X30" s="12" t="str">
        <f>CONCATENATE(Tabla1[[#This Row],[Descripción - EXP.]]," ",Tabla1[[#This Row],[Nombre - PROC.]])</f>
        <v>Energía  2019 IMEREA  Expediente 002 Anticipo o Préstamo</v>
      </c>
      <c r="Y30" t="s">
        <v>21</v>
      </c>
      <c r="Z30" t="s">
        <v>87</v>
      </c>
      <c r="AA30" s="12" t="str">
        <f>CONCATENATE(Tabla1[[#This Row],[Título - PROC.]]," ",Tabla1[[#This Row],[Cod. DOC. ]])</f>
        <v>AA01 2019 IMEREA  Expediente 002 P04 D03</v>
      </c>
      <c r="AB30" s="12" t="str">
        <f>CONCATENATE(Tabla1[[#This Row],[Descripción - PROC.]]," ",Tabla1[[#This Row],[Nombre - DOC.]])</f>
        <v>Energía  2019 IMEREA  Expediente 002 Anticipo o Préstamo Comunicación de concesión préstamos</v>
      </c>
      <c r="AC3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_Expediente_002_P04_D03</v>
      </c>
      <c r="AD30" t="str">
        <f>Tabla1[[#This Row],[Título - DOC]]</f>
        <v>AA01 2019 IMEREA  Expediente 002 P04 D03</v>
      </c>
      <c r="AE30" t="str">
        <f>Tabla1[[#This Row],[Descripción - DOC]]</f>
        <v>Energía  2019 IMEREA  Expediente 002 Anticipo o Préstamo Comunicación de concesión préstamos</v>
      </c>
    </row>
    <row r="31" spans="1:31" x14ac:dyDescent="0.3">
      <c r="A31" t="s">
        <v>67</v>
      </c>
      <c r="B31" t="str">
        <f>Tabla1[[#This Row],[Título - ÁREA]]</f>
        <v>AA01</v>
      </c>
      <c r="C31" s="12" t="s">
        <v>96</v>
      </c>
      <c r="D31" s="12" t="str">
        <f>Tabla1[[#This Row],[Nombre - ÁREA]]</f>
        <v xml:space="preserve">Energía </v>
      </c>
      <c r="E31">
        <v>2019</v>
      </c>
      <c r="F31">
        <f>Tabla1[[#This Row],[Nombre - AÑO]]</f>
        <v>2019</v>
      </c>
      <c r="G31" s="12" t="str">
        <f>CONCATENATE(Tabla1[[#This Row],[Título - ÁREA]]," ",Tabla1[[#This Row],[Cod. AÑO]])</f>
        <v>AA01 2019</v>
      </c>
      <c r="H31" s="12" t="str">
        <f>CONCATENATE(Tabla1[[#This Row],[Descripción - Área]]," ",Tabla1[[#This Row],[Nombre - AÑO]])</f>
        <v>Energía  2019</v>
      </c>
      <c r="I31" t="s">
        <v>100</v>
      </c>
      <c r="J31" t="str">
        <f>Tabla1[[#This Row],[Nombre - CONV.]]</f>
        <v xml:space="preserve">IMEREA </v>
      </c>
      <c r="K31" s="12" t="str">
        <f>CONCATENATE(Tabla1[[#This Row],[Título - AÑO]]," ",Tabla1[[#This Row],[Cod. CONV.]])</f>
        <v xml:space="preserve">AA01 2019 IMEREA </v>
      </c>
      <c r="L31" s="12" t="str">
        <f>CONCATENATE(Tabla1[[#This Row],[Descripción - AÑO]]," ",Tabla1[[#This Row],[Nombre - CONV.]])</f>
        <v xml:space="preserve">Energía  2019 IMEREA </v>
      </c>
      <c r="M31" t="s">
        <v>167</v>
      </c>
      <c r="N31" t="str">
        <f>Tabla1[[#This Row],[Nombre - X]]</f>
        <v>Expediente</v>
      </c>
      <c r="O31" s="12" t="str">
        <f>CONCATENATE(Tabla1[[#This Row],[Título - CONV. ]]," ",Tabla1[[#This Row],[Cod. - X]])</f>
        <v>AA01 2019 IMEREA  Expediente</v>
      </c>
      <c r="P31" s="12" t="str">
        <f>CONCATENATE(Tabla1[[#This Row],[Descripción - CONV.]]," ",Tabla1[[#This Row],[Nombre - X]])</f>
        <v>Energía  2019 IMEREA  Expediente</v>
      </c>
      <c r="Q31" s="2" t="s">
        <v>128</v>
      </c>
      <c r="R31" t="str">
        <f>Tabla1[[#This Row],[Nombre - EXP.]]</f>
        <v>002</v>
      </c>
      <c r="S31" s="12" t="str">
        <f>CONCATENATE(Tabla1[[#This Row],[Título - X]]," ",Tabla1[[#This Row],[Cod. EXP]])</f>
        <v>AA01 2019 IMEREA  Expediente 002</v>
      </c>
      <c r="T31" s="12" t="str">
        <f>CONCATENATE(Tabla1[[#This Row],[Descripción - X]]," ",Tabla1[[#This Row],[Nombre - EXP.]])</f>
        <v>Energía  2019 IMEREA  Expediente 002</v>
      </c>
      <c r="U31" t="s">
        <v>59</v>
      </c>
      <c r="V31" t="s">
        <v>78</v>
      </c>
      <c r="W31" s="12" t="str">
        <f>CONCATENATE(Tabla1[[#This Row],[Título - EXP. ]]," ",Tabla1[[#This Row],[Cod.PROC.]])</f>
        <v>AA01 2019 IMEREA  Expediente 002 P04</v>
      </c>
      <c r="X31" s="12" t="str">
        <f>CONCATENATE(Tabla1[[#This Row],[Descripción - EXP.]]," ",Tabla1[[#This Row],[Nombre - PROC.]])</f>
        <v>Energía  2019 IMEREA  Expediente 002 Anticipo o Préstamo</v>
      </c>
      <c r="Y31" t="s">
        <v>22</v>
      </c>
      <c r="Z31" t="s">
        <v>88</v>
      </c>
      <c r="AA31" s="12" t="str">
        <f>CONCATENATE(Tabla1[[#This Row],[Título - PROC.]]," ",Tabla1[[#This Row],[Cod. DOC. ]])</f>
        <v>AA01 2019 IMEREA  Expediente 002 P04 D04</v>
      </c>
      <c r="AB31" s="12" t="str">
        <f>CONCATENATE(Tabla1[[#This Row],[Descripción - PROC.]]," ",Tabla1[[#This Row],[Nombre - DOC.]])</f>
        <v>Energía  2019 IMEREA  Expediente 002 Anticipo o Préstamo Anexo a la notificación de concesión  para la aceptación de las condiciones del préstamo</v>
      </c>
      <c r="AC3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_Expediente_002_P04_D04</v>
      </c>
      <c r="AD31" t="str">
        <f>Tabla1[[#This Row],[Título - DOC]]</f>
        <v>AA01 2019 IMEREA  Expediente 002 P04 D04</v>
      </c>
      <c r="AE31" t="str">
        <f>Tabla1[[#This Row],[Descripción - DOC]]</f>
        <v>Energía  2019 IMEREA  Expediente 002 Anticipo o Préstamo Anexo a la notificación de concesión  para la aceptación de las condiciones del préstamo</v>
      </c>
    </row>
    <row r="32" spans="1:31" x14ac:dyDescent="0.3">
      <c r="A32" t="s">
        <v>67</v>
      </c>
      <c r="B32" t="str">
        <f>Tabla1[[#This Row],[Título - ÁREA]]</f>
        <v>AA01</v>
      </c>
      <c r="C32" s="12" t="s">
        <v>96</v>
      </c>
      <c r="D32" s="12" t="str">
        <f>Tabla1[[#This Row],[Nombre - ÁREA]]</f>
        <v xml:space="preserve">Energía </v>
      </c>
      <c r="E32">
        <v>2019</v>
      </c>
      <c r="F32">
        <f>Tabla1[[#This Row],[Nombre - AÑO]]</f>
        <v>2019</v>
      </c>
      <c r="G32" s="12" t="str">
        <f>CONCATENATE(Tabla1[[#This Row],[Título - ÁREA]]," ",Tabla1[[#This Row],[Cod. AÑO]])</f>
        <v>AA01 2019</v>
      </c>
      <c r="H32" s="12" t="str">
        <f>CONCATENATE(Tabla1[[#This Row],[Descripción - Área]]," ",Tabla1[[#This Row],[Nombre - AÑO]])</f>
        <v>Energía  2019</v>
      </c>
      <c r="I32" t="s">
        <v>100</v>
      </c>
      <c r="J32" t="str">
        <f>Tabla1[[#This Row],[Nombre - CONV.]]</f>
        <v xml:space="preserve">IMEREA </v>
      </c>
      <c r="K32" s="12" t="str">
        <f>CONCATENATE(Tabla1[[#This Row],[Título - AÑO]]," ",Tabla1[[#This Row],[Cod. CONV.]])</f>
        <v xml:space="preserve">AA01 2019 IMEREA </v>
      </c>
      <c r="L32" s="12" t="str">
        <f>CONCATENATE(Tabla1[[#This Row],[Descripción - AÑO]]," ",Tabla1[[#This Row],[Nombre - CONV.]])</f>
        <v xml:space="preserve">Energía  2019 IMEREA </v>
      </c>
      <c r="M32" t="s">
        <v>167</v>
      </c>
      <c r="N32" t="str">
        <f>Tabla1[[#This Row],[Nombre - X]]</f>
        <v>Expediente</v>
      </c>
      <c r="O32" s="12" t="str">
        <f>CONCATENATE(Tabla1[[#This Row],[Título - CONV. ]]," ",Tabla1[[#This Row],[Cod. - X]])</f>
        <v>AA01 2019 IMEREA  Expediente</v>
      </c>
      <c r="P32" s="12" t="str">
        <f>CONCATENATE(Tabla1[[#This Row],[Descripción - CONV.]]," ",Tabla1[[#This Row],[Nombre - X]])</f>
        <v>Energía  2019 IMEREA  Expediente</v>
      </c>
      <c r="Q32" s="2" t="s">
        <v>128</v>
      </c>
      <c r="R32" t="str">
        <f>Tabla1[[#This Row],[Nombre - EXP.]]</f>
        <v>002</v>
      </c>
      <c r="S32" s="12" t="str">
        <f>CONCATENATE(Tabla1[[#This Row],[Título - X]]," ",Tabla1[[#This Row],[Cod. EXP]])</f>
        <v>AA01 2019 IMEREA  Expediente 002</v>
      </c>
      <c r="T32" s="12" t="str">
        <f>CONCATENATE(Tabla1[[#This Row],[Descripción - X]]," ",Tabla1[[#This Row],[Nombre - EXP.]])</f>
        <v>Energía  2019 IMEREA  Expediente 002</v>
      </c>
      <c r="U32" t="s">
        <v>59</v>
      </c>
      <c r="V32" t="s">
        <v>78</v>
      </c>
      <c r="W32" s="12" t="str">
        <f>CONCATENATE(Tabla1[[#This Row],[Título - EXP. ]]," ",Tabla1[[#This Row],[Cod.PROC.]])</f>
        <v>AA01 2019 IMEREA  Expediente 002 P04</v>
      </c>
      <c r="X32" s="12" t="str">
        <f>CONCATENATE(Tabla1[[#This Row],[Descripción - EXP.]]," ",Tabla1[[#This Row],[Nombre - PROC.]])</f>
        <v>Energía  2019 IMEREA  Expediente 002 Anticipo o Préstamo</v>
      </c>
      <c r="Y32" t="s">
        <v>23</v>
      </c>
      <c r="Z32" t="s">
        <v>89</v>
      </c>
      <c r="AA32" s="12" t="str">
        <f>CONCATENATE(Tabla1[[#This Row],[Título - PROC.]]," ",Tabla1[[#This Row],[Cod. DOC. ]])</f>
        <v>AA01 2019 IMEREA  Expediente 002 P04 D05</v>
      </c>
      <c r="AB32" s="12" t="str">
        <f>CONCATENATE(Tabla1[[#This Row],[Descripción - PROC.]]," ",Tabla1[[#This Row],[Nombre - DOC.]])</f>
        <v>Energía  2019 IMEREA  Expediente 002 Anticipo o Préstamo Anexo a la notificación de concesión Instrucciones de presentación de garantía o aval</v>
      </c>
      <c r="AC3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_Expediente_002_P04_D05</v>
      </c>
      <c r="AD32" t="str">
        <f>Tabla1[[#This Row],[Título - DOC]]</f>
        <v>AA01 2019 IMEREA  Expediente 002 P04 D05</v>
      </c>
      <c r="AE32" t="str">
        <f>Tabla1[[#This Row],[Descripción - DOC]]</f>
        <v>Energía  2019 IMEREA  Expediente 002 Anticipo o Préstamo Anexo a la notificación de concesión Instrucciones de presentación de garantía o aval</v>
      </c>
    </row>
    <row r="33" spans="1:31" x14ac:dyDescent="0.3">
      <c r="A33" t="s">
        <v>67</v>
      </c>
      <c r="B33" t="str">
        <f>Tabla1[[#This Row],[Título - ÁREA]]</f>
        <v>AA01</v>
      </c>
      <c r="C33" s="12" t="s">
        <v>96</v>
      </c>
      <c r="D33" s="12" t="str">
        <f>Tabla1[[#This Row],[Nombre - ÁREA]]</f>
        <v xml:space="preserve">Energía </v>
      </c>
      <c r="E33">
        <v>2019</v>
      </c>
      <c r="F33">
        <f>Tabla1[[#This Row],[Nombre - AÑO]]</f>
        <v>2019</v>
      </c>
      <c r="G33" s="12" t="str">
        <f>CONCATENATE(Tabla1[[#This Row],[Título - ÁREA]]," ",Tabla1[[#This Row],[Cod. AÑO]])</f>
        <v>AA01 2019</v>
      </c>
      <c r="H33" s="12" t="str">
        <f>CONCATENATE(Tabla1[[#This Row],[Descripción - Área]]," ",Tabla1[[#This Row],[Nombre - AÑO]])</f>
        <v>Energía  2019</v>
      </c>
      <c r="I33" t="s">
        <v>100</v>
      </c>
      <c r="J33" t="str">
        <f>Tabla1[[#This Row],[Nombre - CONV.]]</f>
        <v xml:space="preserve">IMEREA </v>
      </c>
      <c r="K33" s="12" t="str">
        <f>CONCATENATE(Tabla1[[#This Row],[Título - AÑO]]," ",Tabla1[[#This Row],[Cod. CONV.]])</f>
        <v xml:space="preserve">AA01 2019 IMEREA </v>
      </c>
      <c r="L33" s="12" t="str">
        <f>CONCATENATE(Tabla1[[#This Row],[Descripción - AÑO]]," ",Tabla1[[#This Row],[Nombre - CONV.]])</f>
        <v xml:space="preserve">Energía  2019 IMEREA </v>
      </c>
      <c r="M33" t="s">
        <v>167</v>
      </c>
      <c r="N33" t="str">
        <f>Tabla1[[#This Row],[Nombre - X]]</f>
        <v>Expediente</v>
      </c>
      <c r="O33" s="12" t="str">
        <f>CONCATENATE(Tabla1[[#This Row],[Título - CONV. ]]," ",Tabla1[[#This Row],[Cod. - X]])</f>
        <v>AA01 2019 IMEREA  Expediente</v>
      </c>
      <c r="P33" s="12" t="str">
        <f>CONCATENATE(Tabla1[[#This Row],[Descripción - CONV.]]," ",Tabla1[[#This Row],[Nombre - X]])</f>
        <v>Energía  2019 IMEREA  Expediente</v>
      </c>
      <c r="Q33" s="2" t="s">
        <v>128</v>
      </c>
      <c r="R33" t="str">
        <f>Tabla1[[#This Row],[Nombre - EXP.]]</f>
        <v>002</v>
      </c>
      <c r="S33" s="12" t="str">
        <f>CONCATENATE(Tabla1[[#This Row],[Título - X]]," ",Tabla1[[#This Row],[Cod. EXP]])</f>
        <v>AA01 2019 IMEREA  Expediente 002</v>
      </c>
      <c r="T33" s="12" t="str">
        <f>CONCATENATE(Tabla1[[#This Row],[Descripción - X]]," ",Tabla1[[#This Row],[Nombre - EXP.]])</f>
        <v>Energía  2019 IMEREA  Expediente 002</v>
      </c>
      <c r="U33" t="s">
        <v>60</v>
      </c>
      <c r="V33" t="s">
        <v>79</v>
      </c>
      <c r="W33" s="12" t="str">
        <f>CONCATENATE(Tabla1[[#This Row],[Título - EXP. ]]," ",Tabla1[[#This Row],[Cod.PROC.]])</f>
        <v>AA01 2019 IMEREA  Expediente 002 P05</v>
      </c>
      <c r="X33" s="12" t="str">
        <f>CONCATENATE(Tabla1[[#This Row],[Descripción - EXP.]]," ",Tabla1[[#This Row],[Nombre - PROC.]])</f>
        <v>Energía  2019 IMEREA  Expediente 002 Ejecución del proyecto (modificaciones)</v>
      </c>
      <c r="Y33" t="s">
        <v>24</v>
      </c>
      <c r="Z33" t="s">
        <v>85</v>
      </c>
      <c r="AA33" s="12" t="str">
        <f>CONCATENATE(Tabla1[[#This Row],[Título - PROC.]]," ",Tabla1[[#This Row],[Cod. DOC. ]])</f>
        <v>AA01 2019 IMEREA  Expediente 002 P05 D01</v>
      </c>
      <c r="AB33" s="12" t="str">
        <f>CONCATENATE(Tabla1[[#This Row],[Descripción - PROC.]]," ",Tabla1[[#This Row],[Nombre - DOC.]])</f>
        <v>Energía  2019 IMEREA  Expediente 002 Ejecución del proyecto (modificaciones) Solicitud de modificación por parte del beneficiario</v>
      </c>
      <c r="AC3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_Expediente_002_P05_D01</v>
      </c>
      <c r="AD33" t="str">
        <f>Tabla1[[#This Row],[Título - DOC]]</f>
        <v>AA01 2019 IMEREA  Expediente 002 P05 D01</v>
      </c>
      <c r="AE33" t="str">
        <f>Tabla1[[#This Row],[Descripción - DOC]]</f>
        <v>Energía  2019 IMEREA  Expediente 002 Ejecución del proyecto (modificaciones) Solicitud de modificación por parte del beneficiario</v>
      </c>
    </row>
    <row r="34" spans="1:31" x14ac:dyDescent="0.3">
      <c r="A34" t="s">
        <v>67</v>
      </c>
      <c r="B34" t="str">
        <f>Tabla1[[#This Row],[Título - ÁREA]]</f>
        <v>AA01</v>
      </c>
      <c r="C34" s="12" t="s">
        <v>96</v>
      </c>
      <c r="D34" s="12" t="str">
        <f>Tabla1[[#This Row],[Nombre - ÁREA]]</f>
        <v xml:space="preserve">Energía </v>
      </c>
      <c r="E34">
        <v>2019</v>
      </c>
      <c r="F34">
        <f>Tabla1[[#This Row],[Nombre - AÑO]]</f>
        <v>2019</v>
      </c>
      <c r="G34" s="12" t="str">
        <f>CONCATENATE(Tabla1[[#This Row],[Título - ÁREA]]," ",Tabla1[[#This Row],[Cod. AÑO]])</f>
        <v>AA01 2019</v>
      </c>
      <c r="H34" s="12" t="str">
        <f>CONCATENATE(Tabla1[[#This Row],[Descripción - Área]]," ",Tabla1[[#This Row],[Nombre - AÑO]])</f>
        <v>Energía  2019</v>
      </c>
      <c r="I34" t="s">
        <v>100</v>
      </c>
      <c r="J34" t="str">
        <f>Tabla1[[#This Row],[Nombre - CONV.]]</f>
        <v xml:space="preserve">IMEREA </v>
      </c>
      <c r="K34" s="12" t="str">
        <f>CONCATENATE(Tabla1[[#This Row],[Título - AÑO]]," ",Tabla1[[#This Row],[Cod. CONV.]])</f>
        <v xml:space="preserve">AA01 2019 IMEREA </v>
      </c>
      <c r="L34" s="12" t="str">
        <f>CONCATENATE(Tabla1[[#This Row],[Descripción - AÑO]]," ",Tabla1[[#This Row],[Nombre - CONV.]])</f>
        <v xml:space="preserve">Energía  2019 IMEREA </v>
      </c>
      <c r="M34" t="s">
        <v>167</v>
      </c>
      <c r="N34" t="str">
        <f>Tabla1[[#This Row],[Nombre - X]]</f>
        <v>Expediente</v>
      </c>
      <c r="O34" s="12" t="str">
        <f>CONCATENATE(Tabla1[[#This Row],[Título - CONV. ]]," ",Tabla1[[#This Row],[Cod. - X]])</f>
        <v>AA01 2019 IMEREA  Expediente</v>
      </c>
      <c r="P34" s="12" t="str">
        <f>CONCATENATE(Tabla1[[#This Row],[Descripción - CONV.]]," ",Tabla1[[#This Row],[Nombre - X]])</f>
        <v>Energía  2019 IMEREA  Expediente</v>
      </c>
      <c r="Q34" s="2" t="s">
        <v>128</v>
      </c>
      <c r="R34" t="str">
        <f>Tabla1[[#This Row],[Nombre - EXP.]]</f>
        <v>002</v>
      </c>
      <c r="S34" s="12" t="str">
        <f>CONCATENATE(Tabla1[[#This Row],[Título - X]]," ",Tabla1[[#This Row],[Cod. EXP]])</f>
        <v>AA01 2019 IMEREA  Expediente 002</v>
      </c>
      <c r="T34" s="12" t="str">
        <f>CONCATENATE(Tabla1[[#This Row],[Descripción - X]]," ",Tabla1[[#This Row],[Nombre - EXP.]])</f>
        <v>Energía  2019 IMEREA  Expediente 002</v>
      </c>
      <c r="U34" t="s">
        <v>60</v>
      </c>
      <c r="V34" t="s">
        <v>79</v>
      </c>
      <c r="W34" s="12" t="str">
        <f>CONCATENATE(Tabla1[[#This Row],[Título - EXP. ]]," ",Tabla1[[#This Row],[Cod.PROC.]])</f>
        <v>AA01 2019 IMEREA  Expediente 002 P05</v>
      </c>
      <c r="X34" s="12" t="str">
        <f>CONCATENATE(Tabla1[[#This Row],[Descripción - EXP.]]," ",Tabla1[[#This Row],[Nombre - PROC.]])</f>
        <v>Energía  2019 IMEREA  Expediente 002 Ejecución del proyecto (modificaciones)</v>
      </c>
      <c r="Y34" t="s">
        <v>25</v>
      </c>
      <c r="Z34" t="s">
        <v>86</v>
      </c>
      <c r="AA34" s="12" t="str">
        <f>CONCATENATE(Tabla1[[#This Row],[Título - PROC.]]," ",Tabla1[[#This Row],[Cod. DOC. ]])</f>
        <v>AA01 2019 IMEREA  Expediente 002 P05 D02</v>
      </c>
      <c r="AB34" s="12" t="str">
        <f>CONCATENATE(Tabla1[[#This Row],[Descripción - PROC.]]," ",Tabla1[[#This Row],[Nombre - DOC.]])</f>
        <v>Energía  2019 IMEREA  Expediente 002 Ejecución del proyecto (modificaciones) Aprobación de modificación</v>
      </c>
      <c r="AC3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_Expediente_002_P05_D02</v>
      </c>
      <c r="AD34" t="str">
        <f>Tabla1[[#This Row],[Título - DOC]]</f>
        <v>AA01 2019 IMEREA  Expediente 002 P05 D02</v>
      </c>
      <c r="AE34" t="str">
        <f>Tabla1[[#This Row],[Descripción - DOC]]</f>
        <v>Energía  2019 IMEREA  Expediente 002 Ejecución del proyecto (modificaciones) Aprobación de modificación</v>
      </c>
    </row>
    <row r="35" spans="1:31" x14ac:dyDescent="0.3">
      <c r="A35" t="s">
        <v>67</v>
      </c>
      <c r="B35" t="str">
        <f>Tabla1[[#This Row],[Título - ÁREA]]</f>
        <v>AA01</v>
      </c>
      <c r="C35" s="12" t="s">
        <v>96</v>
      </c>
      <c r="D35" s="12" t="str">
        <f>Tabla1[[#This Row],[Nombre - ÁREA]]</f>
        <v xml:space="preserve">Energía </v>
      </c>
      <c r="E35">
        <v>2019</v>
      </c>
      <c r="F35">
        <f>Tabla1[[#This Row],[Nombre - AÑO]]</f>
        <v>2019</v>
      </c>
      <c r="G35" s="12" t="str">
        <f>CONCATENATE(Tabla1[[#This Row],[Título - ÁREA]]," ",Tabla1[[#This Row],[Cod. AÑO]])</f>
        <v>AA01 2019</v>
      </c>
      <c r="H35" s="12" t="str">
        <f>CONCATENATE(Tabla1[[#This Row],[Descripción - Área]]," ",Tabla1[[#This Row],[Nombre - AÑO]])</f>
        <v>Energía  2019</v>
      </c>
      <c r="I35" t="s">
        <v>100</v>
      </c>
      <c r="J35" t="str">
        <f>Tabla1[[#This Row],[Nombre - CONV.]]</f>
        <v xml:space="preserve">IMEREA </v>
      </c>
      <c r="K35" s="12" t="str">
        <f>CONCATENATE(Tabla1[[#This Row],[Título - AÑO]]," ",Tabla1[[#This Row],[Cod. CONV.]])</f>
        <v xml:space="preserve">AA01 2019 IMEREA </v>
      </c>
      <c r="L35" s="12" t="str">
        <f>CONCATENATE(Tabla1[[#This Row],[Descripción - AÑO]]," ",Tabla1[[#This Row],[Nombre - CONV.]])</f>
        <v xml:space="preserve">Energía  2019 IMEREA </v>
      </c>
      <c r="M35" t="s">
        <v>167</v>
      </c>
      <c r="N35" t="str">
        <f>Tabla1[[#This Row],[Nombre - X]]</f>
        <v>Expediente</v>
      </c>
      <c r="O35" s="12" t="str">
        <f>CONCATENATE(Tabla1[[#This Row],[Título - CONV. ]]," ",Tabla1[[#This Row],[Cod. - X]])</f>
        <v>AA01 2019 IMEREA  Expediente</v>
      </c>
      <c r="P35" s="12" t="str">
        <f>CONCATENATE(Tabla1[[#This Row],[Descripción - CONV.]]," ",Tabla1[[#This Row],[Nombre - X]])</f>
        <v>Energía  2019 IMEREA  Expediente</v>
      </c>
      <c r="Q35" s="2" t="s">
        <v>128</v>
      </c>
      <c r="R35" t="str">
        <f>Tabla1[[#This Row],[Nombre - EXP.]]</f>
        <v>002</v>
      </c>
      <c r="S35" s="12" t="str">
        <f>CONCATENATE(Tabla1[[#This Row],[Título - X]]," ",Tabla1[[#This Row],[Cod. EXP]])</f>
        <v>AA01 2019 IMEREA  Expediente 002</v>
      </c>
      <c r="T35" s="12" t="str">
        <f>CONCATENATE(Tabla1[[#This Row],[Descripción - X]]," ",Tabla1[[#This Row],[Nombre - EXP.]])</f>
        <v>Energía  2019 IMEREA  Expediente 002</v>
      </c>
      <c r="U35" t="s">
        <v>60</v>
      </c>
      <c r="V35" t="s">
        <v>79</v>
      </c>
      <c r="W35" s="12" t="str">
        <f>CONCATENATE(Tabla1[[#This Row],[Título - EXP. ]]," ",Tabla1[[#This Row],[Cod.PROC.]])</f>
        <v>AA01 2019 IMEREA  Expediente 002 P05</v>
      </c>
      <c r="X35" s="12" t="str">
        <f>CONCATENATE(Tabla1[[#This Row],[Descripción - EXP.]]," ",Tabla1[[#This Row],[Nombre - PROC.]])</f>
        <v>Energía  2019 IMEREA  Expediente 002 Ejecución del proyecto (modificaciones)</v>
      </c>
      <c r="Y35" t="s">
        <v>26</v>
      </c>
      <c r="Z35" t="s">
        <v>87</v>
      </c>
      <c r="AA35" s="12" t="str">
        <f>CONCATENATE(Tabla1[[#This Row],[Título - PROC.]]," ",Tabla1[[#This Row],[Cod. DOC. ]])</f>
        <v>AA01 2019 IMEREA  Expediente 002 P05 D03</v>
      </c>
      <c r="AB35" s="12" t="str">
        <f>CONCATENATE(Tabla1[[#This Row],[Descripción - PROC.]]," ",Tabla1[[#This Row],[Nombre - DOC.]])</f>
        <v>Energía  2019 IMEREA  Expediente 002 Ejecución del proyecto (modificaciones) Resolución de redistribución de costes</v>
      </c>
      <c r="AC3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_Expediente_002_P05_D03</v>
      </c>
      <c r="AD35" t="str">
        <f>Tabla1[[#This Row],[Título - DOC]]</f>
        <v>AA01 2019 IMEREA  Expediente 002 P05 D03</v>
      </c>
      <c r="AE35" t="str">
        <f>Tabla1[[#This Row],[Descripción - DOC]]</f>
        <v>Energía  2019 IMEREA  Expediente 002 Ejecución del proyecto (modificaciones) Resolución de redistribución de costes</v>
      </c>
    </row>
    <row r="36" spans="1:31" x14ac:dyDescent="0.3">
      <c r="A36" t="s">
        <v>67</v>
      </c>
      <c r="B36" t="str">
        <f>Tabla1[[#This Row],[Título - ÁREA]]</f>
        <v>AA01</v>
      </c>
      <c r="C36" s="12" t="s">
        <v>96</v>
      </c>
      <c r="D36" s="12" t="str">
        <f>Tabla1[[#This Row],[Nombre - ÁREA]]</f>
        <v xml:space="preserve">Energía </v>
      </c>
      <c r="E36">
        <v>2019</v>
      </c>
      <c r="F36">
        <f>Tabla1[[#This Row],[Nombre - AÑO]]</f>
        <v>2019</v>
      </c>
      <c r="G36" s="12" t="str">
        <f>CONCATENATE(Tabla1[[#This Row],[Título - ÁREA]]," ",Tabla1[[#This Row],[Cod. AÑO]])</f>
        <v>AA01 2019</v>
      </c>
      <c r="H36" s="12" t="str">
        <f>CONCATENATE(Tabla1[[#This Row],[Descripción - Área]]," ",Tabla1[[#This Row],[Nombre - AÑO]])</f>
        <v>Energía  2019</v>
      </c>
      <c r="I36" t="s">
        <v>100</v>
      </c>
      <c r="J36" t="str">
        <f>Tabla1[[#This Row],[Nombre - CONV.]]</f>
        <v xml:space="preserve">IMEREA </v>
      </c>
      <c r="K36" s="12" t="str">
        <f>CONCATENATE(Tabla1[[#This Row],[Título - AÑO]]," ",Tabla1[[#This Row],[Cod. CONV.]])</f>
        <v xml:space="preserve">AA01 2019 IMEREA </v>
      </c>
      <c r="L36" s="12" t="str">
        <f>CONCATENATE(Tabla1[[#This Row],[Descripción - AÑO]]," ",Tabla1[[#This Row],[Nombre - CONV.]])</f>
        <v xml:space="preserve">Energía  2019 IMEREA </v>
      </c>
      <c r="M36" t="s">
        <v>167</v>
      </c>
      <c r="N36" t="str">
        <f>Tabla1[[#This Row],[Nombre - X]]</f>
        <v>Expediente</v>
      </c>
      <c r="O36" s="12" t="str">
        <f>CONCATENATE(Tabla1[[#This Row],[Título - CONV. ]]," ",Tabla1[[#This Row],[Cod. - X]])</f>
        <v>AA01 2019 IMEREA  Expediente</v>
      </c>
      <c r="P36" s="12" t="str">
        <f>CONCATENATE(Tabla1[[#This Row],[Descripción - CONV.]]," ",Tabla1[[#This Row],[Nombre - X]])</f>
        <v>Energía  2019 IMEREA  Expediente</v>
      </c>
      <c r="Q36" s="2" t="s">
        <v>128</v>
      </c>
      <c r="R36" t="str">
        <f>Tabla1[[#This Row],[Nombre - EXP.]]</f>
        <v>002</v>
      </c>
      <c r="S36" s="12" t="str">
        <f>CONCATENATE(Tabla1[[#This Row],[Título - X]]," ",Tabla1[[#This Row],[Cod. EXP]])</f>
        <v>AA01 2019 IMEREA  Expediente 002</v>
      </c>
      <c r="T36" s="12" t="str">
        <f>CONCATENATE(Tabla1[[#This Row],[Descripción - X]]," ",Tabla1[[#This Row],[Nombre - EXP.]])</f>
        <v>Energía  2019 IMEREA  Expediente 002</v>
      </c>
      <c r="U36" t="s">
        <v>61</v>
      </c>
      <c r="V36" t="s">
        <v>80</v>
      </c>
      <c r="W36" s="12" t="str">
        <f>CONCATENATE(Tabla1[[#This Row],[Título - EXP. ]]," ",Tabla1[[#This Row],[Cod.PROC.]])</f>
        <v>AA01 2019 IMEREA  Expediente 002 P06</v>
      </c>
      <c r="X36" s="12" t="str">
        <f>CONCATENATE(Tabla1[[#This Row],[Descripción - EXP.]]," ",Tabla1[[#This Row],[Nombre - PROC.]])</f>
        <v>Energía  2019 IMEREA  Expediente 002 Justificación del proyecto</v>
      </c>
      <c r="Y36" t="s">
        <v>27</v>
      </c>
      <c r="Z36" t="s">
        <v>85</v>
      </c>
      <c r="AA36" s="12" t="str">
        <f>CONCATENATE(Tabla1[[#This Row],[Título - PROC.]]," ",Tabla1[[#This Row],[Cod. DOC. ]])</f>
        <v>AA01 2019 IMEREA  Expediente 002 P06 D01</v>
      </c>
      <c r="AB36" s="12" t="str">
        <f>CONCATENATE(Tabla1[[#This Row],[Descripción - PROC.]]," ",Tabla1[[#This Row],[Nombre - DOC.]])</f>
        <v>Energía  2019 IMEREA  Expediente 002 Justificación del proyecto Presentación de la justificación</v>
      </c>
      <c r="AC3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_Expediente_002_P06_D01</v>
      </c>
      <c r="AD36" t="str">
        <f>Tabla1[[#This Row],[Título - DOC]]</f>
        <v>AA01 2019 IMEREA  Expediente 002 P06 D01</v>
      </c>
      <c r="AE36" t="str">
        <f>Tabla1[[#This Row],[Descripción - DOC]]</f>
        <v>Energía  2019 IMEREA  Expediente 002 Justificación del proyecto Presentación de la justificación</v>
      </c>
    </row>
    <row r="37" spans="1:31" x14ac:dyDescent="0.3">
      <c r="A37" t="s">
        <v>67</v>
      </c>
      <c r="B37" t="str">
        <f>Tabla1[[#This Row],[Título - ÁREA]]</f>
        <v>AA01</v>
      </c>
      <c r="C37" s="12" t="s">
        <v>96</v>
      </c>
      <c r="D37" s="12" t="str">
        <f>Tabla1[[#This Row],[Nombre - ÁREA]]</f>
        <v xml:space="preserve">Energía </v>
      </c>
      <c r="E37">
        <v>2019</v>
      </c>
      <c r="F37">
        <f>Tabla1[[#This Row],[Nombre - AÑO]]</f>
        <v>2019</v>
      </c>
      <c r="G37" s="12" t="str">
        <f>CONCATENATE(Tabla1[[#This Row],[Título - ÁREA]]," ",Tabla1[[#This Row],[Cod. AÑO]])</f>
        <v>AA01 2019</v>
      </c>
      <c r="H37" s="12" t="str">
        <f>CONCATENATE(Tabla1[[#This Row],[Descripción - Área]]," ",Tabla1[[#This Row],[Nombre - AÑO]])</f>
        <v>Energía  2019</v>
      </c>
      <c r="I37" t="s">
        <v>100</v>
      </c>
      <c r="J37" t="str">
        <f>Tabla1[[#This Row],[Nombre - CONV.]]</f>
        <v xml:space="preserve">IMEREA </v>
      </c>
      <c r="K37" s="12" t="str">
        <f>CONCATENATE(Tabla1[[#This Row],[Título - AÑO]]," ",Tabla1[[#This Row],[Cod. CONV.]])</f>
        <v xml:space="preserve">AA01 2019 IMEREA </v>
      </c>
      <c r="L37" s="12" t="str">
        <f>CONCATENATE(Tabla1[[#This Row],[Descripción - AÑO]]," ",Tabla1[[#This Row],[Nombre - CONV.]])</f>
        <v xml:space="preserve">Energía  2019 IMEREA </v>
      </c>
      <c r="M37" t="s">
        <v>167</v>
      </c>
      <c r="N37" t="str">
        <f>Tabla1[[#This Row],[Nombre - X]]</f>
        <v>Expediente</v>
      </c>
      <c r="O37" s="12" t="str">
        <f>CONCATENATE(Tabla1[[#This Row],[Título - CONV. ]]," ",Tabla1[[#This Row],[Cod. - X]])</f>
        <v>AA01 2019 IMEREA  Expediente</v>
      </c>
      <c r="P37" s="12" t="str">
        <f>CONCATENATE(Tabla1[[#This Row],[Descripción - CONV.]]," ",Tabla1[[#This Row],[Nombre - X]])</f>
        <v>Energía  2019 IMEREA  Expediente</v>
      </c>
      <c r="Q37" s="2" t="s">
        <v>128</v>
      </c>
      <c r="R37" t="str">
        <f>Tabla1[[#This Row],[Nombre - EXP.]]</f>
        <v>002</v>
      </c>
      <c r="S37" s="12" t="str">
        <f>CONCATENATE(Tabla1[[#This Row],[Título - X]]," ",Tabla1[[#This Row],[Cod. EXP]])</f>
        <v>AA01 2019 IMEREA  Expediente 002</v>
      </c>
      <c r="T37" s="12" t="str">
        <f>CONCATENATE(Tabla1[[#This Row],[Descripción - X]]," ",Tabla1[[#This Row],[Nombre - EXP.]])</f>
        <v>Energía  2019 IMEREA  Expediente 002</v>
      </c>
      <c r="U37" t="s">
        <v>61</v>
      </c>
      <c r="V37" t="s">
        <v>80</v>
      </c>
      <c r="W37" s="12" t="str">
        <f>CONCATENATE(Tabla1[[#This Row],[Título - EXP. ]]," ",Tabla1[[#This Row],[Cod.PROC.]])</f>
        <v>AA01 2019 IMEREA  Expediente 002 P06</v>
      </c>
      <c r="X37" s="12" t="str">
        <f>CONCATENATE(Tabla1[[#This Row],[Descripción - EXP.]]," ",Tabla1[[#This Row],[Nombre - PROC.]])</f>
        <v>Energía  2019 IMEREA  Expediente 002 Justificación del proyecto</v>
      </c>
      <c r="Y37" t="s">
        <v>2</v>
      </c>
      <c r="Z37" t="s">
        <v>86</v>
      </c>
      <c r="AA37" s="12" t="str">
        <f>CONCATENATE(Tabla1[[#This Row],[Título - PROC.]]," ",Tabla1[[#This Row],[Cod. DOC. ]])</f>
        <v>AA01 2019 IMEREA  Expediente 002 P06 D02</v>
      </c>
      <c r="AB37" s="12" t="str">
        <f>CONCATENATE(Tabla1[[#This Row],[Descripción - PROC.]]," ",Tabla1[[#This Row],[Nombre - DOC.]])</f>
        <v>Energía  2019 IMEREA  Expediente 002 Justificación del proyecto Documentación anexa</v>
      </c>
      <c r="AC3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_Expediente_002_P06_D02</v>
      </c>
      <c r="AD37" t="str">
        <f>Tabla1[[#This Row],[Título - DOC]]</f>
        <v>AA01 2019 IMEREA  Expediente 002 P06 D02</v>
      </c>
      <c r="AE37" t="str">
        <f>Tabla1[[#This Row],[Descripción - DOC]]</f>
        <v>Energía  2019 IMEREA  Expediente 002 Justificación del proyecto Documentación anexa</v>
      </c>
    </row>
    <row r="38" spans="1:31" x14ac:dyDescent="0.3">
      <c r="A38" t="s">
        <v>67</v>
      </c>
      <c r="B38" t="str">
        <f>Tabla1[[#This Row],[Título - ÁREA]]</f>
        <v>AA01</v>
      </c>
      <c r="C38" s="12" t="s">
        <v>96</v>
      </c>
      <c r="D38" s="12" t="str">
        <f>Tabla1[[#This Row],[Nombre - ÁREA]]</f>
        <v xml:space="preserve">Energía </v>
      </c>
      <c r="E38">
        <v>2019</v>
      </c>
      <c r="F38">
        <f>Tabla1[[#This Row],[Nombre - AÑO]]</f>
        <v>2019</v>
      </c>
      <c r="G38" s="12" t="str">
        <f>CONCATENATE(Tabla1[[#This Row],[Título - ÁREA]]," ",Tabla1[[#This Row],[Cod. AÑO]])</f>
        <v>AA01 2019</v>
      </c>
      <c r="H38" s="12" t="str">
        <f>CONCATENATE(Tabla1[[#This Row],[Descripción - Área]]," ",Tabla1[[#This Row],[Nombre - AÑO]])</f>
        <v>Energía  2019</v>
      </c>
      <c r="I38" t="s">
        <v>100</v>
      </c>
      <c r="J38" t="str">
        <f>Tabla1[[#This Row],[Nombre - CONV.]]</f>
        <v xml:space="preserve">IMEREA </v>
      </c>
      <c r="K38" s="12" t="str">
        <f>CONCATENATE(Tabla1[[#This Row],[Título - AÑO]]," ",Tabla1[[#This Row],[Cod. CONV.]])</f>
        <v xml:space="preserve">AA01 2019 IMEREA </v>
      </c>
      <c r="L38" s="12" t="str">
        <f>CONCATENATE(Tabla1[[#This Row],[Descripción - AÑO]]," ",Tabla1[[#This Row],[Nombre - CONV.]])</f>
        <v xml:space="preserve">Energía  2019 IMEREA </v>
      </c>
      <c r="M38" t="s">
        <v>167</v>
      </c>
      <c r="N38" t="str">
        <f>Tabla1[[#This Row],[Nombre - X]]</f>
        <v>Expediente</v>
      </c>
      <c r="O38" s="12" t="str">
        <f>CONCATENATE(Tabla1[[#This Row],[Título - CONV. ]]," ",Tabla1[[#This Row],[Cod. - X]])</f>
        <v>AA01 2019 IMEREA  Expediente</v>
      </c>
      <c r="P38" s="12" t="str">
        <f>CONCATENATE(Tabla1[[#This Row],[Descripción - CONV.]]," ",Tabla1[[#This Row],[Nombre - X]])</f>
        <v>Energía  2019 IMEREA  Expediente</v>
      </c>
      <c r="Q38" s="2" t="s">
        <v>128</v>
      </c>
      <c r="R38" t="str">
        <f>Tabla1[[#This Row],[Nombre - EXP.]]</f>
        <v>002</v>
      </c>
      <c r="S38" s="12" t="str">
        <f>CONCATENATE(Tabla1[[#This Row],[Título - X]]," ",Tabla1[[#This Row],[Cod. EXP]])</f>
        <v>AA01 2019 IMEREA  Expediente 002</v>
      </c>
      <c r="T38" s="12" t="str">
        <f>CONCATENATE(Tabla1[[#This Row],[Descripción - X]]," ",Tabla1[[#This Row],[Nombre - EXP.]])</f>
        <v>Energía  2019 IMEREA  Expediente 002</v>
      </c>
      <c r="U38" t="s">
        <v>61</v>
      </c>
      <c r="V38" t="s">
        <v>80</v>
      </c>
      <c r="W38" s="12" t="str">
        <f>CONCATENATE(Tabla1[[#This Row],[Título - EXP. ]]," ",Tabla1[[#This Row],[Cod.PROC.]])</f>
        <v>AA01 2019 IMEREA  Expediente 002 P06</v>
      </c>
      <c r="X38" s="12" t="str">
        <f>CONCATENATE(Tabla1[[#This Row],[Descripción - EXP.]]," ",Tabla1[[#This Row],[Nombre - PROC.]])</f>
        <v>Energía  2019 IMEREA  Expediente 002 Justificación del proyecto</v>
      </c>
      <c r="Y38" t="s">
        <v>28</v>
      </c>
      <c r="Z38" t="s">
        <v>87</v>
      </c>
      <c r="AA38" s="12" t="str">
        <f>CONCATENATE(Tabla1[[#This Row],[Título - PROC.]]," ",Tabla1[[#This Row],[Cod. DOC. ]])</f>
        <v>AA01 2019 IMEREA  Expediente 002 P06 D03</v>
      </c>
      <c r="AB38" s="12" t="str">
        <f>CONCATENATE(Tabla1[[#This Row],[Descripción - PROC.]]," ",Tabla1[[#This Row],[Nombre - DOC.]])</f>
        <v>Energía  2019 IMEREA  Expediente 002 Justificación del proyecto Comunicación recordando el plazo de justificación</v>
      </c>
      <c r="AC3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_Expediente_002_P06_D03</v>
      </c>
      <c r="AD38" t="str">
        <f>Tabla1[[#This Row],[Título - DOC]]</f>
        <v>AA01 2019 IMEREA  Expediente 002 P06 D03</v>
      </c>
      <c r="AE38" t="str">
        <f>Tabla1[[#This Row],[Descripción - DOC]]</f>
        <v>Energía  2019 IMEREA  Expediente 002 Justificación del proyecto Comunicación recordando el plazo de justificación</v>
      </c>
    </row>
    <row r="39" spans="1:31" x14ac:dyDescent="0.3">
      <c r="A39" t="s">
        <v>67</v>
      </c>
      <c r="B39" t="str">
        <f>Tabla1[[#This Row],[Título - ÁREA]]</f>
        <v>AA01</v>
      </c>
      <c r="C39" s="12" t="s">
        <v>96</v>
      </c>
      <c r="D39" s="12" t="str">
        <f>Tabla1[[#This Row],[Nombre - ÁREA]]</f>
        <v xml:space="preserve">Energía </v>
      </c>
      <c r="E39">
        <v>2019</v>
      </c>
      <c r="F39">
        <f>Tabla1[[#This Row],[Nombre - AÑO]]</f>
        <v>2019</v>
      </c>
      <c r="G39" s="12" t="str">
        <f>CONCATENATE(Tabla1[[#This Row],[Título - ÁREA]]," ",Tabla1[[#This Row],[Cod. AÑO]])</f>
        <v>AA01 2019</v>
      </c>
      <c r="H39" s="12" t="str">
        <f>CONCATENATE(Tabla1[[#This Row],[Descripción - Área]]," ",Tabla1[[#This Row],[Nombre - AÑO]])</f>
        <v>Energía  2019</v>
      </c>
      <c r="I39" t="s">
        <v>100</v>
      </c>
      <c r="J39" t="str">
        <f>Tabla1[[#This Row],[Nombre - CONV.]]</f>
        <v xml:space="preserve">IMEREA </v>
      </c>
      <c r="K39" s="12" t="str">
        <f>CONCATENATE(Tabla1[[#This Row],[Título - AÑO]]," ",Tabla1[[#This Row],[Cod. CONV.]])</f>
        <v xml:space="preserve">AA01 2019 IMEREA </v>
      </c>
      <c r="L39" s="12" t="str">
        <f>CONCATENATE(Tabla1[[#This Row],[Descripción - AÑO]]," ",Tabla1[[#This Row],[Nombre - CONV.]])</f>
        <v xml:space="preserve">Energía  2019 IMEREA </v>
      </c>
      <c r="M39" t="s">
        <v>167</v>
      </c>
      <c r="N39" t="str">
        <f>Tabla1[[#This Row],[Nombre - X]]</f>
        <v>Expediente</v>
      </c>
      <c r="O39" s="12" t="str">
        <f>CONCATENATE(Tabla1[[#This Row],[Título - CONV. ]]," ",Tabla1[[#This Row],[Cod. - X]])</f>
        <v>AA01 2019 IMEREA  Expediente</v>
      </c>
      <c r="P39" s="12" t="str">
        <f>CONCATENATE(Tabla1[[#This Row],[Descripción - CONV.]]," ",Tabla1[[#This Row],[Nombre - X]])</f>
        <v>Energía  2019 IMEREA  Expediente</v>
      </c>
      <c r="Q39" s="2" t="s">
        <v>128</v>
      </c>
      <c r="R39" t="str">
        <f>Tabla1[[#This Row],[Nombre - EXP.]]</f>
        <v>002</v>
      </c>
      <c r="S39" s="12" t="str">
        <f>CONCATENATE(Tabla1[[#This Row],[Título - X]]," ",Tabla1[[#This Row],[Cod. EXP]])</f>
        <v>AA01 2019 IMEREA  Expediente 002</v>
      </c>
      <c r="T39" s="12" t="str">
        <f>CONCATENATE(Tabla1[[#This Row],[Descripción - X]]," ",Tabla1[[#This Row],[Nombre - EXP.]])</f>
        <v>Energía  2019 IMEREA  Expediente 002</v>
      </c>
      <c r="U39" t="s">
        <v>61</v>
      </c>
      <c r="V39" t="s">
        <v>80</v>
      </c>
      <c r="W39" s="12" t="str">
        <f>CONCATENATE(Tabla1[[#This Row],[Título - EXP. ]]," ",Tabla1[[#This Row],[Cod.PROC.]])</f>
        <v>AA01 2019 IMEREA  Expediente 002 P06</v>
      </c>
      <c r="X39" s="12" t="str">
        <f>CONCATENATE(Tabla1[[#This Row],[Descripción - EXP.]]," ",Tabla1[[#This Row],[Nombre - PROC.]])</f>
        <v>Energía  2019 IMEREA  Expediente 002 Justificación del proyecto</v>
      </c>
      <c r="Y39" t="s">
        <v>29</v>
      </c>
      <c r="Z39" t="s">
        <v>88</v>
      </c>
      <c r="AA39" s="12" t="str">
        <f>CONCATENATE(Tabla1[[#This Row],[Título - PROC.]]," ",Tabla1[[#This Row],[Cod. DOC. ]])</f>
        <v>AA01 2019 IMEREA  Expediente 002 P06 D04</v>
      </c>
      <c r="AB39" s="12" t="str">
        <f>CONCATENATE(Tabla1[[#This Row],[Descripción - PROC.]]," ",Tabla1[[#This Row],[Nombre - DOC.]])</f>
        <v>Energía  2019 IMEREA  Expediente 002 Justificación del proyecto Diligencia de formalización de avales</v>
      </c>
      <c r="AC3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_Expediente_002_P06_D04</v>
      </c>
      <c r="AD39" t="str">
        <f>Tabla1[[#This Row],[Título - DOC]]</f>
        <v>AA01 2019 IMEREA  Expediente 002 P06 D04</v>
      </c>
      <c r="AE39" t="str">
        <f>Tabla1[[#This Row],[Descripción - DOC]]</f>
        <v>Energía  2019 IMEREA  Expediente 002 Justificación del proyecto Diligencia de formalización de avales</v>
      </c>
    </row>
    <row r="40" spans="1:31" x14ac:dyDescent="0.3">
      <c r="A40" t="s">
        <v>67</v>
      </c>
      <c r="B40" t="str">
        <f>Tabla1[[#This Row],[Título - ÁREA]]</f>
        <v>AA01</v>
      </c>
      <c r="C40" s="12" t="s">
        <v>96</v>
      </c>
      <c r="D40" s="12" t="str">
        <f>Tabla1[[#This Row],[Nombre - ÁREA]]</f>
        <v xml:space="preserve">Energía </v>
      </c>
      <c r="E40">
        <v>2019</v>
      </c>
      <c r="F40">
        <f>Tabla1[[#This Row],[Nombre - AÑO]]</f>
        <v>2019</v>
      </c>
      <c r="G40" s="12" t="str">
        <f>CONCATENATE(Tabla1[[#This Row],[Título - ÁREA]]," ",Tabla1[[#This Row],[Cod. AÑO]])</f>
        <v>AA01 2019</v>
      </c>
      <c r="H40" s="12" t="str">
        <f>CONCATENATE(Tabla1[[#This Row],[Descripción - Área]]," ",Tabla1[[#This Row],[Nombre - AÑO]])</f>
        <v>Energía  2019</v>
      </c>
      <c r="I40" t="s">
        <v>100</v>
      </c>
      <c r="J40" t="str">
        <f>Tabla1[[#This Row],[Nombre - CONV.]]</f>
        <v xml:space="preserve">IMEREA </v>
      </c>
      <c r="K40" s="12" t="str">
        <f>CONCATENATE(Tabla1[[#This Row],[Título - AÑO]]," ",Tabla1[[#This Row],[Cod. CONV.]])</f>
        <v xml:space="preserve">AA01 2019 IMEREA </v>
      </c>
      <c r="L40" s="12" t="str">
        <f>CONCATENATE(Tabla1[[#This Row],[Descripción - AÑO]]," ",Tabla1[[#This Row],[Nombre - CONV.]])</f>
        <v xml:space="preserve">Energía  2019 IMEREA </v>
      </c>
      <c r="M40" t="s">
        <v>167</v>
      </c>
      <c r="N40" t="str">
        <f>Tabla1[[#This Row],[Nombre - X]]</f>
        <v>Expediente</v>
      </c>
      <c r="O40" s="12" t="str">
        <f>CONCATENATE(Tabla1[[#This Row],[Título - CONV. ]]," ",Tabla1[[#This Row],[Cod. - X]])</f>
        <v>AA01 2019 IMEREA  Expediente</v>
      </c>
      <c r="P40" s="12" t="str">
        <f>CONCATENATE(Tabla1[[#This Row],[Descripción - CONV.]]," ",Tabla1[[#This Row],[Nombre - X]])</f>
        <v>Energía  2019 IMEREA  Expediente</v>
      </c>
      <c r="Q40" s="2" t="s">
        <v>128</v>
      </c>
      <c r="R40" t="str">
        <f>Tabla1[[#This Row],[Nombre - EXP.]]</f>
        <v>002</v>
      </c>
      <c r="S40" s="12" t="str">
        <f>CONCATENATE(Tabla1[[#This Row],[Título - X]]," ",Tabla1[[#This Row],[Cod. EXP]])</f>
        <v>AA01 2019 IMEREA  Expediente 002</v>
      </c>
      <c r="T40" s="12" t="str">
        <f>CONCATENATE(Tabla1[[#This Row],[Descripción - X]]," ",Tabla1[[#This Row],[Nombre - EXP.]])</f>
        <v>Energía  2019 IMEREA  Expediente 002</v>
      </c>
      <c r="U40" t="s">
        <v>61</v>
      </c>
      <c r="V40" t="s">
        <v>80</v>
      </c>
      <c r="W40" s="12" t="str">
        <f>CONCATENATE(Tabla1[[#This Row],[Título - EXP. ]]," ",Tabla1[[#This Row],[Cod.PROC.]])</f>
        <v>AA01 2019 IMEREA  Expediente 002 P06</v>
      </c>
      <c r="X40" s="12" t="str">
        <f>CONCATENATE(Tabla1[[#This Row],[Descripción - EXP.]]," ",Tabla1[[#This Row],[Nombre - PROC.]])</f>
        <v>Energía  2019 IMEREA  Expediente 002 Justificación del proyecto</v>
      </c>
      <c r="Y40" t="s">
        <v>30</v>
      </c>
      <c r="Z40" t="s">
        <v>89</v>
      </c>
      <c r="AA40" s="12" t="str">
        <f>CONCATENATE(Tabla1[[#This Row],[Título - PROC.]]," ",Tabla1[[#This Row],[Cod. DOC. ]])</f>
        <v>AA01 2019 IMEREA  Expediente 002 P06 D05</v>
      </c>
      <c r="AB40" s="12" t="str">
        <f>CONCATENATE(Tabla1[[#This Row],[Descripción - PROC.]]," ",Tabla1[[#This Row],[Nombre - DOC.]])</f>
        <v>Energía  2019 IMEREA  Expediente 002 Justificación del proyecto Informe del importe máximo endosable</v>
      </c>
      <c r="AC4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_Expediente_002_P06_D05</v>
      </c>
      <c r="AD40" t="str">
        <f>Tabla1[[#This Row],[Título - DOC]]</f>
        <v>AA01 2019 IMEREA  Expediente 002 P06 D05</v>
      </c>
      <c r="AE40" t="str">
        <f>Tabla1[[#This Row],[Descripción - DOC]]</f>
        <v>Energía  2019 IMEREA  Expediente 002 Justificación del proyecto Informe del importe máximo endosable</v>
      </c>
    </row>
    <row r="41" spans="1:31" x14ac:dyDescent="0.3">
      <c r="A41" t="s">
        <v>67</v>
      </c>
      <c r="B41" t="str">
        <f>Tabla1[[#This Row],[Título - ÁREA]]</f>
        <v>AA01</v>
      </c>
      <c r="C41" s="12" t="s">
        <v>96</v>
      </c>
      <c r="D41" s="12" t="str">
        <f>Tabla1[[#This Row],[Nombre - ÁREA]]</f>
        <v xml:space="preserve">Energía </v>
      </c>
      <c r="E41">
        <v>2019</v>
      </c>
      <c r="F41">
        <f>Tabla1[[#This Row],[Nombre - AÑO]]</f>
        <v>2019</v>
      </c>
      <c r="G41" s="12" t="str">
        <f>CONCATENATE(Tabla1[[#This Row],[Título - ÁREA]]," ",Tabla1[[#This Row],[Cod. AÑO]])</f>
        <v>AA01 2019</v>
      </c>
      <c r="H41" s="12" t="str">
        <f>CONCATENATE(Tabla1[[#This Row],[Descripción - Área]]," ",Tabla1[[#This Row],[Nombre - AÑO]])</f>
        <v>Energía  2019</v>
      </c>
      <c r="I41" t="s">
        <v>100</v>
      </c>
      <c r="J41" t="str">
        <f>Tabla1[[#This Row],[Nombre - CONV.]]</f>
        <v xml:space="preserve">IMEREA </v>
      </c>
      <c r="K41" s="12" t="str">
        <f>CONCATENATE(Tabla1[[#This Row],[Título - AÑO]]," ",Tabla1[[#This Row],[Cod. CONV.]])</f>
        <v xml:space="preserve">AA01 2019 IMEREA </v>
      </c>
      <c r="L41" s="12" t="str">
        <f>CONCATENATE(Tabla1[[#This Row],[Descripción - AÑO]]," ",Tabla1[[#This Row],[Nombre - CONV.]])</f>
        <v xml:space="preserve">Energía  2019 IMEREA </v>
      </c>
      <c r="M41" t="s">
        <v>167</v>
      </c>
      <c r="N41" t="str">
        <f>Tabla1[[#This Row],[Nombre - X]]</f>
        <v>Expediente</v>
      </c>
      <c r="O41" s="12" t="str">
        <f>CONCATENATE(Tabla1[[#This Row],[Título - CONV. ]]," ",Tabla1[[#This Row],[Cod. - X]])</f>
        <v>AA01 2019 IMEREA  Expediente</v>
      </c>
      <c r="P41" s="12" t="str">
        <f>CONCATENATE(Tabla1[[#This Row],[Descripción - CONV.]]," ",Tabla1[[#This Row],[Nombre - X]])</f>
        <v>Energía  2019 IMEREA  Expediente</v>
      </c>
      <c r="Q41" s="2" t="s">
        <v>128</v>
      </c>
      <c r="R41" t="str">
        <f>Tabla1[[#This Row],[Nombre - EXP.]]</f>
        <v>002</v>
      </c>
      <c r="S41" s="12" t="str">
        <f>CONCATENATE(Tabla1[[#This Row],[Título - X]]," ",Tabla1[[#This Row],[Cod. EXP]])</f>
        <v>AA01 2019 IMEREA  Expediente 002</v>
      </c>
      <c r="T41" s="12" t="str">
        <f>CONCATENATE(Tabla1[[#This Row],[Descripción - X]]," ",Tabla1[[#This Row],[Nombre - EXP.]])</f>
        <v>Energía  2019 IMEREA  Expediente 002</v>
      </c>
      <c r="U41" t="s">
        <v>61</v>
      </c>
      <c r="V41" t="s">
        <v>80</v>
      </c>
      <c r="W41" s="12" t="str">
        <f>CONCATENATE(Tabla1[[#This Row],[Título - EXP. ]]," ",Tabla1[[#This Row],[Cod.PROC.]])</f>
        <v>AA01 2019 IMEREA  Expediente 002 P06</v>
      </c>
      <c r="X41" s="12" t="str">
        <f>CONCATENATE(Tabla1[[#This Row],[Descripción - EXP.]]," ",Tabla1[[#This Row],[Nombre - PROC.]])</f>
        <v>Energía  2019 IMEREA  Expediente 002 Justificación del proyecto</v>
      </c>
      <c r="Y41" t="s">
        <v>31</v>
      </c>
      <c r="Z41" t="s">
        <v>90</v>
      </c>
      <c r="AA41" s="12" t="str">
        <f>CONCATENATE(Tabla1[[#This Row],[Título - PROC.]]," ",Tabla1[[#This Row],[Cod. DOC. ]])</f>
        <v>AA01 2019 IMEREA  Expediente 002 P06 D06</v>
      </c>
      <c r="AB41" s="12" t="str">
        <f>CONCATENATE(Tabla1[[#This Row],[Descripción - PROC.]]," ",Tabla1[[#This Row],[Nombre - DOC.]])</f>
        <v>Energía  2019 IMEREA  Expediente 002 Justificación del proyecto Informe comprobación validez del aval</v>
      </c>
      <c r="AC4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_Expediente_002_P06_D06</v>
      </c>
      <c r="AD41" t="str">
        <f>Tabla1[[#This Row],[Título - DOC]]</f>
        <v>AA01 2019 IMEREA  Expediente 002 P06 D06</v>
      </c>
      <c r="AE41" t="str">
        <f>Tabla1[[#This Row],[Descripción - DOC]]</f>
        <v>Energía  2019 IMEREA  Expediente 002 Justificación del proyecto Informe comprobación validez del aval</v>
      </c>
    </row>
    <row r="42" spans="1:31" x14ac:dyDescent="0.3">
      <c r="A42" t="s">
        <v>67</v>
      </c>
      <c r="B42" t="str">
        <f>Tabla1[[#This Row],[Título - ÁREA]]</f>
        <v>AA01</v>
      </c>
      <c r="C42" s="12" t="s">
        <v>96</v>
      </c>
      <c r="D42" s="12" t="str">
        <f>Tabla1[[#This Row],[Nombre - ÁREA]]</f>
        <v xml:space="preserve">Energía </v>
      </c>
      <c r="E42">
        <v>2019</v>
      </c>
      <c r="F42">
        <f>Tabla1[[#This Row],[Nombre - AÑO]]</f>
        <v>2019</v>
      </c>
      <c r="G42" s="12" t="str">
        <f>CONCATENATE(Tabla1[[#This Row],[Título - ÁREA]]," ",Tabla1[[#This Row],[Cod. AÑO]])</f>
        <v>AA01 2019</v>
      </c>
      <c r="H42" s="12" t="str">
        <f>CONCATENATE(Tabla1[[#This Row],[Descripción - Área]]," ",Tabla1[[#This Row],[Nombre - AÑO]])</f>
        <v>Energía  2019</v>
      </c>
      <c r="I42" t="s">
        <v>100</v>
      </c>
      <c r="J42" t="str">
        <f>Tabla1[[#This Row],[Nombre - CONV.]]</f>
        <v xml:space="preserve">IMEREA </v>
      </c>
      <c r="K42" s="12" t="str">
        <f>CONCATENATE(Tabla1[[#This Row],[Título - AÑO]]," ",Tabla1[[#This Row],[Cod. CONV.]])</f>
        <v xml:space="preserve">AA01 2019 IMEREA </v>
      </c>
      <c r="L42" s="12" t="str">
        <f>CONCATENATE(Tabla1[[#This Row],[Descripción - AÑO]]," ",Tabla1[[#This Row],[Nombre - CONV.]])</f>
        <v xml:space="preserve">Energía  2019 IMEREA </v>
      </c>
      <c r="M42" t="s">
        <v>167</v>
      </c>
      <c r="N42" t="str">
        <f>Tabla1[[#This Row],[Nombre - X]]</f>
        <v>Expediente</v>
      </c>
      <c r="O42" s="12" t="str">
        <f>CONCATENATE(Tabla1[[#This Row],[Título - CONV. ]]," ",Tabla1[[#This Row],[Cod. - X]])</f>
        <v>AA01 2019 IMEREA  Expediente</v>
      </c>
      <c r="P42" s="12" t="str">
        <f>CONCATENATE(Tabla1[[#This Row],[Descripción - CONV.]]," ",Tabla1[[#This Row],[Nombre - X]])</f>
        <v>Energía  2019 IMEREA  Expediente</v>
      </c>
      <c r="Q42" s="2" t="s">
        <v>128</v>
      </c>
      <c r="R42" t="str">
        <f>Tabla1[[#This Row],[Nombre - EXP.]]</f>
        <v>002</v>
      </c>
      <c r="S42" s="12" t="str">
        <f>CONCATENATE(Tabla1[[#This Row],[Título - X]]," ",Tabla1[[#This Row],[Cod. EXP]])</f>
        <v>AA01 2019 IMEREA  Expediente 002</v>
      </c>
      <c r="T42" s="12" t="str">
        <f>CONCATENATE(Tabla1[[#This Row],[Descripción - X]]," ",Tabla1[[#This Row],[Nombre - EXP.]])</f>
        <v>Energía  2019 IMEREA  Expediente 002</v>
      </c>
      <c r="U42" t="s">
        <v>61</v>
      </c>
      <c r="V42" t="s">
        <v>80</v>
      </c>
      <c r="W42" s="12" t="str">
        <f>CONCATENATE(Tabla1[[#This Row],[Título - EXP. ]]," ",Tabla1[[#This Row],[Cod.PROC.]])</f>
        <v>AA01 2019 IMEREA  Expediente 002 P06</v>
      </c>
      <c r="X42" s="12" t="str">
        <f>CONCATENATE(Tabla1[[#This Row],[Descripción - EXP.]]," ",Tabla1[[#This Row],[Nombre - PROC.]])</f>
        <v>Energía  2019 IMEREA  Expediente 002 Justificación del proyecto</v>
      </c>
      <c r="Y42" t="s">
        <v>173</v>
      </c>
      <c r="Z42" t="s">
        <v>91</v>
      </c>
      <c r="AA42" s="12" t="str">
        <f>CONCATENATE(Tabla1[[#This Row],[Título - PROC.]]," ",Tabla1[[#This Row],[Cod. DOC. ]])</f>
        <v>AA01 2019 IMEREA  Expediente 002 P06 D07</v>
      </c>
      <c r="AB42" s="12" t="str">
        <f>CONCATENATE(Tabla1[[#This Row],[Descripción - PROC.]]," ",Tabla1[[#This Row],[Nombre - DOC.]])</f>
        <v>Energía  2019 IMEREA  Expediente 002 Justificación del proyecto Anexo de incidencias de la verificación en la notificaicón de minoración  revocación</v>
      </c>
      <c r="AC4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_Expediente_002_P06_D07</v>
      </c>
      <c r="AD42" t="str">
        <f>Tabla1[[#This Row],[Título - DOC]]</f>
        <v>AA01 2019 IMEREA  Expediente 002 P06 D07</v>
      </c>
      <c r="AE42" t="str">
        <f>Tabla1[[#This Row],[Descripción - DOC]]</f>
        <v>Energía  2019 IMEREA  Expediente 002 Justificación del proyecto Anexo de incidencias de la verificación en la notificaicón de minoración  revocación</v>
      </c>
    </row>
    <row r="43" spans="1:31" x14ac:dyDescent="0.3">
      <c r="A43" t="s">
        <v>67</v>
      </c>
      <c r="B43" t="str">
        <f>Tabla1[[#This Row],[Título - ÁREA]]</f>
        <v>AA01</v>
      </c>
      <c r="C43" s="12" t="s">
        <v>96</v>
      </c>
      <c r="D43" s="12" t="str">
        <f>Tabla1[[#This Row],[Nombre - ÁREA]]</f>
        <v xml:space="preserve">Energía </v>
      </c>
      <c r="E43">
        <v>2019</v>
      </c>
      <c r="F43">
        <f>Tabla1[[#This Row],[Nombre - AÑO]]</f>
        <v>2019</v>
      </c>
      <c r="G43" s="12" t="str">
        <f>CONCATENATE(Tabla1[[#This Row],[Título - ÁREA]]," ",Tabla1[[#This Row],[Cod. AÑO]])</f>
        <v>AA01 2019</v>
      </c>
      <c r="H43" s="12" t="str">
        <f>CONCATENATE(Tabla1[[#This Row],[Descripción - Área]]," ",Tabla1[[#This Row],[Nombre - AÑO]])</f>
        <v>Energía  2019</v>
      </c>
      <c r="I43" t="s">
        <v>100</v>
      </c>
      <c r="J43" t="str">
        <f>Tabla1[[#This Row],[Nombre - CONV.]]</f>
        <v xml:space="preserve">IMEREA </v>
      </c>
      <c r="K43" s="12" t="str">
        <f>CONCATENATE(Tabla1[[#This Row],[Título - AÑO]]," ",Tabla1[[#This Row],[Cod. CONV.]])</f>
        <v xml:space="preserve">AA01 2019 IMEREA </v>
      </c>
      <c r="L43" s="12" t="str">
        <f>CONCATENATE(Tabla1[[#This Row],[Descripción - AÑO]]," ",Tabla1[[#This Row],[Nombre - CONV.]])</f>
        <v xml:space="preserve">Energía  2019 IMEREA </v>
      </c>
      <c r="M43" t="s">
        <v>167</v>
      </c>
      <c r="N43" t="str">
        <f>Tabla1[[#This Row],[Nombre - X]]</f>
        <v>Expediente</v>
      </c>
      <c r="O43" s="12" t="str">
        <f>CONCATENATE(Tabla1[[#This Row],[Título - CONV. ]]," ",Tabla1[[#This Row],[Cod. - X]])</f>
        <v>AA01 2019 IMEREA  Expediente</v>
      </c>
      <c r="P43" s="12" t="str">
        <f>CONCATENATE(Tabla1[[#This Row],[Descripción - CONV.]]," ",Tabla1[[#This Row],[Nombre - X]])</f>
        <v>Energía  2019 IMEREA  Expediente</v>
      </c>
      <c r="Q43" s="2" t="s">
        <v>128</v>
      </c>
      <c r="R43" t="str">
        <f>Tabla1[[#This Row],[Nombre - EXP.]]</f>
        <v>002</v>
      </c>
      <c r="S43" s="12" t="str">
        <f>CONCATENATE(Tabla1[[#This Row],[Título - X]]," ",Tabla1[[#This Row],[Cod. EXP]])</f>
        <v>AA01 2019 IMEREA  Expediente 002</v>
      </c>
      <c r="T43" s="12" t="str">
        <f>CONCATENATE(Tabla1[[#This Row],[Descripción - X]]," ",Tabla1[[#This Row],[Nombre - EXP.]])</f>
        <v>Energía  2019 IMEREA  Expediente 002</v>
      </c>
      <c r="U43" t="s">
        <v>61</v>
      </c>
      <c r="V43" t="s">
        <v>80</v>
      </c>
      <c r="W43" s="12" t="str">
        <f>CONCATENATE(Tabla1[[#This Row],[Título - EXP. ]]," ",Tabla1[[#This Row],[Cod.PROC.]])</f>
        <v>AA01 2019 IMEREA  Expediente 002 P06</v>
      </c>
      <c r="X43" s="12" t="str">
        <f>CONCATENATE(Tabla1[[#This Row],[Descripción - EXP.]]," ",Tabla1[[#This Row],[Nombre - PROC.]])</f>
        <v>Energía  2019 IMEREA  Expediente 002 Justificación del proyecto</v>
      </c>
      <c r="Y43" t="s">
        <v>33</v>
      </c>
      <c r="Z43" t="s">
        <v>92</v>
      </c>
      <c r="AA43" s="12" t="str">
        <f>CONCATENATE(Tabla1[[#This Row],[Título - PROC.]]," ",Tabla1[[#This Row],[Cod. DOC. ]])</f>
        <v>AA01 2019 IMEREA  Expediente 002 P06 D08</v>
      </c>
      <c r="AB43" s="12" t="str">
        <f>CONCATENATE(Tabla1[[#This Row],[Descripción - PROC.]]," ",Tabla1[[#This Row],[Nombre - DOC.]])</f>
        <v>Energía  2019 IMEREA  Expediente 002 Justificación del proyecto Informe de propuesta de revocación sin verificación administrativa</v>
      </c>
      <c r="AC4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_Expediente_002_P06_D08</v>
      </c>
      <c r="AD43" t="str">
        <f>Tabla1[[#This Row],[Título - DOC]]</f>
        <v>AA01 2019 IMEREA  Expediente 002 P06 D08</v>
      </c>
      <c r="AE43" t="str">
        <f>Tabla1[[#This Row],[Descripción - DOC]]</f>
        <v>Energía  2019 IMEREA  Expediente 002 Justificación del proyecto Informe de propuesta de revocación sin verificación administrativa</v>
      </c>
    </row>
    <row r="44" spans="1:31" x14ac:dyDescent="0.3">
      <c r="A44" t="s">
        <v>67</v>
      </c>
      <c r="B44" t="str">
        <f>Tabla1[[#This Row],[Título - ÁREA]]</f>
        <v>AA01</v>
      </c>
      <c r="C44" s="12" t="s">
        <v>96</v>
      </c>
      <c r="D44" s="12" t="str">
        <f>Tabla1[[#This Row],[Nombre - ÁREA]]</f>
        <v xml:space="preserve">Energía </v>
      </c>
      <c r="E44">
        <v>2019</v>
      </c>
      <c r="F44">
        <f>Tabla1[[#This Row],[Nombre - AÑO]]</f>
        <v>2019</v>
      </c>
      <c r="G44" s="12" t="str">
        <f>CONCATENATE(Tabla1[[#This Row],[Título - ÁREA]]," ",Tabla1[[#This Row],[Cod. AÑO]])</f>
        <v>AA01 2019</v>
      </c>
      <c r="H44" s="12" t="str">
        <f>CONCATENATE(Tabla1[[#This Row],[Descripción - Área]]," ",Tabla1[[#This Row],[Nombre - AÑO]])</f>
        <v>Energía  2019</v>
      </c>
      <c r="I44" t="s">
        <v>100</v>
      </c>
      <c r="J44" t="str">
        <f>Tabla1[[#This Row],[Nombre - CONV.]]</f>
        <v xml:space="preserve">IMEREA </v>
      </c>
      <c r="K44" s="12" t="str">
        <f>CONCATENATE(Tabla1[[#This Row],[Título - AÑO]]," ",Tabla1[[#This Row],[Cod. CONV.]])</f>
        <v xml:space="preserve">AA01 2019 IMEREA </v>
      </c>
      <c r="L44" s="12" t="str">
        <f>CONCATENATE(Tabla1[[#This Row],[Descripción - AÑO]]," ",Tabla1[[#This Row],[Nombre - CONV.]])</f>
        <v xml:space="preserve">Energía  2019 IMEREA </v>
      </c>
      <c r="M44" t="s">
        <v>167</v>
      </c>
      <c r="N44" t="str">
        <f>Tabla1[[#This Row],[Nombre - X]]</f>
        <v>Expediente</v>
      </c>
      <c r="O44" s="12" t="str">
        <f>CONCATENATE(Tabla1[[#This Row],[Título - CONV. ]]," ",Tabla1[[#This Row],[Cod. - X]])</f>
        <v>AA01 2019 IMEREA  Expediente</v>
      </c>
      <c r="P44" s="12" t="str">
        <f>CONCATENATE(Tabla1[[#This Row],[Descripción - CONV.]]," ",Tabla1[[#This Row],[Nombre - X]])</f>
        <v>Energía  2019 IMEREA  Expediente</v>
      </c>
      <c r="Q44" s="2" t="s">
        <v>128</v>
      </c>
      <c r="R44" t="str">
        <f>Tabla1[[#This Row],[Nombre - EXP.]]</f>
        <v>002</v>
      </c>
      <c r="S44" s="12" t="str">
        <f>CONCATENATE(Tabla1[[#This Row],[Título - X]]," ",Tabla1[[#This Row],[Cod. EXP]])</f>
        <v>AA01 2019 IMEREA  Expediente 002</v>
      </c>
      <c r="T44" s="12" t="str">
        <f>CONCATENATE(Tabla1[[#This Row],[Descripción - X]]," ",Tabla1[[#This Row],[Nombre - EXP.]])</f>
        <v>Energía  2019 IMEREA  Expediente 002</v>
      </c>
      <c r="U44" t="s">
        <v>62</v>
      </c>
      <c r="V44" t="s">
        <v>81</v>
      </c>
      <c r="W44" s="12" t="str">
        <f>CONCATENATE(Tabla1[[#This Row],[Título - EXP. ]]," ",Tabla1[[#This Row],[Cod.PROC.]])</f>
        <v>AA01 2019 IMEREA  Expediente 002 P07</v>
      </c>
      <c r="X44" s="12" t="str">
        <f>CONCATENATE(Tabla1[[#This Row],[Descripción - EXP.]]," ",Tabla1[[#This Row],[Nombre - PROC.]])</f>
        <v>Energía  2019 IMEREA  Expediente 002 Verificación documental</v>
      </c>
      <c r="Y44" t="s">
        <v>34</v>
      </c>
      <c r="Z44" t="s">
        <v>85</v>
      </c>
      <c r="AA44" s="12" t="str">
        <f>CONCATENATE(Tabla1[[#This Row],[Título - PROC.]]," ",Tabla1[[#This Row],[Cod. DOC. ]])</f>
        <v>AA01 2019 IMEREA  Expediente 002 P07 D01</v>
      </c>
      <c r="AB44" s="12" t="str">
        <f>CONCATENATE(Tabla1[[#This Row],[Descripción - PROC.]]," ",Tabla1[[#This Row],[Nombre - DOC.]])</f>
        <v>Energía  2019 IMEREA  Expediente 002 Verificación documental Documentación justificativa</v>
      </c>
      <c r="AC4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_Expediente_002_P07_D01</v>
      </c>
      <c r="AD44" t="str">
        <f>Tabla1[[#This Row],[Título - DOC]]</f>
        <v>AA01 2019 IMEREA  Expediente 002 P07 D01</v>
      </c>
      <c r="AE44" t="str">
        <f>Tabla1[[#This Row],[Descripción - DOC]]</f>
        <v>Energía  2019 IMEREA  Expediente 002 Verificación documental Documentación justificativa</v>
      </c>
    </row>
    <row r="45" spans="1:31" x14ac:dyDescent="0.3">
      <c r="A45" t="s">
        <v>67</v>
      </c>
      <c r="B45" t="str">
        <f>Tabla1[[#This Row],[Título - ÁREA]]</f>
        <v>AA01</v>
      </c>
      <c r="C45" s="12" t="s">
        <v>96</v>
      </c>
      <c r="D45" s="12" t="str">
        <f>Tabla1[[#This Row],[Nombre - ÁREA]]</f>
        <v xml:space="preserve">Energía </v>
      </c>
      <c r="E45">
        <v>2019</v>
      </c>
      <c r="F45">
        <f>Tabla1[[#This Row],[Nombre - AÑO]]</f>
        <v>2019</v>
      </c>
      <c r="G45" s="12" t="str">
        <f>CONCATENATE(Tabla1[[#This Row],[Título - ÁREA]]," ",Tabla1[[#This Row],[Cod. AÑO]])</f>
        <v>AA01 2019</v>
      </c>
      <c r="H45" s="12" t="str">
        <f>CONCATENATE(Tabla1[[#This Row],[Descripción - Área]]," ",Tabla1[[#This Row],[Nombre - AÑO]])</f>
        <v>Energía  2019</v>
      </c>
      <c r="I45" t="s">
        <v>100</v>
      </c>
      <c r="J45" t="str">
        <f>Tabla1[[#This Row],[Nombre - CONV.]]</f>
        <v xml:space="preserve">IMEREA </v>
      </c>
      <c r="K45" s="12" t="str">
        <f>CONCATENATE(Tabla1[[#This Row],[Título - AÑO]]," ",Tabla1[[#This Row],[Cod. CONV.]])</f>
        <v xml:space="preserve">AA01 2019 IMEREA </v>
      </c>
      <c r="L45" s="12" t="str">
        <f>CONCATENATE(Tabla1[[#This Row],[Descripción - AÑO]]," ",Tabla1[[#This Row],[Nombre - CONV.]])</f>
        <v xml:space="preserve">Energía  2019 IMEREA </v>
      </c>
      <c r="M45" t="s">
        <v>167</v>
      </c>
      <c r="N45" t="str">
        <f>Tabla1[[#This Row],[Nombre - X]]</f>
        <v>Expediente</v>
      </c>
      <c r="O45" s="12" t="str">
        <f>CONCATENATE(Tabla1[[#This Row],[Título - CONV. ]]," ",Tabla1[[#This Row],[Cod. - X]])</f>
        <v>AA01 2019 IMEREA  Expediente</v>
      </c>
      <c r="P45" s="12" t="str">
        <f>CONCATENATE(Tabla1[[#This Row],[Descripción - CONV.]]," ",Tabla1[[#This Row],[Nombre - X]])</f>
        <v>Energía  2019 IMEREA  Expediente</v>
      </c>
      <c r="Q45" s="2" t="s">
        <v>128</v>
      </c>
      <c r="R45" t="str">
        <f>Tabla1[[#This Row],[Nombre - EXP.]]</f>
        <v>002</v>
      </c>
      <c r="S45" s="12" t="str">
        <f>CONCATENATE(Tabla1[[#This Row],[Título - X]]," ",Tabla1[[#This Row],[Cod. EXP]])</f>
        <v>AA01 2019 IMEREA  Expediente 002</v>
      </c>
      <c r="T45" s="12" t="str">
        <f>CONCATENATE(Tabla1[[#This Row],[Descripción - X]]," ",Tabla1[[#This Row],[Nombre - EXP.]])</f>
        <v>Energía  2019 IMEREA  Expediente 002</v>
      </c>
      <c r="U45" t="s">
        <v>62</v>
      </c>
      <c r="V45" t="s">
        <v>81</v>
      </c>
      <c r="W45" s="12" t="str">
        <f>CONCATENATE(Tabla1[[#This Row],[Título - EXP. ]]," ",Tabla1[[#This Row],[Cod.PROC.]])</f>
        <v>AA01 2019 IMEREA  Expediente 002 P07</v>
      </c>
      <c r="X45" s="12" t="str">
        <f>CONCATENATE(Tabla1[[#This Row],[Descripción - EXP.]]," ",Tabla1[[#This Row],[Nombre - PROC.]])</f>
        <v>Energía  2019 IMEREA  Expediente 002 Verificación documental</v>
      </c>
      <c r="Y45" t="s">
        <v>35</v>
      </c>
      <c r="Z45" t="s">
        <v>86</v>
      </c>
      <c r="AA45" s="12" t="str">
        <f>CONCATENATE(Tabla1[[#This Row],[Título - PROC.]]," ",Tabla1[[#This Row],[Cod. DOC. ]])</f>
        <v>AA01 2019 IMEREA  Expediente 002 P07 D02</v>
      </c>
      <c r="AB45" s="12" t="str">
        <f>CONCATENATE(Tabla1[[#This Row],[Descripción - PROC.]]," ",Tabla1[[#This Row],[Nombre - DOC.]])</f>
        <v>Energía  2019 IMEREA  Expediente 002 Verificación documental Informe técnico de la verificación administrativa del expediente</v>
      </c>
      <c r="AC4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_Expediente_002_P07_D02</v>
      </c>
      <c r="AD45" t="str">
        <f>Tabla1[[#This Row],[Título - DOC]]</f>
        <v>AA01 2019 IMEREA  Expediente 002 P07 D02</v>
      </c>
      <c r="AE45" t="str">
        <f>Tabla1[[#This Row],[Descripción - DOC]]</f>
        <v>Energía  2019 IMEREA  Expediente 002 Verificación documental Informe técnico de la verificación administrativa del expediente</v>
      </c>
    </row>
    <row r="46" spans="1:31" x14ac:dyDescent="0.3">
      <c r="A46" t="s">
        <v>67</v>
      </c>
      <c r="B46" t="str">
        <f>Tabla1[[#This Row],[Título - ÁREA]]</f>
        <v>AA01</v>
      </c>
      <c r="C46" s="12" t="s">
        <v>96</v>
      </c>
      <c r="D46" s="12" t="str">
        <f>Tabla1[[#This Row],[Nombre - ÁREA]]</f>
        <v xml:space="preserve">Energía </v>
      </c>
      <c r="E46">
        <v>2019</v>
      </c>
      <c r="F46">
        <f>Tabla1[[#This Row],[Nombre - AÑO]]</f>
        <v>2019</v>
      </c>
      <c r="G46" s="12" t="str">
        <f>CONCATENATE(Tabla1[[#This Row],[Título - ÁREA]]," ",Tabla1[[#This Row],[Cod. AÑO]])</f>
        <v>AA01 2019</v>
      </c>
      <c r="H46" s="12" t="str">
        <f>CONCATENATE(Tabla1[[#This Row],[Descripción - Área]]," ",Tabla1[[#This Row],[Nombre - AÑO]])</f>
        <v>Energía  2019</v>
      </c>
      <c r="I46" t="s">
        <v>100</v>
      </c>
      <c r="J46" t="str">
        <f>Tabla1[[#This Row],[Nombre - CONV.]]</f>
        <v xml:space="preserve">IMEREA </v>
      </c>
      <c r="K46" s="12" t="str">
        <f>CONCATENATE(Tabla1[[#This Row],[Título - AÑO]]," ",Tabla1[[#This Row],[Cod. CONV.]])</f>
        <v xml:space="preserve">AA01 2019 IMEREA </v>
      </c>
      <c r="L46" s="12" t="str">
        <f>CONCATENATE(Tabla1[[#This Row],[Descripción - AÑO]]," ",Tabla1[[#This Row],[Nombre - CONV.]])</f>
        <v xml:space="preserve">Energía  2019 IMEREA </v>
      </c>
      <c r="M46" t="s">
        <v>167</v>
      </c>
      <c r="N46" t="str">
        <f>Tabla1[[#This Row],[Nombre - X]]</f>
        <v>Expediente</v>
      </c>
      <c r="O46" s="12" t="str">
        <f>CONCATENATE(Tabla1[[#This Row],[Título - CONV. ]]," ",Tabla1[[#This Row],[Cod. - X]])</f>
        <v>AA01 2019 IMEREA  Expediente</v>
      </c>
      <c r="P46" s="12" t="str">
        <f>CONCATENATE(Tabla1[[#This Row],[Descripción - CONV.]]," ",Tabla1[[#This Row],[Nombre - X]])</f>
        <v>Energía  2019 IMEREA  Expediente</v>
      </c>
      <c r="Q46" s="2" t="s">
        <v>128</v>
      </c>
      <c r="R46" t="str">
        <f>Tabla1[[#This Row],[Nombre - EXP.]]</f>
        <v>002</v>
      </c>
      <c r="S46" s="12" t="str">
        <f>CONCATENATE(Tabla1[[#This Row],[Título - X]]," ",Tabla1[[#This Row],[Cod. EXP]])</f>
        <v>AA01 2019 IMEREA  Expediente 002</v>
      </c>
      <c r="T46" s="12" t="str">
        <f>CONCATENATE(Tabla1[[#This Row],[Descripción - X]]," ",Tabla1[[#This Row],[Nombre - EXP.]])</f>
        <v>Energía  2019 IMEREA  Expediente 002</v>
      </c>
      <c r="U46" t="s">
        <v>62</v>
      </c>
      <c r="V46" t="s">
        <v>81</v>
      </c>
      <c r="W46" s="12" t="str">
        <f>CONCATENATE(Tabla1[[#This Row],[Título - EXP. ]]," ",Tabla1[[#This Row],[Cod.PROC.]])</f>
        <v>AA01 2019 IMEREA  Expediente 002 P07</v>
      </c>
      <c r="X46" s="12" t="str">
        <f>CONCATENATE(Tabla1[[#This Row],[Descripción - EXP.]]," ",Tabla1[[#This Row],[Nombre - PROC.]])</f>
        <v>Energía  2019 IMEREA  Expediente 002 Verificación documental</v>
      </c>
      <c r="Y46" t="s">
        <v>36</v>
      </c>
      <c r="Z46" t="s">
        <v>87</v>
      </c>
      <c r="AA46" s="12" t="str">
        <f>CONCATENATE(Tabla1[[#This Row],[Título - PROC.]]," ",Tabla1[[#This Row],[Cod. DOC. ]])</f>
        <v>AA01 2019 IMEREA  Expediente 002 P07 D03</v>
      </c>
      <c r="AB46" s="12" t="str">
        <f>CONCATENATE(Tabla1[[#This Row],[Descripción - PROC.]]," ",Tabla1[[#This Row],[Nombre - DOC.]])</f>
        <v>Energía  2019 IMEREA  Expediente 002 Verificación documental Conformidad</v>
      </c>
      <c r="AC4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_Expediente_002_P07_D03</v>
      </c>
      <c r="AD46" t="str">
        <f>Tabla1[[#This Row],[Título - DOC]]</f>
        <v>AA01 2019 IMEREA  Expediente 002 P07 D03</v>
      </c>
      <c r="AE46" t="str">
        <f>Tabla1[[#This Row],[Descripción - DOC]]</f>
        <v>Energía  2019 IMEREA  Expediente 002 Verificación documental Conformidad</v>
      </c>
    </row>
    <row r="47" spans="1:31" x14ac:dyDescent="0.3">
      <c r="A47" t="s">
        <v>67</v>
      </c>
      <c r="B47" t="str">
        <f>Tabla1[[#This Row],[Título - ÁREA]]</f>
        <v>AA01</v>
      </c>
      <c r="C47" s="12" t="s">
        <v>96</v>
      </c>
      <c r="D47" s="12" t="str">
        <f>Tabla1[[#This Row],[Nombre - ÁREA]]</f>
        <v xml:space="preserve">Energía </v>
      </c>
      <c r="E47">
        <v>2019</v>
      </c>
      <c r="F47">
        <f>Tabla1[[#This Row],[Nombre - AÑO]]</f>
        <v>2019</v>
      </c>
      <c r="G47" s="12" t="str">
        <f>CONCATENATE(Tabla1[[#This Row],[Título - ÁREA]]," ",Tabla1[[#This Row],[Cod. AÑO]])</f>
        <v>AA01 2019</v>
      </c>
      <c r="H47" s="12" t="str">
        <f>CONCATENATE(Tabla1[[#This Row],[Descripción - Área]]," ",Tabla1[[#This Row],[Nombre - AÑO]])</f>
        <v>Energía  2019</v>
      </c>
      <c r="I47" t="s">
        <v>100</v>
      </c>
      <c r="J47" t="str">
        <f>Tabla1[[#This Row],[Nombre - CONV.]]</f>
        <v xml:space="preserve">IMEREA </v>
      </c>
      <c r="K47" s="12" t="str">
        <f>CONCATENATE(Tabla1[[#This Row],[Título - AÑO]]," ",Tabla1[[#This Row],[Cod. CONV.]])</f>
        <v xml:space="preserve">AA01 2019 IMEREA </v>
      </c>
      <c r="L47" s="12" t="str">
        <f>CONCATENATE(Tabla1[[#This Row],[Descripción - AÑO]]," ",Tabla1[[#This Row],[Nombre - CONV.]])</f>
        <v xml:space="preserve">Energía  2019 IMEREA </v>
      </c>
      <c r="M47" t="s">
        <v>167</v>
      </c>
      <c r="N47" t="str">
        <f>Tabla1[[#This Row],[Nombre - X]]</f>
        <v>Expediente</v>
      </c>
      <c r="O47" s="12" t="str">
        <f>CONCATENATE(Tabla1[[#This Row],[Título - CONV. ]]," ",Tabla1[[#This Row],[Cod. - X]])</f>
        <v>AA01 2019 IMEREA  Expediente</v>
      </c>
      <c r="P47" s="12" t="str">
        <f>CONCATENATE(Tabla1[[#This Row],[Descripción - CONV.]]," ",Tabla1[[#This Row],[Nombre - X]])</f>
        <v>Energía  2019 IMEREA  Expediente</v>
      </c>
      <c r="Q47" s="2" t="s">
        <v>128</v>
      </c>
      <c r="R47" t="str">
        <f>Tabla1[[#This Row],[Nombre - EXP.]]</f>
        <v>002</v>
      </c>
      <c r="S47" s="12" t="str">
        <f>CONCATENATE(Tabla1[[#This Row],[Título - X]]," ",Tabla1[[#This Row],[Cod. EXP]])</f>
        <v>AA01 2019 IMEREA  Expediente 002</v>
      </c>
      <c r="T47" s="12" t="str">
        <f>CONCATENATE(Tabla1[[#This Row],[Descripción - X]]," ",Tabla1[[#This Row],[Nombre - EXP.]])</f>
        <v>Energía  2019 IMEREA  Expediente 002</v>
      </c>
      <c r="U47" t="s">
        <v>62</v>
      </c>
      <c r="V47" t="s">
        <v>81</v>
      </c>
      <c r="W47" s="12" t="str">
        <f>CONCATENATE(Tabla1[[#This Row],[Título - EXP. ]]," ",Tabla1[[#This Row],[Cod.PROC.]])</f>
        <v>AA01 2019 IMEREA  Expediente 002 P07</v>
      </c>
      <c r="X47" s="12" t="str">
        <f>CONCATENATE(Tabla1[[#This Row],[Descripción - EXP.]]," ",Tabla1[[#This Row],[Nombre - PROC.]])</f>
        <v>Energía  2019 IMEREA  Expediente 002 Verificación documental</v>
      </c>
      <c r="Y47" t="s">
        <v>37</v>
      </c>
      <c r="Z47" t="s">
        <v>88</v>
      </c>
      <c r="AA47" s="12" t="str">
        <f>CONCATENATE(Tabla1[[#This Row],[Título - PROC.]]," ",Tabla1[[#This Row],[Cod. DOC. ]])</f>
        <v>AA01 2019 IMEREA  Expediente 002 P07 D04</v>
      </c>
      <c r="AB47" s="12" t="str">
        <f>CONCATENATE(Tabla1[[#This Row],[Descripción - PROC.]]," ",Tabla1[[#This Row],[Nombre - DOC.]])</f>
        <v>Energía  2019 IMEREA  Expediente 002 Verificación documental Propuesta de fase O para contabilizar</v>
      </c>
      <c r="AC4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_Expediente_002_P07_D04</v>
      </c>
      <c r="AD47" t="str">
        <f>Tabla1[[#This Row],[Título - DOC]]</f>
        <v>AA01 2019 IMEREA  Expediente 002 P07 D04</v>
      </c>
      <c r="AE47" t="str">
        <f>Tabla1[[#This Row],[Descripción - DOC]]</f>
        <v>Energía  2019 IMEREA  Expediente 002 Verificación documental Propuesta de fase O para contabilizar</v>
      </c>
    </row>
    <row r="48" spans="1:31" x14ac:dyDescent="0.3">
      <c r="A48" t="s">
        <v>67</v>
      </c>
      <c r="B48" t="str">
        <f>Tabla1[[#This Row],[Título - ÁREA]]</f>
        <v>AA01</v>
      </c>
      <c r="C48" s="12" t="s">
        <v>96</v>
      </c>
      <c r="D48" s="12" t="str">
        <f>Tabla1[[#This Row],[Nombre - ÁREA]]</f>
        <v xml:space="preserve">Energía </v>
      </c>
      <c r="E48">
        <v>2019</v>
      </c>
      <c r="F48">
        <f>Tabla1[[#This Row],[Nombre - AÑO]]</f>
        <v>2019</v>
      </c>
      <c r="G48" s="12" t="str">
        <f>CONCATENATE(Tabla1[[#This Row],[Título - ÁREA]]," ",Tabla1[[#This Row],[Cod. AÑO]])</f>
        <v>AA01 2019</v>
      </c>
      <c r="H48" s="12" t="str">
        <f>CONCATENATE(Tabla1[[#This Row],[Descripción - Área]]," ",Tabla1[[#This Row],[Nombre - AÑO]])</f>
        <v>Energía  2019</v>
      </c>
      <c r="I48" t="s">
        <v>100</v>
      </c>
      <c r="J48" t="str">
        <f>Tabla1[[#This Row],[Nombre - CONV.]]</f>
        <v xml:space="preserve">IMEREA </v>
      </c>
      <c r="K48" s="12" t="str">
        <f>CONCATENATE(Tabla1[[#This Row],[Título - AÑO]]," ",Tabla1[[#This Row],[Cod. CONV.]])</f>
        <v xml:space="preserve">AA01 2019 IMEREA </v>
      </c>
      <c r="L48" s="12" t="str">
        <f>CONCATENATE(Tabla1[[#This Row],[Descripción - AÑO]]," ",Tabla1[[#This Row],[Nombre - CONV.]])</f>
        <v xml:space="preserve">Energía  2019 IMEREA </v>
      </c>
      <c r="M48" t="s">
        <v>167</v>
      </c>
      <c r="N48" t="str">
        <f>Tabla1[[#This Row],[Nombre - X]]</f>
        <v>Expediente</v>
      </c>
      <c r="O48" s="12" t="str">
        <f>CONCATENATE(Tabla1[[#This Row],[Título - CONV. ]]," ",Tabla1[[#This Row],[Cod. - X]])</f>
        <v>AA01 2019 IMEREA  Expediente</v>
      </c>
      <c r="P48" s="12" t="str">
        <f>CONCATENATE(Tabla1[[#This Row],[Descripción - CONV.]]," ",Tabla1[[#This Row],[Nombre - X]])</f>
        <v>Energía  2019 IMEREA  Expediente</v>
      </c>
      <c r="Q48" s="2" t="s">
        <v>128</v>
      </c>
      <c r="R48" t="str">
        <f>Tabla1[[#This Row],[Nombre - EXP.]]</f>
        <v>002</v>
      </c>
      <c r="S48" s="12" t="str">
        <f>CONCATENATE(Tabla1[[#This Row],[Título - X]]," ",Tabla1[[#This Row],[Cod. EXP]])</f>
        <v>AA01 2019 IMEREA  Expediente 002</v>
      </c>
      <c r="T48" s="12" t="str">
        <f>CONCATENATE(Tabla1[[#This Row],[Descripción - X]]," ",Tabla1[[#This Row],[Nombre - EXP.]])</f>
        <v>Energía  2019 IMEREA  Expediente 002</v>
      </c>
      <c r="U48" t="s">
        <v>62</v>
      </c>
      <c r="V48" t="s">
        <v>81</v>
      </c>
      <c r="W48" s="12" t="str">
        <f>CONCATENATE(Tabla1[[#This Row],[Título - EXP. ]]," ",Tabla1[[#This Row],[Cod.PROC.]])</f>
        <v>AA01 2019 IMEREA  Expediente 002 P07</v>
      </c>
      <c r="X48" s="12" t="str">
        <f>CONCATENATE(Tabla1[[#This Row],[Descripción - EXP.]]," ",Tabla1[[#This Row],[Nombre - PROC.]])</f>
        <v>Energía  2019 IMEREA  Expediente 002 Verificación documental</v>
      </c>
      <c r="Y48" t="s">
        <v>3</v>
      </c>
      <c r="Z48" t="s">
        <v>89</v>
      </c>
      <c r="AA48" s="12" t="str">
        <f>CONCATENATE(Tabla1[[#This Row],[Título - PROC.]]," ",Tabla1[[#This Row],[Cod. DOC. ]])</f>
        <v>AA01 2019 IMEREA  Expediente 002 P07 D05</v>
      </c>
      <c r="AB48" s="12" t="str">
        <f>CONCATENATE(Tabla1[[#This Row],[Descripción - PROC.]]," ",Tabla1[[#This Row],[Nombre - DOC.]])</f>
        <v>Energía  2019 IMEREA  Expediente 002 Verificación documental Requerimiento de subsanación de la solicitud</v>
      </c>
      <c r="AC4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_Expediente_002_P07_D05</v>
      </c>
      <c r="AD48" t="str">
        <f>Tabla1[[#This Row],[Título - DOC]]</f>
        <v>AA01 2019 IMEREA  Expediente 002 P07 D05</v>
      </c>
      <c r="AE48" t="str">
        <f>Tabla1[[#This Row],[Descripción - DOC]]</f>
        <v>Energía  2019 IMEREA  Expediente 002 Verificación documental Requerimiento de subsanación de la solicitud</v>
      </c>
    </row>
    <row r="49" spans="1:31" x14ac:dyDescent="0.3">
      <c r="A49" t="s">
        <v>67</v>
      </c>
      <c r="B49" t="str">
        <f>Tabla1[[#This Row],[Título - ÁREA]]</f>
        <v>AA01</v>
      </c>
      <c r="C49" s="12" t="s">
        <v>96</v>
      </c>
      <c r="D49" s="12" t="str">
        <f>Tabla1[[#This Row],[Nombre - ÁREA]]</f>
        <v xml:space="preserve">Energía </v>
      </c>
      <c r="E49">
        <v>2019</v>
      </c>
      <c r="F49">
        <f>Tabla1[[#This Row],[Nombre - AÑO]]</f>
        <v>2019</v>
      </c>
      <c r="G49" s="12" t="str">
        <f>CONCATENATE(Tabla1[[#This Row],[Título - ÁREA]]," ",Tabla1[[#This Row],[Cod. AÑO]])</f>
        <v>AA01 2019</v>
      </c>
      <c r="H49" s="12" t="str">
        <f>CONCATENATE(Tabla1[[#This Row],[Descripción - Área]]," ",Tabla1[[#This Row],[Nombre - AÑO]])</f>
        <v>Energía  2019</v>
      </c>
      <c r="I49" t="s">
        <v>100</v>
      </c>
      <c r="J49" t="str">
        <f>Tabla1[[#This Row],[Nombre - CONV.]]</f>
        <v xml:space="preserve">IMEREA </v>
      </c>
      <c r="K49" s="12" t="str">
        <f>CONCATENATE(Tabla1[[#This Row],[Título - AÑO]]," ",Tabla1[[#This Row],[Cod. CONV.]])</f>
        <v xml:space="preserve">AA01 2019 IMEREA </v>
      </c>
      <c r="L49" s="12" t="str">
        <f>CONCATENATE(Tabla1[[#This Row],[Descripción - AÑO]]," ",Tabla1[[#This Row],[Nombre - CONV.]])</f>
        <v xml:space="preserve">Energía  2019 IMEREA </v>
      </c>
      <c r="M49" t="s">
        <v>167</v>
      </c>
      <c r="N49" t="str">
        <f>Tabla1[[#This Row],[Nombre - X]]</f>
        <v>Expediente</v>
      </c>
      <c r="O49" s="12" t="str">
        <f>CONCATENATE(Tabla1[[#This Row],[Título - CONV. ]]," ",Tabla1[[#This Row],[Cod. - X]])</f>
        <v>AA01 2019 IMEREA  Expediente</v>
      </c>
      <c r="P49" s="12" t="str">
        <f>CONCATENATE(Tabla1[[#This Row],[Descripción - CONV.]]," ",Tabla1[[#This Row],[Nombre - X]])</f>
        <v>Energía  2019 IMEREA  Expediente</v>
      </c>
      <c r="Q49" s="2" t="s">
        <v>128</v>
      </c>
      <c r="R49" t="str">
        <f>Tabla1[[#This Row],[Nombre - EXP.]]</f>
        <v>002</v>
      </c>
      <c r="S49" s="12" t="str">
        <f>CONCATENATE(Tabla1[[#This Row],[Título - X]]," ",Tabla1[[#This Row],[Cod. EXP]])</f>
        <v>AA01 2019 IMEREA  Expediente 002</v>
      </c>
      <c r="T49" s="12" t="str">
        <f>CONCATENATE(Tabla1[[#This Row],[Descripción - X]]," ",Tabla1[[#This Row],[Nombre - EXP.]])</f>
        <v>Energía  2019 IMEREA  Expediente 002</v>
      </c>
      <c r="U49" t="s">
        <v>62</v>
      </c>
      <c r="V49" t="s">
        <v>81</v>
      </c>
      <c r="W49" s="12" t="str">
        <f>CONCATENATE(Tabla1[[#This Row],[Título - EXP. ]]," ",Tabla1[[#This Row],[Cod.PROC.]])</f>
        <v>AA01 2019 IMEREA  Expediente 002 P07</v>
      </c>
      <c r="X49" s="12" t="str">
        <f>CONCATENATE(Tabla1[[#This Row],[Descripción - EXP.]]," ",Tabla1[[#This Row],[Nombre - PROC.]])</f>
        <v>Energía  2019 IMEREA  Expediente 002 Verificación documental</v>
      </c>
      <c r="Y49" t="s">
        <v>38</v>
      </c>
      <c r="Z49" t="s">
        <v>90</v>
      </c>
      <c r="AA49" s="12" t="str">
        <f>CONCATENATE(Tabla1[[#This Row],[Título - PROC.]]," ",Tabla1[[#This Row],[Cod. DOC. ]])</f>
        <v>AA01 2019 IMEREA  Expediente 002 P07 D06</v>
      </c>
      <c r="AB49" s="12" t="str">
        <f>CONCATENATE(Tabla1[[#This Row],[Descripción - PROC.]]," ",Tabla1[[#This Row],[Nombre - DOC.]])</f>
        <v>Energía  2019 IMEREA  Expediente 002 Verificación documental Notificación resolución de minoración</v>
      </c>
      <c r="AC4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_Expediente_002_P07_D06</v>
      </c>
      <c r="AD49" t="str">
        <f>Tabla1[[#This Row],[Título - DOC]]</f>
        <v>AA01 2019 IMEREA  Expediente 002 P07 D06</v>
      </c>
      <c r="AE49" t="str">
        <f>Tabla1[[#This Row],[Descripción - DOC]]</f>
        <v>Energía  2019 IMEREA  Expediente 002 Verificación documental Notificación resolución de minoración</v>
      </c>
    </row>
    <row r="50" spans="1:31" x14ac:dyDescent="0.3">
      <c r="A50" t="s">
        <v>67</v>
      </c>
      <c r="B50" t="str">
        <f>Tabla1[[#This Row],[Título - ÁREA]]</f>
        <v>AA01</v>
      </c>
      <c r="C50" s="12" t="s">
        <v>96</v>
      </c>
      <c r="D50" s="12" t="str">
        <f>Tabla1[[#This Row],[Nombre - ÁREA]]</f>
        <v xml:space="preserve">Energía </v>
      </c>
      <c r="E50">
        <v>2019</v>
      </c>
      <c r="F50">
        <f>Tabla1[[#This Row],[Nombre - AÑO]]</f>
        <v>2019</v>
      </c>
      <c r="G50" s="12" t="str">
        <f>CONCATENATE(Tabla1[[#This Row],[Título - ÁREA]]," ",Tabla1[[#This Row],[Cod. AÑO]])</f>
        <v>AA01 2019</v>
      </c>
      <c r="H50" s="12" t="str">
        <f>CONCATENATE(Tabla1[[#This Row],[Descripción - Área]]," ",Tabla1[[#This Row],[Nombre - AÑO]])</f>
        <v>Energía  2019</v>
      </c>
      <c r="I50" t="s">
        <v>100</v>
      </c>
      <c r="J50" t="str">
        <f>Tabla1[[#This Row],[Nombre - CONV.]]</f>
        <v xml:space="preserve">IMEREA </v>
      </c>
      <c r="K50" s="12" t="str">
        <f>CONCATENATE(Tabla1[[#This Row],[Título - AÑO]]," ",Tabla1[[#This Row],[Cod. CONV.]])</f>
        <v xml:space="preserve">AA01 2019 IMEREA </v>
      </c>
      <c r="L50" s="12" t="str">
        <f>CONCATENATE(Tabla1[[#This Row],[Descripción - AÑO]]," ",Tabla1[[#This Row],[Nombre - CONV.]])</f>
        <v xml:space="preserve">Energía  2019 IMEREA </v>
      </c>
      <c r="M50" t="s">
        <v>167</v>
      </c>
      <c r="N50" t="str">
        <f>Tabla1[[#This Row],[Nombre - X]]</f>
        <v>Expediente</v>
      </c>
      <c r="O50" s="12" t="str">
        <f>CONCATENATE(Tabla1[[#This Row],[Título - CONV. ]]," ",Tabla1[[#This Row],[Cod. - X]])</f>
        <v>AA01 2019 IMEREA  Expediente</v>
      </c>
      <c r="P50" s="12" t="str">
        <f>CONCATENATE(Tabla1[[#This Row],[Descripción - CONV.]]," ",Tabla1[[#This Row],[Nombre - X]])</f>
        <v>Energía  2019 IMEREA  Expediente</v>
      </c>
      <c r="Q50" s="2" t="s">
        <v>128</v>
      </c>
      <c r="R50" t="str">
        <f>Tabla1[[#This Row],[Nombre - EXP.]]</f>
        <v>002</v>
      </c>
      <c r="S50" s="12" t="str">
        <f>CONCATENATE(Tabla1[[#This Row],[Título - X]]," ",Tabla1[[#This Row],[Cod. EXP]])</f>
        <v>AA01 2019 IMEREA  Expediente 002</v>
      </c>
      <c r="T50" s="12" t="str">
        <f>CONCATENATE(Tabla1[[#This Row],[Descripción - X]]," ",Tabla1[[#This Row],[Nombre - EXP.]])</f>
        <v>Energía  2019 IMEREA  Expediente 002</v>
      </c>
      <c r="U50" t="s">
        <v>62</v>
      </c>
      <c r="V50" t="s">
        <v>81</v>
      </c>
      <c r="W50" s="12" t="str">
        <f>CONCATENATE(Tabla1[[#This Row],[Título - EXP. ]]," ",Tabla1[[#This Row],[Cod.PROC.]])</f>
        <v>AA01 2019 IMEREA  Expediente 002 P07</v>
      </c>
      <c r="X50" s="12" t="str">
        <f>CONCATENATE(Tabla1[[#This Row],[Descripción - EXP.]]," ",Tabla1[[#This Row],[Nombre - PROC.]])</f>
        <v>Energía  2019 IMEREA  Expediente 002 Verificación documental</v>
      </c>
      <c r="Y50" t="s">
        <v>39</v>
      </c>
      <c r="Z50" t="s">
        <v>91</v>
      </c>
      <c r="AA50" s="12" t="str">
        <f>CONCATENATE(Tabla1[[#This Row],[Título - PROC.]]," ",Tabla1[[#This Row],[Cod. DOC. ]])</f>
        <v>AA01 2019 IMEREA  Expediente 002 P07 D07</v>
      </c>
      <c r="AB50" s="12" t="str">
        <f>CONCATENATE(Tabla1[[#This Row],[Descripción - PROC.]]," ",Tabla1[[#This Row],[Nombre - DOC.]])</f>
        <v>Energía  2019 IMEREA  Expediente 002 Verificación documental Anexo de incidencias subsanables para el requerimiento de subsanación de la verificacion</v>
      </c>
      <c r="AC5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_Expediente_002_P07_D07</v>
      </c>
      <c r="AD50" t="str">
        <f>Tabla1[[#This Row],[Título - DOC]]</f>
        <v>AA01 2019 IMEREA  Expediente 002 P07 D07</v>
      </c>
      <c r="AE50" t="str">
        <f>Tabla1[[#This Row],[Descripción - DOC]]</f>
        <v>Energía  2019 IMEREA  Expediente 002 Verificación documental Anexo de incidencias subsanables para el requerimiento de subsanación de la verificacion</v>
      </c>
    </row>
    <row r="51" spans="1:31" x14ac:dyDescent="0.3">
      <c r="A51" t="s">
        <v>67</v>
      </c>
      <c r="B51" t="str">
        <f>Tabla1[[#This Row],[Título - ÁREA]]</f>
        <v>AA01</v>
      </c>
      <c r="C51" s="12" t="s">
        <v>96</v>
      </c>
      <c r="D51" s="12" t="str">
        <f>Tabla1[[#This Row],[Nombre - ÁREA]]</f>
        <v xml:space="preserve">Energía </v>
      </c>
      <c r="E51">
        <v>2019</v>
      </c>
      <c r="F51">
        <f>Tabla1[[#This Row],[Nombre - AÑO]]</f>
        <v>2019</v>
      </c>
      <c r="G51" s="12" t="str">
        <f>CONCATENATE(Tabla1[[#This Row],[Título - ÁREA]]," ",Tabla1[[#This Row],[Cod. AÑO]])</f>
        <v>AA01 2019</v>
      </c>
      <c r="H51" s="12" t="str">
        <f>CONCATENATE(Tabla1[[#This Row],[Descripción - Área]]," ",Tabla1[[#This Row],[Nombre - AÑO]])</f>
        <v>Energía  2019</v>
      </c>
      <c r="I51" t="s">
        <v>100</v>
      </c>
      <c r="J51" t="str">
        <f>Tabla1[[#This Row],[Nombre - CONV.]]</f>
        <v xml:space="preserve">IMEREA </v>
      </c>
      <c r="K51" s="12" t="str">
        <f>CONCATENATE(Tabla1[[#This Row],[Título - AÑO]]," ",Tabla1[[#This Row],[Cod. CONV.]])</f>
        <v xml:space="preserve">AA01 2019 IMEREA </v>
      </c>
      <c r="L51" s="12" t="str">
        <f>CONCATENATE(Tabla1[[#This Row],[Descripción - AÑO]]," ",Tabla1[[#This Row],[Nombre - CONV.]])</f>
        <v xml:space="preserve">Energía  2019 IMEREA </v>
      </c>
      <c r="M51" t="s">
        <v>167</v>
      </c>
      <c r="N51" t="str">
        <f>Tabla1[[#This Row],[Nombre - X]]</f>
        <v>Expediente</v>
      </c>
      <c r="O51" s="12" t="str">
        <f>CONCATENATE(Tabla1[[#This Row],[Título - CONV. ]]," ",Tabla1[[#This Row],[Cod. - X]])</f>
        <v>AA01 2019 IMEREA  Expediente</v>
      </c>
      <c r="P51" s="12" t="str">
        <f>CONCATENATE(Tabla1[[#This Row],[Descripción - CONV.]]," ",Tabla1[[#This Row],[Nombre - X]])</f>
        <v>Energía  2019 IMEREA  Expediente</v>
      </c>
      <c r="Q51" s="2" t="s">
        <v>128</v>
      </c>
      <c r="R51" t="str">
        <f>Tabla1[[#This Row],[Nombre - EXP.]]</f>
        <v>002</v>
      </c>
      <c r="S51" s="12" t="str">
        <f>CONCATENATE(Tabla1[[#This Row],[Título - X]]," ",Tabla1[[#This Row],[Cod. EXP]])</f>
        <v>AA01 2019 IMEREA  Expediente 002</v>
      </c>
      <c r="T51" s="12" t="str">
        <f>CONCATENATE(Tabla1[[#This Row],[Descripción - X]]," ",Tabla1[[#This Row],[Nombre - EXP.]])</f>
        <v>Energía  2019 IMEREA  Expediente 002</v>
      </c>
      <c r="U51" t="s">
        <v>63</v>
      </c>
      <c r="V51" t="s">
        <v>82</v>
      </c>
      <c r="W51" s="12" t="str">
        <f>CONCATENATE(Tabla1[[#This Row],[Título - EXP. ]]," ",Tabla1[[#This Row],[Cod.PROC.]])</f>
        <v>AA01 2019 IMEREA  Expediente 002 P08</v>
      </c>
      <c r="X51" s="12" t="str">
        <f>CONCATENATE(Tabla1[[#This Row],[Descripción - EXP.]]," ",Tabla1[[#This Row],[Nombre - PROC.]])</f>
        <v>Energía  2019 IMEREA  Expediente 002 Verificación material</v>
      </c>
      <c r="Y51" t="s">
        <v>40</v>
      </c>
      <c r="Z51" t="s">
        <v>85</v>
      </c>
      <c r="AA51" s="12" t="str">
        <f>CONCATENATE(Tabla1[[#This Row],[Título - PROC.]]," ",Tabla1[[#This Row],[Cod. DOC. ]])</f>
        <v>AA01 2019 IMEREA  Expediente 002 P08 D01</v>
      </c>
      <c r="AB51" s="12" t="str">
        <f>CONCATENATE(Tabla1[[#This Row],[Descripción - PROC.]]," ",Tabla1[[#This Row],[Nombre - DOC.]])</f>
        <v>Energía  2019 IMEREA  Expediente 002 Verificación material Informe técnico de verificación sobre el terreno del expediente</v>
      </c>
      <c r="AC5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_Expediente_002_P08_D01</v>
      </c>
      <c r="AD51" t="str">
        <f>Tabla1[[#This Row],[Título - DOC]]</f>
        <v>AA01 2019 IMEREA  Expediente 002 P08 D01</v>
      </c>
      <c r="AE51" t="str">
        <f>Tabla1[[#This Row],[Descripción - DOC]]</f>
        <v>Energía  2019 IMEREA  Expediente 002 Verificación material Informe técnico de verificación sobre el terreno del expediente</v>
      </c>
    </row>
    <row r="52" spans="1:31" x14ac:dyDescent="0.3">
      <c r="A52" t="s">
        <v>67</v>
      </c>
      <c r="B52" t="str">
        <f>Tabla1[[#This Row],[Título - ÁREA]]</f>
        <v>AA01</v>
      </c>
      <c r="C52" s="12" t="s">
        <v>96</v>
      </c>
      <c r="D52" s="12" t="str">
        <f>Tabla1[[#This Row],[Nombre - ÁREA]]</f>
        <v xml:space="preserve">Energía </v>
      </c>
      <c r="E52">
        <v>2019</v>
      </c>
      <c r="F52">
        <f>Tabla1[[#This Row],[Nombre - AÑO]]</f>
        <v>2019</v>
      </c>
      <c r="G52" s="12" t="str">
        <f>CONCATENATE(Tabla1[[#This Row],[Título - ÁREA]]," ",Tabla1[[#This Row],[Cod. AÑO]])</f>
        <v>AA01 2019</v>
      </c>
      <c r="H52" s="12" t="str">
        <f>CONCATENATE(Tabla1[[#This Row],[Descripción - Área]]," ",Tabla1[[#This Row],[Nombre - AÑO]])</f>
        <v>Energía  2019</v>
      </c>
      <c r="I52" t="s">
        <v>100</v>
      </c>
      <c r="J52" t="str">
        <f>Tabla1[[#This Row],[Nombre - CONV.]]</f>
        <v xml:space="preserve">IMEREA </v>
      </c>
      <c r="K52" s="12" t="str">
        <f>CONCATENATE(Tabla1[[#This Row],[Título - AÑO]]," ",Tabla1[[#This Row],[Cod. CONV.]])</f>
        <v xml:space="preserve">AA01 2019 IMEREA </v>
      </c>
      <c r="L52" s="12" t="str">
        <f>CONCATENATE(Tabla1[[#This Row],[Descripción - AÑO]]," ",Tabla1[[#This Row],[Nombre - CONV.]])</f>
        <v xml:space="preserve">Energía  2019 IMEREA </v>
      </c>
      <c r="M52" t="s">
        <v>167</v>
      </c>
      <c r="N52" t="str">
        <f>Tabla1[[#This Row],[Nombre - X]]</f>
        <v>Expediente</v>
      </c>
      <c r="O52" s="12" t="str">
        <f>CONCATENATE(Tabla1[[#This Row],[Título - CONV. ]]," ",Tabla1[[#This Row],[Cod. - X]])</f>
        <v>AA01 2019 IMEREA  Expediente</v>
      </c>
      <c r="P52" s="12" t="str">
        <f>CONCATENATE(Tabla1[[#This Row],[Descripción - CONV.]]," ",Tabla1[[#This Row],[Nombre - X]])</f>
        <v>Energía  2019 IMEREA  Expediente</v>
      </c>
      <c r="Q52" s="2" t="s">
        <v>128</v>
      </c>
      <c r="R52" t="str">
        <f>Tabla1[[#This Row],[Nombre - EXP.]]</f>
        <v>002</v>
      </c>
      <c r="S52" s="12" t="str">
        <f>CONCATENATE(Tabla1[[#This Row],[Título - X]]," ",Tabla1[[#This Row],[Cod. EXP]])</f>
        <v>AA01 2019 IMEREA  Expediente 002</v>
      </c>
      <c r="T52" s="12" t="str">
        <f>CONCATENATE(Tabla1[[#This Row],[Descripción - X]]," ",Tabla1[[#This Row],[Nombre - EXP.]])</f>
        <v>Energía  2019 IMEREA  Expediente 002</v>
      </c>
      <c r="U52" t="s">
        <v>63</v>
      </c>
      <c r="V52" t="s">
        <v>82</v>
      </c>
      <c r="W52" s="12" t="str">
        <f>CONCATENATE(Tabla1[[#This Row],[Título - EXP. ]]," ",Tabla1[[#This Row],[Cod.PROC.]])</f>
        <v>AA01 2019 IMEREA  Expediente 002 P08</v>
      </c>
      <c r="X52" s="12" t="str">
        <f>CONCATENATE(Tabla1[[#This Row],[Descripción - EXP.]]," ",Tabla1[[#This Row],[Nombre - PROC.]])</f>
        <v>Energía  2019 IMEREA  Expediente 002 Verificación material</v>
      </c>
      <c r="Y52" t="s">
        <v>41</v>
      </c>
      <c r="Z52" t="s">
        <v>86</v>
      </c>
      <c r="AA52" s="12" t="str">
        <f>CONCATENATE(Tabla1[[#This Row],[Título - PROC.]]," ",Tabla1[[#This Row],[Cod. DOC. ]])</f>
        <v>AA01 2019 IMEREA  Expediente 002 P08 D02</v>
      </c>
      <c r="AB52" s="12" t="str">
        <f>CONCATENATE(Tabla1[[#This Row],[Descripción - PROC.]]," ",Tabla1[[#This Row],[Nombre - DOC.]])</f>
        <v xml:space="preserve">Energía  2019 IMEREA  Expediente 002 Verificación material Conformidad </v>
      </c>
      <c r="AC5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_Expediente_002_P08_D02</v>
      </c>
      <c r="AD52" t="str">
        <f>Tabla1[[#This Row],[Título - DOC]]</f>
        <v>AA01 2019 IMEREA  Expediente 002 P08 D02</v>
      </c>
      <c r="AE52" t="str">
        <f>Tabla1[[#This Row],[Descripción - DOC]]</f>
        <v xml:space="preserve">Energía  2019 IMEREA  Expediente 002 Verificación material Conformidad </v>
      </c>
    </row>
    <row r="53" spans="1:31" x14ac:dyDescent="0.3">
      <c r="A53" t="s">
        <v>67</v>
      </c>
      <c r="B53" t="str">
        <f>Tabla1[[#This Row],[Título - ÁREA]]</f>
        <v>AA01</v>
      </c>
      <c r="C53" s="12" t="s">
        <v>96</v>
      </c>
      <c r="D53" s="12" t="str">
        <f>Tabla1[[#This Row],[Nombre - ÁREA]]</f>
        <v xml:space="preserve">Energía </v>
      </c>
      <c r="E53">
        <v>2019</v>
      </c>
      <c r="F53">
        <f>Tabla1[[#This Row],[Nombre - AÑO]]</f>
        <v>2019</v>
      </c>
      <c r="G53" s="12" t="str">
        <f>CONCATENATE(Tabla1[[#This Row],[Título - ÁREA]]," ",Tabla1[[#This Row],[Cod. AÑO]])</f>
        <v>AA01 2019</v>
      </c>
      <c r="H53" s="12" t="str">
        <f>CONCATENATE(Tabla1[[#This Row],[Descripción - Área]]," ",Tabla1[[#This Row],[Nombre - AÑO]])</f>
        <v>Energía  2019</v>
      </c>
      <c r="I53" t="s">
        <v>100</v>
      </c>
      <c r="J53" t="str">
        <f>Tabla1[[#This Row],[Nombre - CONV.]]</f>
        <v xml:space="preserve">IMEREA </v>
      </c>
      <c r="K53" s="12" t="str">
        <f>CONCATENATE(Tabla1[[#This Row],[Título - AÑO]]," ",Tabla1[[#This Row],[Cod. CONV.]])</f>
        <v xml:space="preserve">AA01 2019 IMEREA </v>
      </c>
      <c r="L53" s="12" t="str">
        <f>CONCATENATE(Tabla1[[#This Row],[Descripción - AÑO]]," ",Tabla1[[#This Row],[Nombre - CONV.]])</f>
        <v xml:space="preserve">Energía  2019 IMEREA </v>
      </c>
      <c r="M53" t="s">
        <v>167</v>
      </c>
      <c r="N53" t="str">
        <f>Tabla1[[#This Row],[Nombre - X]]</f>
        <v>Expediente</v>
      </c>
      <c r="O53" s="12" t="str">
        <f>CONCATENATE(Tabla1[[#This Row],[Título - CONV. ]]," ",Tabla1[[#This Row],[Cod. - X]])</f>
        <v>AA01 2019 IMEREA  Expediente</v>
      </c>
      <c r="P53" s="12" t="str">
        <f>CONCATENATE(Tabla1[[#This Row],[Descripción - CONV.]]," ",Tabla1[[#This Row],[Nombre - X]])</f>
        <v>Energía  2019 IMEREA  Expediente</v>
      </c>
      <c r="Q53" s="2" t="s">
        <v>128</v>
      </c>
      <c r="R53" t="str">
        <f>Tabla1[[#This Row],[Nombre - EXP.]]</f>
        <v>002</v>
      </c>
      <c r="S53" s="12" t="str">
        <f>CONCATENATE(Tabla1[[#This Row],[Título - X]]," ",Tabla1[[#This Row],[Cod. EXP]])</f>
        <v>AA01 2019 IMEREA  Expediente 002</v>
      </c>
      <c r="T53" s="12" t="str">
        <f>CONCATENATE(Tabla1[[#This Row],[Descripción - X]]," ",Tabla1[[#This Row],[Nombre - EXP.]])</f>
        <v>Energía  2019 IMEREA  Expediente 002</v>
      </c>
      <c r="U53" t="s">
        <v>63</v>
      </c>
      <c r="V53" t="s">
        <v>82</v>
      </c>
      <c r="W53" s="12" t="str">
        <f>CONCATENATE(Tabla1[[#This Row],[Título - EXP. ]]," ",Tabla1[[#This Row],[Cod.PROC.]])</f>
        <v>AA01 2019 IMEREA  Expediente 002 P08</v>
      </c>
      <c r="X53" s="12" t="str">
        <f>CONCATENATE(Tabla1[[#This Row],[Descripción - EXP.]]," ",Tabla1[[#This Row],[Nombre - PROC.]])</f>
        <v>Energía  2019 IMEREA  Expediente 002 Verificación material</v>
      </c>
      <c r="Y53" t="s">
        <v>3</v>
      </c>
      <c r="Z53" t="s">
        <v>87</v>
      </c>
      <c r="AA53" s="12" t="str">
        <f>CONCATENATE(Tabla1[[#This Row],[Título - PROC.]]," ",Tabla1[[#This Row],[Cod. DOC. ]])</f>
        <v>AA01 2019 IMEREA  Expediente 002 P08 D03</v>
      </c>
      <c r="AB53" s="12" t="str">
        <f>CONCATENATE(Tabla1[[#This Row],[Descripción - PROC.]]," ",Tabla1[[#This Row],[Nombre - DOC.]])</f>
        <v>Energía  2019 IMEREA  Expediente 002 Verificación material Requerimiento de subsanación de la solicitud</v>
      </c>
      <c r="AC5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_Expediente_002_P08_D03</v>
      </c>
      <c r="AD53" t="str">
        <f>Tabla1[[#This Row],[Título - DOC]]</f>
        <v>AA01 2019 IMEREA  Expediente 002 P08 D03</v>
      </c>
      <c r="AE53" t="str">
        <f>Tabla1[[#This Row],[Descripción - DOC]]</f>
        <v>Energía  2019 IMEREA  Expediente 002 Verificación material Requerimiento de subsanación de la solicitud</v>
      </c>
    </row>
    <row r="54" spans="1:31" x14ac:dyDescent="0.3">
      <c r="A54" t="s">
        <v>67</v>
      </c>
      <c r="B54" t="str">
        <f>Tabla1[[#This Row],[Título - ÁREA]]</f>
        <v>AA01</v>
      </c>
      <c r="C54" s="12" t="s">
        <v>96</v>
      </c>
      <c r="D54" s="12" t="str">
        <f>Tabla1[[#This Row],[Nombre - ÁREA]]</f>
        <v xml:space="preserve">Energía </v>
      </c>
      <c r="E54">
        <v>2019</v>
      </c>
      <c r="F54">
        <f>Tabla1[[#This Row],[Nombre - AÑO]]</f>
        <v>2019</v>
      </c>
      <c r="G54" s="12" t="str">
        <f>CONCATENATE(Tabla1[[#This Row],[Título - ÁREA]]," ",Tabla1[[#This Row],[Cod. AÑO]])</f>
        <v>AA01 2019</v>
      </c>
      <c r="H54" s="12" t="str">
        <f>CONCATENATE(Tabla1[[#This Row],[Descripción - Área]]," ",Tabla1[[#This Row],[Nombre - AÑO]])</f>
        <v>Energía  2019</v>
      </c>
      <c r="I54" t="s">
        <v>100</v>
      </c>
      <c r="J54" t="str">
        <f>Tabla1[[#This Row],[Nombre - CONV.]]</f>
        <v xml:space="preserve">IMEREA </v>
      </c>
      <c r="K54" s="12" t="str">
        <f>CONCATENATE(Tabla1[[#This Row],[Título - AÑO]]," ",Tabla1[[#This Row],[Cod. CONV.]])</f>
        <v xml:space="preserve">AA01 2019 IMEREA </v>
      </c>
      <c r="L54" s="12" t="str">
        <f>CONCATENATE(Tabla1[[#This Row],[Descripción - AÑO]]," ",Tabla1[[#This Row],[Nombre - CONV.]])</f>
        <v xml:space="preserve">Energía  2019 IMEREA </v>
      </c>
      <c r="M54" t="s">
        <v>167</v>
      </c>
      <c r="N54" t="str">
        <f>Tabla1[[#This Row],[Nombre - X]]</f>
        <v>Expediente</v>
      </c>
      <c r="O54" s="12" t="str">
        <f>CONCATENATE(Tabla1[[#This Row],[Título - CONV. ]]," ",Tabla1[[#This Row],[Cod. - X]])</f>
        <v>AA01 2019 IMEREA  Expediente</v>
      </c>
      <c r="P54" s="12" t="str">
        <f>CONCATENATE(Tabla1[[#This Row],[Descripción - CONV.]]," ",Tabla1[[#This Row],[Nombre - X]])</f>
        <v>Energía  2019 IMEREA  Expediente</v>
      </c>
      <c r="Q54" s="2" t="s">
        <v>128</v>
      </c>
      <c r="R54" t="str">
        <f>Tabla1[[#This Row],[Nombre - EXP.]]</f>
        <v>002</v>
      </c>
      <c r="S54" s="12" t="str">
        <f>CONCATENATE(Tabla1[[#This Row],[Título - X]]," ",Tabla1[[#This Row],[Cod. EXP]])</f>
        <v>AA01 2019 IMEREA  Expediente 002</v>
      </c>
      <c r="T54" s="12" t="str">
        <f>CONCATENATE(Tabla1[[#This Row],[Descripción - X]]," ",Tabla1[[#This Row],[Nombre - EXP.]])</f>
        <v>Energía  2019 IMEREA  Expediente 002</v>
      </c>
      <c r="U54" t="s">
        <v>63</v>
      </c>
      <c r="V54" t="s">
        <v>82</v>
      </c>
      <c r="W54" s="12" t="str">
        <f>CONCATENATE(Tabla1[[#This Row],[Título - EXP. ]]," ",Tabla1[[#This Row],[Cod.PROC.]])</f>
        <v>AA01 2019 IMEREA  Expediente 002 P08</v>
      </c>
      <c r="X54" s="12" t="str">
        <f>CONCATENATE(Tabla1[[#This Row],[Descripción - EXP.]]," ",Tabla1[[#This Row],[Nombre - PROC.]])</f>
        <v>Energía  2019 IMEREA  Expediente 002 Verificación material</v>
      </c>
      <c r="Y54" t="s">
        <v>38</v>
      </c>
      <c r="Z54" t="s">
        <v>88</v>
      </c>
      <c r="AA54" s="12" t="str">
        <f>CONCATENATE(Tabla1[[#This Row],[Título - PROC.]]," ",Tabla1[[#This Row],[Cod. DOC. ]])</f>
        <v>AA01 2019 IMEREA  Expediente 002 P08 D04</v>
      </c>
      <c r="AB54" s="12" t="str">
        <f>CONCATENATE(Tabla1[[#This Row],[Descripción - PROC.]]," ",Tabla1[[#This Row],[Nombre - DOC.]])</f>
        <v>Energía  2019 IMEREA  Expediente 002 Verificación material Notificación resolución de minoración</v>
      </c>
      <c r="AC5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_Expediente_002_P08_D04</v>
      </c>
      <c r="AD54" t="str">
        <f>Tabla1[[#This Row],[Título - DOC]]</f>
        <v>AA01 2019 IMEREA  Expediente 002 P08 D04</v>
      </c>
      <c r="AE54" t="str">
        <f>Tabla1[[#This Row],[Descripción - DOC]]</f>
        <v>Energía  2019 IMEREA  Expediente 002 Verificación material Notificación resolución de minoración</v>
      </c>
    </row>
    <row r="55" spans="1:31" x14ac:dyDescent="0.3">
      <c r="A55" t="s">
        <v>67</v>
      </c>
      <c r="B55" t="str">
        <f>Tabla1[[#This Row],[Título - ÁREA]]</f>
        <v>AA01</v>
      </c>
      <c r="C55" s="12" t="s">
        <v>96</v>
      </c>
      <c r="D55" s="12" t="str">
        <f>Tabla1[[#This Row],[Nombre - ÁREA]]</f>
        <v xml:space="preserve">Energía </v>
      </c>
      <c r="E55">
        <v>2019</v>
      </c>
      <c r="F55">
        <f>Tabla1[[#This Row],[Nombre - AÑO]]</f>
        <v>2019</v>
      </c>
      <c r="G55" s="12" t="str">
        <f>CONCATENATE(Tabla1[[#This Row],[Título - ÁREA]]," ",Tabla1[[#This Row],[Cod. AÑO]])</f>
        <v>AA01 2019</v>
      </c>
      <c r="H55" s="12" t="str">
        <f>CONCATENATE(Tabla1[[#This Row],[Descripción - Área]]," ",Tabla1[[#This Row],[Nombre - AÑO]])</f>
        <v>Energía  2019</v>
      </c>
      <c r="I55" t="s">
        <v>100</v>
      </c>
      <c r="J55" t="str">
        <f>Tabla1[[#This Row],[Nombre - CONV.]]</f>
        <v xml:space="preserve">IMEREA </v>
      </c>
      <c r="K55" s="12" t="str">
        <f>CONCATENATE(Tabla1[[#This Row],[Título - AÑO]]," ",Tabla1[[#This Row],[Cod. CONV.]])</f>
        <v xml:space="preserve">AA01 2019 IMEREA </v>
      </c>
      <c r="L55" s="12" t="str">
        <f>CONCATENATE(Tabla1[[#This Row],[Descripción - AÑO]]," ",Tabla1[[#This Row],[Nombre - CONV.]])</f>
        <v xml:space="preserve">Energía  2019 IMEREA </v>
      </c>
      <c r="M55" t="s">
        <v>167</v>
      </c>
      <c r="N55" t="str">
        <f>Tabla1[[#This Row],[Nombre - X]]</f>
        <v>Expediente</v>
      </c>
      <c r="O55" s="12" t="str">
        <f>CONCATENATE(Tabla1[[#This Row],[Título - CONV. ]]," ",Tabla1[[#This Row],[Cod. - X]])</f>
        <v>AA01 2019 IMEREA  Expediente</v>
      </c>
      <c r="P55" s="12" t="str">
        <f>CONCATENATE(Tabla1[[#This Row],[Descripción - CONV.]]," ",Tabla1[[#This Row],[Nombre - X]])</f>
        <v>Energía  2019 IMEREA  Expediente</v>
      </c>
      <c r="Q55" s="2" t="s">
        <v>128</v>
      </c>
      <c r="R55" t="str">
        <f>Tabla1[[#This Row],[Nombre - EXP.]]</f>
        <v>002</v>
      </c>
      <c r="S55" s="12" t="str">
        <f>CONCATENATE(Tabla1[[#This Row],[Título - X]]," ",Tabla1[[#This Row],[Cod. EXP]])</f>
        <v>AA01 2019 IMEREA  Expediente 002</v>
      </c>
      <c r="T55" s="12" t="str">
        <f>CONCATENATE(Tabla1[[#This Row],[Descripción - X]]," ",Tabla1[[#This Row],[Nombre - EXP.]])</f>
        <v>Energía  2019 IMEREA  Expediente 002</v>
      </c>
      <c r="U55" t="s">
        <v>63</v>
      </c>
      <c r="V55" t="s">
        <v>82</v>
      </c>
      <c r="W55" s="12" t="str">
        <f>CONCATENATE(Tabla1[[#This Row],[Título - EXP. ]]," ",Tabla1[[#This Row],[Cod.PROC.]])</f>
        <v>AA01 2019 IMEREA  Expediente 002 P08</v>
      </c>
      <c r="X55" s="12" t="str">
        <f>CONCATENATE(Tabla1[[#This Row],[Descripción - EXP.]]," ",Tabla1[[#This Row],[Nombre - PROC.]])</f>
        <v>Energía  2019 IMEREA  Expediente 002 Verificación material</v>
      </c>
      <c r="Y55" t="s">
        <v>39</v>
      </c>
      <c r="Z55" t="s">
        <v>89</v>
      </c>
      <c r="AA55" s="12" t="str">
        <f>CONCATENATE(Tabla1[[#This Row],[Título - PROC.]]," ",Tabla1[[#This Row],[Cod. DOC. ]])</f>
        <v>AA01 2019 IMEREA  Expediente 002 P08 D05</v>
      </c>
      <c r="AB55" s="12" t="str">
        <f>CONCATENATE(Tabla1[[#This Row],[Descripción - PROC.]]," ",Tabla1[[#This Row],[Nombre - DOC.]])</f>
        <v>Energía  2019 IMEREA  Expediente 002 Verificación material Anexo de incidencias subsanables para el requerimiento de subsanación de la verificacion</v>
      </c>
      <c r="AC5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_Expediente_002_P08_D05</v>
      </c>
      <c r="AD55" t="str">
        <f>Tabla1[[#This Row],[Título - DOC]]</f>
        <v>AA01 2019 IMEREA  Expediente 002 P08 D05</v>
      </c>
      <c r="AE55" t="str">
        <f>Tabla1[[#This Row],[Descripción - DOC]]</f>
        <v>Energía  2019 IMEREA  Expediente 002 Verificación material Anexo de incidencias subsanables para el requerimiento de subsanación de la verificacion</v>
      </c>
    </row>
    <row r="56" spans="1:31" x14ac:dyDescent="0.3">
      <c r="A56" t="s">
        <v>67</v>
      </c>
      <c r="B56" t="str">
        <f>Tabla1[[#This Row],[Título - ÁREA]]</f>
        <v>AA01</v>
      </c>
      <c r="C56" s="12" t="s">
        <v>96</v>
      </c>
      <c r="D56" s="12" t="str">
        <f>Tabla1[[#This Row],[Nombre - ÁREA]]</f>
        <v xml:space="preserve">Energía </v>
      </c>
      <c r="E56">
        <v>2019</v>
      </c>
      <c r="F56">
        <f>Tabla1[[#This Row],[Nombre - AÑO]]</f>
        <v>2019</v>
      </c>
      <c r="G56" s="12" t="str">
        <f>CONCATENATE(Tabla1[[#This Row],[Título - ÁREA]]," ",Tabla1[[#This Row],[Cod. AÑO]])</f>
        <v>AA01 2019</v>
      </c>
      <c r="H56" s="12" t="str">
        <f>CONCATENATE(Tabla1[[#This Row],[Descripción - Área]]," ",Tabla1[[#This Row],[Nombre - AÑO]])</f>
        <v>Energía  2019</v>
      </c>
      <c r="I56" t="s">
        <v>100</v>
      </c>
      <c r="J56" t="str">
        <f>Tabla1[[#This Row],[Nombre - CONV.]]</f>
        <v xml:space="preserve">IMEREA </v>
      </c>
      <c r="K56" s="12" t="str">
        <f>CONCATENATE(Tabla1[[#This Row],[Título - AÑO]]," ",Tabla1[[#This Row],[Cod. CONV.]])</f>
        <v xml:space="preserve">AA01 2019 IMEREA </v>
      </c>
      <c r="L56" s="12" t="str">
        <f>CONCATENATE(Tabla1[[#This Row],[Descripción - AÑO]]," ",Tabla1[[#This Row],[Nombre - CONV.]])</f>
        <v xml:space="preserve">Energía  2019 IMEREA </v>
      </c>
      <c r="M56" t="s">
        <v>167</v>
      </c>
      <c r="N56" t="str">
        <f>Tabla1[[#This Row],[Nombre - X]]</f>
        <v>Expediente</v>
      </c>
      <c r="O56" s="12" t="str">
        <f>CONCATENATE(Tabla1[[#This Row],[Título - CONV. ]]," ",Tabla1[[#This Row],[Cod. - X]])</f>
        <v>AA01 2019 IMEREA  Expediente</v>
      </c>
      <c r="P56" s="12" t="str">
        <f>CONCATENATE(Tabla1[[#This Row],[Descripción - CONV.]]," ",Tabla1[[#This Row],[Nombre - X]])</f>
        <v>Energía  2019 IMEREA  Expediente</v>
      </c>
      <c r="Q56" s="2" t="s">
        <v>128</v>
      </c>
      <c r="R56" t="str">
        <f>Tabla1[[#This Row],[Nombre - EXP.]]</f>
        <v>002</v>
      </c>
      <c r="S56" s="12" t="str">
        <f>CONCATENATE(Tabla1[[#This Row],[Título - X]]," ",Tabla1[[#This Row],[Cod. EXP]])</f>
        <v>AA01 2019 IMEREA  Expediente 002</v>
      </c>
      <c r="T56" s="12" t="str">
        <f>CONCATENATE(Tabla1[[#This Row],[Descripción - X]]," ",Tabla1[[#This Row],[Nombre - EXP.]])</f>
        <v>Energía  2019 IMEREA  Expediente 002</v>
      </c>
      <c r="U56" t="s">
        <v>64</v>
      </c>
      <c r="V56" t="s">
        <v>83</v>
      </c>
      <c r="W56" s="12" t="str">
        <f>CONCATENATE(Tabla1[[#This Row],[Título - EXP. ]]," ",Tabla1[[#This Row],[Cod.PROC.]])</f>
        <v>AA01 2019 IMEREA  Expediente 002 P09</v>
      </c>
      <c r="X56" s="12" t="str">
        <f>CONCATENATE(Tabla1[[#This Row],[Descripción - EXP.]]," ",Tabla1[[#This Row],[Nombre - PROC.]])</f>
        <v>Energía  2019 IMEREA  Expediente 002 Verificación final</v>
      </c>
      <c r="Y56" t="s">
        <v>42</v>
      </c>
      <c r="Z56" t="s">
        <v>85</v>
      </c>
      <c r="AA56" s="12" t="str">
        <f>CONCATENATE(Tabla1[[#This Row],[Título - PROC.]]," ",Tabla1[[#This Row],[Cod. DOC. ]])</f>
        <v>AA01 2019 IMEREA  Expediente 002 P09 D01</v>
      </c>
      <c r="AB56" s="12" t="str">
        <f>CONCATENATE(Tabla1[[#This Row],[Descripción - PROC.]]," ",Tabla1[[#This Row],[Nombre - DOC.]])</f>
        <v>Energía  2019 IMEREA  Expediente 002 Verificación final Informe técnico de la verificación final del expediente</v>
      </c>
      <c r="AC5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_Expediente_002_P09_D01</v>
      </c>
      <c r="AD56" t="str">
        <f>Tabla1[[#This Row],[Título - DOC]]</f>
        <v>AA01 2019 IMEREA  Expediente 002 P09 D01</v>
      </c>
      <c r="AE56" t="str">
        <f>Tabla1[[#This Row],[Descripción - DOC]]</f>
        <v>Energía  2019 IMEREA  Expediente 002 Verificación final Informe técnico de la verificación final del expediente</v>
      </c>
    </row>
    <row r="57" spans="1:31" x14ac:dyDescent="0.3">
      <c r="A57" t="s">
        <v>67</v>
      </c>
      <c r="B57" t="str">
        <f>Tabla1[[#This Row],[Título - ÁREA]]</f>
        <v>AA01</v>
      </c>
      <c r="C57" s="12" t="s">
        <v>96</v>
      </c>
      <c r="D57" s="12" t="str">
        <f>Tabla1[[#This Row],[Nombre - ÁREA]]</f>
        <v xml:space="preserve">Energía </v>
      </c>
      <c r="E57">
        <v>2019</v>
      </c>
      <c r="F57">
        <f>Tabla1[[#This Row],[Nombre - AÑO]]</f>
        <v>2019</v>
      </c>
      <c r="G57" s="12" t="str">
        <f>CONCATENATE(Tabla1[[#This Row],[Título - ÁREA]]," ",Tabla1[[#This Row],[Cod. AÑO]])</f>
        <v>AA01 2019</v>
      </c>
      <c r="H57" s="12" t="str">
        <f>CONCATENATE(Tabla1[[#This Row],[Descripción - Área]]," ",Tabla1[[#This Row],[Nombre - AÑO]])</f>
        <v>Energía  2019</v>
      </c>
      <c r="I57" t="s">
        <v>100</v>
      </c>
      <c r="J57" t="str">
        <f>Tabla1[[#This Row],[Nombre - CONV.]]</f>
        <v xml:space="preserve">IMEREA </v>
      </c>
      <c r="K57" s="12" t="str">
        <f>CONCATENATE(Tabla1[[#This Row],[Título - AÑO]]," ",Tabla1[[#This Row],[Cod. CONV.]])</f>
        <v xml:space="preserve">AA01 2019 IMEREA </v>
      </c>
      <c r="L57" s="12" t="str">
        <f>CONCATENATE(Tabla1[[#This Row],[Descripción - AÑO]]," ",Tabla1[[#This Row],[Nombre - CONV.]])</f>
        <v xml:space="preserve">Energía  2019 IMEREA </v>
      </c>
      <c r="M57" t="s">
        <v>167</v>
      </c>
      <c r="N57" t="str">
        <f>Tabla1[[#This Row],[Nombre - X]]</f>
        <v>Expediente</v>
      </c>
      <c r="O57" s="12" t="str">
        <f>CONCATENATE(Tabla1[[#This Row],[Título - CONV. ]]," ",Tabla1[[#This Row],[Cod. - X]])</f>
        <v>AA01 2019 IMEREA  Expediente</v>
      </c>
      <c r="P57" s="12" t="str">
        <f>CONCATENATE(Tabla1[[#This Row],[Descripción - CONV.]]," ",Tabla1[[#This Row],[Nombre - X]])</f>
        <v>Energía  2019 IMEREA  Expediente</v>
      </c>
      <c r="Q57" s="2" t="s">
        <v>128</v>
      </c>
      <c r="R57" t="str">
        <f>Tabla1[[#This Row],[Nombre - EXP.]]</f>
        <v>002</v>
      </c>
      <c r="S57" s="12" t="str">
        <f>CONCATENATE(Tabla1[[#This Row],[Título - X]]," ",Tabla1[[#This Row],[Cod. EXP]])</f>
        <v>AA01 2019 IMEREA  Expediente 002</v>
      </c>
      <c r="T57" s="12" t="str">
        <f>CONCATENATE(Tabla1[[#This Row],[Descripción - X]]," ",Tabla1[[#This Row],[Nombre - EXP.]])</f>
        <v>Energía  2019 IMEREA  Expediente 002</v>
      </c>
      <c r="U57" t="s">
        <v>64</v>
      </c>
      <c r="V57" t="s">
        <v>83</v>
      </c>
      <c r="W57" s="12" t="str">
        <f>CONCATENATE(Tabla1[[#This Row],[Título - EXP. ]]," ",Tabla1[[#This Row],[Cod.PROC.]])</f>
        <v>AA01 2019 IMEREA  Expediente 002 P09</v>
      </c>
      <c r="X57" s="12" t="str">
        <f>CONCATENATE(Tabla1[[#This Row],[Descripción - EXP.]]," ",Tabla1[[#This Row],[Nombre - PROC.]])</f>
        <v>Energía  2019 IMEREA  Expediente 002 Verificación final</v>
      </c>
      <c r="Y57" t="s">
        <v>43</v>
      </c>
      <c r="Z57" t="s">
        <v>86</v>
      </c>
      <c r="AA57" s="12" t="str">
        <f>CONCATENATE(Tabla1[[#This Row],[Título - PROC.]]," ",Tabla1[[#This Row],[Cod. DOC. ]])</f>
        <v>AA01 2019 IMEREA  Expediente 002 P09 D02</v>
      </c>
      <c r="AB57" s="12" t="str">
        <f>CONCATENATE(Tabla1[[#This Row],[Descripción - PROC.]]," ",Tabla1[[#This Row],[Nombre - DOC.]])</f>
        <v>Energía  2019 IMEREA  Expediente 002 Verificación final Anexo con la lista de expedientes para resolución de revocación</v>
      </c>
      <c r="AC5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_Expediente_002_P09_D02</v>
      </c>
      <c r="AD57" t="str">
        <f>Tabla1[[#This Row],[Título - DOC]]</f>
        <v>AA01 2019 IMEREA  Expediente 002 P09 D02</v>
      </c>
      <c r="AE57" t="str">
        <f>Tabla1[[#This Row],[Descripción - DOC]]</f>
        <v>Energía  2019 IMEREA  Expediente 002 Verificación final Anexo con la lista de expedientes para resolución de revocación</v>
      </c>
    </row>
    <row r="58" spans="1:31" x14ac:dyDescent="0.3">
      <c r="A58" t="s">
        <v>67</v>
      </c>
      <c r="B58" t="str">
        <f>Tabla1[[#This Row],[Título - ÁREA]]</f>
        <v>AA01</v>
      </c>
      <c r="C58" s="12" t="s">
        <v>96</v>
      </c>
      <c r="D58" s="12" t="str">
        <f>Tabla1[[#This Row],[Nombre - ÁREA]]</f>
        <v xml:space="preserve">Energía </v>
      </c>
      <c r="E58">
        <v>2019</v>
      </c>
      <c r="F58">
        <f>Tabla1[[#This Row],[Nombre - AÑO]]</f>
        <v>2019</v>
      </c>
      <c r="G58" s="12" t="str">
        <f>CONCATENATE(Tabla1[[#This Row],[Título - ÁREA]]," ",Tabla1[[#This Row],[Cod. AÑO]])</f>
        <v>AA01 2019</v>
      </c>
      <c r="H58" s="12" t="str">
        <f>CONCATENATE(Tabla1[[#This Row],[Descripción - Área]]," ",Tabla1[[#This Row],[Nombre - AÑO]])</f>
        <v>Energía  2019</v>
      </c>
      <c r="I58" t="s">
        <v>100</v>
      </c>
      <c r="J58" t="str">
        <f>Tabla1[[#This Row],[Nombre - CONV.]]</f>
        <v xml:space="preserve">IMEREA </v>
      </c>
      <c r="K58" s="12" t="str">
        <f>CONCATENATE(Tabla1[[#This Row],[Título - AÑO]]," ",Tabla1[[#This Row],[Cod. CONV.]])</f>
        <v xml:space="preserve">AA01 2019 IMEREA </v>
      </c>
      <c r="L58" s="12" t="str">
        <f>CONCATENATE(Tabla1[[#This Row],[Descripción - AÑO]]," ",Tabla1[[#This Row],[Nombre - CONV.]])</f>
        <v xml:space="preserve">Energía  2019 IMEREA </v>
      </c>
      <c r="M58" t="s">
        <v>167</v>
      </c>
      <c r="N58" t="str">
        <f>Tabla1[[#This Row],[Nombre - X]]</f>
        <v>Expediente</v>
      </c>
      <c r="O58" s="12" t="str">
        <f>CONCATENATE(Tabla1[[#This Row],[Título - CONV. ]]," ",Tabla1[[#This Row],[Cod. - X]])</f>
        <v>AA01 2019 IMEREA  Expediente</v>
      </c>
      <c r="P58" s="12" t="str">
        <f>CONCATENATE(Tabla1[[#This Row],[Descripción - CONV.]]," ",Tabla1[[#This Row],[Nombre - X]])</f>
        <v>Energía  2019 IMEREA  Expediente</v>
      </c>
      <c r="Q58" s="2" t="s">
        <v>128</v>
      </c>
      <c r="R58" t="str">
        <f>Tabla1[[#This Row],[Nombre - EXP.]]</f>
        <v>002</v>
      </c>
      <c r="S58" s="12" t="str">
        <f>CONCATENATE(Tabla1[[#This Row],[Título - X]]," ",Tabla1[[#This Row],[Cod. EXP]])</f>
        <v>AA01 2019 IMEREA  Expediente 002</v>
      </c>
      <c r="T58" s="12" t="str">
        <f>CONCATENATE(Tabla1[[#This Row],[Descripción - X]]," ",Tabla1[[#This Row],[Nombre - EXP.]])</f>
        <v>Energía  2019 IMEREA  Expediente 002</v>
      </c>
      <c r="U58" t="s">
        <v>64</v>
      </c>
      <c r="V58" t="s">
        <v>83</v>
      </c>
      <c r="W58" s="12" t="str">
        <f>CONCATENATE(Tabla1[[#This Row],[Título - EXP. ]]," ",Tabla1[[#This Row],[Cod.PROC.]])</f>
        <v>AA01 2019 IMEREA  Expediente 002 P09</v>
      </c>
      <c r="X58" s="12" t="str">
        <f>CONCATENATE(Tabla1[[#This Row],[Descripción - EXP.]]," ",Tabla1[[#This Row],[Nombre - PROC.]])</f>
        <v>Energía  2019 IMEREA  Expediente 002 Verificación final</v>
      </c>
      <c r="Y58" t="s">
        <v>44</v>
      </c>
      <c r="Z58" t="s">
        <v>87</v>
      </c>
      <c r="AA58" s="12" t="str">
        <f>CONCATENATE(Tabla1[[#This Row],[Título - PROC.]]," ",Tabla1[[#This Row],[Cod. DOC. ]])</f>
        <v>AA01 2019 IMEREA  Expediente 002 P09 D03</v>
      </c>
      <c r="AB58" s="12" t="str">
        <f>CONCATENATE(Tabla1[[#This Row],[Descripción - PROC.]]," ",Tabla1[[#This Row],[Nombre - DOC.]])</f>
        <v>Energía  2019 IMEREA  Expediente 002 Verificación final Notificación resolución de revocación</v>
      </c>
      <c r="AC5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_Expediente_002_P09_D03</v>
      </c>
      <c r="AD58" t="str">
        <f>Tabla1[[#This Row],[Título - DOC]]</f>
        <v>AA01 2019 IMEREA  Expediente 002 P09 D03</v>
      </c>
      <c r="AE58" t="str">
        <f>Tabla1[[#This Row],[Descripción - DOC]]</f>
        <v>Energía  2019 IMEREA  Expediente 002 Verificación final Notificación resolución de revocación</v>
      </c>
    </row>
    <row r="59" spans="1:31" x14ac:dyDescent="0.3">
      <c r="A59" t="s">
        <v>67</v>
      </c>
      <c r="B59" t="str">
        <f>Tabla1[[#This Row],[Título - ÁREA]]</f>
        <v>AA01</v>
      </c>
      <c r="C59" s="12" t="s">
        <v>96</v>
      </c>
      <c r="D59" s="12" t="str">
        <f>Tabla1[[#This Row],[Nombre - ÁREA]]</f>
        <v xml:space="preserve">Energía </v>
      </c>
      <c r="E59">
        <v>2019</v>
      </c>
      <c r="F59">
        <f>Tabla1[[#This Row],[Nombre - AÑO]]</f>
        <v>2019</v>
      </c>
      <c r="G59" s="12" t="str">
        <f>CONCATENATE(Tabla1[[#This Row],[Título - ÁREA]]," ",Tabla1[[#This Row],[Cod. AÑO]])</f>
        <v>AA01 2019</v>
      </c>
      <c r="H59" s="12" t="str">
        <f>CONCATENATE(Tabla1[[#This Row],[Descripción - Área]]," ",Tabla1[[#This Row],[Nombre - AÑO]])</f>
        <v>Energía  2019</v>
      </c>
      <c r="I59" t="s">
        <v>100</v>
      </c>
      <c r="J59" t="str">
        <f>Tabla1[[#This Row],[Nombre - CONV.]]</f>
        <v xml:space="preserve">IMEREA </v>
      </c>
      <c r="K59" s="12" t="str">
        <f>CONCATENATE(Tabla1[[#This Row],[Título - AÑO]]," ",Tabla1[[#This Row],[Cod. CONV.]])</f>
        <v xml:space="preserve">AA01 2019 IMEREA </v>
      </c>
      <c r="L59" s="12" t="str">
        <f>CONCATENATE(Tabla1[[#This Row],[Descripción - AÑO]]," ",Tabla1[[#This Row],[Nombre - CONV.]])</f>
        <v xml:space="preserve">Energía  2019 IMEREA </v>
      </c>
      <c r="M59" t="s">
        <v>167</v>
      </c>
      <c r="N59" t="str">
        <f>Tabla1[[#This Row],[Nombre - X]]</f>
        <v>Expediente</v>
      </c>
      <c r="O59" s="12" t="str">
        <f>CONCATENATE(Tabla1[[#This Row],[Título - CONV. ]]," ",Tabla1[[#This Row],[Cod. - X]])</f>
        <v>AA01 2019 IMEREA  Expediente</v>
      </c>
      <c r="P59" s="12" t="str">
        <f>CONCATENATE(Tabla1[[#This Row],[Descripción - CONV.]]," ",Tabla1[[#This Row],[Nombre - X]])</f>
        <v>Energía  2019 IMEREA  Expediente</v>
      </c>
      <c r="Q59" s="2" t="s">
        <v>128</v>
      </c>
      <c r="R59" t="str">
        <f>Tabla1[[#This Row],[Nombre - EXP.]]</f>
        <v>002</v>
      </c>
      <c r="S59" s="12" t="str">
        <f>CONCATENATE(Tabla1[[#This Row],[Título - X]]," ",Tabla1[[#This Row],[Cod. EXP]])</f>
        <v>AA01 2019 IMEREA  Expediente 002</v>
      </c>
      <c r="T59" s="12" t="str">
        <f>CONCATENATE(Tabla1[[#This Row],[Descripción - X]]," ",Tabla1[[#This Row],[Nombre - EXP.]])</f>
        <v>Energía  2019 IMEREA  Expediente 002</v>
      </c>
      <c r="U59" t="s">
        <v>64</v>
      </c>
      <c r="V59" t="s">
        <v>83</v>
      </c>
      <c r="W59" s="12" t="str">
        <f>CONCATENATE(Tabla1[[#This Row],[Título - EXP. ]]," ",Tabla1[[#This Row],[Cod.PROC.]])</f>
        <v>AA01 2019 IMEREA  Expediente 002 P09</v>
      </c>
      <c r="X59" s="12" t="str">
        <f>CONCATENATE(Tabla1[[#This Row],[Descripción - EXP.]]," ",Tabla1[[#This Row],[Nombre - PROC.]])</f>
        <v>Energía  2019 IMEREA  Expediente 002 Verificación final</v>
      </c>
      <c r="Y59" t="s">
        <v>45</v>
      </c>
      <c r="Z59" t="s">
        <v>88</v>
      </c>
      <c r="AA59" s="12" t="str">
        <f>CONCATENATE(Tabla1[[#This Row],[Título - PROC.]]," ",Tabla1[[#This Row],[Cod. DOC. ]])</f>
        <v>AA01 2019 IMEREA  Expediente 002 P09 D04</v>
      </c>
      <c r="AB59" s="12" t="str">
        <f>CONCATENATE(Tabla1[[#This Row],[Descripción - PROC.]]," ",Tabla1[[#This Row],[Nombre - DOC.]])</f>
        <v>Energía  2019 IMEREA  Expediente 002 Verificación final Informe técnico de propuesta de renuncia</v>
      </c>
      <c r="AC5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_Expediente_002_P09_D04</v>
      </c>
      <c r="AD59" t="str">
        <f>Tabla1[[#This Row],[Título - DOC]]</f>
        <v>AA01 2019 IMEREA  Expediente 002 P09 D04</v>
      </c>
      <c r="AE59" t="str">
        <f>Tabla1[[#This Row],[Descripción - DOC]]</f>
        <v>Energía  2019 IMEREA  Expediente 002 Verificación final Informe técnico de propuesta de renuncia</v>
      </c>
    </row>
    <row r="60" spans="1:31" x14ac:dyDescent="0.3">
      <c r="A60" t="s">
        <v>67</v>
      </c>
      <c r="B60" t="str">
        <f>Tabla1[[#This Row],[Título - ÁREA]]</f>
        <v>AA01</v>
      </c>
      <c r="C60" s="12" t="s">
        <v>96</v>
      </c>
      <c r="D60" s="12" t="str">
        <f>Tabla1[[#This Row],[Nombre - ÁREA]]</f>
        <v xml:space="preserve">Energía </v>
      </c>
      <c r="E60">
        <v>2019</v>
      </c>
      <c r="F60">
        <f>Tabla1[[#This Row],[Nombre - AÑO]]</f>
        <v>2019</v>
      </c>
      <c r="G60" s="12" t="str">
        <f>CONCATENATE(Tabla1[[#This Row],[Título - ÁREA]]," ",Tabla1[[#This Row],[Cod. AÑO]])</f>
        <v>AA01 2019</v>
      </c>
      <c r="H60" s="12" t="str">
        <f>CONCATENATE(Tabla1[[#This Row],[Descripción - Área]]," ",Tabla1[[#This Row],[Nombre - AÑO]])</f>
        <v>Energía  2019</v>
      </c>
      <c r="I60" t="s">
        <v>100</v>
      </c>
      <c r="J60" t="str">
        <f>Tabla1[[#This Row],[Nombre - CONV.]]</f>
        <v xml:space="preserve">IMEREA </v>
      </c>
      <c r="K60" s="12" t="str">
        <f>CONCATENATE(Tabla1[[#This Row],[Título - AÑO]]," ",Tabla1[[#This Row],[Cod. CONV.]])</f>
        <v xml:space="preserve">AA01 2019 IMEREA </v>
      </c>
      <c r="L60" s="12" t="str">
        <f>CONCATENATE(Tabla1[[#This Row],[Descripción - AÑO]]," ",Tabla1[[#This Row],[Nombre - CONV.]])</f>
        <v xml:space="preserve">Energía  2019 IMEREA </v>
      </c>
      <c r="M60" t="s">
        <v>167</v>
      </c>
      <c r="N60" t="str">
        <f>Tabla1[[#This Row],[Nombre - X]]</f>
        <v>Expediente</v>
      </c>
      <c r="O60" s="12" t="str">
        <f>CONCATENATE(Tabla1[[#This Row],[Título - CONV. ]]," ",Tabla1[[#This Row],[Cod. - X]])</f>
        <v>AA01 2019 IMEREA  Expediente</v>
      </c>
      <c r="P60" s="12" t="str">
        <f>CONCATENATE(Tabla1[[#This Row],[Descripción - CONV.]]," ",Tabla1[[#This Row],[Nombre - X]])</f>
        <v>Energía  2019 IMEREA  Expediente</v>
      </c>
      <c r="Q60" s="2" t="s">
        <v>128</v>
      </c>
      <c r="R60" t="str">
        <f>Tabla1[[#This Row],[Nombre - EXP.]]</f>
        <v>002</v>
      </c>
      <c r="S60" s="12" t="str">
        <f>CONCATENATE(Tabla1[[#This Row],[Título - X]]," ",Tabla1[[#This Row],[Cod. EXP]])</f>
        <v>AA01 2019 IMEREA  Expediente 002</v>
      </c>
      <c r="T60" s="12" t="str">
        <f>CONCATENATE(Tabla1[[#This Row],[Descripción - X]]," ",Tabla1[[#This Row],[Nombre - EXP.]])</f>
        <v>Energía  2019 IMEREA  Expediente 002</v>
      </c>
      <c r="U60" t="s">
        <v>64</v>
      </c>
      <c r="V60" t="s">
        <v>83</v>
      </c>
      <c r="W60" s="12" t="str">
        <f>CONCATENATE(Tabla1[[#This Row],[Título - EXP. ]]," ",Tabla1[[#This Row],[Cod.PROC.]])</f>
        <v>AA01 2019 IMEREA  Expediente 002 P09</v>
      </c>
      <c r="X60" s="12" t="str">
        <f>CONCATENATE(Tabla1[[#This Row],[Descripción - EXP.]]," ",Tabla1[[#This Row],[Nombre - PROC.]])</f>
        <v>Energía  2019 IMEREA  Expediente 002 Verificación final</v>
      </c>
      <c r="Y60" t="s">
        <v>46</v>
      </c>
      <c r="Z60" t="s">
        <v>89</v>
      </c>
      <c r="AA60" s="12" t="str">
        <f>CONCATENATE(Tabla1[[#This Row],[Título - PROC.]]," ",Tabla1[[#This Row],[Cod. DOC. ]])</f>
        <v>AA01 2019 IMEREA  Expediente 002 P09 D05</v>
      </c>
      <c r="AB60" s="12" t="str">
        <f>CONCATENATE(Tabla1[[#This Row],[Descripción - PROC.]]," ",Tabla1[[#This Row],[Nombre - DOC.]])</f>
        <v>Energía  2019 IMEREA  Expediente 002 Verificación final Anexo que lista los expedientes para la resolución de renuncia</v>
      </c>
      <c r="AC6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_Expediente_002_P09_D05</v>
      </c>
      <c r="AD60" t="str">
        <f>Tabla1[[#This Row],[Título - DOC]]</f>
        <v>AA01 2019 IMEREA  Expediente 002 P09 D05</v>
      </c>
      <c r="AE60" t="str">
        <f>Tabla1[[#This Row],[Descripción - DOC]]</f>
        <v>Energía  2019 IMEREA  Expediente 002 Verificación final Anexo que lista los expedientes para la resolución de renuncia</v>
      </c>
    </row>
    <row r="61" spans="1:31" x14ac:dyDescent="0.3">
      <c r="A61" t="s">
        <v>67</v>
      </c>
      <c r="B61" t="str">
        <f>Tabla1[[#This Row],[Título - ÁREA]]</f>
        <v>AA01</v>
      </c>
      <c r="C61" s="12" t="s">
        <v>96</v>
      </c>
      <c r="D61" s="12" t="str">
        <f>Tabla1[[#This Row],[Nombre - ÁREA]]</f>
        <v xml:space="preserve">Energía </v>
      </c>
      <c r="E61">
        <v>2019</v>
      </c>
      <c r="F61">
        <f>Tabla1[[#This Row],[Nombre - AÑO]]</f>
        <v>2019</v>
      </c>
      <c r="G61" s="12" t="str">
        <f>CONCATENATE(Tabla1[[#This Row],[Título - ÁREA]]," ",Tabla1[[#This Row],[Cod. AÑO]])</f>
        <v>AA01 2019</v>
      </c>
      <c r="H61" s="12" t="str">
        <f>CONCATENATE(Tabla1[[#This Row],[Descripción - Área]]," ",Tabla1[[#This Row],[Nombre - AÑO]])</f>
        <v>Energía  2019</v>
      </c>
      <c r="I61" t="s">
        <v>100</v>
      </c>
      <c r="J61" t="str">
        <f>Tabla1[[#This Row],[Nombre - CONV.]]</f>
        <v xml:space="preserve">IMEREA </v>
      </c>
      <c r="K61" s="12" t="str">
        <f>CONCATENATE(Tabla1[[#This Row],[Título - AÑO]]," ",Tabla1[[#This Row],[Cod. CONV.]])</f>
        <v xml:space="preserve">AA01 2019 IMEREA </v>
      </c>
      <c r="L61" s="12" t="str">
        <f>CONCATENATE(Tabla1[[#This Row],[Descripción - AÑO]]," ",Tabla1[[#This Row],[Nombre - CONV.]])</f>
        <v xml:space="preserve">Energía  2019 IMEREA </v>
      </c>
      <c r="M61" t="s">
        <v>167</v>
      </c>
      <c r="N61" t="str">
        <f>Tabla1[[#This Row],[Nombre - X]]</f>
        <v>Expediente</v>
      </c>
      <c r="O61" s="12" t="str">
        <f>CONCATENATE(Tabla1[[#This Row],[Título - CONV. ]]," ",Tabla1[[#This Row],[Cod. - X]])</f>
        <v>AA01 2019 IMEREA  Expediente</v>
      </c>
      <c r="P61" s="12" t="str">
        <f>CONCATENATE(Tabla1[[#This Row],[Descripción - CONV.]]," ",Tabla1[[#This Row],[Nombre - X]])</f>
        <v>Energía  2019 IMEREA  Expediente</v>
      </c>
      <c r="Q61" s="2" t="s">
        <v>128</v>
      </c>
      <c r="R61" t="str">
        <f>Tabla1[[#This Row],[Nombre - EXP.]]</f>
        <v>002</v>
      </c>
      <c r="S61" s="12" t="str">
        <f>CONCATENATE(Tabla1[[#This Row],[Título - X]]," ",Tabla1[[#This Row],[Cod. EXP]])</f>
        <v>AA01 2019 IMEREA  Expediente 002</v>
      </c>
      <c r="T61" s="12" t="str">
        <f>CONCATENATE(Tabla1[[#This Row],[Descripción - X]]," ",Tabla1[[#This Row],[Nombre - EXP.]])</f>
        <v>Energía  2019 IMEREA  Expediente 002</v>
      </c>
      <c r="U61" t="s">
        <v>64</v>
      </c>
      <c r="V61" t="s">
        <v>83</v>
      </c>
      <c r="W61" s="12" t="str">
        <f>CONCATENATE(Tabla1[[#This Row],[Título - EXP. ]]," ",Tabla1[[#This Row],[Cod.PROC.]])</f>
        <v>AA01 2019 IMEREA  Expediente 002 P09</v>
      </c>
      <c r="X61" s="12" t="str">
        <f>CONCATENATE(Tabla1[[#This Row],[Descripción - EXP.]]," ",Tabla1[[#This Row],[Nombre - PROC.]])</f>
        <v>Energía  2019 IMEREA  Expediente 002 Verificación final</v>
      </c>
      <c r="Y61" t="s">
        <v>47</v>
      </c>
      <c r="Z61" t="s">
        <v>90</v>
      </c>
      <c r="AA61" s="12" t="str">
        <f>CONCATENATE(Tabla1[[#This Row],[Título - PROC.]]," ",Tabla1[[#This Row],[Cod. DOC. ]])</f>
        <v>AA01 2019 IMEREA  Expediente 002 P09 D06</v>
      </c>
      <c r="AB61" s="12" t="str">
        <f>CONCATENATE(Tabla1[[#This Row],[Descripción - PROC.]]," ",Tabla1[[#This Row],[Nombre - DOC.]])</f>
        <v>Energía  2019 IMEREA  Expediente 002 Verificación final Resolución de renuncia</v>
      </c>
      <c r="AC6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_Expediente_002_P09_D06</v>
      </c>
      <c r="AD61" t="str">
        <f>Tabla1[[#This Row],[Título - DOC]]</f>
        <v>AA01 2019 IMEREA  Expediente 002 P09 D06</v>
      </c>
      <c r="AE61" t="str">
        <f>Tabla1[[#This Row],[Descripción - DOC]]</f>
        <v>Energía  2019 IMEREA  Expediente 002 Verificación final Resolución de renuncia</v>
      </c>
    </row>
    <row r="62" spans="1:31" x14ac:dyDescent="0.3">
      <c r="A62" t="s">
        <v>67</v>
      </c>
      <c r="B62" t="str">
        <f>Tabla1[[#This Row],[Título - ÁREA]]</f>
        <v>AA01</v>
      </c>
      <c r="C62" s="12" t="s">
        <v>96</v>
      </c>
      <c r="D62" s="12" t="str">
        <f>Tabla1[[#This Row],[Nombre - ÁREA]]</f>
        <v xml:space="preserve">Energía </v>
      </c>
      <c r="E62">
        <v>2019</v>
      </c>
      <c r="F62">
        <f>Tabla1[[#This Row],[Nombre - AÑO]]</f>
        <v>2019</v>
      </c>
      <c r="G62" s="12" t="str">
        <f>CONCATENATE(Tabla1[[#This Row],[Título - ÁREA]]," ",Tabla1[[#This Row],[Cod. AÑO]])</f>
        <v>AA01 2019</v>
      </c>
      <c r="H62" s="12" t="str">
        <f>CONCATENATE(Tabla1[[#This Row],[Descripción - Área]]," ",Tabla1[[#This Row],[Nombre - AÑO]])</f>
        <v>Energía  2019</v>
      </c>
      <c r="I62" t="s">
        <v>100</v>
      </c>
      <c r="J62" t="str">
        <f>Tabla1[[#This Row],[Nombre - CONV.]]</f>
        <v xml:space="preserve">IMEREA </v>
      </c>
      <c r="K62" s="12" t="str">
        <f>CONCATENATE(Tabla1[[#This Row],[Título - AÑO]]," ",Tabla1[[#This Row],[Cod. CONV.]])</f>
        <v xml:space="preserve">AA01 2019 IMEREA </v>
      </c>
      <c r="L62" s="12" t="str">
        <f>CONCATENATE(Tabla1[[#This Row],[Descripción - AÑO]]," ",Tabla1[[#This Row],[Nombre - CONV.]])</f>
        <v xml:space="preserve">Energía  2019 IMEREA </v>
      </c>
      <c r="M62" t="s">
        <v>167</v>
      </c>
      <c r="N62" t="str">
        <f>Tabla1[[#This Row],[Nombre - X]]</f>
        <v>Expediente</v>
      </c>
      <c r="O62" s="12" t="str">
        <f>CONCATENATE(Tabla1[[#This Row],[Título - CONV. ]]," ",Tabla1[[#This Row],[Cod. - X]])</f>
        <v>AA01 2019 IMEREA  Expediente</v>
      </c>
      <c r="P62" s="12" t="str">
        <f>CONCATENATE(Tabla1[[#This Row],[Descripción - CONV.]]," ",Tabla1[[#This Row],[Nombre - X]])</f>
        <v>Energía  2019 IMEREA  Expediente</v>
      </c>
      <c r="Q62" s="2" t="s">
        <v>128</v>
      </c>
      <c r="R62" t="str">
        <f>Tabla1[[#This Row],[Nombre - EXP.]]</f>
        <v>002</v>
      </c>
      <c r="S62" s="12" t="str">
        <f>CONCATENATE(Tabla1[[#This Row],[Título - X]]," ",Tabla1[[#This Row],[Cod. EXP]])</f>
        <v>AA01 2019 IMEREA  Expediente 002</v>
      </c>
      <c r="T62" s="12" t="str">
        <f>CONCATENATE(Tabla1[[#This Row],[Descripción - X]]," ",Tabla1[[#This Row],[Nombre - EXP.]])</f>
        <v>Energía  2019 IMEREA  Expediente 002</v>
      </c>
      <c r="U62" t="s">
        <v>64</v>
      </c>
      <c r="V62" t="s">
        <v>83</v>
      </c>
      <c r="W62" s="12" t="str">
        <f>CONCATENATE(Tabla1[[#This Row],[Título - EXP. ]]," ",Tabla1[[#This Row],[Cod.PROC.]])</f>
        <v>AA01 2019 IMEREA  Expediente 002 P09</v>
      </c>
      <c r="X62" s="12" t="str">
        <f>CONCATENATE(Tabla1[[#This Row],[Descripción - EXP.]]," ",Tabla1[[#This Row],[Nombre - PROC.]])</f>
        <v>Energía  2019 IMEREA  Expediente 002 Verificación final</v>
      </c>
      <c r="Y62" t="s">
        <v>48</v>
      </c>
      <c r="Z62" t="s">
        <v>91</v>
      </c>
      <c r="AA62" s="12" t="str">
        <f>CONCATENATE(Tabla1[[#This Row],[Título - PROC.]]," ",Tabla1[[#This Row],[Cod. DOC. ]])</f>
        <v>AA01 2019 IMEREA  Expediente 002 P09 D07</v>
      </c>
      <c r="AB62" s="12" t="str">
        <f>CONCATENATE(Tabla1[[#This Row],[Descripción - PROC.]]," ",Tabla1[[#This Row],[Nombre - DOC.]])</f>
        <v>Energía  2019 IMEREA  Expediente 002 Verificación final Notificación de resolución de renuncia</v>
      </c>
      <c r="AC6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_Expediente_002_P09_D07</v>
      </c>
      <c r="AD62" t="str">
        <f>Tabla1[[#This Row],[Título - DOC]]</f>
        <v>AA01 2019 IMEREA  Expediente 002 P09 D07</v>
      </c>
      <c r="AE62" t="str">
        <f>Tabla1[[#This Row],[Descripción - DOC]]</f>
        <v>Energía  2019 IMEREA  Expediente 002 Verificación final Notificación de resolución de renuncia</v>
      </c>
    </row>
    <row r="63" spans="1:31" x14ac:dyDescent="0.3">
      <c r="A63" t="s">
        <v>67</v>
      </c>
      <c r="B63" t="str">
        <f>Tabla1[[#This Row],[Título - ÁREA]]</f>
        <v>AA01</v>
      </c>
      <c r="C63" s="12" t="s">
        <v>96</v>
      </c>
      <c r="D63" s="12" t="str">
        <f>Tabla1[[#This Row],[Nombre - ÁREA]]</f>
        <v xml:space="preserve">Energía </v>
      </c>
      <c r="E63">
        <v>2019</v>
      </c>
      <c r="F63">
        <f>Tabla1[[#This Row],[Nombre - AÑO]]</f>
        <v>2019</v>
      </c>
      <c r="G63" s="12" t="str">
        <f>CONCATENATE(Tabla1[[#This Row],[Título - ÁREA]]," ",Tabla1[[#This Row],[Cod. AÑO]])</f>
        <v>AA01 2019</v>
      </c>
      <c r="H63" s="12" t="str">
        <f>CONCATENATE(Tabla1[[#This Row],[Descripción - Área]]," ",Tabla1[[#This Row],[Nombre - AÑO]])</f>
        <v>Energía  2019</v>
      </c>
      <c r="I63" t="s">
        <v>100</v>
      </c>
      <c r="J63" t="str">
        <f>Tabla1[[#This Row],[Nombre - CONV.]]</f>
        <v xml:space="preserve">IMEREA </v>
      </c>
      <c r="K63" s="12" t="str">
        <f>CONCATENATE(Tabla1[[#This Row],[Título - AÑO]]," ",Tabla1[[#This Row],[Cod. CONV.]])</f>
        <v xml:space="preserve">AA01 2019 IMEREA </v>
      </c>
      <c r="L63" s="12" t="str">
        <f>CONCATENATE(Tabla1[[#This Row],[Descripción - AÑO]]," ",Tabla1[[#This Row],[Nombre - CONV.]])</f>
        <v xml:space="preserve">Energía  2019 IMEREA </v>
      </c>
      <c r="M63" t="s">
        <v>167</v>
      </c>
      <c r="N63" t="str">
        <f>Tabla1[[#This Row],[Nombre - X]]</f>
        <v>Expediente</v>
      </c>
      <c r="O63" s="12" t="str">
        <f>CONCATENATE(Tabla1[[#This Row],[Título - CONV. ]]," ",Tabla1[[#This Row],[Cod. - X]])</f>
        <v>AA01 2019 IMEREA  Expediente</v>
      </c>
      <c r="P63" s="12" t="str">
        <f>CONCATENATE(Tabla1[[#This Row],[Descripción - CONV.]]," ",Tabla1[[#This Row],[Nombre - X]])</f>
        <v>Energía  2019 IMEREA  Expediente</v>
      </c>
      <c r="Q63" s="2" t="s">
        <v>128</v>
      </c>
      <c r="R63" t="str">
        <f>Tabla1[[#This Row],[Nombre - EXP.]]</f>
        <v>002</v>
      </c>
      <c r="S63" s="12" t="str">
        <f>CONCATENATE(Tabla1[[#This Row],[Título - X]]," ",Tabla1[[#This Row],[Cod. EXP]])</f>
        <v>AA01 2019 IMEREA  Expediente 002</v>
      </c>
      <c r="T63" s="12" t="str">
        <f>CONCATENATE(Tabla1[[#This Row],[Descripción - X]]," ",Tabla1[[#This Row],[Nombre - EXP.]])</f>
        <v>Energía  2019 IMEREA  Expediente 002</v>
      </c>
      <c r="U63" t="s">
        <v>64</v>
      </c>
      <c r="V63" t="s">
        <v>83</v>
      </c>
      <c r="W63" s="12" t="str">
        <f>CONCATENATE(Tabla1[[#This Row],[Título - EXP. ]]," ",Tabla1[[#This Row],[Cod.PROC.]])</f>
        <v>AA01 2019 IMEREA  Expediente 002 P09</v>
      </c>
      <c r="X63" s="12" t="str">
        <f>CONCATENATE(Tabla1[[#This Row],[Descripción - EXP.]]," ",Tabla1[[#This Row],[Nombre - PROC.]])</f>
        <v>Energía  2019 IMEREA  Expediente 002 Verificación final</v>
      </c>
      <c r="Y63" t="s">
        <v>49</v>
      </c>
      <c r="Z63" t="s">
        <v>92</v>
      </c>
      <c r="AA63" s="12" t="str">
        <f>CONCATENATE(Tabla1[[#This Row],[Título - PROC.]]," ",Tabla1[[#This Row],[Cod. DOC. ]])</f>
        <v>AA01 2019 IMEREA  Expediente 002 P09 D08</v>
      </c>
      <c r="AB63" s="12" t="str">
        <f>CONCATENATE(Tabla1[[#This Row],[Descripción - PROC.]]," ",Tabla1[[#This Row],[Nombre - DOC.]])</f>
        <v>Energía  2019 IMEREA  Expediente 002 Verificación final Anexo con la lista de expediente para la resolución de minoración</v>
      </c>
      <c r="AC6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_Expediente_002_P09_D08</v>
      </c>
      <c r="AD63" t="str">
        <f>Tabla1[[#This Row],[Título - DOC]]</f>
        <v>AA01 2019 IMEREA  Expediente 002 P09 D08</v>
      </c>
      <c r="AE63" t="str">
        <f>Tabla1[[#This Row],[Descripción - DOC]]</f>
        <v>Energía  2019 IMEREA  Expediente 002 Verificación final Anexo con la lista de expediente para la resolución de minoración</v>
      </c>
    </row>
    <row r="64" spans="1:31" x14ac:dyDescent="0.3">
      <c r="A64" t="s">
        <v>67</v>
      </c>
      <c r="B64" t="str">
        <f>Tabla1[[#This Row],[Título - ÁREA]]</f>
        <v>AA01</v>
      </c>
      <c r="C64" s="12" t="s">
        <v>96</v>
      </c>
      <c r="D64" s="12" t="str">
        <f>Tabla1[[#This Row],[Nombre - ÁREA]]</f>
        <v xml:space="preserve">Energía </v>
      </c>
      <c r="E64">
        <v>2019</v>
      </c>
      <c r="F64">
        <f>Tabla1[[#This Row],[Nombre - AÑO]]</f>
        <v>2019</v>
      </c>
      <c r="G64" s="12" t="str">
        <f>CONCATENATE(Tabla1[[#This Row],[Título - ÁREA]]," ",Tabla1[[#This Row],[Cod. AÑO]])</f>
        <v>AA01 2019</v>
      </c>
      <c r="H64" s="12" t="str">
        <f>CONCATENATE(Tabla1[[#This Row],[Descripción - Área]]," ",Tabla1[[#This Row],[Nombre - AÑO]])</f>
        <v>Energía  2019</v>
      </c>
      <c r="I64" t="s">
        <v>100</v>
      </c>
      <c r="J64" t="str">
        <f>Tabla1[[#This Row],[Nombre - CONV.]]</f>
        <v xml:space="preserve">IMEREA </v>
      </c>
      <c r="K64" s="12" t="str">
        <f>CONCATENATE(Tabla1[[#This Row],[Título - AÑO]]," ",Tabla1[[#This Row],[Cod. CONV.]])</f>
        <v xml:space="preserve">AA01 2019 IMEREA </v>
      </c>
      <c r="L64" s="12" t="str">
        <f>CONCATENATE(Tabla1[[#This Row],[Descripción - AÑO]]," ",Tabla1[[#This Row],[Nombre - CONV.]])</f>
        <v xml:space="preserve">Energía  2019 IMEREA </v>
      </c>
      <c r="M64" t="s">
        <v>167</v>
      </c>
      <c r="N64" t="str">
        <f>Tabla1[[#This Row],[Nombre - X]]</f>
        <v>Expediente</v>
      </c>
      <c r="O64" s="12" t="str">
        <f>CONCATENATE(Tabla1[[#This Row],[Título - CONV. ]]," ",Tabla1[[#This Row],[Cod. - X]])</f>
        <v>AA01 2019 IMEREA  Expediente</v>
      </c>
      <c r="P64" s="12" t="str">
        <f>CONCATENATE(Tabla1[[#This Row],[Descripción - CONV.]]," ",Tabla1[[#This Row],[Nombre - X]])</f>
        <v>Energía  2019 IMEREA  Expediente</v>
      </c>
      <c r="Q64" s="2" t="s">
        <v>128</v>
      </c>
      <c r="R64" t="str">
        <f>Tabla1[[#This Row],[Nombre - EXP.]]</f>
        <v>002</v>
      </c>
      <c r="S64" s="12" t="str">
        <f>CONCATENATE(Tabla1[[#This Row],[Título - X]]," ",Tabla1[[#This Row],[Cod. EXP]])</f>
        <v>AA01 2019 IMEREA  Expediente 002</v>
      </c>
      <c r="T64" s="12" t="str">
        <f>CONCATENATE(Tabla1[[#This Row],[Descripción - X]]," ",Tabla1[[#This Row],[Nombre - EXP.]])</f>
        <v>Energía  2019 IMEREA  Expediente 002</v>
      </c>
      <c r="U64" t="s">
        <v>64</v>
      </c>
      <c r="V64" t="s">
        <v>83</v>
      </c>
      <c r="W64" s="12" t="str">
        <f>CONCATENATE(Tabla1[[#This Row],[Título - EXP. ]]," ",Tabla1[[#This Row],[Cod.PROC.]])</f>
        <v>AA01 2019 IMEREA  Expediente 002 P09</v>
      </c>
      <c r="X64" s="12" t="str">
        <f>CONCATENATE(Tabla1[[#This Row],[Descripción - EXP.]]," ",Tabla1[[#This Row],[Nombre - PROC.]])</f>
        <v>Energía  2019 IMEREA  Expediente 002 Verificación final</v>
      </c>
      <c r="Y64" t="s">
        <v>50</v>
      </c>
      <c r="Z64" t="s">
        <v>93</v>
      </c>
      <c r="AA64" s="12" t="str">
        <f>CONCATENATE(Tabla1[[#This Row],[Título - PROC.]]," ",Tabla1[[#This Row],[Cod. DOC. ]])</f>
        <v>AA01 2019 IMEREA  Expediente 002 P09 D09</v>
      </c>
      <c r="AB64" s="12" t="str">
        <f>CONCATENATE(Tabla1[[#This Row],[Descripción - PROC.]]," ",Tabla1[[#This Row],[Nombre - DOC.]])</f>
        <v>Energía  2019 IMEREA  Expediente 002 Verificación final Informe técnico de la verificación posterior a la final del expediente</v>
      </c>
      <c r="AC6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_Expediente_002_P09_D09</v>
      </c>
      <c r="AD64" t="str">
        <f>Tabla1[[#This Row],[Título - DOC]]</f>
        <v>AA01 2019 IMEREA  Expediente 002 P09 D09</v>
      </c>
      <c r="AE64" t="str">
        <f>Tabla1[[#This Row],[Descripción - DOC]]</f>
        <v>Energía  2019 IMEREA  Expediente 002 Verificación final Informe técnico de la verificación posterior a la final del expediente</v>
      </c>
    </row>
    <row r="65" spans="1:31" x14ac:dyDescent="0.3">
      <c r="A65" t="s">
        <v>67</v>
      </c>
      <c r="B65" t="str">
        <f>Tabla1[[#This Row],[Título - ÁREA]]</f>
        <v>AA01</v>
      </c>
      <c r="C65" s="12" t="s">
        <v>96</v>
      </c>
      <c r="D65" s="12" t="str">
        <f>Tabla1[[#This Row],[Nombre - ÁREA]]</f>
        <v xml:space="preserve">Energía </v>
      </c>
      <c r="E65">
        <v>2019</v>
      </c>
      <c r="F65">
        <f>Tabla1[[#This Row],[Nombre - AÑO]]</f>
        <v>2019</v>
      </c>
      <c r="G65" s="12" t="str">
        <f>CONCATENATE(Tabla1[[#This Row],[Título - ÁREA]]," ",Tabla1[[#This Row],[Cod. AÑO]])</f>
        <v>AA01 2019</v>
      </c>
      <c r="H65" s="12" t="str">
        <f>CONCATENATE(Tabla1[[#This Row],[Descripción - Área]]," ",Tabla1[[#This Row],[Nombre - AÑO]])</f>
        <v>Energía  2019</v>
      </c>
      <c r="I65" t="s">
        <v>100</v>
      </c>
      <c r="J65" t="str">
        <f>Tabla1[[#This Row],[Nombre - CONV.]]</f>
        <v xml:space="preserve">IMEREA </v>
      </c>
      <c r="K65" s="12" t="str">
        <f>CONCATENATE(Tabla1[[#This Row],[Título - AÑO]]," ",Tabla1[[#This Row],[Cod. CONV.]])</f>
        <v xml:space="preserve">AA01 2019 IMEREA </v>
      </c>
      <c r="L65" s="12" t="str">
        <f>CONCATENATE(Tabla1[[#This Row],[Descripción - AÑO]]," ",Tabla1[[#This Row],[Nombre - CONV.]])</f>
        <v xml:space="preserve">Energía  2019 IMEREA </v>
      </c>
      <c r="M65" t="s">
        <v>167</v>
      </c>
      <c r="N65" t="str">
        <f>Tabla1[[#This Row],[Nombre - X]]</f>
        <v>Expediente</v>
      </c>
      <c r="O65" s="12" t="str">
        <f>CONCATENATE(Tabla1[[#This Row],[Título - CONV. ]]," ",Tabla1[[#This Row],[Cod. - X]])</f>
        <v>AA01 2019 IMEREA  Expediente</v>
      </c>
      <c r="P65" s="12" t="str">
        <f>CONCATENATE(Tabla1[[#This Row],[Descripción - CONV.]]," ",Tabla1[[#This Row],[Nombre - X]])</f>
        <v>Energía  2019 IMEREA  Expediente</v>
      </c>
      <c r="Q65" s="2" t="s">
        <v>128</v>
      </c>
      <c r="R65" t="str">
        <f>Tabla1[[#This Row],[Nombre - EXP.]]</f>
        <v>002</v>
      </c>
      <c r="S65" s="12" t="str">
        <f>CONCATENATE(Tabla1[[#This Row],[Título - X]]," ",Tabla1[[#This Row],[Cod. EXP]])</f>
        <v>AA01 2019 IMEREA  Expediente 002</v>
      </c>
      <c r="T65" s="12" t="str">
        <f>CONCATENATE(Tabla1[[#This Row],[Descripción - X]]," ",Tabla1[[#This Row],[Nombre - EXP.]])</f>
        <v>Energía  2019 IMEREA  Expediente 002</v>
      </c>
      <c r="U65" t="s">
        <v>65</v>
      </c>
      <c r="V65" t="s">
        <v>68</v>
      </c>
      <c r="W65" s="12" t="str">
        <f>CONCATENATE(Tabla1[[#This Row],[Título - EXP. ]]," ",Tabla1[[#This Row],[Cod.PROC.]])</f>
        <v>AA01 2019 IMEREA  Expediente 002 P10</v>
      </c>
      <c r="X65" s="12" t="str">
        <f>CONCATENATE(Tabla1[[#This Row],[Descripción - EXP.]]," ",Tabla1[[#This Row],[Nombre - PROC.]])</f>
        <v>Energía  2019 IMEREA  Expediente 002 Comunicación al servicio de pago</v>
      </c>
      <c r="Y65" t="s">
        <v>51</v>
      </c>
      <c r="Z65" t="s">
        <v>85</v>
      </c>
      <c r="AA65" s="12" t="str">
        <f>CONCATENATE(Tabla1[[#This Row],[Título - PROC.]]," ",Tabla1[[#This Row],[Cod. DOC. ]])</f>
        <v>AA01 2019 IMEREA  Expediente 002 P10 D01</v>
      </c>
      <c r="AB65" s="12" t="str">
        <f>CONCATENATE(Tabla1[[#This Row],[Descripción - PROC.]]," ",Tabla1[[#This Row],[Nombre - DOC.]])</f>
        <v>Energía  2019 IMEREA  Expediente 002 Comunicación al servicio de pago Informe técnico para pago por anticipo</v>
      </c>
      <c r="AC6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_Expediente_002_P10_D01</v>
      </c>
      <c r="AD65" t="str">
        <f>Tabla1[[#This Row],[Título - DOC]]</f>
        <v>AA01 2019 IMEREA  Expediente 002 P10 D01</v>
      </c>
      <c r="AE65" t="str">
        <f>Tabla1[[#This Row],[Descripción - DOC]]</f>
        <v>Energía  2019 IMEREA  Expediente 002 Comunicación al servicio de pago Informe técnico para pago por anticipo</v>
      </c>
    </row>
    <row r="66" spans="1:31" x14ac:dyDescent="0.3">
      <c r="A66" t="s">
        <v>67</v>
      </c>
      <c r="B66" t="str">
        <f>Tabla1[[#This Row],[Título - ÁREA]]</f>
        <v>AA01</v>
      </c>
      <c r="C66" s="12" t="s">
        <v>96</v>
      </c>
      <c r="D66" s="12" t="str">
        <f>Tabla1[[#This Row],[Nombre - ÁREA]]</f>
        <v xml:space="preserve">Energía </v>
      </c>
      <c r="E66">
        <v>2019</v>
      </c>
      <c r="F66">
        <f>Tabla1[[#This Row],[Nombre - AÑO]]</f>
        <v>2019</v>
      </c>
      <c r="G66" s="12" t="str">
        <f>CONCATENATE(Tabla1[[#This Row],[Título - ÁREA]]," ",Tabla1[[#This Row],[Cod. AÑO]])</f>
        <v>AA01 2019</v>
      </c>
      <c r="H66" s="12" t="str">
        <f>CONCATENATE(Tabla1[[#This Row],[Descripción - Área]]," ",Tabla1[[#This Row],[Nombre - AÑO]])</f>
        <v>Energía  2019</v>
      </c>
      <c r="I66" t="s">
        <v>100</v>
      </c>
      <c r="J66" t="str">
        <f>Tabla1[[#This Row],[Nombre - CONV.]]</f>
        <v xml:space="preserve">IMEREA </v>
      </c>
      <c r="K66" s="12" t="str">
        <f>CONCATENATE(Tabla1[[#This Row],[Título - AÑO]]," ",Tabla1[[#This Row],[Cod. CONV.]])</f>
        <v xml:space="preserve">AA01 2019 IMEREA </v>
      </c>
      <c r="L66" s="12" t="str">
        <f>CONCATENATE(Tabla1[[#This Row],[Descripción - AÑO]]," ",Tabla1[[#This Row],[Nombre - CONV.]])</f>
        <v xml:space="preserve">Energía  2019 IMEREA </v>
      </c>
      <c r="M66" t="s">
        <v>167</v>
      </c>
      <c r="N66" t="str">
        <f>Tabla1[[#This Row],[Nombre - X]]</f>
        <v>Expediente</v>
      </c>
      <c r="O66" s="12" t="str">
        <f>CONCATENATE(Tabla1[[#This Row],[Título - CONV. ]]," ",Tabla1[[#This Row],[Cod. - X]])</f>
        <v>AA01 2019 IMEREA  Expediente</v>
      </c>
      <c r="P66" s="12" t="str">
        <f>CONCATENATE(Tabla1[[#This Row],[Descripción - CONV.]]," ",Tabla1[[#This Row],[Nombre - X]])</f>
        <v>Energía  2019 IMEREA  Expediente</v>
      </c>
      <c r="Q66" s="2" t="s">
        <v>128</v>
      </c>
      <c r="R66" t="str">
        <f>Tabla1[[#This Row],[Nombre - EXP.]]</f>
        <v>002</v>
      </c>
      <c r="S66" s="12" t="str">
        <f>CONCATENATE(Tabla1[[#This Row],[Título - X]]," ",Tabla1[[#This Row],[Cod. EXP]])</f>
        <v>AA01 2019 IMEREA  Expediente 002</v>
      </c>
      <c r="T66" s="12" t="str">
        <f>CONCATENATE(Tabla1[[#This Row],[Descripción - X]]," ",Tabla1[[#This Row],[Nombre - EXP.]])</f>
        <v>Energía  2019 IMEREA  Expediente 002</v>
      </c>
      <c r="U66" t="s">
        <v>65</v>
      </c>
      <c r="V66" t="s">
        <v>68</v>
      </c>
      <c r="W66" s="12" t="str">
        <f>CONCATENATE(Tabla1[[#This Row],[Título - EXP. ]]," ",Tabla1[[#This Row],[Cod.PROC.]])</f>
        <v>AA01 2019 IMEREA  Expediente 002 P10</v>
      </c>
      <c r="X66" s="12" t="str">
        <f>CONCATENATE(Tabla1[[#This Row],[Descripción - EXP.]]," ",Tabla1[[#This Row],[Nombre - PROC.]])</f>
        <v>Energía  2019 IMEREA  Expediente 002 Comunicación al servicio de pago</v>
      </c>
      <c r="Y66" t="s">
        <v>52</v>
      </c>
      <c r="Z66" t="s">
        <v>86</v>
      </c>
      <c r="AA66" s="12" t="str">
        <f>CONCATENATE(Tabla1[[#This Row],[Título - PROC.]]," ",Tabla1[[#This Row],[Cod. DOC. ]])</f>
        <v>AA01 2019 IMEREA  Expediente 002 P10 D02</v>
      </c>
      <c r="AB66" s="12" t="str">
        <f>CONCATENATE(Tabla1[[#This Row],[Descripción - PROC.]]," ",Tabla1[[#This Row],[Nombre - DOC.]])</f>
        <v>Energía  2019 IMEREA  Expediente 002 Comunicación al servicio de pago Propuesta de fase K para contabilizar</v>
      </c>
      <c r="AC6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_Expediente_002_P10_D02</v>
      </c>
      <c r="AD66" t="str">
        <f>Tabla1[[#This Row],[Título - DOC]]</f>
        <v>AA01 2019 IMEREA  Expediente 002 P10 D02</v>
      </c>
      <c r="AE66" t="str">
        <f>Tabla1[[#This Row],[Descripción - DOC]]</f>
        <v>Energía  2019 IMEREA  Expediente 002 Comunicación al servicio de pago Propuesta de fase K para contabilizar</v>
      </c>
    </row>
    <row r="67" spans="1:31" x14ac:dyDescent="0.3">
      <c r="A67" t="s">
        <v>67</v>
      </c>
      <c r="B67" t="str">
        <f>Tabla1[[#This Row],[Título - ÁREA]]</f>
        <v>AA01</v>
      </c>
      <c r="C67" s="12" t="s">
        <v>96</v>
      </c>
      <c r="D67" s="12" t="str">
        <f>Tabla1[[#This Row],[Nombre - ÁREA]]</f>
        <v xml:space="preserve">Energía </v>
      </c>
      <c r="E67">
        <v>2019</v>
      </c>
      <c r="F67">
        <f>Tabla1[[#This Row],[Nombre - AÑO]]</f>
        <v>2019</v>
      </c>
      <c r="G67" s="12" t="str">
        <f>CONCATENATE(Tabla1[[#This Row],[Título - ÁREA]]," ",Tabla1[[#This Row],[Cod. AÑO]])</f>
        <v>AA01 2019</v>
      </c>
      <c r="H67" s="12" t="str">
        <f>CONCATENATE(Tabla1[[#This Row],[Descripción - Área]]," ",Tabla1[[#This Row],[Nombre - AÑO]])</f>
        <v>Energía  2019</v>
      </c>
      <c r="I67" t="s">
        <v>100</v>
      </c>
      <c r="J67" t="str">
        <f>Tabla1[[#This Row],[Nombre - CONV.]]</f>
        <v xml:space="preserve">IMEREA </v>
      </c>
      <c r="K67" s="12" t="str">
        <f>CONCATENATE(Tabla1[[#This Row],[Título - AÑO]]," ",Tabla1[[#This Row],[Cod. CONV.]])</f>
        <v xml:space="preserve">AA01 2019 IMEREA </v>
      </c>
      <c r="L67" s="12" t="str">
        <f>CONCATENATE(Tabla1[[#This Row],[Descripción - AÑO]]," ",Tabla1[[#This Row],[Nombre - CONV.]])</f>
        <v xml:space="preserve">Energía  2019 IMEREA </v>
      </c>
      <c r="M67" t="s">
        <v>167</v>
      </c>
      <c r="N67" t="str">
        <f>Tabla1[[#This Row],[Nombre - X]]</f>
        <v>Expediente</v>
      </c>
      <c r="O67" s="12" t="str">
        <f>CONCATENATE(Tabla1[[#This Row],[Título - CONV. ]]," ",Tabla1[[#This Row],[Cod. - X]])</f>
        <v>AA01 2019 IMEREA  Expediente</v>
      </c>
      <c r="P67" s="12" t="str">
        <f>CONCATENATE(Tabla1[[#This Row],[Descripción - CONV.]]," ",Tabla1[[#This Row],[Nombre - X]])</f>
        <v>Energía  2019 IMEREA  Expediente</v>
      </c>
      <c r="Q67" s="2" t="s">
        <v>128</v>
      </c>
      <c r="R67" t="str">
        <f>Tabla1[[#This Row],[Nombre - EXP.]]</f>
        <v>002</v>
      </c>
      <c r="S67" s="12" t="str">
        <f>CONCATENATE(Tabla1[[#This Row],[Título - X]]," ",Tabla1[[#This Row],[Cod. EXP]])</f>
        <v>AA01 2019 IMEREA  Expediente 002</v>
      </c>
      <c r="T67" s="12" t="str">
        <f>CONCATENATE(Tabla1[[#This Row],[Descripción - X]]," ",Tabla1[[#This Row],[Nombre - EXP.]])</f>
        <v>Energía  2019 IMEREA  Expediente 002</v>
      </c>
      <c r="U67" t="s">
        <v>65</v>
      </c>
      <c r="V67" t="s">
        <v>68</v>
      </c>
      <c r="W67" s="12" t="str">
        <f>CONCATENATE(Tabla1[[#This Row],[Título - EXP. ]]," ",Tabla1[[#This Row],[Cod.PROC.]])</f>
        <v>AA01 2019 IMEREA  Expediente 002 P10</v>
      </c>
      <c r="X67" s="12" t="str">
        <f>CONCATENATE(Tabla1[[#This Row],[Descripción - EXP.]]," ",Tabla1[[#This Row],[Nombre - PROC.]])</f>
        <v>Energía  2019 IMEREA  Expediente 002 Comunicación al servicio de pago</v>
      </c>
      <c r="Y67" t="s">
        <v>53</v>
      </c>
      <c r="Z67" t="s">
        <v>87</v>
      </c>
      <c r="AA67" s="12" t="str">
        <f>CONCATENATE(Tabla1[[#This Row],[Título - PROC.]]," ",Tabla1[[#This Row],[Cod. DOC. ]])</f>
        <v>AA01 2019 IMEREA  Expediente 002 P10 D03</v>
      </c>
      <c r="AB67" s="12" t="str">
        <f>CONCATENATE(Tabla1[[#This Row],[Descripción - PROC.]]," ",Tabla1[[#This Row],[Nombre - DOC.]])</f>
        <v>Energía  2019 IMEREA  Expediente 002 Comunicación al servicio de pago Propuesta de fase OK para contabilizar</v>
      </c>
      <c r="AC6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_Expediente_002_P10_D03</v>
      </c>
      <c r="AD67" t="str">
        <f>Tabla1[[#This Row],[Título - DOC]]</f>
        <v>AA01 2019 IMEREA  Expediente 002 P10 D03</v>
      </c>
      <c r="AE67" t="str">
        <f>Tabla1[[#This Row],[Descripción - DOC]]</f>
        <v>Energía  2019 IMEREA  Expediente 002 Comunicación al servicio de pago Propuesta de fase OK para contabilizar</v>
      </c>
    </row>
    <row r="68" spans="1:31" x14ac:dyDescent="0.3">
      <c r="A68" t="s">
        <v>67</v>
      </c>
      <c r="B68" t="str">
        <f>Tabla1[[#This Row],[Título - ÁREA]]</f>
        <v>AA01</v>
      </c>
      <c r="C68" s="12" t="s">
        <v>96</v>
      </c>
      <c r="D68" s="12" t="str">
        <f>Tabla1[[#This Row],[Nombre - ÁREA]]</f>
        <v xml:space="preserve">Energía </v>
      </c>
      <c r="E68">
        <v>2019</v>
      </c>
      <c r="F68">
        <f>Tabla1[[#This Row],[Nombre - AÑO]]</f>
        <v>2019</v>
      </c>
      <c r="G68" s="12" t="str">
        <f>CONCATENATE(Tabla1[[#This Row],[Título - ÁREA]]," ",Tabla1[[#This Row],[Cod. AÑO]])</f>
        <v>AA01 2019</v>
      </c>
      <c r="H68" s="12" t="str">
        <f>CONCATENATE(Tabla1[[#This Row],[Descripción - Área]]," ",Tabla1[[#This Row],[Nombre - AÑO]])</f>
        <v>Energía  2019</v>
      </c>
      <c r="I68" t="s">
        <v>100</v>
      </c>
      <c r="J68" t="str">
        <f>Tabla1[[#This Row],[Nombre - CONV.]]</f>
        <v xml:space="preserve">IMEREA </v>
      </c>
      <c r="K68" s="12" t="str">
        <f>CONCATENATE(Tabla1[[#This Row],[Título - AÑO]]," ",Tabla1[[#This Row],[Cod. CONV.]])</f>
        <v xml:space="preserve">AA01 2019 IMEREA </v>
      </c>
      <c r="L68" s="12" t="str">
        <f>CONCATENATE(Tabla1[[#This Row],[Descripción - AÑO]]," ",Tabla1[[#This Row],[Nombre - CONV.]])</f>
        <v xml:space="preserve">Energía  2019 IMEREA </v>
      </c>
      <c r="M68" t="s">
        <v>167</v>
      </c>
      <c r="N68" t="str">
        <f>Tabla1[[#This Row],[Nombre - X]]</f>
        <v>Expediente</v>
      </c>
      <c r="O68" s="12" t="str">
        <f>CONCATENATE(Tabla1[[#This Row],[Título - CONV. ]]," ",Tabla1[[#This Row],[Cod. - X]])</f>
        <v>AA01 2019 IMEREA  Expediente</v>
      </c>
      <c r="P68" s="12" t="str">
        <f>CONCATENATE(Tabla1[[#This Row],[Descripción - CONV.]]," ",Tabla1[[#This Row],[Nombre - X]])</f>
        <v>Energía  2019 IMEREA  Expediente</v>
      </c>
      <c r="Q68" s="2" t="s">
        <v>128</v>
      </c>
      <c r="R68" t="str">
        <f>Tabla1[[#This Row],[Nombre - EXP.]]</f>
        <v>002</v>
      </c>
      <c r="S68" s="12" t="str">
        <f>CONCATENATE(Tabla1[[#This Row],[Título - X]]," ",Tabla1[[#This Row],[Cod. EXP]])</f>
        <v>AA01 2019 IMEREA  Expediente 002</v>
      </c>
      <c r="T68" s="12" t="str">
        <f>CONCATENATE(Tabla1[[#This Row],[Descripción - X]]," ",Tabla1[[#This Row],[Nombre - EXP.]])</f>
        <v>Energía  2019 IMEREA  Expediente 002</v>
      </c>
      <c r="U68" t="s">
        <v>66</v>
      </c>
      <c r="V68" t="s">
        <v>69</v>
      </c>
      <c r="W68" s="12" t="str">
        <f>CONCATENATE(Tabla1[[#This Row],[Título - EXP. ]]," ",Tabla1[[#This Row],[Cod.PROC.]])</f>
        <v>AA01 2019 IMEREA  Expediente 002 P11</v>
      </c>
      <c r="X68" s="12" t="str">
        <f>CONCATENATE(Tabla1[[#This Row],[Descripción - EXP.]]," ",Tabla1[[#This Row],[Nombre - PROC.]])</f>
        <v>Energía  2019 IMEREA  Expediente 002 Pago subvención</v>
      </c>
      <c r="Y68" t="s">
        <v>54</v>
      </c>
      <c r="Z68" t="s">
        <v>85</v>
      </c>
      <c r="AA68" s="12" t="str">
        <f>CONCATENATE(Tabla1[[#This Row],[Título - PROC.]]," ",Tabla1[[#This Row],[Cod. DOC. ]])</f>
        <v>AA01 2019 IMEREA  Expediente 002 P11 D01</v>
      </c>
      <c r="AB68" s="12" t="str">
        <f>CONCATENATE(Tabla1[[#This Row],[Descripción - PROC.]]," ",Tabla1[[#This Row],[Nombre - DOC.]])</f>
        <v>Energía  2019 IMEREA  Expediente 002 Pago subvención Ratificación de endoso</v>
      </c>
      <c r="AC6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_Expediente_002_P11_D01</v>
      </c>
      <c r="AD68" t="str">
        <f>Tabla1[[#This Row],[Título - DOC]]</f>
        <v>AA01 2019 IMEREA  Expediente 002 P11 D01</v>
      </c>
      <c r="AE68" t="str">
        <f>Tabla1[[#This Row],[Descripción - DOC]]</f>
        <v>Energía  2019 IMEREA  Expediente 002 Pago subvención Ratificación de endoso</v>
      </c>
    </row>
    <row r="69" spans="1:31" x14ac:dyDescent="0.3">
      <c r="A69" t="s">
        <v>67</v>
      </c>
      <c r="B69" t="str">
        <f>Tabla1[[#This Row],[Título - ÁREA]]</f>
        <v>AA01</v>
      </c>
      <c r="C69" s="12" t="s">
        <v>96</v>
      </c>
      <c r="D69" s="12" t="str">
        <f>Tabla1[[#This Row],[Nombre - ÁREA]]</f>
        <v xml:space="preserve">Energía </v>
      </c>
      <c r="E69">
        <v>2019</v>
      </c>
      <c r="F69">
        <f>Tabla1[[#This Row],[Nombre - AÑO]]</f>
        <v>2019</v>
      </c>
      <c r="G69" s="12" t="str">
        <f>CONCATENATE(Tabla1[[#This Row],[Título - ÁREA]]," ",Tabla1[[#This Row],[Cod. AÑO]])</f>
        <v>AA01 2019</v>
      </c>
      <c r="H69" s="12" t="str">
        <f>CONCATENATE(Tabla1[[#This Row],[Descripción - Área]]," ",Tabla1[[#This Row],[Nombre - AÑO]])</f>
        <v>Energía  2019</v>
      </c>
      <c r="I69" t="s">
        <v>100</v>
      </c>
      <c r="J69" t="str">
        <f>Tabla1[[#This Row],[Nombre - CONV.]]</f>
        <v xml:space="preserve">IMEREA </v>
      </c>
      <c r="K69" s="12" t="str">
        <f>CONCATENATE(Tabla1[[#This Row],[Título - AÑO]]," ",Tabla1[[#This Row],[Cod. CONV.]])</f>
        <v xml:space="preserve">AA01 2019 IMEREA </v>
      </c>
      <c r="L69" s="12" t="str">
        <f>CONCATENATE(Tabla1[[#This Row],[Descripción - AÑO]]," ",Tabla1[[#This Row],[Nombre - CONV.]])</f>
        <v xml:space="preserve">Energía  2019 IMEREA </v>
      </c>
      <c r="M69" t="s">
        <v>167</v>
      </c>
      <c r="N69" t="str">
        <f>Tabla1[[#This Row],[Nombre - X]]</f>
        <v>Expediente</v>
      </c>
      <c r="O69" s="12" t="str">
        <f>CONCATENATE(Tabla1[[#This Row],[Título - CONV. ]]," ",Tabla1[[#This Row],[Cod. - X]])</f>
        <v>AA01 2019 IMEREA  Expediente</v>
      </c>
      <c r="P69" s="12" t="str">
        <f>CONCATENATE(Tabla1[[#This Row],[Descripción - CONV.]]," ",Tabla1[[#This Row],[Nombre - X]])</f>
        <v>Energía  2019 IMEREA  Expediente</v>
      </c>
      <c r="Q69" s="2" t="s">
        <v>128</v>
      </c>
      <c r="R69" t="str">
        <f>Tabla1[[#This Row],[Nombre - EXP.]]</f>
        <v>002</v>
      </c>
      <c r="S69" s="12" t="str">
        <f>CONCATENATE(Tabla1[[#This Row],[Título - X]]," ",Tabla1[[#This Row],[Cod. EXP]])</f>
        <v>AA01 2019 IMEREA  Expediente 002</v>
      </c>
      <c r="T69" s="12" t="str">
        <f>CONCATENATE(Tabla1[[#This Row],[Descripción - X]]," ",Tabla1[[#This Row],[Nombre - EXP.]])</f>
        <v>Energía  2019 IMEREA  Expediente 002</v>
      </c>
      <c r="U69" t="s">
        <v>66</v>
      </c>
      <c r="V69" t="s">
        <v>69</v>
      </c>
      <c r="W69" s="12" t="str">
        <f>CONCATENATE(Tabla1[[#This Row],[Título - EXP. ]]," ",Tabla1[[#This Row],[Cod.PROC.]])</f>
        <v>AA01 2019 IMEREA  Expediente 002 P11</v>
      </c>
      <c r="X69" s="12" t="str">
        <f>CONCATENATE(Tabla1[[#This Row],[Descripción - EXP.]]," ",Tabla1[[#This Row],[Nombre - PROC.]])</f>
        <v>Energía  2019 IMEREA  Expediente 002 Pago subvención</v>
      </c>
      <c r="Y69" t="s">
        <v>55</v>
      </c>
      <c r="Z69" t="s">
        <v>86</v>
      </c>
      <c r="AA69" s="12" t="str">
        <f>CONCATENATE(Tabla1[[#This Row],[Título - PROC.]]," ",Tabla1[[#This Row],[Cod. DOC. ]])</f>
        <v>AA01 2019 IMEREA  Expediente 002 P11 D02</v>
      </c>
      <c r="AB69" s="12" t="str">
        <f>CONCATENATE(Tabla1[[#This Row],[Descripción - PROC.]]," ",Tabla1[[#This Row],[Nombre - DOC.]])</f>
        <v>Energía  2019 IMEREA  Expediente 002 Pago subvención Comunicación importe de ayuda tras su verificación</v>
      </c>
      <c r="AC6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AA01_2019_IMEREA _Expediente_002_P11_D02</v>
      </c>
      <c r="AD69" t="str">
        <f>Tabla1[[#This Row],[Título - DOC]]</f>
        <v>AA01 2019 IMEREA  Expediente 002 P11 D02</v>
      </c>
      <c r="AE69" t="str">
        <f>Tabla1[[#This Row],[Descripción - DOC]]</f>
        <v>Energía  2019 IMEREA  Expediente 002 Pago subvención Comunicación importe de ayuda tras su verificación</v>
      </c>
    </row>
    <row r="70" spans="1:31" x14ac:dyDescent="0.3">
      <c r="A70" t="s">
        <v>72</v>
      </c>
      <c r="B70" t="str">
        <f>Tabla1[[#This Row],[Título - ÁREA]]</f>
        <v>AA02</v>
      </c>
      <c r="C70" s="12" t="s">
        <v>97</v>
      </c>
      <c r="D70" s="12" t="str">
        <f>Tabla1[[#This Row],[Nombre - ÁREA]]</f>
        <v>Innovación</v>
      </c>
      <c r="E70">
        <v>2021</v>
      </c>
      <c r="F70">
        <f>Tabla1[[#This Row],[Nombre - AÑO]]</f>
        <v>2021</v>
      </c>
      <c r="G70" s="12" t="str">
        <f>CONCATENATE(Tabla1[[#This Row],[Título - ÁREA]]," ",Tabla1[[#This Row],[Cod. AÑO]])</f>
        <v>AA02 2021</v>
      </c>
      <c r="H70" s="12" t="str">
        <f>CONCATENATE(Tabla1[[#This Row],[Descripción - Área]]," ",Tabla1[[#This Row],[Nombre - AÑO]])</f>
        <v>Innovación 2021</v>
      </c>
      <c r="I70" t="s">
        <v>101</v>
      </c>
      <c r="J70" t="str">
        <f>Tabla1[[#This Row],[Nombre - CONV.]]</f>
        <v xml:space="preserve">IMDIGA </v>
      </c>
      <c r="K70" s="12" t="str">
        <f>CONCATENATE(Tabla1[[#This Row],[Título - AÑO]]," ",Tabla1[[#This Row],[Cod. CONV.]])</f>
        <v xml:space="preserve">AA02 2021 IMDIGA </v>
      </c>
      <c r="L70" s="12" t="str">
        <f>CONCATENATE(Tabla1[[#This Row],[Descripción - AÑO]]," ",Tabla1[[#This Row],[Nombre - CONV.]])</f>
        <v xml:space="preserve">Innovación 2021 IMDIGA </v>
      </c>
      <c r="M70" s="1" t="s">
        <v>134</v>
      </c>
      <c r="N70" s="1" t="str">
        <f>Tabla1[[#This Row],[Nombre - X]]</f>
        <v>Normativa</v>
      </c>
      <c r="O70" s="12" t="str">
        <f>CONCATENATE(Tabla1[[#This Row],[Título - CONV. ]]," ",Tabla1[[#This Row],[Cod. - X]])</f>
        <v>AA02 2021 IMDIGA  Normativa</v>
      </c>
      <c r="P70" s="12" t="str">
        <f>CONCATENATE(Tabla1[[#This Row],[Descripción - CONV.]]," ",Tabla1[[#This Row],[Nombre - X]])</f>
        <v>Innovación 2021 IMDIGA  Normativa</v>
      </c>
      <c r="Q70" s="2"/>
      <c r="S70" s="12" t="str">
        <f>CONCATENATE(Tabla1[[#This Row],[Título - X]]," ",Tabla1[[#This Row],[Cod. EXP]])</f>
        <v xml:space="preserve">AA02 2021 IMDIGA  Normativa </v>
      </c>
      <c r="T70" s="12" t="str">
        <f>CONCATENATE(Tabla1[[#This Row],[Descripción - X]]," ",Tabla1[[#This Row],[Nombre - EXP.]])</f>
        <v xml:space="preserve">Innovación 2021 IMDIGA  Normativa </v>
      </c>
      <c r="W70" s="12" t="str">
        <f>CONCATENATE(Tabla1[[#This Row],[Título - EXP. ]]," ",Tabla1[[#This Row],[Cod.PROC.]])</f>
        <v xml:space="preserve">AA02 2021 IMDIGA  Normativa  </v>
      </c>
      <c r="X70" s="12" t="str">
        <f>CONCATENATE(Tabla1[[#This Row],[Descripción - EXP.]]," ",Tabla1[[#This Row],[Nombre - PROC.]])</f>
        <v xml:space="preserve">Innovación 2021 IMDIGA  Normativa  </v>
      </c>
      <c r="Y70" s="1" t="s">
        <v>161</v>
      </c>
      <c r="Z70" s="1" t="s">
        <v>85</v>
      </c>
      <c r="AA70" s="12" t="str">
        <f>CONCATENATE(Tabla1[[#This Row],[Título - PROC.]]," ",Tabla1[[#This Row],[Cod. DOC. ]])</f>
        <v>AA02 2021 IMDIGA  Normativa   D01</v>
      </c>
      <c r="AB70" s="12" t="str">
        <f>CONCATENATE(Tabla1[[#This Row],[Descripción - PROC.]]," ",Tabla1[[#This Row],[Nombre - DOC.]])</f>
        <v xml:space="preserve">Innovación 2021 IMDIGA  Normativa   Orden </v>
      </c>
      <c r="AC7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_Normativa___D01</v>
      </c>
      <c r="AD70" t="str">
        <f>Tabla1[[#This Row],[Título - DOC]]</f>
        <v>AA02 2021 IMDIGA  Normativa   D01</v>
      </c>
      <c r="AE70" t="str">
        <f>Tabla1[[#This Row],[Descripción - DOC]]</f>
        <v xml:space="preserve">Innovación 2021 IMDIGA  Normativa   Orden </v>
      </c>
    </row>
    <row r="71" spans="1:31" x14ac:dyDescent="0.3">
      <c r="A71" t="s">
        <v>72</v>
      </c>
      <c r="B71" t="str">
        <f>Tabla1[[#This Row],[Título - ÁREA]]</f>
        <v>AA02</v>
      </c>
      <c r="C71" s="12" t="s">
        <v>97</v>
      </c>
      <c r="D71" s="12" t="str">
        <f>Tabla1[[#This Row],[Nombre - ÁREA]]</f>
        <v>Innovación</v>
      </c>
      <c r="E71">
        <v>2021</v>
      </c>
      <c r="F71">
        <f>Tabla1[[#This Row],[Nombre - AÑO]]</f>
        <v>2021</v>
      </c>
      <c r="G71" s="12" t="str">
        <f>CONCATENATE(Tabla1[[#This Row],[Título - ÁREA]]," ",Tabla1[[#This Row],[Cod. AÑO]])</f>
        <v>AA02 2021</v>
      </c>
      <c r="H71" s="12" t="str">
        <f>CONCATENATE(Tabla1[[#This Row],[Descripción - Área]]," ",Tabla1[[#This Row],[Nombre - AÑO]])</f>
        <v>Innovación 2021</v>
      </c>
      <c r="I71" t="s">
        <v>101</v>
      </c>
      <c r="J71" t="str">
        <f>Tabla1[[#This Row],[Nombre - CONV.]]</f>
        <v xml:space="preserve">IMDIGA </v>
      </c>
      <c r="K71" s="12" t="str">
        <f>CONCATENATE(Tabla1[[#This Row],[Título - AÑO]]," ",Tabla1[[#This Row],[Cod. CONV.]])</f>
        <v xml:space="preserve">AA02 2021 IMDIGA </v>
      </c>
      <c r="L71" s="12" t="str">
        <f>CONCATENATE(Tabla1[[#This Row],[Descripción - AÑO]]," ",Tabla1[[#This Row],[Nombre - CONV.]])</f>
        <v xml:space="preserve">Innovación 2021 IMDIGA </v>
      </c>
      <c r="M71" s="1" t="s">
        <v>134</v>
      </c>
      <c r="N71" s="1" t="str">
        <f>Tabla1[[#This Row],[Nombre - X]]</f>
        <v>Normativa</v>
      </c>
      <c r="O71" s="12" t="str">
        <f>CONCATENATE(Tabla1[[#This Row],[Título - CONV. ]]," ",Tabla1[[#This Row],[Cod. - X]])</f>
        <v>AA02 2021 IMDIGA  Normativa</v>
      </c>
      <c r="P71" s="12" t="str">
        <f>CONCATENATE(Tabla1[[#This Row],[Descripción - CONV.]]," ",Tabla1[[#This Row],[Nombre - X]])</f>
        <v>Innovación 2021 IMDIGA  Normativa</v>
      </c>
      <c r="Q71" s="2"/>
      <c r="S71" s="12" t="str">
        <f>CONCATENATE(Tabla1[[#This Row],[Título - X]]," ",Tabla1[[#This Row],[Cod. EXP]])</f>
        <v xml:space="preserve">AA02 2021 IMDIGA  Normativa </v>
      </c>
      <c r="T71" s="12" t="str">
        <f>CONCATENATE(Tabla1[[#This Row],[Descripción - X]]," ",Tabla1[[#This Row],[Nombre - EXP.]])</f>
        <v xml:space="preserve">Innovación 2021 IMDIGA  Normativa </v>
      </c>
      <c r="W71" s="12" t="str">
        <f>CONCATENATE(Tabla1[[#This Row],[Título - EXP. ]]," ",Tabla1[[#This Row],[Cod.PROC.]])</f>
        <v xml:space="preserve">AA02 2021 IMDIGA  Normativa  </v>
      </c>
      <c r="X71" s="12" t="str">
        <f>CONCATENATE(Tabla1[[#This Row],[Descripción - EXP.]]," ",Tabla1[[#This Row],[Nombre - PROC.]])</f>
        <v xml:space="preserve">Innovación 2021 IMDIGA  Normativa  </v>
      </c>
      <c r="Y71" s="1" t="s">
        <v>162</v>
      </c>
      <c r="Z71" s="1" t="s">
        <v>86</v>
      </c>
      <c r="AA71" s="12" t="str">
        <f>CONCATENATE(Tabla1[[#This Row],[Título - PROC.]]," ",Tabla1[[#This Row],[Cod. DOC. ]])</f>
        <v>AA02 2021 IMDIGA  Normativa   D02</v>
      </c>
      <c r="AB71" s="12" t="str">
        <f>CONCATENATE(Tabla1[[#This Row],[Descripción - PROC.]]," ",Tabla1[[#This Row],[Nombre - DOC.]])</f>
        <v>Innovación 2021 IMDIGA  Normativa   Convocatoria</v>
      </c>
      <c r="AC7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_Normativa___D02</v>
      </c>
      <c r="AD71" t="str">
        <f>Tabla1[[#This Row],[Título - DOC]]</f>
        <v>AA02 2021 IMDIGA  Normativa   D02</v>
      </c>
      <c r="AE71" t="str">
        <f>Tabla1[[#This Row],[Descripción - DOC]]</f>
        <v>Innovación 2021 IMDIGA  Normativa   Convocatoria</v>
      </c>
    </row>
    <row r="72" spans="1:31" x14ac:dyDescent="0.3">
      <c r="A72" t="s">
        <v>72</v>
      </c>
      <c r="B72" t="str">
        <f>Tabla1[[#This Row],[Título - ÁREA]]</f>
        <v>AA02</v>
      </c>
      <c r="C72" s="12" t="s">
        <v>97</v>
      </c>
      <c r="D72" s="12" t="str">
        <f>Tabla1[[#This Row],[Nombre - ÁREA]]</f>
        <v>Innovación</v>
      </c>
      <c r="E72">
        <v>2021</v>
      </c>
      <c r="F72">
        <f>Tabla1[[#This Row],[Nombre - AÑO]]</f>
        <v>2021</v>
      </c>
      <c r="G72" s="12" t="str">
        <f>CONCATENATE(Tabla1[[#This Row],[Título - ÁREA]]," ",Tabla1[[#This Row],[Cod. AÑO]])</f>
        <v>AA02 2021</v>
      </c>
      <c r="H72" s="12" t="str">
        <f>CONCATENATE(Tabla1[[#This Row],[Descripción - Área]]," ",Tabla1[[#This Row],[Nombre - AÑO]])</f>
        <v>Innovación 2021</v>
      </c>
      <c r="I72" t="s">
        <v>101</v>
      </c>
      <c r="J72" t="str">
        <f>Tabla1[[#This Row],[Nombre - CONV.]]</f>
        <v xml:space="preserve">IMDIGA </v>
      </c>
      <c r="K72" s="12" t="str">
        <f>CONCATENATE(Tabla1[[#This Row],[Título - AÑO]]," ",Tabla1[[#This Row],[Cod. CONV.]])</f>
        <v xml:space="preserve">AA02 2021 IMDIGA </v>
      </c>
      <c r="L72" s="12" t="str">
        <f>CONCATENATE(Tabla1[[#This Row],[Descripción - AÑO]]," ",Tabla1[[#This Row],[Nombre - CONV.]])</f>
        <v xml:space="preserve">Innovación 2021 IMDIGA </v>
      </c>
      <c r="M72" s="1" t="s">
        <v>134</v>
      </c>
      <c r="N72" s="1" t="str">
        <f>Tabla1[[#This Row],[Nombre - X]]</f>
        <v>Normativa</v>
      </c>
      <c r="O72" s="12" t="str">
        <f>CONCATENATE(Tabla1[[#This Row],[Título - CONV. ]]," ",Tabla1[[#This Row],[Cod. - X]])</f>
        <v>AA02 2021 IMDIGA  Normativa</v>
      </c>
      <c r="P72" s="12" t="str">
        <f>CONCATENATE(Tabla1[[#This Row],[Descripción - CONV.]]," ",Tabla1[[#This Row],[Nombre - X]])</f>
        <v>Innovación 2021 IMDIGA  Normativa</v>
      </c>
      <c r="Q72" s="2"/>
      <c r="S72" s="12" t="str">
        <f>CONCATENATE(Tabla1[[#This Row],[Título - X]]," ",Tabla1[[#This Row],[Cod. EXP]])</f>
        <v xml:space="preserve">AA02 2021 IMDIGA  Normativa </v>
      </c>
      <c r="T72" s="12" t="str">
        <f>CONCATENATE(Tabla1[[#This Row],[Descripción - X]]," ",Tabla1[[#This Row],[Nombre - EXP.]])</f>
        <v xml:space="preserve">Innovación 2021 IMDIGA  Normativa </v>
      </c>
      <c r="W72" s="12" t="str">
        <f>CONCATENATE(Tabla1[[#This Row],[Título - EXP. ]]," ",Tabla1[[#This Row],[Cod.PROC.]])</f>
        <v xml:space="preserve">AA02 2021 IMDIGA  Normativa  </v>
      </c>
      <c r="X72" s="12" t="str">
        <f>CONCATENATE(Tabla1[[#This Row],[Descripción - EXP.]]," ",Tabla1[[#This Row],[Nombre - PROC.]])</f>
        <v xml:space="preserve">Innovación 2021 IMDIGA  Normativa  </v>
      </c>
      <c r="Y72" s="1" t="s">
        <v>163</v>
      </c>
      <c r="Z72" s="1" t="s">
        <v>87</v>
      </c>
      <c r="AA72" s="12" t="str">
        <f>CONCATENATE(Tabla1[[#This Row],[Título - PROC.]]," ",Tabla1[[#This Row],[Cod. DOC. ]])</f>
        <v>AA02 2021 IMDIGA  Normativa   D03</v>
      </c>
      <c r="AB72" s="12" t="str">
        <f>CONCATENATE(Tabla1[[#This Row],[Descripción - PROC.]]," ",Tabla1[[#This Row],[Nombre - DOC.]])</f>
        <v>Innovación 2021 IMDIGA  Normativa   Instrucción</v>
      </c>
      <c r="AC7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_Normativa___D03</v>
      </c>
      <c r="AD72" t="str">
        <f>Tabla1[[#This Row],[Título - DOC]]</f>
        <v>AA02 2021 IMDIGA  Normativa   D03</v>
      </c>
      <c r="AE72" t="str">
        <f>Tabla1[[#This Row],[Descripción - DOC]]</f>
        <v>Innovación 2021 IMDIGA  Normativa   Instrucción</v>
      </c>
    </row>
    <row r="73" spans="1:31" x14ac:dyDescent="0.3">
      <c r="A73" t="s">
        <v>72</v>
      </c>
      <c r="B73" t="str">
        <f>Tabla1[[#This Row],[Título - ÁREA]]</f>
        <v>AA02</v>
      </c>
      <c r="C73" s="12" t="s">
        <v>97</v>
      </c>
      <c r="D73" s="12" t="str">
        <f>Tabla1[[#This Row],[Nombre - ÁREA]]</f>
        <v>Innovación</v>
      </c>
      <c r="E73">
        <v>2021</v>
      </c>
      <c r="F73">
        <f>Tabla1[[#This Row],[Nombre - AÑO]]</f>
        <v>2021</v>
      </c>
      <c r="G73" s="12" t="str">
        <f>CONCATENATE(Tabla1[[#This Row],[Título - ÁREA]]," ",Tabla1[[#This Row],[Cod. AÑO]])</f>
        <v>AA02 2021</v>
      </c>
      <c r="H73" s="12" t="str">
        <f>CONCATENATE(Tabla1[[#This Row],[Descripción - Área]]," ",Tabla1[[#This Row],[Nombre - AÑO]])</f>
        <v>Innovación 2021</v>
      </c>
      <c r="I73" t="s">
        <v>101</v>
      </c>
      <c r="J73" t="str">
        <f>Tabla1[[#This Row],[Nombre - CONV.]]</f>
        <v xml:space="preserve">IMDIGA </v>
      </c>
      <c r="K73" s="12" t="str">
        <f>CONCATENATE(Tabla1[[#This Row],[Título - AÑO]]," ",Tabla1[[#This Row],[Cod. CONV.]])</f>
        <v xml:space="preserve">AA02 2021 IMDIGA </v>
      </c>
      <c r="L73" s="12" t="str">
        <f>CONCATENATE(Tabla1[[#This Row],[Descripción - AÑO]]," ",Tabla1[[#This Row],[Nombre - CONV.]])</f>
        <v xml:space="preserve">Innovación 2021 IMDIGA </v>
      </c>
      <c r="M73" s="1" t="s">
        <v>134</v>
      </c>
      <c r="N73" s="1" t="str">
        <f>Tabla1[[#This Row],[Nombre - X]]</f>
        <v>Normativa</v>
      </c>
      <c r="O73" s="12" t="str">
        <f>CONCATENATE(Tabla1[[#This Row],[Título - CONV. ]]," ",Tabla1[[#This Row],[Cod. - X]])</f>
        <v>AA02 2021 IMDIGA  Normativa</v>
      </c>
      <c r="P73" s="12" t="str">
        <f>CONCATENATE(Tabla1[[#This Row],[Descripción - CONV.]]," ",Tabla1[[#This Row],[Nombre - X]])</f>
        <v>Innovación 2021 IMDIGA  Normativa</v>
      </c>
      <c r="Q73" s="2"/>
      <c r="S73" s="12" t="str">
        <f>CONCATENATE(Tabla1[[#This Row],[Título - X]]," ",Tabla1[[#This Row],[Cod. EXP]])</f>
        <v xml:space="preserve">AA02 2021 IMDIGA  Normativa </v>
      </c>
      <c r="T73" s="12" t="str">
        <f>CONCATENATE(Tabla1[[#This Row],[Descripción - X]]," ",Tabla1[[#This Row],[Nombre - EXP.]])</f>
        <v xml:space="preserve">Innovación 2021 IMDIGA  Normativa </v>
      </c>
      <c r="W73" s="12" t="str">
        <f>CONCATENATE(Tabla1[[#This Row],[Título - EXP. ]]," ",Tabla1[[#This Row],[Cod.PROC.]])</f>
        <v xml:space="preserve">AA02 2021 IMDIGA  Normativa  </v>
      </c>
      <c r="X73" s="12" t="str">
        <f>CONCATENATE(Tabla1[[#This Row],[Descripción - EXP.]]," ",Tabla1[[#This Row],[Nombre - PROC.]])</f>
        <v xml:space="preserve">Innovación 2021 IMDIGA  Normativa  </v>
      </c>
      <c r="Y73" s="1" t="s">
        <v>164</v>
      </c>
      <c r="Z73" s="1" t="s">
        <v>88</v>
      </c>
      <c r="AA73" s="12" t="str">
        <f>CONCATENATE(Tabla1[[#This Row],[Título - PROC.]]," ",Tabla1[[#This Row],[Cod. DOC. ]])</f>
        <v>AA02 2021 IMDIGA  Normativa   D04</v>
      </c>
      <c r="AB73" s="12" t="str">
        <f>CONCATENATE(Tabla1[[#This Row],[Descripción - PROC.]]," ",Tabla1[[#This Row],[Nombre - DOC.]])</f>
        <v>Innovación 2021 IMDIGA  Normativa   Adjudicación</v>
      </c>
      <c r="AC7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_Normativa___D04</v>
      </c>
      <c r="AD73" t="str">
        <f>Tabla1[[#This Row],[Título - DOC]]</f>
        <v>AA02 2021 IMDIGA  Normativa   D04</v>
      </c>
      <c r="AE73" t="str">
        <f>Tabla1[[#This Row],[Descripción - DOC]]</f>
        <v>Innovación 2021 IMDIGA  Normativa   Adjudicación</v>
      </c>
    </row>
    <row r="74" spans="1:31" x14ac:dyDescent="0.3">
      <c r="A74" t="s">
        <v>72</v>
      </c>
      <c r="B74" t="str">
        <f>Tabla1[[#This Row],[Título - ÁREA]]</f>
        <v>AA02</v>
      </c>
      <c r="C74" s="12" t="s">
        <v>97</v>
      </c>
      <c r="D74" s="12" t="str">
        <f>Tabla1[[#This Row],[Nombre - ÁREA]]</f>
        <v>Innovación</v>
      </c>
      <c r="E74">
        <v>2021</v>
      </c>
      <c r="F74">
        <f>Tabla1[[#This Row],[Nombre - AÑO]]</f>
        <v>2021</v>
      </c>
      <c r="G74" s="12" t="str">
        <f>CONCATENATE(Tabla1[[#This Row],[Título - ÁREA]]," ",Tabla1[[#This Row],[Cod. AÑO]])</f>
        <v>AA02 2021</v>
      </c>
      <c r="H74" s="12" t="str">
        <f>CONCATENATE(Tabla1[[#This Row],[Descripción - Área]]," ",Tabla1[[#This Row],[Nombre - AÑO]])</f>
        <v>Innovación 2021</v>
      </c>
      <c r="I74" t="s">
        <v>101</v>
      </c>
      <c r="J74" t="str">
        <f>Tabla1[[#This Row],[Nombre - CONV.]]</f>
        <v xml:space="preserve">IMDIGA </v>
      </c>
      <c r="K74" s="12" t="str">
        <f>CONCATENATE(Tabla1[[#This Row],[Título - AÑO]]," ",Tabla1[[#This Row],[Cod. CONV.]])</f>
        <v xml:space="preserve">AA02 2021 IMDIGA </v>
      </c>
      <c r="L74" s="12" t="str">
        <f>CONCATENATE(Tabla1[[#This Row],[Descripción - AÑO]]," ",Tabla1[[#This Row],[Nombre - CONV.]])</f>
        <v xml:space="preserve">Innovación 2021 IMDIGA </v>
      </c>
      <c r="M74" s="1" t="s">
        <v>134</v>
      </c>
      <c r="N74" s="1" t="str">
        <f>Tabla1[[#This Row],[Nombre - X]]</f>
        <v>Normativa</v>
      </c>
      <c r="O74" s="12" t="str">
        <f>CONCATENATE(Tabla1[[#This Row],[Título - CONV. ]]," ",Tabla1[[#This Row],[Cod. - X]])</f>
        <v>AA02 2021 IMDIGA  Normativa</v>
      </c>
      <c r="P74" s="12" t="str">
        <f>CONCATENATE(Tabla1[[#This Row],[Descripción - CONV.]]," ",Tabla1[[#This Row],[Nombre - X]])</f>
        <v>Innovación 2021 IMDIGA  Normativa</v>
      </c>
      <c r="Q74" s="2"/>
      <c r="S74" s="12" t="str">
        <f>CONCATENATE(Tabla1[[#This Row],[Título - X]]," ",Tabla1[[#This Row],[Cod. EXP]])</f>
        <v xml:space="preserve">AA02 2021 IMDIGA  Normativa </v>
      </c>
      <c r="T74" s="12" t="str">
        <f>CONCATENATE(Tabla1[[#This Row],[Descripción - X]]," ",Tabla1[[#This Row],[Nombre - EXP.]])</f>
        <v xml:space="preserve">Innovación 2021 IMDIGA  Normativa </v>
      </c>
      <c r="W74" s="12" t="str">
        <f>CONCATENATE(Tabla1[[#This Row],[Título - EXP. ]]," ",Tabla1[[#This Row],[Cod.PROC.]])</f>
        <v xml:space="preserve">AA02 2021 IMDIGA  Normativa  </v>
      </c>
      <c r="X74" s="12" t="str">
        <f>CONCATENATE(Tabla1[[#This Row],[Descripción - EXP.]]," ",Tabla1[[#This Row],[Nombre - PROC.]])</f>
        <v xml:space="preserve">Innovación 2021 IMDIGA  Normativa  </v>
      </c>
      <c r="Y74" s="1" t="s">
        <v>165</v>
      </c>
      <c r="Z74" s="1" t="s">
        <v>89</v>
      </c>
      <c r="AA74" s="12" t="str">
        <f>CONCATENATE(Tabla1[[#This Row],[Título - PROC.]]," ",Tabla1[[#This Row],[Cod. DOC. ]])</f>
        <v>AA02 2021 IMDIGA  Normativa   D05</v>
      </c>
      <c r="AB74" s="12" t="str">
        <f>CONCATENATE(Tabla1[[#This Row],[Descripción - PROC.]]," ",Tabla1[[#This Row],[Nombre - DOC.]])</f>
        <v>Innovación 2021 IMDIGA  Normativa   Justificación</v>
      </c>
      <c r="AC7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_Normativa___D05</v>
      </c>
      <c r="AD74" t="str">
        <f>Tabla1[[#This Row],[Título - DOC]]</f>
        <v>AA02 2021 IMDIGA  Normativa   D05</v>
      </c>
      <c r="AE74" t="str">
        <f>Tabla1[[#This Row],[Descripción - DOC]]</f>
        <v>Innovación 2021 IMDIGA  Normativa   Justificación</v>
      </c>
    </row>
    <row r="75" spans="1:31" x14ac:dyDescent="0.3">
      <c r="A75" t="s">
        <v>72</v>
      </c>
      <c r="B75" t="str">
        <f>Tabla1[[#This Row],[Título - ÁREA]]</f>
        <v>AA02</v>
      </c>
      <c r="C75" s="12" t="s">
        <v>97</v>
      </c>
      <c r="D75" s="12" t="str">
        <f>Tabla1[[#This Row],[Nombre - ÁREA]]</f>
        <v>Innovación</v>
      </c>
      <c r="E75">
        <v>2021</v>
      </c>
      <c r="F75">
        <f>Tabla1[[#This Row],[Nombre - AÑO]]</f>
        <v>2021</v>
      </c>
      <c r="G75" s="12" t="str">
        <f>CONCATENATE(Tabla1[[#This Row],[Título - ÁREA]]," ",Tabla1[[#This Row],[Cod. AÑO]])</f>
        <v>AA02 2021</v>
      </c>
      <c r="H75" s="12" t="str">
        <f>CONCATENATE(Tabla1[[#This Row],[Descripción - Área]]," ",Tabla1[[#This Row],[Nombre - AÑO]])</f>
        <v>Innovación 2021</v>
      </c>
      <c r="I75" t="s">
        <v>101</v>
      </c>
      <c r="J75" t="str">
        <f>Tabla1[[#This Row],[Nombre - CONV.]]</f>
        <v xml:space="preserve">IMDIGA </v>
      </c>
      <c r="K75" s="12" t="str">
        <f>CONCATENATE(Tabla1[[#This Row],[Título - AÑO]]," ",Tabla1[[#This Row],[Cod. CONV.]])</f>
        <v xml:space="preserve">AA02 2021 IMDIGA </v>
      </c>
      <c r="L75" s="12" t="str">
        <f>CONCATENATE(Tabla1[[#This Row],[Descripción - AÑO]]," ",Tabla1[[#This Row],[Nombre - CONV.]])</f>
        <v xml:space="preserve">Innovación 2021 IMDIGA </v>
      </c>
      <c r="M75" s="1" t="s">
        <v>134</v>
      </c>
      <c r="N75" s="1" t="str">
        <f>Tabla1[[#This Row],[Nombre - X]]</f>
        <v>Normativa</v>
      </c>
      <c r="O75" s="12" t="str">
        <f>CONCATENATE(Tabla1[[#This Row],[Título - CONV. ]]," ",Tabla1[[#This Row],[Cod. - X]])</f>
        <v>AA02 2021 IMDIGA  Normativa</v>
      </c>
      <c r="P75" s="12" t="str">
        <f>CONCATENATE(Tabla1[[#This Row],[Descripción - CONV.]]," ",Tabla1[[#This Row],[Nombre - X]])</f>
        <v>Innovación 2021 IMDIGA  Normativa</v>
      </c>
      <c r="Q75" s="2"/>
      <c r="S75" s="12" t="str">
        <f>CONCATENATE(Tabla1[[#This Row],[Título - X]]," ",Tabla1[[#This Row],[Cod. EXP]])</f>
        <v xml:space="preserve">AA02 2021 IMDIGA  Normativa </v>
      </c>
      <c r="T75" s="12" t="str">
        <f>CONCATENATE(Tabla1[[#This Row],[Descripción - X]]," ",Tabla1[[#This Row],[Nombre - EXP.]])</f>
        <v xml:space="preserve">Innovación 2021 IMDIGA  Normativa </v>
      </c>
      <c r="W75" s="12" t="str">
        <f>CONCATENATE(Tabla1[[#This Row],[Título - EXP. ]]," ",Tabla1[[#This Row],[Cod.PROC.]])</f>
        <v xml:space="preserve">AA02 2021 IMDIGA  Normativa  </v>
      </c>
      <c r="X75" s="12" t="str">
        <f>CONCATENATE(Tabla1[[#This Row],[Descripción - EXP.]]," ",Tabla1[[#This Row],[Nombre - PROC.]])</f>
        <v xml:space="preserve">Innovación 2021 IMDIGA  Normativa  </v>
      </c>
      <c r="Y75" s="1" t="s">
        <v>166</v>
      </c>
      <c r="Z75" s="1" t="s">
        <v>90</v>
      </c>
      <c r="AA75" s="12" t="str">
        <f>CONCATENATE(Tabla1[[#This Row],[Título - PROC.]]," ",Tabla1[[#This Row],[Cod. DOC. ]])</f>
        <v>AA02 2021 IMDIGA  Normativa   D06</v>
      </c>
      <c r="AB75" s="12" t="str">
        <f>CONCATENATE(Tabla1[[#This Row],[Descripción - PROC.]]," ",Tabla1[[#This Row],[Nombre - DOC.]])</f>
        <v>Innovación 2021 IMDIGA  Normativa   Comprobación</v>
      </c>
      <c r="AC7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_Normativa___D06</v>
      </c>
      <c r="AD75" t="str">
        <f>Tabla1[[#This Row],[Título - DOC]]</f>
        <v>AA02 2021 IMDIGA  Normativa   D06</v>
      </c>
      <c r="AE75" t="str">
        <f>Tabla1[[#This Row],[Descripción - DOC]]</f>
        <v>Innovación 2021 IMDIGA  Normativa   Comprobación</v>
      </c>
    </row>
    <row r="76" spans="1:31" x14ac:dyDescent="0.3">
      <c r="A76" t="s">
        <v>72</v>
      </c>
      <c r="B76" t="str">
        <f>Tabla1[[#This Row],[Título - ÁREA]]</f>
        <v>AA02</v>
      </c>
      <c r="C76" s="12" t="s">
        <v>97</v>
      </c>
      <c r="D76" s="12" t="str">
        <f>Tabla1[[#This Row],[Nombre - ÁREA]]</f>
        <v>Innovación</v>
      </c>
      <c r="E76">
        <v>2021</v>
      </c>
      <c r="F76">
        <f>Tabla1[[#This Row],[Nombre - AÑO]]</f>
        <v>2021</v>
      </c>
      <c r="G76" s="12" t="str">
        <f>CONCATENATE(Tabla1[[#This Row],[Título - ÁREA]]," ",Tabla1[[#This Row],[Cod. AÑO]])</f>
        <v>AA02 2021</v>
      </c>
      <c r="H76" s="12" t="str">
        <f>CONCATENATE(Tabla1[[#This Row],[Descripción - Área]]," ",Tabla1[[#This Row],[Nombre - AÑO]])</f>
        <v>Innovación 2021</v>
      </c>
      <c r="I76" t="s">
        <v>101</v>
      </c>
      <c r="J76" t="str">
        <f>Tabla1[[#This Row],[Nombre - CONV.]]</f>
        <v xml:space="preserve">IMDIGA </v>
      </c>
      <c r="K76" s="12" t="str">
        <f>CONCATENATE(Tabla1[[#This Row],[Título - AÑO]]," ",Tabla1[[#This Row],[Cod. CONV.]])</f>
        <v xml:space="preserve">AA02 2021 IMDIGA </v>
      </c>
      <c r="L76" s="12" t="str">
        <f>CONCATENATE(Tabla1[[#This Row],[Descripción - AÑO]]," ",Tabla1[[#This Row],[Nombre - CONV.]])</f>
        <v xml:space="preserve">Innovación 2021 IMDIGA </v>
      </c>
      <c r="M76" s="1" t="s">
        <v>168</v>
      </c>
      <c r="N76" s="1" t="str">
        <f>Tabla1[[#This Row],[Nombre - X]]</f>
        <v>CO Evaluación</v>
      </c>
      <c r="O76" s="12" t="str">
        <f>CONCATENATE(Tabla1[[#This Row],[Título - CONV. ]]," ",Tabla1[[#This Row],[Cod. - X]])</f>
        <v>AA02 2021 IMDIGA  CO Evaluación</v>
      </c>
      <c r="P76" s="12" t="str">
        <f>CONCATENATE(Tabla1[[#This Row],[Descripción - CONV.]]," ",Tabla1[[#This Row],[Nombre - X]])</f>
        <v>Innovación 2021 IMDIGA  CO Evaluación</v>
      </c>
      <c r="Q76" s="2"/>
      <c r="S76" s="12" t="str">
        <f>CONCATENATE(Tabla1[[#This Row],[Título - X]]," ",Tabla1[[#This Row],[Cod. EXP]])</f>
        <v xml:space="preserve">AA02 2021 IMDIGA  CO Evaluación </v>
      </c>
      <c r="T76" s="12" t="str">
        <f>CONCATENATE(Tabla1[[#This Row],[Descripción - X]]," ",Tabla1[[#This Row],[Nombre - EXP.]])</f>
        <v xml:space="preserve">Innovación 2021 IMDIGA  CO Evaluación </v>
      </c>
      <c r="W76" s="12" t="str">
        <f>CONCATENATE(Tabla1[[#This Row],[Título - EXP. ]]," ",Tabla1[[#This Row],[Cod.PROC.]])</f>
        <v xml:space="preserve">AA02 2021 IMDIGA  CO Evaluación  </v>
      </c>
      <c r="X76" s="12" t="str">
        <f>CONCATENATE(Tabla1[[#This Row],[Descripción - EXP.]]," ",Tabla1[[#This Row],[Nombre - PROC.]])</f>
        <v xml:space="preserve">Innovación 2021 IMDIGA  CO Evaluación  </v>
      </c>
      <c r="Y76" s="1" t="s">
        <v>11</v>
      </c>
      <c r="Z76" s="1" t="s">
        <v>85</v>
      </c>
      <c r="AA76" s="12" t="str">
        <f>CONCATENATE(Tabla1[[#This Row],[Título - PROC.]]," ",Tabla1[[#This Row],[Cod. DOC. ]])</f>
        <v>AA02 2021 IMDIGA  CO Evaluación   D01</v>
      </c>
      <c r="AB76" s="12" t="str">
        <f>CONCATENATE(Tabla1[[#This Row],[Descripción - PROC.]]," ",Tabla1[[#This Row],[Nombre - DOC.]])</f>
        <v>Innovación 2021 IMDIGA  CO Evaluación   Listado resumen de la instrucción para la comisión</v>
      </c>
      <c r="AC7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_CO Evaluación___D01</v>
      </c>
      <c r="AD76" t="str">
        <f>Tabla1[[#This Row],[Título - DOC]]</f>
        <v>AA02 2021 IMDIGA  CO Evaluación   D01</v>
      </c>
      <c r="AE76" t="str">
        <f>Tabla1[[#This Row],[Descripción - DOC]]</f>
        <v>Innovación 2021 IMDIGA  CO Evaluación   Listado resumen de la instrucción para la comisión</v>
      </c>
    </row>
    <row r="77" spans="1:31" x14ac:dyDescent="0.3">
      <c r="A77" t="s">
        <v>72</v>
      </c>
      <c r="B77" t="str">
        <f>Tabla1[[#This Row],[Título - ÁREA]]</f>
        <v>AA02</v>
      </c>
      <c r="C77" s="12" t="s">
        <v>97</v>
      </c>
      <c r="D77" s="12" t="str">
        <f>Tabla1[[#This Row],[Nombre - ÁREA]]</f>
        <v>Innovación</v>
      </c>
      <c r="E77">
        <v>2021</v>
      </c>
      <c r="F77">
        <f>Tabla1[[#This Row],[Nombre - AÑO]]</f>
        <v>2021</v>
      </c>
      <c r="G77" s="12" t="str">
        <f>CONCATENATE(Tabla1[[#This Row],[Título - ÁREA]]," ",Tabla1[[#This Row],[Cod. AÑO]])</f>
        <v>AA02 2021</v>
      </c>
      <c r="H77" s="12" t="str">
        <f>CONCATENATE(Tabla1[[#This Row],[Descripción - Área]]," ",Tabla1[[#This Row],[Nombre - AÑO]])</f>
        <v>Innovación 2021</v>
      </c>
      <c r="I77" t="s">
        <v>101</v>
      </c>
      <c r="J77" t="str">
        <f>Tabla1[[#This Row],[Nombre - CONV.]]</f>
        <v xml:space="preserve">IMDIGA </v>
      </c>
      <c r="K77" s="12" t="str">
        <f>CONCATENATE(Tabla1[[#This Row],[Título - AÑO]]," ",Tabla1[[#This Row],[Cod. CONV.]])</f>
        <v xml:space="preserve">AA02 2021 IMDIGA </v>
      </c>
      <c r="L77" s="12" t="str">
        <f>CONCATENATE(Tabla1[[#This Row],[Descripción - AÑO]]," ",Tabla1[[#This Row],[Nombre - CONV.]])</f>
        <v xml:space="preserve">Innovación 2021 IMDIGA </v>
      </c>
      <c r="M77" s="1" t="s">
        <v>168</v>
      </c>
      <c r="N77" s="1" t="str">
        <f>Tabla1[[#This Row],[Nombre - X]]</f>
        <v>CO Evaluación</v>
      </c>
      <c r="O77" s="12" t="str">
        <f>CONCATENATE(Tabla1[[#This Row],[Título - CONV. ]]," ",Tabla1[[#This Row],[Cod. - X]])</f>
        <v>AA02 2021 IMDIGA  CO Evaluación</v>
      </c>
      <c r="P77" s="12" t="str">
        <f>CONCATENATE(Tabla1[[#This Row],[Descripción - CONV.]]," ",Tabla1[[#This Row],[Nombre - X]])</f>
        <v>Innovación 2021 IMDIGA  CO Evaluación</v>
      </c>
      <c r="Q77" s="2"/>
      <c r="S77" s="12" t="str">
        <f>CONCATENATE(Tabla1[[#This Row],[Título - X]]," ",Tabla1[[#This Row],[Cod. EXP]])</f>
        <v xml:space="preserve">AA02 2021 IMDIGA  CO Evaluación </v>
      </c>
      <c r="T77" s="12" t="str">
        <f>CONCATENATE(Tabla1[[#This Row],[Descripción - X]]," ",Tabla1[[#This Row],[Nombre - EXP.]])</f>
        <v xml:space="preserve">Innovación 2021 IMDIGA  CO Evaluación </v>
      </c>
      <c r="W77" s="12" t="str">
        <f>CONCATENATE(Tabla1[[#This Row],[Título - EXP. ]]," ",Tabla1[[#This Row],[Cod.PROC.]])</f>
        <v xml:space="preserve">AA02 2021 IMDIGA  CO Evaluación  </v>
      </c>
      <c r="X77" s="12" t="str">
        <f>CONCATENATE(Tabla1[[#This Row],[Descripción - EXP.]]," ",Tabla1[[#This Row],[Nombre - PROC.]])</f>
        <v xml:space="preserve">Innovación 2021 IMDIGA  CO Evaluación  </v>
      </c>
      <c r="Y77" s="1" t="s">
        <v>12</v>
      </c>
      <c r="Z77" s="1" t="s">
        <v>86</v>
      </c>
      <c r="AA77" s="12" t="str">
        <f>CONCATENATE(Tabla1[[#This Row],[Título - PROC.]]," ",Tabla1[[#This Row],[Cod. DOC. ]])</f>
        <v>AA02 2021 IMDIGA  CO Evaluación   D02</v>
      </c>
      <c r="AB77" s="12" t="str">
        <f>CONCATENATE(Tabla1[[#This Row],[Descripción - PROC.]]," ",Tabla1[[#This Row],[Nombre - DOC.]])</f>
        <v>Innovación 2021 IMDIGA  CO Evaluación   Informe del jefe del área</v>
      </c>
      <c r="AC7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_CO Evaluación___D02</v>
      </c>
      <c r="AD77" t="str">
        <f>Tabla1[[#This Row],[Título - DOC]]</f>
        <v>AA02 2021 IMDIGA  CO Evaluación   D02</v>
      </c>
      <c r="AE77" t="str">
        <f>Tabla1[[#This Row],[Descripción - DOC]]</f>
        <v>Innovación 2021 IMDIGA  CO Evaluación   Informe del jefe del área</v>
      </c>
    </row>
    <row r="78" spans="1:31" x14ac:dyDescent="0.3">
      <c r="A78" t="s">
        <v>72</v>
      </c>
      <c r="B78" t="str">
        <f>Tabla1[[#This Row],[Título - ÁREA]]</f>
        <v>AA02</v>
      </c>
      <c r="C78" s="12" t="s">
        <v>97</v>
      </c>
      <c r="D78" s="12" t="str">
        <f>Tabla1[[#This Row],[Nombre - ÁREA]]</f>
        <v>Innovación</v>
      </c>
      <c r="E78">
        <v>2021</v>
      </c>
      <c r="F78">
        <f>Tabla1[[#This Row],[Nombre - AÑO]]</f>
        <v>2021</v>
      </c>
      <c r="G78" s="12" t="str">
        <f>CONCATENATE(Tabla1[[#This Row],[Título - ÁREA]]," ",Tabla1[[#This Row],[Cod. AÑO]])</f>
        <v>AA02 2021</v>
      </c>
      <c r="H78" s="12" t="str">
        <f>CONCATENATE(Tabla1[[#This Row],[Descripción - Área]]," ",Tabla1[[#This Row],[Nombre - AÑO]])</f>
        <v>Innovación 2021</v>
      </c>
      <c r="I78" t="s">
        <v>101</v>
      </c>
      <c r="J78" t="str">
        <f>Tabla1[[#This Row],[Nombre - CONV.]]</f>
        <v xml:space="preserve">IMDIGA </v>
      </c>
      <c r="K78" s="12" t="str">
        <f>CONCATENATE(Tabla1[[#This Row],[Título - AÑO]]," ",Tabla1[[#This Row],[Cod. CONV.]])</f>
        <v xml:space="preserve">AA02 2021 IMDIGA </v>
      </c>
      <c r="L78" s="12" t="str">
        <f>CONCATENATE(Tabla1[[#This Row],[Descripción - AÑO]]," ",Tabla1[[#This Row],[Nombre - CONV.]])</f>
        <v xml:space="preserve">Innovación 2021 IMDIGA </v>
      </c>
      <c r="M78" s="1" t="s">
        <v>168</v>
      </c>
      <c r="N78" s="1" t="str">
        <f>Tabla1[[#This Row],[Nombre - X]]</f>
        <v>CO Evaluación</v>
      </c>
      <c r="O78" s="12" t="str">
        <f>CONCATENATE(Tabla1[[#This Row],[Título - CONV. ]]," ",Tabla1[[#This Row],[Cod. - X]])</f>
        <v>AA02 2021 IMDIGA  CO Evaluación</v>
      </c>
      <c r="P78" s="12" t="str">
        <f>CONCATENATE(Tabla1[[#This Row],[Descripción - CONV.]]," ",Tabla1[[#This Row],[Nombre - X]])</f>
        <v>Innovación 2021 IMDIGA  CO Evaluación</v>
      </c>
      <c r="Q78" s="2"/>
      <c r="S78" s="12" t="str">
        <f>CONCATENATE(Tabla1[[#This Row],[Título - X]]," ",Tabla1[[#This Row],[Cod. EXP]])</f>
        <v xml:space="preserve">AA02 2021 IMDIGA  CO Evaluación </v>
      </c>
      <c r="T78" s="12" t="str">
        <f>CONCATENATE(Tabla1[[#This Row],[Descripción - X]]," ",Tabla1[[#This Row],[Nombre - EXP.]])</f>
        <v xml:space="preserve">Innovación 2021 IMDIGA  CO Evaluación </v>
      </c>
      <c r="W78" s="12" t="str">
        <f>CONCATENATE(Tabla1[[#This Row],[Título - EXP. ]]," ",Tabla1[[#This Row],[Cod.PROC.]])</f>
        <v xml:space="preserve">AA02 2021 IMDIGA  CO Evaluación  </v>
      </c>
      <c r="X78" s="12" t="str">
        <f>CONCATENATE(Tabla1[[#This Row],[Descripción - EXP.]]," ",Tabla1[[#This Row],[Nombre - PROC.]])</f>
        <v xml:space="preserve">Innovación 2021 IMDIGA  CO Evaluación  </v>
      </c>
      <c r="Y78" s="1" t="s">
        <v>169</v>
      </c>
      <c r="Z78" s="1" t="s">
        <v>87</v>
      </c>
      <c r="AA78" s="12" t="str">
        <f>CONCATENATE(Tabla1[[#This Row],[Título - PROC.]]," ",Tabla1[[#This Row],[Cod. DOC. ]])</f>
        <v>AA02 2021 IMDIGA  CO Evaluación   D03</v>
      </c>
      <c r="AB78" s="12" t="str">
        <f>CONCATENATE(Tabla1[[#This Row],[Descripción - PROC.]]," ",Tabla1[[#This Row],[Nombre - DOC.]])</f>
        <v>Innovación 2021 IMDIGA  CO Evaluación   Actas de la comisión</v>
      </c>
      <c r="AC7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_CO Evaluación___D03</v>
      </c>
      <c r="AD78" t="str">
        <f>Tabla1[[#This Row],[Título - DOC]]</f>
        <v>AA02 2021 IMDIGA  CO Evaluación   D03</v>
      </c>
      <c r="AE78" t="str">
        <f>Tabla1[[#This Row],[Descripción - DOC]]</f>
        <v>Innovación 2021 IMDIGA  CO Evaluación   Actas de la comisión</v>
      </c>
    </row>
    <row r="79" spans="1:31" x14ac:dyDescent="0.3">
      <c r="A79" t="s">
        <v>72</v>
      </c>
      <c r="B79" t="str">
        <f>Tabla1[[#This Row],[Título - ÁREA]]</f>
        <v>AA02</v>
      </c>
      <c r="C79" s="12" t="s">
        <v>97</v>
      </c>
      <c r="D79" s="12" t="str">
        <f>Tabla1[[#This Row],[Nombre - ÁREA]]</f>
        <v>Innovación</v>
      </c>
      <c r="E79">
        <v>2021</v>
      </c>
      <c r="F79">
        <f>Tabla1[[#This Row],[Nombre - AÑO]]</f>
        <v>2021</v>
      </c>
      <c r="G79" s="12" t="str">
        <f>CONCATENATE(Tabla1[[#This Row],[Título - ÁREA]]," ",Tabla1[[#This Row],[Cod. AÑO]])</f>
        <v>AA02 2021</v>
      </c>
      <c r="H79" s="12" t="str">
        <f>CONCATENATE(Tabla1[[#This Row],[Descripción - Área]]," ",Tabla1[[#This Row],[Nombre - AÑO]])</f>
        <v>Innovación 2021</v>
      </c>
      <c r="I79" t="s">
        <v>101</v>
      </c>
      <c r="J79" t="str">
        <f>Tabla1[[#This Row],[Nombre - CONV.]]</f>
        <v xml:space="preserve">IMDIGA </v>
      </c>
      <c r="K79" s="12" t="str">
        <f>CONCATENATE(Tabla1[[#This Row],[Título - AÑO]]," ",Tabla1[[#This Row],[Cod. CONV.]])</f>
        <v xml:space="preserve">AA02 2021 IMDIGA </v>
      </c>
      <c r="L79" s="12" t="str">
        <f>CONCATENATE(Tabla1[[#This Row],[Descripción - AÑO]]," ",Tabla1[[#This Row],[Nombre - CONV.]])</f>
        <v xml:space="preserve">Innovación 2021 IMDIGA </v>
      </c>
      <c r="M79" s="1" t="s">
        <v>168</v>
      </c>
      <c r="N79" s="1" t="str">
        <f>Tabla1[[#This Row],[Nombre - X]]</f>
        <v>CO Evaluación</v>
      </c>
      <c r="O79" s="12" t="str">
        <f>CONCATENATE(Tabla1[[#This Row],[Título - CONV. ]]," ",Tabla1[[#This Row],[Cod. - X]])</f>
        <v>AA02 2021 IMDIGA  CO Evaluación</v>
      </c>
      <c r="P79" s="12" t="str">
        <f>CONCATENATE(Tabla1[[#This Row],[Descripción - CONV.]]," ",Tabla1[[#This Row],[Nombre - X]])</f>
        <v>Innovación 2021 IMDIGA  CO Evaluación</v>
      </c>
      <c r="Q79" s="2"/>
      <c r="S79" s="12" t="str">
        <f>CONCATENATE(Tabla1[[#This Row],[Título - X]]," ",Tabla1[[#This Row],[Cod. EXP]])</f>
        <v xml:space="preserve">AA02 2021 IMDIGA  CO Evaluación </v>
      </c>
      <c r="T79" s="12" t="str">
        <f>CONCATENATE(Tabla1[[#This Row],[Descripción - X]]," ",Tabla1[[#This Row],[Nombre - EXP.]])</f>
        <v xml:space="preserve">Innovación 2021 IMDIGA  CO Evaluación </v>
      </c>
      <c r="W79" s="12" t="str">
        <f>CONCATENATE(Tabla1[[#This Row],[Título - EXP. ]]," ",Tabla1[[#This Row],[Cod.PROC.]])</f>
        <v xml:space="preserve">AA02 2021 IMDIGA  CO Evaluación  </v>
      </c>
      <c r="X79" s="12" t="str">
        <f>CONCATENATE(Tabla1[[#This Row],[Descripción - EXP.]]," ",Tabla1[[#This Row],[Nombre - PROC.]])</f>
        <v xml:space="preserve">Innovación 2021 IMDIGA  CO Evaluación  </v>
      </c>
      <c r="Y79" s="1" t="s">
        <v>13</v>
      </c>
      <c r="Z79" s="1" t="s">
        <v>88</v>
      </c>
      <c r="AA79" s="12" t="str">
        <f>CONCATENATE(Tabla1[[#This Row],[Título - PROC.]]," ",Tabla1[[#This Row],[Cod. DOC. ]])</f>
        <v>AA02 2021 IMDIGA  CO Evaluación   D04</v>
      </c>
      <c r="AB79" s="12" t="str">
        <f>CONCATENATE(Tabla1[[#This Row],[Descripción - PROC.]]," ",Tabla1[[#This Row],[Nombre - DOC.]])</f>
        <v>Innovación 2021 IMDIGA  CO Evaluación   Propuesta para resolución (Consellerias)</v>
      </c>
      <c r="AC7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_CO Evaluación___D04</v>
      </c>
      <c r="AD79" t="str">
        <f>Tabla1[[#This Row],[Título - DOC]]</f>
        <v>AA02 2021 IMDIGA  CO Evaluación   D04</v>
      </c>
      <c r="AE79" t="str">
        <f>Tabla1[[#This Row],[Descripción - DOC]]</f>
        <v>Innovación 2021 IMDIGA  CO Evaluación   Propuesta para resolución (Consellerias)</v>
      </c>
    </row>
    <row r="80" spans="1:31" x14ac:dyDescent="0.3">
      <c r="A80" t="s">
        <v>72</v>
      </c>
      <c r="B80" t="str">
        <f>Tabla1[[#This Row],[Título - ÁREA]]</f>
        <v>AA02</v>
      </c>
      <c r="C80" s="12" t="s">
        <v>97</v>
      </c>
      <c r="D80" s="12" t="str">
        <f>Tabla1[[#This Row],[Nombre - ÁREA]]</f>
        <v>Innovación</v>
      </c>
      <c r="E80">
        <v>2021</v>
      </c>
      <c r="F80">
        <f>Tabla1[[#This Row],[Nombre - AÑO]]</f>
        <v>2021</v>
      </c>
      <c r="G80" s="12" t="str">
        <f>CONCATENATE(Tabla1[[#This Row],[Título - ÁREA]]," ",Tabla1[[#This Row],[Cod. AÑO]])</f>
        <v>AA02 2021</v>
      </c>
      <c r="H80" s="12" t="str">
        <f>CONCATENATE(Tabla1[[#This Row],[Descripción - Área]]," ",Tabla1[[#This Row],[Nombre - AÑO]])</f>
        <v>Innovación 2021</v>
      </c>
      <c r="I80" t="s">
        <v>101</v>
      </c>
      <c r="J80" t="str">
        <f>Tabla1[[#This Row],[Nombre - CONV.]]</f>
        <v xml:space="preserve">IMDIGA </v>
      </c>
      <c r="K80" s="12" t="str">
        <f>CONCATENATE(Tabla1[[#This Row],[Título - AÑO]]," ",Tabla1[[#This Row],[Cod. CONV.]])</f>
        <v xml:space="preserve">AA02 2021 IMDIGA </v>
      </c>
      <c r="L80" s="12" t="str">
        <f>CONCATENATE(Tabla1[[#This Row],[Descripción - AÑO]]," ",Tabla1[[#This Row],[Nombre - CONV.]])</f>
        <v xml:space="preserve">Innovación 2021 IMDIGA </v>
      </c>
      <c r="M80" s="1" t="s">
        <v>168</v>
      </c>
      <c r="N80" s="1" t="str">
        <f>Tabla1[[#This Row],[Nombre - X]]</f>
        <v>CO Evaluación</v>
      </c>
      <c r="O80" s="12" t="str">
        <f>CONCATENATE(Tabla1[[#This Row],[Título - CONV. ]]," ",Tabla1[[#This Row],[Cod. - X]])</f>
        <v>AA02 2021 IMDIGA  CO Evaluación</v>
      </c>
      <c r="P80" s="12" t="str">
        <f>CONCATENATE(Tabla1[[#This Row],[Descripción - CONV.]]," ",Tabla1[[#This Row],[Nombre - X]])</f>
        <v>Innovación 2021 IMDIGA  CO Evaluación</v>
      </c>
      <c r="Q80" s="2"/>
      <c r="S80" s="12" t="str">
        <f>CONCATENATE(Tabla1[[#This Row],[Título - X]]," ",Tabla1[[#This Row],[Cod. EXP]])</f>
        <v xml:space="preserve">AA02 2021 IMDIGA  CO Evaluación </v>
      </c>
      <c r="T80" s="12" t="str">
        <f>CONCATENATE(Tabla1[[#This Row],[Descripción - X]]," ",Tabla1[[#This Row],[Nombre - EXP.]])</f>
        <v xml:space="preserve">Innovación 2021 IMDIGA  CO Evaluación </v>
      </c>
      <c r="W80" s="12" t="str">
        <f>CONCATENATE(Tabla1[[#This Row],[Título - EXP. ]]," ",Tabla1[[#This Row],[Cod.PROC.]])</f>
        <v xml:space="preserve">AA02 2021 IMDIGA  CO Evaluación  </v>
      </c>
      <c r="X80" s="12" t="str">
        <f>CONCATENATE(Tabla1[[#This Row],[Descripción - EXP.]]," ",Tabla1[[#This Row],[Nombre - PROC.]])</f>
        <v xml:space="preserve">Innovación 2021 IMDIGA  CO Evaluación  </v>
      </c>
      <c r="Y80" s="1" t="s">
        <v>172</v>
      </c>
      <c r="Z80" s="1" t="s">
        <v>89</v>
      </c>
      <c r="AA80" s="12" t="str">
        <f>CONCATENATE(Tabla1[[#This Row],[Título - PROC.]]," ",Tabla1[[#This Row],[Cod. DOC. ]])</f>
        <v>AA02 2021 IMDIGA  CO Evaluación   D05</v>
      </c>
      <c r="AB80" s="12" t="str">
        <f>CONCATENATE(Tabla1[[#This Row],[Descripción - PROC.]]," ",Tabla1[[#This Row],[Nombre - DOC.]])</f>
        <v>Innovación 2021 IMDIGA  CO Evaluación   Anexo con la lista de expedientes para resolución de concesión  denegación</v>
      </c>
      <c r="AC8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_CO Evaluación___D05</v>
      </c>
      <c r="AD80" t="str">
        <f>Tabla1[[#This Row],[Título - DOC]]</f>
        <v>AA02 2021 IMDIGA  CO Evaluación   D05</v>
      </c>
      <c r="AE80" t="str">
        <f>Tabla1[[#This Row],[Descripción - DOC]]</f>
        <v>Innovación 2021 IMDIGA  CO Evaluación   Anexo con la lista de expedientes para resolución de concesión  denegación</v>
      </c>
    </row>
    <row r="81" spans="1:31" x14ac:dyDescent="0.3">
      <c r="A81" t="s">
        <v>72</v>
      </c>
      <c r="B81" t="str">
        <f>Tabla1[[#This Row],[Título - ÁREA]]</f>
        <v>AA02</v>
      </c>
      <c r="C81" s="12" t="s">
        <v>97</v>
      </c>
      <c r="D81" s="12" t="str">
        <f>Tabla1[[#This Row],[Nombre - ÁREA]]</f>
        <v>Innovación</v>
      </c>
      <c r="E81">
        <v>2021</v>
      </c>
      <c r="F81">
        <f>Tabla1[[#This Row],[Nombre - AÑO]]</f>
        <v>2021</v>
      </c>
      <c r="G81" s="12" t="str">
        <f>CONCATENATE(Tabla1[[#This Row],[Título - ÁREA]]," ",Tabla1[[#This Row],[Cod. AÑO]])</f>
        <v>AA02 2021</v>
      </c>
      <c r="H81" s="12" t="str">
        <f>CONCATENATE(Tabla1[[#This Row],[Descripción - Área]]," ",Tabla1[[#This Row],[Nombre - AÑO]])</f>
        <v>Innovación 2021</v>
      </c>
      <c r="I81" t="s">
        <v>101</v>
      </c>
      <c r="J81" t="str">
        <f>Tabla1[[#This Row],[Nombre - CONV.]]</f>
        <v xml:space="preserve">IMDIGA </v>
      </c>
      <c r="K81" s="12" t="str">
        <f>CONCATENATE(Tabla1[[#This Row],[Título - AÑO]]," ",Tabla1[[#This Row],[Cod. CONV.]])</f>
        <v xml:space="preserve">AA02 2021 IMDIGA </v>
      </c>
      <c r="L81" s="12" t="str">
        <f>CONCATENATE(Tabla1[[#This Row],[Descripción - AÑO]]," ",Tabla1[[#This Row],[Nombre - CONV.]])</f>
        <v xml:space="preserve">Innovación 2021 IMDIGA </v>
      </c>
      <c r="M81" t="s">
        <v>167</v>
      </c>
      <c r="N81" t="str">
        <f>Tabla1[[#This Row],[Nombre - X]]</f>
        <v>Expediente</v>
      </c>
      <c r="O81" s="12" t="str">
        <f>CONCATENATE(Tabla1[[#This Row],[Título - CONV. ]]," ",Tabla1[[#This Row],[Cod. - X]])</f>
        <v>AA02 2021 IMDIGA  Expediente</v>
      </c>
      <c r="P81" s="12" t="str">
        <f>CONCATENATE(Tabla1[[#This Row],[Descripción - CONV.]]," ",Tabla1[[#This Row],[Nombre - X]])</f>
        <v>Innovación 2021 IMDIGA  Expediente</v>
      </c>
      <c r="Q81" s="2" t="s">
        <v>129</v>
      </c>
      <c r="R81" t="str">
        <f>Tabla1[[#This Row],[Nombre - EXP.]]</f>
        <v>018</v>
      </c>
      <c r="S81" s="12" t="str">
        <f>CONCATENATE(Tabla1[[#This Row],[Título - X]]," ",Tabla1[[#This Row],[Cod. EXP]])</f>
        <v>AA02 2021 IMDIGA  Expediente 018</v>
      </c>
      <c r="T81" s="12" t="str">
        <f>CONCATENATE(Tabla1[[#This Row],[Descripción - X]]," ",Tabla1[[#This Row],[Nombre - EXP.]])</f>
        <v>Innovación 2021 IMDIGA  Expediente 018</v>
      </c>
      <c r="U81" t="s">
        <v>56</v>
      </c>
      <c r="V81" t="s">
        <v>75</v>
      </c>
      <c r="W81" s="12" t="str">
        <f>CONCATENATE(Tabla1[[#This Row],[Título - EXP. ]]," ",Tabla1[[#This Row],[Cod.PROC.]])</f>
        <v>AA02 2021 IMDIGA  Expediente 018 P01</v>
      </c>
      <c r="X81" s="12" t="str">
        <f>CONCATENATE(Tabla1[[#This Row],[Descripción - EXP.]]," ",Tabla1[[#This Row],[Nombre - PROC.]])</f>
        <v>Innovación 2021 IMDIGA  Expediente 018 Solicitudes</v>
      </c>
      <c r="Y81" t="s">
        <v>1</v>
      </c>
      <c r="Z81" t="s">
        <v>85</v>
      </c>
      <c r="AA81" s="12" t="str">
        <f>CONCATENATE(Tabla1[[#This Row],[Título - PROC.]]," ",Tabla1[[#This Row],[Cod. DOC. ]])</f>
        <v>AA02 2021 IMDIGA  Expediente 018 P01 D01</v>
      </c>
      <c r="AB81" s="12" t="str">
        <f>CONCATENATE(Tabla1[[#This Row],[Descripción - PROC.]]," ",Tabla1[[#This Row],[Nombre - DOC.]])</f>
        <v>Innovación 2021 IMDIGA  Expediente 018 Solicitudes Solicitud en el registro</v>
      </c>
      <c r="AC8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_Expediente_018_P01_D01</v>
      </c>
      <c r="AD81" t="str">
        <f>Tabla1[[#This Row],[Título - DOC]]</f>
        <v>AA02 2021 IMDIGA  Expediente 018 P01 D01</v>
      </c>
      <c r="AE81" t="str">
        <f>Tabla1[[#This Row],[Descripción - DOC]]</f>
        <v>Innovación 2021 IMDIGA  Expediente 018 Solicitudes Solicitud en el registro</v>
      </c>
    </row>
    <row r="82" spans="1:31" x14ac:dyDescent="0.3">
      <c r="A82" t="s">
        <v>72</v>
      </c>
      <c r="B82" t="str">
        <f>Tabla1[[#This Row],[Título - ÁREA]]</f>
        <v>AA02</v>
      </c>
      <c r="C82" s="12" t="s">
        <v>97</v>
      </c>
      <c r="D82" s="12" t="str">
        <f>Tabla1[[#This Row],[Nombre - ÁREA]]</f>
        <v>Innovación</v>
      </c>
      <c r="E82">
        <v>2021</v>
      </c>
      <c r="F82">
        <f>Tabla1[[#This Row],[Nombre - AÑO]]</f>
        <v>2021</v>
      </c>
      <c r="G82" s="12" t="str">
        <f>CONCATENATE(Tabla1[[#This Row],[Título - ÁREA]]," ",Tabla1[[#This Row],[Cod. AÑO]])</f>
        <v>AA02 2021</v>
      </c>
      <c r="H82" s="12" t="str">
        <f>CONCATENATE(Tabla1[[#This Row],[Descripción - Área]]," ",Tabla1[[#This Row],[Nombre - AÑO]])</f>
        <v>Innovación 2021</v>
      </c>
      <c r="I82" t="s">
        <v>101</v>
      </c>
      <c r="J82" t="str">
        <f>Tabla1[[#This Row],[Nombre - CONV.]]</f>
        <v xml:space="preserve">IMDIGA </v>
      </c>
      <c r="K82" s="12" t="str">
        <f>CONCATENATE(Tabla1[[#This Row],[Título - AÑO]]," ",Tabla1[[#This Row],[Cod. CONV.]])</f>
        <v xml:space="preserve">AA02 2021 IMDIGA </v>
      </c>
      <c r="L82" s="12" t="str">
        <f>CONCATENATE(Tabla1[[#This Row],[Descripción - AÑO]]," ",Tabla1[[#This Row],[Nombre - CONV.]])</f>
        <v xml:space="preserve">Innovación 2021 IMDIGA </v>
      </c>
      <c r="M82" t="s">
        <v>167</v>
      </c>
      <c r="N82" t="str">
        <f>Tabla1[[#This Row],[Nombre - X]]</f>
        <v>Expediente</v>
      </c>
      <c r="O82" s="12" t="str">
        <f>CONCATENATE(Tabla1[[#This Row],[Título - CONV. ]]," ",Tabla1[[#This Row],[Cod. - X]])</f>
        <v>AA02 2021 IMDIGA  Expediente</v>
      </c>
      <c r="P82" s="12" t="str">
        <f>CONCATENATE(Tabla1[[#This Row],[Descripción - CONV.]]," ",Tabla1[[#This Row],[Nombre - X]])</f>
        <v>Innovación 2021 IMDIGA  Expediente</v>
      </c>
      <c r="Q82" s="2" t="s">
        <v>129</v>
      </c>
      <c r="R82" t="str">
        <f>Tabla1[[#This Row],[Nombre - EXP.]]</f>
        <v>018</v>
      </c>
      <c r="S82" s="12" t="str">
        <f>CONCATENATE(Tabla1[[#This Row],[Título - X]]," ",Tabla1[[#This Row],[Cod. EXP]])</f>
        <v>AA02 2021 IMDIGA  Expediente 018</v>
      </c>
      <c r="T82" s="12" t="str">
        <f>CONCATENATE(Tabla1[[#This Row],[Descripción - X]]," ",Tabla1[[#This Row],[Nombre - EXP.]])</f>
        <v>Innovación 2021 IMDIGA  Expediente 018</v>
      </c>
      <c r="U82" t="s">
        <v>56</v>
      </c>
      <c r="V82" t="s">
        <v>75</v>
      </c>
      <c r="W82" s="12" t="str">
        <f>CONCATENATE(Tabla1[[#This Row],[Título - EXP. ]]," ",Tabla1[[#This Row],[Cod.PROC.]])</f>
        <v>AA02 2021 IMDIGA  Expediente 018 P01</v>
      </c>
      <c r="X82" s="12" t="str">
        <f>CONCATENATE(Tabla1[[#This Row],[Descripción - EXP.]]," ",Tabla1[[#This Row],[Nombre - PROC.]])</f>
        <v>Innovación 2021 IMDIGA  Expediente 018 Solicitudes</v>
      </c>
      <c r="Y82" t="s">
        <v>2</v>
      </c>
      <c r="Z82" t="s">
        <v>86</v>
      </c>
      <c r="AA82" s="12" t="str">
        <f>CONCATENATE(Tabla1[[#This Row],[Título - PROC.]]," ",Tabla1[[#This Row],[Cod. DOC. ]])</f>
        <v>AA02 2021 IMDIGA  Expediente 018 P01 D02</v>
      </c>
      <c r="AB82" s="12" t="str">
        <f>CONCATENATE(Tabla1[[#This Row],[Descripción - PROC.]]," ",Tabla1[[#This Row],[Nombre - DOC.]])</f>
        <v>Innovación 2021 IMDIGA  Expediente 018 Solicitudes Documentación anexa</v>
      </c>
      <c r="AC8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_Expediente_018_P01_D02</v>
      </c>
      <c r="AD82" t="str">
        <f>Tabla1[[#This Row],[Título - DOC]]</f>
        <v>AA02 2021 IMDIGA  Expediente 018 P01 D02</v>
      </c>
      <c r="AE82" t="str">
        <f>Tabla1[[#This Row],[Descripción - DOC]]</f>
        <v>Innovación 2021 IMDIGA  Expediente 018 Solicitudes Documentación anexa</v>
      </c>
    </row>
    <row r="83" spans="1:31" x14ac:dyDescent="0.3">
      <c r="A83" t="s">
        <v>72</v>
      </c>
      <c r="B83" t="str">
        <f>Tabla1[[#This Row],[Título - ÁREA]]</f>
        <v>AA02</v>
      </c>
      <c r="C83" s="12" t="s">
        <v>97</v>
      </c>
      <c r="D83" s="12" t="str">
        <f>Tabla1[[#This Row],[Nombre - ÁREA]]</f>
        <v>Innovación</v>
      </c>
      <c r="E83">
        <v>2021</v>
      </c>
      <c r="F83">
        <f>Tabla1[[#This Row],[Nombre - AÑO]]</f>
        <v>2021</v>
      </c>
      <c r="G83" s="12" t="str">
        <f>CONCATENATE(Tabla1[[#This Row],[Título - ÁREA]]," ",Tabla1[[#This Row],[Cod. AÑO]])</f>
        <v>AA02 2021</v>
      </c>
      <c r="H83" s="12" t="str">
        <f>CONCATENATE(Tabla1[[#This Row],[Descripción - Área]]," ",Tabla1[[#This Row],[Nombre - AÑO]])</f>
        <v>Innovación 2021</v>
      </c>
      <c r="I83" t="s">
        <v>101</v>
      </c>
      <c r="J83" t="str">
        <f>Tabla1[[#This Row],[Nombre - CONV.]]</f>
        <v xml:space="preserve">IMDIGA </v>
      </c>
      <c r="K83" s="12" t="str">
        <f>CONCATENATE(Tabla1[[#This Row],[Título - AÑO]]," ",Tabla1[[#This Row],[Cod. CONV.]])</f>
        <v xml:space="preserve">AA02 2021 IMDIGA </v>
      </c>
      <c r="L83" s="12" t="str">
        <f>CONCATENATE(Tabla1[[#This Row],[Descripción - AÑO]]," ",Tabla1[[#This Row],[Nombre - CONV.]])</f>
        <v xml:space="preserve">Innovación 2021 IMDIGA </v>
      </c>
      <c r="M83" t="s">
        <v>167</v>
      </c>
      <c r="N83" t="str">
        <f>Tabla1[[#This Row],[Nombre - X]]</f>
        <v>Expediente</v>
      </c>
      <c r="O83" s="12" t="str">
        <f>CONCATENATE(Tabla1[[#This Row],[Título - CONV. ]]," ",Tabla1[[#This Row],[Cod. - X]])</f>
        <v>AA02 2021 IMDIGA  Expediente</v>
      </c>
      <c r="P83" s="12" t="str">
        <f>CONCATENATE(Tabla1[[#This Row],[Descripción - CONV.]]," ",Tabla1[[#This Row],[Nombre - X]])</f>
        <v>Innovación 2021 IMDIGA  Expediente</v>
      </c>
      <c r="Q83" s="2" t="s">
        <v>129</v>
      </c>
      <c r="R83" t="str">
        <f>Tabla1[[#This Row],[Nombre - EXP.]]</f>
        <v>018</v>
      </c>
      <c r="S83" s="12" t="str">
        <f>CONCATENATE(Tabla1[[#This Row],[Título - X]]," ",Tabla1[[#This Row],[Cod. EXP]])</f>
        <v>AA02 2021 IMDIGA  Expediente 018</v>
      </c>
      <c r="T83" s="12" t="str">
        <f>CONCATENATE(Tabla1[[#This Row],[Descripción - X]]," ",Tabla1[[#This Row],[Nombre - EXP.]])</f>
        <v>Innovación 2021 IMDIGA  Expediente 018</v>
      </c>
      <c r="U83" t="s">
        <v>56</v>
      </c>
      <c r="V83" t="s">
        <v>75</v>
      </c>
      <c r="W83" s="12" t="str">
        <f>CONCATENATE(Tabla1[[#This Row],[Título - EXP. ]]," ",Tabla1[[#This Row],[Cod.PROC.]])</f>
        <v>AA02 2021 IMDIGA  Expediente 018 P01</v>
      </c>
      <c r="X83" s="12" t="str">
        <f>CONCATENATE(Tabla1[[#This Row],[Descripción - EXP.]]," ",Tabla1[[#This Row],[Nombre - PROC.]])</f>
        <v>Innovación 2021 IMDIGA  Expediente 018 Solicitudes</v>
      </c>
      <c r="Y83" t="s">
        <v>3</v>
      </c>
      <c r="Z83" t="s">
        <v>87</v>
      </c>
      <c r="AA83" s="12" t="str">
        <f>CONCATENATE(Tabla1[[#This Row],[Título - PROC.]]," ",Tabla1[[#This Row],[Cod. DOC. ]])</f>
        <v>AA02 2021 IMDIGA  Expediente 018 P01 D03</v>
      </c>
      <c r="AB83" s="12" t="str">
        <f>CONCATENATE(Tabla1[[#This Row],[Descripción - PROC.]]," ",Tabla1[[#This Row],[Nombre - DOC.]])</f>
        <v>Innovación 2021 IMDIGA  Expediente 018 Solicitudes Requerimiento de subsanación de la solicitud</v>
      </c>
      <c r="AC8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_Expediente_018_P01_D03</v>
      </c>
      <c r="AD83" t="str">
        <f>Tabla1[[#This Row],[Título - DOC]]</f>
        <v>AA02 2021 IMDIGA  Expediente 018 P01 D03</v>
      </c>
      <c r="AE83" t="str">
        <f>Tabla1[[#This Row],[Descripción - DOC]]</f>
        <v>Innovación 2021 IMDIGA  Expediente 018 Solicitudes Requerimiento de subsanación de la solicitud</v>
      </c>
    </row>
    <row r="84" spans="1:31" x14ac:dyDescent="0.3">
      <c r="A84" t="s">
        <v>72</v>
      </c>
      <c r="B84" t="str">
        <f>Tabla1[[#This Row],[Título - ÁREA]]</f>
        <v>AA02</v>
      </c>
      <c r="C84" s="12" t="s">
        <v>97</v>
      </c>
      <c r="D84" s="12" t="str">
        <f>Tabla1[[#This Row],[Nombre - ÁREA]]</f>
        <v>Innovación</v>
      </c>
      <c r="E84">
        <v>2021</v>
      </c>
      <c r="F84">
        <f>Tabla1[[#This Row],[Nombre - AÑO]]</f>
        <v>2021</v>
      </c>
      <c r="G84" s="12" t="str">
        <f>CONCATENATE(Tabla1[[#This Row],[Título - ÁREA]]," ",Tabla1[[#This Row],[Cod. AÑO]])</f>
        <v>AA02 2021</v>
      </c>
      <c r="H84" s="12" t="str">
        <f>CONCATENATE(Tabla1[[#This Row],[Descripción - Área]]," ",Tabla1[[#This Row],[Nombre - AÑO]])</f>
        <v>Innovación 2021</v>
      </c>
      <c r="I84" t="s">
        <v>101</v>
      </c>
      <c r="J84" t="str">
        <f>Tabla1[[#This Row],[Nombre - CONV.]]</f>
        <v xml:space="preserve">IMDIGA </v>
      </c>
      <c r="K84" s="12" t="str">
        <f>CONCATENATE(Tabla1[[#This Row],[Título - AÑO]]," ",Tabla1[[#This Row],[Cod. CONV.]])</f>
        <v xml:space="preserve">AA02 2021 IMDIGA </v>
      </c>
      <c r="L84" s="12" t="str">
        <f>CONCATENATE(Tabla1[[#This Row],[Descripción - AÑO]]," ",Tabla1[[#This Row],[Nombre - CONV.]])</f>
        <v xml:space="preserve">Innovación 2021 IMDIGA </v>
      </c>
      <c r="M84" t="s">
        <v>167</v>
      </c>
      <c r="N84" t="str">
        <f>Tabla1[[#This Row],[Nombre - X]]</f>
        <v>Expediente</v>
      </c>
      <c r="O84" s="12" t="str">
        <f>CONCATENATE(Tabla1[[#This Row],[Título - CONV. ]]," ",Tabla1[[#This Row],[Cod. - X]])</f>
        <v>AA02 2021 IMDIGA  Expediente</v>
      </c>
      <c r="P84" s="12" t="str">
        <f>CONCATENATE(Tabla1[[#This Row],[Descripción - CONV.]]," ",Tabla1[[#This Row],[Nombre - X]])</f>
        <v>Innovación 2021 IMDIGA  Expediente</v>
      </c>
      <c r="Q84" s="2" t="s">
        <v>129</v>
      </c>
      <c r="R84" t="str">
        <f>Tabla1[[#This Row],[Nombre - EXP.]]</f>
        <v>018</v>
      </c>
      <c r="S84" s="12" t="str">
        <f>CONCATENATE(Tabla1[[#This Row],[Título - X]]," ",Tabla1[[#This Row],[Cod. EXP]])</f>
        <v>AA02 2021 IMDIGA  Expediente 018</v>
      </c>
      <c r="T84" s="12" t="str">
        <f>CONCATENATE(Tabla1[[#This Row],[Descripción - X]]," ",Tabla1[[#This Row],[Nombre - EXP.]])</f>
        <v>Innovación 2021 IMDIGA  Expediente 018</v>
      </c>
      <c r="U84" t="s">
        <v>56</v>
      </c>
      <c r="V84" t="s">
        <v>75</v>
      </c>
      <c r="W84" s="12" t="str">
        <f>CONCATENATE(Tabla1[[#This Row],[Título - EXP. ]]," ",Tabla1[[#This Row],[Cod.PROC.]])</f>
        <v>AA02 2021 IMDIGA  Expediente 018 P01</v>
      </c>
      <c r="X84" s="12" t="str">
        <f>CONCATENATE(Tabla1[[#This Row],[Descripción - EXP.]]," ",Tabla1[[#This Row],[Nombre - PROC.]])</f>
        <v>Innovación 2021 IMDIGA  Expediente 018 Solicitudes</v>
      </c>
      <c r="Y84" t="s">
        <v>4</v>
      </c>
      <c r="Z84" t="s">
        <v>88</v>
      </c>
      <c r="AA84" s="12" t="str">
        <f>CONCATENATE(Tabla1[[#This Row],[Título - PROC.]]," ",Tabla1[[#This Row],[Cod. DOC. ]])</f>
        <v>AA02 2021 IMDIGA  Expediente 018 P01 D04</v>
      </c>
      <c r="AB84" s="12" t="str">
        <f>CONCATENATE(Tabla1[[#This Row],[Descripción - PROC.]]," ",Tabla1[[#This Row],[Nombre - DOC.]])</f>
        <v>Innovación 2021 IMDIGA  Expediente 018 Solicitudes Anexo requerimiento minimis 2.0</v>
      </c>
      <c r="AC8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_Expediente_018_P01_D04</v>
      </c>
      <c r="AD84" t="str">
        <f>Tabla1[[#This Row],[Título - DOC]]</f>
        <v>AA02 2021 IMDIGA  Expediente 018 P01 D04</v>
      </c>
      <c r="AE84" t="str">
        <f>Tabla1[[#This Row],[Descripción - DOC]]</f>
        <v>Innovación 2021 IMDIGA  Expediente 018 Solicitudes Anexo requerimiento minimis 2.0</v>
      </c>
    </row>
    <row r="85" spans="1:31" x14ac:dyDescent="0.3">
      <c r="A85" t="s">
        <v>72</v>
      </c>
      <c r="B85" t="str">
        <f>Tabla1[[#This Row],[Título - ÁREA]]</f>
        <v>AA02</v>
      </c>
      <c r="C85" s="12" t="s">
        <v>97</v>
      </c>
      <c r="D85" s="12" t="str">
        <f>Tabla1[[#This Row],[Nombre - ÁREA]]</f>
        <v>Innovación</v>
      </c>
      <c r="E85">
        <v>2021</v>
      </c>
      <c r="F85">
        <f>Tabla1[[#This Row],[Nombre - AÑO]]</f>
        <v>2021</v>
      </c>
      <c r="G85" s="12" t="str">
        <f>CONCATENATE(Tabla1[[#This Row],[Título - ÁREA]]," ",Tabla1[[#This Row],[Cod. AÑO]])</f>
        <v>AA02 2021</v>
      </c>
      <c r="H85" s="12" t="str">
        <f>CONCATENATE(Tabla1[[#This Row],[Descripción - Área]]," ",Tabla1[[#This Row],[Nombre - AÑO]])</f>
        <v>Innovación 2021</v>
      </c>
      <c r="I85" t="s">
        <v>101</v>
      </c>
      <c r="J85" t="str">
        <f>Tabla1[[#This Row],[Nombre - CONV.]]</f>
        <v xml:space="preserve">IMDIGA </v>
      </c>
      <c r="K85" s="12" t="str">
        <f>CONCATENATE(Tabla1[[#This Row],[Título - AÑO]]," ",Tabla1[[#This Row],[Cod. CONV.]])</f>
        <v xml:space="preserve">AA02 2021 IMDIGA </v>
      </c>
      <c r="L85" s="12" t="str">
        <f>CONCATENATE(Tabla1[[#This Row],[Descripción - AÑO]]," ",Tabla1[[#This Row],[Nombre - CONV.]])</f>
        <v xml:space="preserve">Innovación 2021 IMDIGA </v>
      </c>
      <c r="M85" t="s">
        <v>167</v>
      </c>
      <c r="N85" t="str">
        <f>Tabla1[[#This Row],[Nombre - X]]</f>
        <v>Expediente</v>
      </c>
      <c r="O85" s="12" t="str">
        <f>CONCATENATE(Tabla1[[#This Row],[Título - CONV. ]]," ",Tabla1[[#This Row],[Cod. - X]])</f>
        <v>AA02 2021 IMDIGA  Expediente</v>
      </c>
      <c r="P85" s="12" t="str">
        <f>CONCATENATE(Tabla1[[#This Row],[Descripción - CONV.]]," ",Tabla1[[#This Row],[Nombre - X]])</f>
        <v>Innovación 2021 IMDIGA  Expediente</v>
      </c>
      <c r="Q85" s="2" t="s">
        <v>129</v>
      </c>
      <c r="R85" t="str">
        <f>Tabla1[[#This Row],[Nombre - EXP.]]</f>
        <v>018</v>
      </c>
      <c r="S85" s="12" t="str">
        <f>CONCATENATE(Tabla1[[#This Row],[Título - X]]," ",Tabla1[[#This Row],[Cod. EXP]])</f>
        <v>AA02 2021 IMDIGA  Expediente 018</v>
      </c>
      <c r="T85" s="12" t="str">
        <f>CONCATENATE(Tabla1[[#This Row],[Descripción - X]]," ",Tabla1[[#This Row],[Nombre - EXP.]])</f>
        <v>Innovación 2021 IMDIGA  Expediente 018</v>
      </c>
      <c r="U85" t="s">
        <v>56</v>
      </c>
      <c r="V85" t="s">
        <v>75</v>
      </c>
      <c r="W85" s="12" t="str">
        <f>CONCATENATE(Tabla1[[#This Row],[Título - EXP. ]]," ",Tabla1[[#This Row],[Cod.PROC.]])</f>
        <v>AA02 2021 IMDIGA  Expediente 018 P01</v>
      </c>
      <c r="X85" s="12" t="str">
        <f>CONCATENATE(Tabla1[[#This Row],[Descripción - EXP.]]," ",Tabla1[[#This Row],[Nombre - PROC.]])</f>
        <v>Innovación 2021 IMDIGA  Expediente 018 Solicitudes</v>
      </c>
      <c r="Y85" t="s">
        <v>5</v>
      </c>
      <c r="Z85" t="s">
        <v>89</v>
      </c>
      <c r="AA85" s="12" t="str">
        <f>CONCATENATE(Tabla1[[#This Row],[Título - PROC.]]," ",Tabla1[[#This Row],[Cod. DOC. ]])</f>
        <v>AA02 2021 IMDIGA  Expediente 018 P01 D05</v>
      </c>
      <c r="AB85" s="12" t="str">
        <f>CONCATENATE(Tabla1[[#This Row],[Descripción - PROC.]]," ",Tabla1[[#This Row],[Nombre - DOC.]])</f>
        <v>Innovación 2021 IMDIGA  Expediente 018 Solicitudes Informe propuesta de desistimiento</v>
      </c>
      <c r="AC8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_Expediente_018_P01_D05</v>
      </c>
      <c r="AD85" t="str">
        <f>Tabla1[[#This Row],[Título - DOC]]</f>
        <v>AA02 2021 IMDIGA  Expediente 018 P01 D05</v>
      </c>
      <c r="AE85" t="str">
        <f>Tabla1[[#This Row],[Descripción - DOC]]</f>
        <v>Innovación 2021 IMDIGA  Expediente 018 Solicitudes Informe propuesta de desistimiento</v>
      </c>
    </row>
    <row r="86" spans="1:31" x14ac:dyDescent="0.3">
      <c r="A86" t="s">
        <v>72</v>
      </c>
      <c r="B86" t="str">
        <f>Tabla1[[#This Row],[Título - ÁREA]]</f>
        <v>AA02</v>
      </c>
      <c r="C86" s="12" t="s">
        <v>97</v>
      </c>
      <c r="D86" s="12" t="str">
        <f>Tabla1[[#This Row],[Nombre - ÁREA]]</f>
        <v>Innovación</v>
      </c>
      <c r="E86">
        <v>2021</v>
      </c>
      <c r="F86">
        <f>Tabla1[[#This Row],[Nombre - AÑO]]</f>
        <v>2021</v>
      </c>
      <c r="G86" s="12" t="str">
        <f>CONCATENATE(Tabla1[[#This Row],[Título - ÁREA]]," ",Tabla1[[#This Row],[Cod. AÑO]])</f>
        <v>AA02 2021</v>
      </c>
      <c r="H86" s="12" t="str">
        <f>CONCATENATE(Tabla1[[#This Row],[Descripción - Área]]," ",Tabla1[[#This Row],[Nombre - AÑO]])</f>
        <v>Innovación 2021</v>
      </c>
      <c r="I86" t="s">
        <v>101</v>
      </c>
      <c r="J86" t="str">
        <f>Tabla1[[#This Row],[Nombre - CONV.]]</f>
        <v xml:space="preserve">IMDIGA </v>
      </c>
      <c r="K86" s="12" t="str">
        <f>CONCATENATE(Tabla1[[#This Row],[Título - AÑO]]," ",Tabla1[[#This Row],[Cod. CONV.]])</f>
        <v xml:space="preserve">AA02 2021 IMDIGA </v>
      </c>
      <c r="L86" s="12" t="str">
        <f>CONCATENATE(Tabla1[[#This Row],[Descripción - AÑO]]," ",Tabla1[[#This Row],[Nombre - CONV.]])</f>
        <v xml:space="preserve">Innovación 2021 IMDIGA </v>
      </c>
      <c r="M86" t="s">
        <v>167</v>
      </c>
      <c r="N86" t="str">
        <f>Tabla1[[#This Row],[Nombre - X]]</f>
        <v>Expediente</v>
      </c>
      <c r="O86" s="12" t="str">
        <f>CONCATENATE(Tabla1[[#This Row],[Título - CONV. ]]," ",Tabla1[[#This Row],[Cod. - X]])</f>
        <v>AA02 2021 IMDIGA  Expediente</v>
      </c>
      <c r="P86" s="12" t="str">
        <f>CONCATENATE(Tabla1[[#This Row],[Descripción - CONV.]]," ",Tabla1[[#This Row],[Nombre - X]])</f>
        <v>Innovación 2021 IMDIGA  Expediente</v>
      </c>
      <c r="Q86" s="2" t="s">
        <v>129</v>
      </c>
      <c r="R86" t="str">
        <f>Tabla1[[#This Row],[Nombre - EXP.]]</f>
        <v>018</v>
      </c>
      <c r="S86" s="12" t="str">
        <f>CONCATENATE(Tabla1[[#This Row],[Título - X]]," ",Tabla1[[#This Row],[Cod. EXP]])</f>
        <v>AA02 2021 IMDIGA  Expediente 018</v>
      </c>
      <c r="T86" s="12" t="str">
        <f>CONCATENATE(Tabla1[[#This Row],[Descripción - X]]," ",Tabla1[[#This Row],[Nombre - EXP.]])</f>
        <v>Innovación 2021 IMDIGA  Expediente 018</v>
      </c>
      <c r="U86" t="s">
        <v>56</v>
      </c>
      <c r="V86" t="s">
        <v>75</v>
      </c>
      <c r="W86" s="12" t="str">
        <f>CONCATENATE(Tabla1[[#This Row],[Título - EXP. ]]," ",Tabla1[[#This Row],[Cod.PROC.]])</f>
        <v>AA02 2021 IMDIGA  Expediente 018 P01</v>
      </c>
      <c r="X86" s="12" t="str">
        <f>CONCATENATE(Tabla1[[#This Row],[Descripción - EXP.]]," ",Tabla1[[#This Row],[Nombre - PROC.]])</f>
        <v>Innovación 2021 IMDIGA  Expediente 018 Solicitudes</v>
      </c>
      <c r="Y86" t="s">
        <v>6</v>
      </c>
      <c r="Z86" t="s">
        <v>90</v>
      </c>
      <c r="AA86" s="12" t="str">
        <f>CONCATENATE(Tabla1[[#This Row],[Título - PROC.]]," ",Tabla1[[#This Row],[Cod. DOC. ]])</f>
        <v>AA02 2021 IMDIGA  Expediente 018 P01 D06</v>
      </c>
      <c r="AB86" s="12" t="str">
        <f>CONCATENATE(Tabla1[[#This Row],[Descripción - PROC.]]," ",Tabla1[[#This Row],[Nombre - DOC.]])</f>
        <v>Innovación 2021 IMDIGA  Expediente 018 Solicitudes Resolución de desistimiento</v>
      </c>
      <c r="AC8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_Expediente_018_P01_D06</v>
      </c>
      <c r="AD86" t="str">
        <f>Tabla1[[#This Row],[Título - DOC]]</f>
        <v>AA02 2021 IMDIGA  Expediente 018 P01 D06</v>
      </c>
      <c r="AE86" t="str">
        <f>Tabla1[[#This Row],[Descripción - DOC]]</f>
        <v>Innovación 2021 IMDIGA  Expediente 018 Solicitudes Resolución de desistimiento</v>
      </c>
    </row>
    <row r="87" spans="1:31" x14ac:dyDescent="0.3">
      <c r="A87" t="s">
        <v>72</v>
      </c>
      <c r="B87" t="str">
        <f>Tabla1[[#This Row],[Título - ÁREA]]</f>
        <v>AA02</v>
      </c>
      <c r="C87" s="12" t="s">
        <v>97</v>
      </c>
      <c r="D87" s="12" t="str">
        <f>Tabla1[[#This Row],[Nombre - ÁREA]]</f>
        <v>Innovación</v>
      </c>
      <c r="E87">
        <v>2021</v>
      </c>
      <c r="F87">
        <f>Tabla1[[#This Row],[Nombre - AÑO]]</f>
        <v>2021</v>
      </c>
      <c r="G87" s="12" t="str">
        <f>CONCATENATE(Tabla1[[#This Row],[Título - ÁREA]]," ",Tabla1[[#This Row],[Cod. AÑO]])</f>
        <v>AA02 2021</v>
      </c>
      <c r="H87" s="12" t="str">
        <f>CONCATENATE(Tabla1[[#This Row],[Descripción - Área]]," ",Tabla1[[#This Row],[Nombre - AÑO]])</f>
        <v>Innovación 2021</v>
      </c>
      <c r="I87" t="s">
        <v>101</v>
      </c>
      <c r="J87" t="str">
        <f>Tabla1[[#This Row],[Nombre - CONV.]]</f>
        <v xml:space="preserve">IMDIGA </v>
      </c>
      <c r="K87" s="12" t="str">
        <f>CONCATENATE(Tabla1[[#This Row],[Título - AÑO]]," ",Tabla1[[#This Row],[Cod. CONV.]])</f>
        <v xml:space="preserve">AA02 2021 IMDIGA </v>
      </c>
      <c r="L87" s="12" t="str">
        <f>CONCATENATE(Tabla1[[#This Row],[Descripción - AÑO]]," ",Tabla1[[#This Row],[Nombre - CONV.]])</f>
        <v xml:space="preserve">Innovación 2021 IMDIGA </v>
      </c>
      <c r="M87" t="s">
        <v>167</v>
      </c>
      <c r="N87" t="str">
        <f>Tabla1[[#This Row],[Nombre - X]]</f>
        <v>Expediente</v>
      </c>
      <c r="O87" s="12" t="str">
        <f>CONCATENATE(Tabla1[[#This Row],[Título - CONV. ]]," ",Tabla1[[#This Row],[Cod. - X]])</f>
        <v>AA02 2021 IMDIGA  Expediente</v>
      </c>
      <c r="P87" s="12" t="str">
        <f>CONCATENATE(Tabla1[[#This Row],[Descripción - CONV.]]," ",Tabla1[[#This Row],[Nombre - X]])</f>
        <v>Innovación 2021 IMDIGA  Expediente</v>
      </c>
      <c r="Q87" s="2" t="s">
        <v>129</v>
      </c>
      <c r="R87" t="str">
        <f>Tabla1[[#This Row],[Nombre - EXP.]]</f>
        <v>018</v>
      </c>
      <c r="S87" s="12" t="str">
        <f>CONCATENATE(Tabla1[[#This Row],[Título - X]]," ",Tabla1[[#This Row],[Cod. EXP]])</f>
        <v>AA02 2021 IMDIGA  Expediente 018</v>
      </c>
      <c r="T87" s="12" t="str">
        <f>CONCATENATE(Tabla1[[#This Row],[Descripción - X]]," ",Tabla1[[#This Row],[Nombre - EXP.]])</f>
        <v>Innovación 2021 IMDIGA  Expediente 018</v>
      </c>
      <c r="U87" t="s">
        <v>56</v>
      </c>
      <c r="V87" t="s">
        <v>75</v>
      </c>
      <c r="W87" s="12" t="str">
        <f>CONCATENATE(Tabla1[[#This Row],[Título - EXP. ]]," ",Tabla1[[#This Row],[Cod.PROC.]])</f>
        <v>AA02 2021 IMDIGA  Expediente 018 P01</v>
      </c>
      <c r="X87" s="12" t="str">
        <f>CONCATENATE(Tabla1[[#This Row],[Descripción - EXP.]]," ",Tabla1[[#This Row],[Nombre - PROC.]])</f>
        <v>Innovación 2021 IMDIGA  Expediente 018 Solicitudes</v>
      </c>
      <c r="Y87" t="s">
        <v>7</v>
      </c>
      <c r="Z87" t="s">
        <v>91</v>
      </c>
      <c r="AA87" s="12" t="str">
        <f>CONCATENATE(Tabla1[[#This Row],[Título - PROC.]]," ",Tabla1[[#This Row],[Cod. DOC. ]])</f>
        <v>AA02 2021 IMDIGA  Expediente 018 P01 D07</v>
      </c>
      <c r="AB87" s="12" t="str">
        <f>CONCATENATE(Tabla1[[#This Row],[Descripción - PROC.]]," ",Tabla1[[#This Row],[Nombre - DOC.]])</f>
        <v>Innovación 2021 IMDIGA  Expediente 018 Solicitudes Notificación de resolución de desistimiento</v>
      </c>
      <c r="AC8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_Expediente_018_P01_D07</v>
      </c>
      <c r="AD87" t="str">
        <f>Tabla1[[#This Row],[Título - DOC]]</f>
        <v>AA02 2021 IMDIGA  Expediente 018 P01 D07</v>
      </c>
      <c r="AE87" t="str">
        <f>Tabla1[[#This Row],[Descripción - DOC]]</f>
        <v>Innovación 2021 IMDIGA  Expediente 018 Solicitudes Notificación de resolución de desistimiento</v>
      </c>
    </row>
    <row r="88" spans="1:31" x14ac:dyDescent="0.3">
      <c r="A88" t="s">
        <v>72</v>
      </c>
      <c r="B88" t="str">
        <f>Tabla1[[#This Row],[Título - ÁREA]]</f>
        <v>AA02</v>
      </c>
      <c r="C88" s="12" t="s">
        <v>97</v>
      </c>
      <c r="D88" s="12" t="str">
        <f>Tabla1[[#This Row],[Nombre - ÁREA]]</f>
        <v>Innovación</v>
      </c>
      <c r="E88">
        <v>2021</v>
      </c>
      <c r="F88">
        <f>Tabla1[[#This Row],[Nombre - AÑO]]</f>
        <v>2021</v>
      </c>
      <c r="G88" s="12" t="str">
        <f>CONCATENATE(Tabla1[[#This Row],[Título - ÁREA]]," ",Tabla1[[#This Row],[Cod. AÑO]])</f>
        <v>AA02 2021</v>
      </c>
      <c r="H88" s="12" t="str">
        <f>CONCATENATE(Tabla1[[#This Row],[Descripción - Área]]," ",Tabla1[[#This Row],[Nombre - AÑO]])</f>
        <v>Innovación 2021</v>
      </c>
      <c r="I88" t="s">
        <v>101</v>
      </c>
      <c r="J88" t="str">
        <f>Tabla1[[#This Row],[Nombre - CONV.]]</f>
        <v xml:space="preserve">IMDIGA </v>
      </c>
      <c r="K88" s="12" t="str">
        <f>CONCATENATE(Tabla1[[#This Row],[Título - AÑO]]," ",Tabla1[[#This Row],[Cod. CONV.]])</f>
        <v xml:space="preserve">AA02 2021 IMDIGA </v>
      </c>
      <c r="L88" s="12" t="str">
        <f>CONCATENATE(Tabla1[[#This Row],[Descripción - AÑO]]," ",Tabla1[[#This Row],[Nombre - CONV.]])</f>
        <v xml:space="preserve">Innovación 2021 IMDIGA </v>
      </c>
      <c r="M88" t="s">
        <v>167</v>
      </c>
      <c r="N88" t="str">
        <f>Tabla1[[#This Row],[Nombre - X]]</f>
        <v>Expediente</v>
      </c>
      <c r="O88" s="12" t="str">
        <f>CONCATENATE(Tabla1[[#This Row],[Título - CONV. ]]," ",Tabla1[[#This Row],[Cod. - X]])</f>
        <v>AA02 2021 IMDIGA  Expediente</v>
      </c>
      <c r="P88" s="12" t="str">
        <f>CONCATENATE(Tabla1[[#This Row],[Descripción - CONV.]]," ",Tabla1[[#This Row],[Nombre - X]])</f>
        <v>Innovación 2021 IMDIGA  Expediente</v>
      </c>
      <c r="Q88" s="2" t="s">
        <v>129</v>
      </c>
      <c r="R88" t="str">
        <f>Tabla1[[#This Row],[Nombre - EXP.]]</f>
        <v>018</v>
      </c>
      <c r="S88" s="12" t="str">
        <f>CONCATENATE(Tabla1[[#This Row],[Título - X]]," ",Tabla1[[#This Row],[Cod. EXP]])</f>
        <v>AA02 2021 IMDIGA  Expediente 018</v>
      </c>
      <c r="T88" s="12" t="str">
        <f>CONCATENATE(Tabla1[[#This Row],[Descripción - X]]," ",Tabla1[[#This Row],[Nombre - EXP.]])</f>
        <v>Innovación 2021 IMDIGA  Expediente 018</v>
      </c>
      <c r="U88" t="s">
        <v>57</v>
      </c>
      <c r="V88" t="s">
        <v>76</v>
      </c>
      <c r="W88" s="12" t="str">
        <f>CONCATENATE(Tabla1[[#This Row],[Título - EXP. ]]," ",Tabla1[[#This Row],[Cod.PROC.]])</f>
        <v>AA02 2021 IMDIGA  Expediente 018 P02</v>
      </c>
      <c r="X88" s="12" t="str">
        <f>CONCATENATE(Tabla1[[#This Row],[Descripción - EXP.]]," ",Tabla1[[#This Row],[Nombre - PROC.]])</f>
        <v>Innovación 2021 IMDIGA  Expediente 018 Pre-evaluación técnico</v>
      </c>
      <c r="Y88" t="s">
        <v>8</v>
      </c>
      <c r="Z88" t="s">
        <v>85</v>
      </c>
      <c r="AA88" s="12" t="str">
        <f>CONCATENATE(Tabla1[[#This Row],[Título - PROC.]]," ",Tabla1[[#This Row],[Cod. DOC. ]])</f>
        <v>AA02 2021 IMDIGA  Expediente 018 P02 D01</v>
      </c>
      <c r="AB88" s="12" t="str">
        <f>CONCATENATE(Tabla1[[#This Row],[Descripción - PROC.]]," ",Tabla1[[#This Row],[Nombre - DOC.]])</f>
        <v>Innovación 2021 IMDIGA  Expediente 018 Pre-evaluación técnico Informe técnico de evaluación del técnico y de la comisión</v>
      </c>
      <c r="AC8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_Expediente_018_P02_D01</v>
      </c>
      <c r="AD88" t="str">
        <f>Tabla1[[#This Row],[Título - DOC]]</f>
        <v>AA02 2021 IMDIGA  Expediente 018 P02 D01</v>
      </c>
      <c r="AE88" t="str">
        <f>Tabla1[[#This Row],[Descripción - DOC]]</f>
        <v>Innovación 2021 IMDIGA  Expediente 018 Pre-evaluación técnico Informe técnico de evaluación del técnico y de la comisión</v>
      </c>
    </row>
    <row r="89" spans="1:31" x14ac:dyDescent="0.3">
      <c r="A89" t="s">
        <v>72</v>
      </c>
      <c r="B89" t="str">
        <f>Tabla1[[#This Row],[Título - ÁREA]]</f>
        <v>AA02</v>
      </c>
      <c r="C89" s="12" t="s">
        <v>97</v>
      </c>
      <c r="D89" s="12" t="str">
        <f>Tabla1[[#This Row],[Nombre - ÁREA]]</f>
        <v>Innovación</v>
      </c>
      <c r="E89">
        <v>2021</v>
      </c>
      <c r="F89">
        <f>Tabla1[[#This Row],[Nombre - AÑO]]</f>
        <v>2021</v>
      </c>
      <c r="G89" s="12" t="str">
        <f>CONCATENATE(Tabla1[[#This Row],[Título - ÁREA]]," ",Tabla1[[#This Row],[Cod. AÑO]])</f>
        <v>AA02 2021</v>
      </c>
      <c r="H89" s="12" t="str">
        <f>CONCATENATE(Tabla1[[#This Row],[Descripción - Área]]," ",Tabla1[[#This Row],[Nombre - AÑO]])</f>
        <v>Innovación 2021</v>
      </c>
      <c r="I89" t="s">
        <v>101</v>
      </c>
      <c r="J89" t="str">
        <f>Tabla1[[#This Row],[Nombre - CONV.]]</f>
        <v xml:space="preserve">IMDIGA </v>
      </c>
      <c r="K89" s="12" t="str">
        <f>CONCATENATE(Tabla1[[#This Row],[Título - AÑO]]," ",Tabla1[[#This Row],[Cod. CONV.]])</f>
        <v xml:space="preserve">AA02 2021 IMDIGA </v>
      </c>
      <c r="L89" s="12" t="str">
        <f>CONCATENATE(Tabla1[[#This Row],[Descripción - AÑO]]," ",Tabla1[[#This Row],[Nombre - CONV.]])</f>
        <v xml:space="preserve">Innovación 2021 IMDIGA </v>
      </c>
      <c r="M89" t="s">
        <v>167</v>
      </c>
      <c r="N89" t="str">
        <f>Tabla1[[#This Row],[Nombre - X]]</f>
        <v>Expediente</v>
      </c>
      <c r="O89" s="12" t="str">
        <f>CONCATENATE(Tabla1[[#This Row],[Título - CONV. ]]," ",Tabla1[[#This Row],[Cod. - X]])</f>
        <v>AA02 2021 IMDIGA  Expediente</v>
      </c>
      <c r="P89" s="12" t="str">
        <f>CONCATENATE(Tabla1[[#This Row],[Descripción - CONV.]]," ",Tabla1[[#This Row],[Nombre - X]])</f>
        <v>Innovación 2021 IMDIGA  Expediente</v>
      </c>
      <c r="Q89" s="2" t="s">
        <v>129</v>
      </c>
      <c r="R89" t="str">
        <f>Tabla1[[#This Row],[Nombre - EXP.]]</f>
        <v>018</v>
      </c>
      <c r="S89" s="12" t="str">
        <f>CONCATENATE(Tabla1[[#This Row],[Título - X]]," ",Tabla1[[#This Row],[Cod. EXP]])</f>
        <v>AA02 2021 IMDIGA  Expediente 018</v>
      </c>
      <c r="T89" s="12" t="str">
        <f>CONCATENATE(Tabla1[[#This Row],[Descripción - X]]," ",Tabla1[[#This Row],[Nombre - EXP.]])</f>
        <v>Innovación 2021 IMDIGA  Expediente 018</v>
      </c>
      <c r="U89" t="s">
        <v>57</v>
      </c>
      <c r="V89" t="s">
        <v>76</v>
      </c>
      <c r="W89" s="12" t="str">
        <f>CONCATENATE(Tabla1[[#This Row],[Título - EXP. ]]," ",Tabla1[[#This Row],[Cod.PROC.]])</f>
        <v>AA02 2021 IMDIGA  Expediente 018 P02</v>
      </c>
      <c r="X89" s="12" t="str">
        <f>CONCATENATE(Tabla1[[#This Row],[Descripción - EXP.]]," ",Tabla1[[#This Row],[Nombre - PROC.]])</f>
        <v>Innovación 2021 IMDIGA  Expediente 018 Pre-evaluación técnico</v>
      </c>
      <c r="Y89" t="s">
        <v>9</v>
      </c>
      <c r="Z89" t="s">
        <v>86</v>
      </c>
      <c r="AA89" s="12" t="str">
        <f>CONCATENATE(Tabla1[[#This Row],[Título - PROC.]]," ",Tabla1[[#This Row],[Cod. DOC. ]])</f>
        <v>AA02 2021 IMDIGA  Expediente 018 P02 D02</v>
      </c>
      <c r="AB89" s="12" t="str">
        <f>CONCATENATE(Tabla1[[#This Row],[Descripción - PROC.]]," ",Tabla1[[#This Row],[Nombre - DOC.]])</f>
        <v>Innovación 2021 IMDIGA  Expediente 018 Pre-evaluación técnico Propuesta de aprobado</v>
      </c>
      <c r="AC8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_Expediente_018_P02_D02</v>
      </c>
      <c r="AD89" t="str">
        <f>Tabla1[[#This Row],[Título - DOC]]</f>
        <v>AA02 2021 IMDIGA  Expediente 018 P02 D02</v>
      </c>
      <c r="AE89" t="str">
        <f>Tabla1[[#This Row],[Descripción - DOC]]</f>
        <v>Innovación 2021 IMDIGA  Expediente 018 Pre-evaluación técnico Propuesta de aprobado</v>
      </c>
    </row>
    <row r="90" spans="1:31" x14ac:dyDescent="0.3">
      <c r="A90" t="s">
        <v>72</v>
      </c>
      <c r="B90" t="str">
        <f>Tabla1[[#This Row],[Título - ÁREA]]</f>
        <v>AA02</v>
      </c>
      <c r="C90" s="12" t="s">
        <v>97</v>
      </c>
      <c r="D90" s="12" t="str">
        <f>Tabla1[[#This Row],[Nombre - ÁREA]]</f>
        <v>Innovación</v>
      </c>
      <c r="E90">
        <v>2021</v>
      </c>
      <c r="F90">
        <f>Tabla1[[#This Row],[Nombre - AÑO]]</f>
        <v>2021</v>
      </c>
      <c r="G90" s="12" t="str">
        <f>CONCATENATE(Tabla1[[#This Row],[Título - ÁREA]]," ",Tabla1[[#This Row],[Cod. AÑO]])</f>
        <v>AA02 2021</v>
      </c>
      <c r="H90" s="12" t="str">
        <f>CONCATENATE(Tabla1[[#This Row],[Descripción - Área]]," ",Tabla1[[#This Row],[Nombre - AÑO]])</f>
        <v>Innovación 2021</v>
      </c>
      <c r="I90" t="s">
        <v>101</v>
      </c>
      <c r="J90" t="str">
        <f>Tabla1[[#This Row],[Nombre - CONV.]]</f>
        <v xml:space="preserve">IMDIGA </v>
      </c>
      <c r="K90" s="12" t="str">
        <f>CONCATENATE(Tabla1[[#This Row],[Título - AÑO]]," ",Tabla1[[#This Row],[Cod. CONV.]])</f>
        <v xml:space="preserve">AA02 2021 IMDIGA </v>
      </c>
      <c r="L90" s="12" t="str">
        <f>CONCATENATE(Tabla1[[#This Row],[Descripción - AÑO]]," ",Tabla1[[#This Row],[Nombre - CONV.]])</f>
        <v xml:space="preserve">Innovación 2021 IMDIGA </v>
      </c>
      <c r="M90" t="s">
        <v>167</v>
      </c>
      <c r="N90" t="str">
        <f>Tabla1[[#This Row],[Nombre - X]]</f>
        <v>Expediente</v>
      </c>
      <c r="O90" s="12" t="str">
        <f>CONCATENATE(Tabla1[[#This Row],[Título - CONV. ]]," ",Tabla1[[#This Row],[Cod. - X]])</f>
        <v>AA02 2021 IMDIGA  Expediente</v>
      </c>
      <c r="P90" s="12" t="str">
        <f>CONCATENATE(Tabla1[[#This Row],[Descripción - CONV.]]," ",Tabla1[[#This Row],[Nombre - X]])</f>
        <v>Innovación 2021 IMDIGA  Expediente</v>
      </c>
      <c r="Q90" s="2" t="s">
        <v>129</v>
      </c>
      <c r="R90" t="str">
        <f>Tabla1[[#This Row],[Nombre - EXP.]]</f>
        <v>018</v>
      </c>
      <c r="S90" s="12" t="str">
        <f>CONCATENATE(Tabla1[[#This Row],[Título - X]]," ",Tabla1[[#This Row],[Cod. EXP]])</f>
        <v>AA02 2021 IMDIGA  Expediente 018</v>
      </c>
      <c r="T90" s="12" t="str">
        <f>CONCATENATE(Tabla1[[#This Row],[Descripción - X]]," ",Tabla1[[#This Row],[Nombre - EXP.]])</f>
        <v>Innovación 2021 IMDIGA  Expediente 018</v>
      </c>
      <c r="U90" t="s">
        <v>57</v>
      </c>
      <c r="V90" t="s">
        <v>76</v>
      </c>
      <c r="W90" s="12" t="str">
        <f>CONCATENATE(Tabla1[[#This Row],[Título - EXP. ]]," ",Tabla1[[#This Row],[Cod.PROC.]])</f>
        <v>AA02 2021 IMDIGA  Expediente 018 P02</v>
      </c>
      <c r="X90" s="12" t="str">
        <f>CONCATENATE(Tabla1[[#This Row],[Descripción - EXP.]]," ",Tabla1[[#This Row],[Nombre - PROC.]])</f>
        <v>Innovación 2021 IMDIGA  Expediente 018 Pre-evaluación técnico</v>
      </c>
      <c r="Y90" t="s">
        <v>10</v>
      </c>
      <c r="Z90" t="s">
        <v>87</v>
      </c>
      <c r="AA90" s="12" t="str">
        <f>CONCATENATE(Tabla1[[#This Row],[Título - PROC.]]," ",Tabla1[[#This Row],[Cod. DOC. ]])</f>
        <v>AA02 2021 IMDIGA  Expediente 018 P02 D03</v>
      </c>
      <c r="AB90" s="12" t="str">
        <f>CONCATENATE(Tabla1[[#This Row],[Descripción - PROC.]]," ",Tabla1[[#This Row],[Nombre - DOC.]])</f>
        <v>Innovación 2021 IMDIGA  Expediente 018 Pre-evaluación técnico Propuesta de denegado</v>
      </c>
      <c r="AC9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_Expediente_018_P02_D03</v>
      </c>
      <c r="AD90" t="str">
        <f>Tabla1[[#This Row],[Título - DOC]]</f>
        <v>AA02 2021 IMDIGA  Expediente 018 P02 D03</v>
      </c>
      <c r="AE90" t="str">
        <f>Tabla1[[#This Row],[Descripción - DOC]]</f>
        <v>Innovación 2021 IMDIGA  Expediente 018 Pre-evaluación técnico Propuesta de denegado</v>
      </c>
    </row>
    <row r="91" spans="1:31" x14ac:dyDescent="0.3">
      <c r="A91" t="s">
        <v>72</v>
      </c>
      <c r="B91" t="str">
        <f>Tabla1[[#This Row],[Título - ÁREA]]</f>
        <v>AA02</v>
      </c>
      <c r="C91" s="12" t="s">
        <v>97</v>
      </c>
      <c r="D91" s="12" t="str">
        <f>Tabla1[[#This Row],[Nombre - ÁREA]]</f>
        <v>Innovación</v>
      </c>
      <c r="E91">
        <v>2021</v>
      </c>
      <c r="F91">
        <f>Tabla1[[#This Row],[Nombre - AÑO]]</f>
        <v>2021</v>
      </c>
      <c r="G91" s="12" t="str">
        <f>CONCATENATE(Tabla1[[#This Row],[Título - ÁREA]]," ",Tabla1[[#This Row],[Cod. AÑO]])</f>
        <v>AA02 2021</v>
      </c>
      <c r="H91" s="12" t="str">
        <f>CONCATENATE(Tabla1[[#This Row],[Descripción - Área]]," ",Tabla1[[#This Row],[Nombre - AÑO]])</f>
        <v>Innovación 2021</v>
      </c>
      <c r="I91" t="s">
        <v>101</v>
      </c>
      <c r="J91" t="str">
        <f>Tabla1[[#This Row],[Nombre - CONV.]]</f>
        <v xml:space="preserve">IMDIGA </v>
      </c>
      <c r="K91" s="12" t="str">
        <f>CONCATENATE(Tabla1[[#This Row],[Título - AÑO]]," ",Tabla1[[#This Row],[Cod. CONV.]])</f>
        <v xml:space="preserve">AA02 2021 IMDIGA </v>
      </c>
      <c r="L91" s="12" t="str">
        <f>CONCATENATE(Tabla1[[#This Row],[Descripción - AÑO]]," ",Tabla1[[#This Row],[Nombre - CONV.]])</f>
        <v xml:space="preserve">Innovación 2021 IMDIGA </v>
      </c>
      <c r="M91" t="s">
        <v>167</v>
      </c>
      <c r="N91" t="str">
        <f>Tabla1[[#This Row],[Nombre - X]]</f>
        <v>Expediente</v>
      </c>
      <c r="O91" s="12" t="str">
        <f>CONCATENATE(Tabla1[[#This Row],[Título - CONV. ]]," ",Tabla1[[#This Row],[Cod. - X]])</f>
        <v>AA02 2021 IMDIGA  Expediente</v>
      </c>
      <c r="P91" s="12" t="str">
        <f>CONCATENATE(Tabla1[[#This Row],[Descripción - CONV.]]," ",Tabla1[[#This Row],[Nombre - X]])</f>
        <v>Innovación 2021 IMDIGA  Expediente</v>
      </c>
      <c r="Q91" s="2" t="s">
        <v>129</v>
      </c>
      <c r="R91" t="str">
        <f>Tabla1[[#This Row],[Nombre - EXP.]]</f>
        <v>018</v>
      </c>
      <c r="S91" s="12" t="str">
        <f>CONCATENATE(Tabla1[[#This Row],[Título - X]]," ",Tabla1[[#This Row],[Cod. EXP]])</f>
        <v>AA02 2021 IMDIGA  Expediente 018</v>
      </c>
      <c r="T91" s="12" t="str">
        <f>CONCATENATE(Tabla1[[#This Row],[Descripción - X]]," ",Tabla1[[#This Row],[Nombre - EXP.]])</f>
        <v>Innovación 2021 IMDIGA  Expediente 018</v>
      </c>
      <c r="U91" t="s">
        <v>58</v>
      </c>
      <c r="V91" t="s">
        <v>77</v>
      </c>
      <c r="W91" s="12" t="str">
        <f>CONCATENATE(Tabla1[[#This Row],[Título - EXP. ]]," ",Tabla1[[#This Row],[Cod.PROC.]])</f>
        <v>AA02 2021 IMDIGA  Expediente 018 P03</v>
      </c>
      <c r="X91" s="12" t="str">
        <f>CONCATENATE(Tabla1[[#This Row],[Descripción - EXP.]]," ",Tabla1[[#This Row],[Nombre - PROC.]])</f>
        <v>Innovación 2021 IMDIGA  Expediente 018 Comunicación concesión a beneficiario</v>
      </c>
      <c r="Y91" t="s">
        <v>14</v>
      </c>
      <c r="Z91" t="s">
        <v>85</v>
      </c>
      <c r="AA91" s="12" t="str">
        <f>CONCATENATE(Tabla1[[#This Row],[Título - PROC.]]," ",Tabla1[[#This Row],[Cod. DOC. ]])</f>
        <v>AA02 2021 IMDIGA  Expediente 018 P03 D01</v>
      </c>
      <c r="AB91" s="12" t="str">
        <f>CONCATENATE(Tabla1[[#This Row],[Descripción - PROC.]]," ",Tabla1[[#This Row],[Nombre - DOC.]])</f>
        <v>Innovación 2021 IMDIGA  Expediente 018 Comunicación concesión a beneficiario Comunicación de concesión de la ayuda</v>
      </c>
      <c r="AC9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_Expediente_018_P03_D01</v>
      </c>
      <c r="AD91" t="str">
        <f>Tabla1[[#This Row],[Título - DOC]]</f>
        <v>AA02 2021 IMDIGA  Expediente 018 P03 D01</v>
      </c>
      <c r="AE91" t="str">
        <f>Tabla1[[#This Row],[Descripción - DOC]]</f>
        <v>Innovación 2021 IMDIGA  Expediente 018 Comunicación concesión a beneficiario Comunicación de concesión de la ayuda</v>
      </c>
    </row>
    <row r="92" spans="1:31" x14ac:dyDescent="0.3">
      <c r="A92" t="s">
        <v>72</v>
      </c>
      <c r="B92" t="str">
        <f>Tabla1[[#This Row],[Título - ÁREA]]</f>
        <v>AA02</v>
      </c>
      <c r="C92" s="12" t="s">
        <v>97</v>
      </c>
      <c r="D92" s="12" t="str">
        <f>Tabla1[[#This Row],[Nombre - ÁREA]]</f>
        <v>Innovación</v>
      </c>
      <c r="E92">
        <v>2021</v>
      </c>
      <c r="F92">
        <f>Tabla1[[#This Row],[Nombre - AÑO]]</f>
        <v>2021</v>
      </c>
      <c r="G92" s="12" t="str">
        <f>CONCATENATE(Tabla1[[#This Row],[Título - ÁREA]]," ",Tabla1[[#This Row],[Cod. AÑO]])</f>
        <v>AA02 2021</v>
      </c>
      <c r="H92" s="12" t="str">
        <f>CONCATENATE(Tabla1[[#This Row],[Descripción - Área]]," ",Tabla1[[#This Row],[Nombre - AÑO]])</f>
        <v>Innovación 2021</v>
      </c>
      <c r="I92" t="s">
        <v>101</v>
      </c>
      <c r="J92" t="str">
        <f>Tabla1[[#This Row],[Nombre - CONV.]]</f>
        <v xml:space="preserve">IMDIGA </v>
      </c>
      <c r="K92" s="12" t="str">
        <f>CONCATENATE(Tabla1[[#This Row],[Título - AÑO]]," ",Tabla1[[#This Row],[Cod. CONV.]])</f>
        <v xml:space="preserve">AA02 2021 IMDIGA </v>
      </c>
      <c r="L92" s="12" t="str">
        <f>CONCATENATE(Tabla1[[#This Row],[Descripción - AÑO]]," ",Tabla1[[#This Row],[Nombre - CONV.]])</f>
        <v xml:space="preserve">Innovación 2021 IMDIGA </v>
      </c>
      <c r="M92" t="s">
        <v>167</v>
      </c>
      <c r="N92" t="str">
        <f>Tabla1[[#This Row],[Nombre - X]]</f>
        <v>Expediente</v>
      </c>
      <c r="O92" s="12" t="str">
        <f>CONCATENATE(Tabla1[[#This Row],[Título - CONV. ]]," ",Tabla1[[#This Row],[Cod. - X]])</f>
        <v>AA02 2021 IMDIGA  Expediente</v>
      </c>
      <c r="P92" s="12" t="str">
        <f>CONCATENATE(Tabla1[[#This Row],[Descripción - CONV.]]," ",Tabla1[[#This Row],[Nombre - X]])</f>
        <v>Innovación 2021 IMDIGA  Expediente</v>
      </c>
      <c r="Q92" s="2" t="s">
        <v>129</v>
      </c>
      <c r="R92" t="str">
        <f>Tabla1[[#This Row],[Nombre - EXP.]]</f>
        <v>018</v>
      </c>
      <c r="S92" s="12" t="str">
        <f>CONCATENATE(Tabla1[[#This Row],[Título - X]]," ",Tabla1[[#This Row],[Cod. EXP]])</f>
        <v>AA02 2021 IMDIGA  Expediente 018</v>
      </c>
      <c r="T92" s="12" t="str">
        <f>CONCATENATE(Tabla1[[#This Row],[Descripción - X]]," ",Tabla1[[#This Row],[Nombre - EXP.]])</f>
        <v>Innovación 2021 IMDIGA  Expediente 018</v>
      </c>
      <c r="U92" t="s">
        <v>58</v>
      </c>
      <c r="V92" t="s">
        <v>77</v>
      </c>
      <c r="W92" s="12" t="str">
        <f>CONCATENATE(Tabla1[[#This Row],[Título - EXP. ]]," ",Tabla1[[#This Row],[Cod.PROC.]])</f>
        <v>AA02 2021 IMDIGA  Expediente 018 P03</v>
      </c>
      <c r="X92" s="12" t="str">
        <f>CONCATENATE(Tabla1[[#This Row],[Descripción - EXP.]]," ",Tabla1[[#This Row],[Nombre - PROC.]])</f>
        <v>Innovación 2021 IMDIGA  Expediente 018 Comunicación concesión a beneficiario</v>
      </c>
      <c r="Y92" t="s">
        <v>15</v>
      </c>
      <c r="Z92" t="s">
        <v>86</v>
      </c>
      <c r="AA92" s="12" t="str">
        <f>CONCATENATE(Tabla1[[#This Row],[Título - PROC.]]," ",Tabla1[[#This Row],[Cod. DOC. ]])</f>
        <v>AA02 2021 IMDIGA  Expediente 018 P03 D02</v>
      </c>
      <c r="AB92" s="12" t="str">
        <f>CONCATENATE(Tabla1[[#This Row],[Descripción - PROC.]]," ",Tabla1[[#This Row],[Nombre - DOC.]])</f>
        <v>Innovación 2021 IMDIGA  Expediente 018 Comunicación concesión a beneficiario Comunicación de denegación de la ayuda</v>
      </c>
      <c r="AC9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_Expediente_018_P03_D02</v>
      </c>
      <c r="AD92" t="str">
        <f>Tabla1[[#This Row],[Título - DOC]]</f>
        <v>AA02 2021 IMDIGA  Expediente 018 P03 D02</v>
      </c>
      <c r="AE92" t="str">
        <f>Tabla1[[#This Row],[Descripción - DOC]]</f>
        <v>Innovación 2021 IMDIGA  Expediente 018 Comunicación concesión a beneficiario Comunicación de denegación de la ayuda</v>
      </c>
    </row>
    <row r="93" spans="1:31" x14ac:dyDescent="0.3">
      <c r="A93" t="s">
        <v>72</v>
      </c>
      <c r="B93" t="str">
        <f>Tabla1[[#This Row],[Título - ÁREA]]</f>
        <v>AA02</v>
      </c>
      <c r="C93" s="12" t="s">
        <v>97</v>
      </c>
      <c r="D93" s="12" t="str">
        <f>Tabla1[[#This Row],[Nombre - ÁREA]]</f>
        <v>Innovación</v>
      </c>
      <c r="E93">
        <v>2021</v>
      </c>
      <c r="F93">
        <f>Tabla1[[#This Row],[Nombre - AÑO]]</f>
        <v>2021</v>
      </c>
      <c r="G93" s="12" t="str">
        <f>CONCATENATE(Tabla1[[#This Row],[Título - ÁREA]]," ",Tabla1[[#This Row],[Cod. AÑO]])</f>
        <v>AA02 2021</v>
      </c>
      <c r="H93" s="12" t="str">
        <f>CONCATENATE(Tabla1[[#This Row],[Descripción - Área]]," ",Tabla1[[#This Row],[Nombre - AÑO]])</f>
        <v>Innovación 2021</v>
      </c>
      <c r="I93" t="s">
        <v>101</v>
      </c>
      <c r="J93" t="str">
        <f>Tabla1[[#This Row],[Nombre - CONV.]]</f>
        <v xml:space="preserve">IMDIGA </v>
      </c>
      <c r="K93" s="12" t="str">
        <f>CONCATENATE(Tabla1[[#This Row],[Título - AÑO]]," ",Tabla1[[#This Row],[Cod. CONV.]])</f>
        <v xml:space="preserve">AA02 2021 IMDIGA </v>
      </c>
      <c r="L93" s="12" t="str">
        <f>CONCATENATE(Tabla1[[#This Row],[Descripción - AÑO]]," ",Tabla1[[#This Row],[Nombre - CONV.]])</f>
        <v xml:space="preserve">Innovación 2021 IMDIGA </v>
      </c>
      <c r="M93" t="s">
        <v>167</v>
      </c>
      <c r="N93" t="str">
        <f>Tabla1[[#This Row],[Nombre - X]]</f>
        <v>Expediente</v>
      </c>
      <c r="O93" s="12" t="str">
        <f>CONCATENATE(Tabla1[[#This Row],[Título - CONV. ]]," ",Tabla1[[#This Row],[Cod. - X]])</f>
        <v>AA02 2021 IMDIGA  Expediente</v>
      </c>
      <c r="P93" s="12" t="str">
        <f>CONCATENATE(Tabla1[[#This Row],[Descripción - CONV.]]," ",Tabla1[[#This Row],[Nombre - X]])</f>
        <v>Innovación 2021 IMDIGA  Expediente</v>
      </c>
      <c r="Q93" s="2" t="s">
        <v>129</v>
      </c>
      <c r="R93" t="str">
        <f>Tabla1[[#This Row],[Nombre - EXP.]]</f>
        <v>018</v>
      </c>
      <c r="S93" s="12" t="str">
        <f>CONCATENATE(Tabla1[[#This Row],[Título - X]]," ",Tabla1[[#This Row],[Cod. EXP]])</f>
        <v>AA02 2021 IMDIGA  Expediente 018</v>
      </c>
      <c r="T93" s="12" t="str">
        <f>CONCATENATE(Tabla1[[#This Row],[Descripción - X]]," ",Tabla1[[#This Row],[Nombre - EXP.]])</f>
        <v>Innovación 2021 IMDIGA  Expediente 018</v>
      </c>
      <c r="U93" t="s">
        <v>58</v>
      </c>
      <c r="V93" t="s">
        <v>77</v>
      </c>
      <c r="W93" s="12" t="str">
        <f>CONCATENATE(Tabla1[[#This Row],[Título - EXP. ]]," ",Tabla1[[#This Row],[Cod.PROC.]])</f>
        <v>AA02 2021 IMDIGA  Expediente 018 P03</v>
      </c>
      <c r="X93" s="12" t="str">
        <f>CONCATENATE(Tabla1[[#This Row],[Descripción - EXP.]]," ",Tabla1[[#This Row],[Nombre - PROC.]])</f>
        <v>Innovación 2021 IMDIGA  Expediente 018 Comunicación concesión a beneficiario</v>
      </c>
      <c r="Y93" t="s">
        <v>16</v>
      </c>
      <c r="Z93" t="s">
        <v>87</v>
      </c>
      <c r="AA93" s="12" t="str">
        <f>CONCATENATE(Tabla1[[#This Row],[Título - PROC.]]," ",Tabla1[[#This Row],[Cod. DOC. ]])</f>
        <v>AA02 2021 IMDIGA  Expediente 018 P03 D03</v>
      </c>
      <c r="AB93" s="12" t="str">
        <f>CONCATENATE(Tabla1[[#This Row],[Descripción - PROC.]]," ",Tabla1[[#This Row],[Nombre - DOC.]])</f>
        <v xml:space="preserve">Innovación 2021 IMDIGA  Expediente 018 Comunicación concesión a beneficiario Anexo a la resolución de concesión Documento que establece las condiciones de la ayuda anexo </v>
      </c>
      <c r="AC9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_Expediente_018_P03_D03</v>
      </c>
      <c r="AD93" t="str">
        <f>Tabla1[[#This Row],[Título - DOC]]</f>
        <v>AA02 2021 IMDIGA  Expediente 018 P03 D03</v>
      </c>
      <c r="AE93" t="str">
        <f>Tabla1[[#This Row],[Descripción - DOC]]</f>
        <v xml:space="preserve">Innovación 2021 IMDIGA  Expediente 018 Comunicación concesión a beneficiario Anexo a la resolución de concesión Documento que establece las condiciones de la ayuda anexo </v>
      </c>
    </row>
    <row r="94" spans="1:31" x14ac:dyDescent="0.3">
      <c r="A94" t="s">
        <v>72</v>
      </c>
      <c r="B94" t="str">
        <f>Tabla1[[#This Row],[Título - ÁREA]]</f>
        <v>AA02</v>
      </c>
      <c r="C94" s="12" t="s">
        <v>97</v>
      </c>
      <c r="D94" s="12" t="str">
        <f>Tabla1[[#This Row],[Nombre - ÁREA]]</f>
        <v>Innovación</v>
      </c>
      <c r="E94">
        <v>2021</v>
      </c>
      <c r="F94">
        <f>Tabla1[[#This Row],[Nombre - AÑO]]</f>
        <v>2021</v>
      </c>
      <c r="G94" s="12" t="str">
        <f>CONCATENATE(Tabla1[[#This Row],[Título - ÁREA]]," ",Tabla1[[#This Row],[Cod. AÑO]])</f>
        <v>AA02 2021</v>
      </c>
      <c r="H94" s="12" t="str">
        <f>CONCATENATE(Tabla1[[#This Row],[Descripción - Área]]," ",Tabla1[[#This Row],[Nombre - AÑO]])</f>
        <v>Innovación 2021</v>
      </c>
      <c r="I94" t="s">
        <v>101</v>
      </c>
      <c r="J94" t="str">
        <f>Tabla1[[#This Row],[Nombre - CONV.]]</f>
        <v xml:space="preserve">IMDIGA </v>
      </c>
      <c r="K94" s="12" t="str">
        <f>CONCATENATE(Tabla1[[#This Row],[Título - AÑO]]," ",Tabla1[[#This Row],[Cod. CONV.]])</f>
        <v xml:space="preserve">AA02 2021 IMDIGA </v>
      </c>
      <c r="L94" s="12" t="str">
        <f>CONCATENATE(Tabla1[[#This Row],[Descripción - AÑO]]," ",Tabla1[[#This Row],[Nombre - CONV.]])</f>
        <v xml:space="preserve">Innovación 2021 IMDIGA </v>
      </c>
      <c r="M94" t="s">
        <v>167</v>
      </c>
      <c r="N94" t="str">
        <f>Tabla1[[#This Row],[Nombre - X]]</f>
        <v>Expediente</v>
      </c>
      <c r="O94" s="12" t="str">
        <f>CONCATENATE(Tabla1[[#This Row],[Título - CONV. ]]," ",Tabla1[[#This Row],[Cod. - X]])</f>
        <v>AA02 2021 IMDIGA  Expediente</v>
      </c>
      <c r="P94" s="12" t="str">
        <f>CONCATENATE(Tabla1[[#This Row],[Descripción - CONV.]]," ",Tabla1[[#This Row],[Nombre - X]])</f>
        <v>Innovación 2021 IMDIGA  Expediente</v>
      </c>
      <c r="Q94" s="2" t="s">
        <v>129</v>
      </c>
      <c r="R94" t="str">
        <f>Tabla1[[#This Row],[Nombre - EXP.]]</f>
        <v>018</v>
      </c>
      <c r="S94" s="12" t="str">
        <f>CONCATENATE(Tabla1[[#This Row],[Título - X]]," ",Tabla1[[#This Row],[Cod. EXP]])</f>
        <v>AA02 2021 IMDIGA  Expediente 018</v>
      </c>
      <c r="T94" s="12" t="str">
        <f>CONCATENATE(Tabla1[[#This Row],[Descripción - X]]," ",Tabla1[[#This Row],[Nombre - EXP.]])</f>
        <v>Innovación 2021 IMDIGA  Expediente 018</v>
      </c>
      <c r="U94" t="s">
        <v>58</v>
      </c>
      <c r="V94" t="s">
        <v>77</v>
      </c>
      <c r="W94" s="12" t="str">
        <f>CONCATENATE(Tabla1[[#This Row],[Título - EXP. ]]," ",Tabla1[[#This Row],[Cod.PROC.]])</f>
        <v>AA02 2021 IMDIGA  Expediente 018 P03</v>
      </c>
      <c r="X94" s="12" t="str">
        <f>CONCATENATE(Tabla1[[#This Row],[Descripción - EXP.]]," ",Tabla1[[#This Row],[Nombre - PROC.]])</f>
        <v>Innovación 2021 IMDIGA  Expediente 018 Comunicación concesión a beneficiario</v>
      </c>
      <c r="Y94" t="s">
        <v>17</v>
      </c>
      <c r="Z94" t="s">
        <v>88</v>
      </c>
      <c r="AA94" s="12" t="str">
        <f>CONCATENATE(Tabla1[[#This Row],[Título - PROC.]]," ",Tabla1[[#This Row],[Cod. DOC. ]])</f>
        <v>AA02 2021 IMDIGA  Expediente 018 P03 D04</v>
      </c>
      <c r="AB94" s="12" t="str">
        <f>CONCATENATE(Tabla1[[#This Row],[Descripción - PROC.]]," ",Tabla1[[#This Row],[Nombre - DOC.]])</f>
        <v>Innovación 2021 IMDIGA  Expediente 018 Comunicación concesión a beneficiario Notificación certificado de deducción fiscal</v>
      </c>
      <c r="AC9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_Expediente_018_P03_D04</v>
      </c>
      <c r="AD94" t="str">
        <f>Tabla1[[#This Row],[Título - DOC]]</f>
        <v>AA02 2021 IMDIGA  Expediente 018 P03 D04</v>
      </c>
      <c r="AE94" t="str">
        <f>Tabla1[[#This Row],[Descripción - DOC]]</f>
        <v>Innovación 2021 IMDIGA  Expediente 018 Comunicación concesión a beneficiario Notificación certificado de deducción fiscal</v>
      </c>
    </row>
    <row r="95" spans="1:31" x14ac:dyDescent="0.3">
      <c r="A95" t="s">
        <v>72</v>
      </c>
      <c r="B95" t="str">
        <f>Tabla1[[#This Row],[Título - ÁREA]]</f>
        <v>AA02</v>
      </c>
      <c r="C95" s="12" t="s">
        <v>97</v>
      </c>
      <c r="D95" s="12" t="str">
        <f>Tabla1[[#This Row],[Nombre - ÁREA]]</f>
        <v>Innovación</v>
      </c>
      <c r="E95">
        <v>2021</v>
      </c>
      <c r="F95">
        <f>Tabla1[[#This Row],[Nombre - AÑO]]</f>
        <v>2021</v>
      </c>
      <c r="G95" s="12" t="str">
        <f>CONCATENATE(Tabla1[[#This Row],[Título - ÁREA]]," ",Tabla1[[#This Row],[Cod. AÑO]])</f>
        <v>AA02 2021</v>
      </c>
      <c r="H95" s="12" t="str">
        <f>CONCATENATE(Tabla1[[#This Row],[Descripción - Área]]," ",Tabla1[[#This Row],[Nombre - AÑO]])</f>
        <v>Innovación 2021</v>
      </c>
      <c r="I95" t="s">
        <v>101</v>
      </c>
      <c r="J95" t="str">
        <f>Tabla1[[#This Row],[Nombre - CONV.]]</f>
        <v xml:space="preserve">IMDIGA </v>
      </c>
      <c r="K95" s="12" t="str">
        <f>CONCATENATE(Tabla1[[#This Row],[Título - AÑO]]," ",Tabla1[[#This Row],[Cod. CONV.]])</f>
        <v xml:space="preserve">AA02 2021 IMDIGA </v>
      </c>
      <c r="L95" s="12" t="str">
        <f>CONCATENATE(Tabla1[[#This Row],[Descripción - AÑO]]," ",Tabla1[[#This Row],[Nombre - CONV.]])</f>
        <v xml:space="preserve">Innovación 2021 IMDIGA </v>
      </c>
      <c r="M95" t="s">
        <v>167</v>
      </c>
      <c r="N95" t="str">
        <f>Tabla1[[#This Row],[Nombre - X]]</f>
        <v>Expediente</v>
      </c>
      <c r="O95" s="12" t="str">
        <f>CONCATENATE(Tabla1[[#This Row],[Título - CONV. ]]," ",Tabla1[[#This Row],[Cod. - X]])</f>
        <v>AA02 2021 IMDIGA  Expediente</v>
      </c>
      <c r="P95" s="12" t="str">
        <f>CONCATENATE(Tabla1[[#This Row],[Descripción - CONV.]]," ",Tabla1[[#This Row],[Nombre - X]])</f>
        <v>Innovación 2021 IMDIGA  Expediente</v>
      </c>
      <c r="Q95" s="2" t="s">
        <v>129</v>
      </c>
      <c r="R95" t="str">
        <f>Tabla1[[#This Row],[Nombre - EXP.]]</f>
        <v>018</v>
      </c>
      <c r="S95" s="12" t="str">
        <f>CONCATENATE(Tabla1[[#This Row],[Título - X]]," ",Tabla1[[#This Row],[Cod. EXP]])</f>
        <v>AA02 2021 IMDIGA  Expediente 018</v>
      </c>
      <c r="T95" s="12" t="str">
        <f>CONCATENATE(Tabla1[[#This Row],[Descripción - X]]," ",Tabla1[[#This Row],[Nombre - EXP.]])</f>
        <v>Innovación 2021 IMDIGA  Expediente 018</v>
      </c>
      <c r="U95" t="s">
        <v>58</v>
      </c>
      <c r="V95" t="s">
        <v>77</v>
      </c>
      <c r="W95" s="12" t="str">
        <f>CONCATENATE(Tabla1[[#This Row],[Título - EXP. ]]," ",Tabla1[[#This Row],[Cod.PROC.]])</f>
        <v>AA02 2021 IMDIGA  Expediente 018 P03</v>
      </c>
      <c r="X95" s="12" t="str">
        <f>CONCATENATE(Tabla1[[#This Row],[Descripción - EXP.]]," ",Tabla1[[#This Row],[Nombre - PROC.]])</f>
        <v>Innovación 2021 IMDIGA  Expediente 018 Comunicación concesión a beneficiario</v>
      </c>
      <c r="Y95" t="s">
        <v>18</v>
      </c>
      <c r="Z95" t="s">
        <v>89</v>
      </c>
      <c r="AA95" s="12" t="str">
        <f>CONCATENATE(Tabla1[[#This Row],[Título - PROC.]]," ",Tabla1[[#This Row],[Cod. DOC. ]])</f>
        <v>AA02 2021 IMDIGA  Expediente 018 P03 D05</v>
      </c>
      <c r="AB95" s="12" t="str">
        <f>CONCATENATE(Tabla1[[#This Row],[Descripción - PROC.]]," ",Tabla1[[#This Row],[Nombre - DOC.]])</f>
        <v>Innovación 2021 IMDIGA  Expediente 018 Comunicación concesión a beneficiario Anexo notificación certificado de deducción fiscal</v>
      </c>
      <c r="AC9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_Expediente_018_P03_D05</v>
      </c>
      <c r="AD95" t="str">
        <f>Tabla1[[#This Row],[Título - DOC]]</f>
        <v>AA02 2021 IMDIGA  Expediente 018 P03 D05</v>
      </c>
      <c r="AE95" t="str">
        <f>Tabla1[[#This Row],[Descripción - DOC]]</f>
        <v>Innovación 2021 IMDIGA  Expediente 018 Comunicación concesión a beneficiario Anexo notificación certificado de deducción fiscal</v>
      </c>
    </row>
    <row r="96" spans="1:31" x14ac:dyDescent="0.3">
      <c r="A96" t="s">
        <v>72</v>
      </c>
      <c r="B96" t="str">
        <f>Tabla1[[#This Row],[Título - ÁREA]]</f>
        <v>AA02</v>
      </c>
      <c r="C96" s="12" t="s">
        <v>97</v>
      </c>
      <c r="D96" s="12" t="str">
        <f>Tabla1[[#This Row],[Nombre - ÁREA]]</f>
        <v>Innovación</v>
      </c>
      <c r="E96">
        <v>2021</v>
      </c>
      <c r="F96">
        <f>Tabla1[[#This Row],[Nombre - AÑO]]</f>
        <v>2021</v>
      </c>
      <c r="G96" s="12" t="str">
        <f>CONCATENATE(Tabla1[[#This Row],[Título - ÁREA]]," ",Tabla1[[#This Row],[Cod. AÑO]])</f>
        <v>AA02 2021</v>
      </c>
      <c r="H96" s="12" t="str">
        <f>CONCATENATE(Tabla1[[#This Row],[Descripción - Área]]," ",Tabla1[[#This Row],[Nombre - AÑO]])</f>
        <v>Innovación 2021</v>
      </c>
      <c r="I96" t="s">
        <v>101</v>
      </c>
      <c r="J96" t="str">
        <f>Tabla1[[#This Row],[Nombre - CONV.]]</f>
        <v xml:space="preserve">IMDIGA </v>
      </c>
      <c r="K96" s="12" t="str">
        <f>CONCATENATE(Tabla1[[#This Row],[Título - AÑO]]," ",Tabla1[[#This Row],[Cod. CONV.]])</f>
        <v xml:space="preserve">AA02 2021 IMDIGA </v>
      </c>
      <c r="L96" s="12" t="str">
        <f>CONCATENATE(Tabla1[[#This Row],[Descripción - AÑO]]," ",Tabla1[[#This Row],[Nombre - CONV.]])</f>
        <v xml:space="preserve">Innovación 2021 IMDIGA </v>
      </c>
      <c r="M96" t="s">
        <v>167</v>
      </c>
      <c r="N96" t="str">
        <f>Tabla1[[#This Row],[Nombre - X]]</f>
        <v>Expediente</v>
      </c>
      <c r="O96" s="12" t="str">
        <f>CONCATENATE(Tabla1[[#This Row],[Título - CONV. ]]," ",Tabla1[[#This Row],[Cod. - X]])</f>
        <v>AA02 2021 IMDIGA  Expediente</v>
      </c>
      <c r="P96" s="12" t="str">
        <f>CONCATENATE(Tabla1[[#This Row],[Descripción - CONV.]]," ",Tabla1[[#This Row],[Nombre - X]])</f>
        <v>Innovación 2021 IMDIGA  Expediente</v>
      </c>
      <c r="Q96" s="2" t="s">
        <v>129</v>
      </c>
      <c r="R96" t="str">
        <f>Tabla1[[#This Row],[Nombre - EXP.]]</f>
        <v>018</v>
      </c>
      <c r="S96" s="12" t="str">
        <f>CONCATENATE(Tabla1[[#This Row],[Título - X]]," ",Tabla1[[#This Row],[Cod. EXP]])</f>
        <v>AA02 2021 IMDIGA  Expediente 018</v>
      </c>
      <c r="T96" s="12" t="str">
        <f>CONCATENATE(Tabla1[[#This Row],[Descripción - X]]," ",Tabla1[[#This Row],[Nombre - EXP.]])</f>
        <v>Innovación 2021 IMDIGA  Expediente 018</v>
      </c>
      <c r="U96" t="s">
        <v>59</v>
      </c>
      <c r="V96" t="s">
        <v>78</v>
      </c>
      <c r="W96" s="12" t="str">
        <f>CONCATENATE(Tabla1[[#This Row],[Título - EXP. ]]," ",Tabla1[[#This Row],[Cod.PROC.]])</f>
        <v>AA02 2021 IMDIGA  Expediente 018 P04</v>
      </c>
      <c r="X96" s="12" t="str">
        <f>CONCATENATE(Tabla1[[#This Row],[Descripción - EXP.]]," ",Tabla1[[#This Row],[Nombre - PROC.]])</f>
        <v>Innovación 2021 IMDIGA  Expediente 018 Anticipo o Préstamo</v>
      </c>
      <c r="Y96" t="s">
        <v>19</v>
      </c>
      <c r="Z96" t="s">
        <v>85</v>
      </c>
      <c r="AA96" s="12" t="str">
        <f>CONCATENATE(Tabla1[[#This Row],[Título - PROC.]]," ",Tabla1[[#This Row],[Cod. DOC. ]])</f>
        <v>AA02 2021 IMDIGA  Expediente 018 P04 D01</v>
      </c>
      <c r="AB96" s="12" t="str">
        <f>CONCATENATE(Tabla1[[#This Row],[Descripción - PROC.]]," ",Tabla1[[#This Row],[Nombre - DOC.]])</f>
        <v>Innovación 2021 IMDIGA  Expediente 018 Anticipo o Préstamo Comunicación de concesión definitiva plurianuales</v>
      </c>
      <c r="AC9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_Expediente_018_P04_D01</v>
      </c>
      <c r="AD96" t="str">
        <f>Tabla1[[#This Row],[Título - DOC]]</f>
        <v>AA02 2021 IMDIGA  Expediente 018 P04 D01</v>
      </c>
      <c r="AE96" t="str">
        <f>Tabla1[[#This Row],[Descripción - DOC]]</f>
        <v>Innovación 2021 IMDIGA  Expediente 018 Anticipo o Préstamo Comunicación de concesión definitiva plurianuales</v>
      </c>
    </row>
    <row r="97" spans="1:31" x14ac:dyDescent="0.3">
      <c r="A97" t="s">
        <v>72</v>
      </c>
      <c r="B97" t="str">
        <f>Tabla1[[#This Row],[Título - ÁREA]]</f>
        <v>AA02</v>
      </c>
      <c r="C97" s="12" t="s">
        <v>97</v>
      </c>
      <c r="D97" s="12" t="str">
        <f>Tabla1[[#This Row],[Nombre - ÁREA]]</f>
        <v>Innovación</v>
      </c>
      <c r="E97">
        <v>2021</v>
      </c>
      <c r="F97">
        <f>Tabla1[[#This Row],[Nombre - AÑO]]</f>
        <v>2021</v>
      </c>
      <c r="G97" s="12" t="str">
        <f>CONCATENATE(Tabla1[[#This Row],[Título - ÁREA]]," ",Tabla1[[#This Row],[Cod. AÑO]])</f>
        <v>AA02 2021</v>
      </c>
      <c r="H97" s="12" t="str">
        <f>CONCATENATE(Tabla1[[#This Row],[Descripción - Área]]," ",Tabla1[[#This Row],[Nombre - AÑO]])</f>
        <v>Innovación 2021</v>
      </c>
      <c r="I97" t="s">
        <v>101</v>
      </c>
      <c r="J97" t="str">
        <f>Tabla1[[#This Row],[Nombre - CONV.]]</f>
        <v xml:space="preserve">IMDIGA </v>
      </c>
      <c r="K97" s="12" t="str">
        <f>CONCATENATE(Tabla1[[#This Row],[Título - AÑO]]," ",Tabla1[[#This Row],[Cod. CONV.]])</f>
        <v xml:space="preserve">AA02 2021 IMDIGA </v>
      </c>
      <c r="L97" s="12" t="str">
        <f>CONCATENATE(Tabla1[[#This Row],[Descripción - AÑO]]," ",Tabla1[[#This Row],[Nombre - CONV.]])</f>
        <v xml:space="preserve">Innovación 2021 IMDIGA </v>
      </c>
      <c r="M97" t="s">
        <v>167</v>
      </c>
      <c r="N97" t="str">
        <f>Tabla1[[#This Row],[Nombre - X]]</f>
        <v>Expediente</v>
      </c>
      <c r="O97" s="12" t="str">
        <f>CONCATENATE(Tabla1[[#This Row],[Título - CONV. ]]," ",Tabla1[[#This Row],[Cod. - X]])</f>
        <v>AA02 2021 IMDIGA  Expediente</v>
      </c>
      <c r="P97" s="12" t="str">
        <f>CONCATENATE(Tabla1[[#This Row],[Descripción - CONV.]]," ",Tabla1[[#This Row],[Nombre - X]])</f>
        <v>Innovación 2021 IMDIGA  Expediente</v>
      </c>
      <c r="Q97" s="2" t="s">
        <v>129</v>
      </c>
      <c r="R97" t="str">
        <f>Tabla1[[#This Row],[Nombre - EXP.]]</f>
        <v>018</v>
      </c>
      <c r="S97" s="12" t="str">
        <f>CONCATENATE(Tabla1[[#This Row],[Título - X]]," ",Tabla1[[#This Row],[Cod. EXP]])</f>
        <v>AA02 2021 IMDIGA  Expediente 018</v>
      </c>
      <c r="T97" s="12" t="str">
        <f>CONCATENATE(Tabla1[[#This Row],[Descripción - X]]," ",Tabla1[[#This Row],[Nombre - EXP.]])</f>
        <v>Innovación 2021 IMDIGA  Expediente 018</v>
      </c>
      <c r="U97" t="s">
        <v>59</v>
      </c>
      <c r="V97" t="s">
        <v>78</v>
      </c>
      <c r="W97" s="12" t="str">
        <f>CONCATENATE(Tabla1[[#This Row],[Título - EXP. ]]," ",Tabla1[[#This Row],[Cod.PROC.]])</f>
        <v>AA02 2021 IMDIGA  Expediente 018 P04</v>
      </c>
      <c r="X97" s="12" t="str">
        <f>CONCATENATE(Tabla1[[#This Row],[Descripción - EXP.]]," ",Tabla1[[#This Row],[Nombre - PROC.]])</f>
        <v>Innovación 2021 IMDIGA  Expediente 018 Anticipo o Préstamo</v>
      </c>
      <c r="Y97" t="s">
        <v>20</v>
      </c>
      <c r="Z97" t="s">
        <v>86</v>
      </c>
      <c r="AA97" s="12" t="str">
        <f>CONCATENATE(Tabla1[[#This Row],[Título - PROC.]]," ",Tabla1[[#This Row],[Cod. DOC. ]])</f>
        <v>AA02 2021 IMDIGA  Expediente 018 P04 D02</v>
      </c>
      <c r="AB97" s="12" t="str">
        <f>CONCATENATE(Tabla1[[#This Row],[Descripción - PROC.]]," ",Tabla1[[#This Row],[Nombre - DOC.]])</f>
        <v>Innovación 2021 IMDIGA  Expediente 018 Anticipo o Préstamo Comunicación de concesión condicionada de préstamos</v>
      </c>
      <c r="AC9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_Expediente_018_P04_D02</v>
      </c>
      <c r="AD97" t="str">
        <f>Tabla1[[#This Row],[Título - DOC]]</f>
        <v>AA02 2021 IMDIGA  Expediente 018 P04 D02</v>
      </c>
      <c r="AE97" t="str">
        <f>Tabla1[[#This Row],[Descripción - DOC]]</f>
        <v>Innovación 2021 IMDIGA  Expediente 018 Anticipo o Préstamo Comunicación de concesión condicionada de préstamos</v>
      </c>
    </row>
    <row r="98" spans="1:31" x14ac:dyDescent="0.3">
      <c r="A98" t="s">
        <v>72</v>
      </c>
      <c r="B98" t="str">
        <f>Tabla1[[#This Row],[Título - ÁREA]]</f>
        <v>AA02</v>
      </c>
      <c r="C98" s="12" t="s">
        <v>97</v>
      </c>
      <c r="D98" s="12" t="str">
        <f>Tabla1[[#This Row],[Nombre - ÁREA]]</f>
        <v>Innovación</v>
      </c>
      <c r="E98">
        <v>2021</v>
      </c>
      <c r="F98">
        <f>Tabla1[[#This Row],[Nombre - AÑO]]</f>
        <v>2021</v>
      </c>
      <c r="G98" s="12" t="str">
        <f>CONCATENATE(Tabla1[[#This Row],[Título - ÁREA]]," ",Tabla1[[#This Row],[Cod. AÑO]])</f>
        <v>AA02 2021</v>
      </c>
      <c r="H98" s="12" t="str">
        <f>CONCATENATE(Tabla1[[#This Row],[Descripción - Área]]," ",Tabla1[[#This Row],[Nombre - AÑO]])</f>
        <v>Innovación 2021</v>
      </c>
      <c r="I98" t="s">
        <v>101</v>
      </c>
      <c r="J98" t="str">
        <f>Tabla1[[#This Row],[Nombre - CONV.]]</f>
        <v xml:space="preserve">IMDIGA </v>
      </c>
      <c r="K98" s="12" t="str">
        <f>CONCATENATE(Tabla1[[#This Row],[Título - AÑO]]," ",Tabla1[[#This Row],[Cod. CONV.]])</f>
        <v xml:space="preserve">AA02 2021 IMDIGA </v>
      </c>
      <c r="L98" s="12" t="str">
        <f>CONCATENATE(Tabla1[[#This Row],[Descripción - AÑO]]," ",Tabla1[[#This Row],[Nombre - CONV.]])</f>
        <v xml:space="preserve">Innovación 2021 IMDIGA </v>
      </c>
      <c r="M98" t="s">
        <v>167</v>
      </c>
      <c r="N98" t="str">
        <f>Tabla1[[#This Row],[Nombre - X]]</f>
        <v>Expediente</v>
      </c>
      <c r="O98" s="12" t="str">
        <f>CONCATENATE(Tabla1[[#This Row],[Título - CONV. ]]," ",Tabla1[[#This Row],[Cod. - X]])</f>
        <v>AA02 2021 IMDIGA  Expediente</v>
      </c>
      <c r="P98" s="12" t="str">
        <f>CONCATENATE(Tabla1[[#This Row],[Descripción - CONV.]]," ",Tabla1[[#This Row],[Nombre - X]])</f>
        <v>Innovación 2021 IMDIGA  Expediente</v>
      </c>
      <c r="Q98" s="2" t="s">
        <v>129</v>
      </c>
      <c r="R98" t="str">
        <f>Tabla1[[#This Row],[Nombre - EXP.]]</f>
        <v>018</v>
      </c>
      <c r="S98" s="12" t="str">
        <f>CONCATENATE(Tabla1[[#This Row],[Título - X]]," ",Tabla1[[#This Row],[Cod. EXP]])</f>
        <v>AA02 2021 IMDIGA  Expediente 018</v>
      </c>
      <c r="T98" s="12" t="str">
        <f>CONCATENATE(Tabla1[[#This Row],[Descripción - X]]," ",Tabla1[[#This Row],[Nombre - EXP.]])</f>
        <v>Innovación 2021 IMDIGA  Expediente 018</v>
      </c>
      <c r="U98" t="s">
        <v>59</v>
      </c>
      <c r="V98" t="s">
        <v>78</v>
      </c>
      <c r="W98" s="12" t="str">
        <f>CONCATENATE(Tabla1[[#This Row],[Título - EXP. ]]," ",Tabla1[[#This Row],[Cod.PROC.]])</f>
        <v>AA02 2021 IMDIGA  Expediente 018 P04</v>
      </c>
      <c r="X98" s="12" t="str">
        <f>CONCATENATE(Tabla1[[#This Row],[Descripción - EXP.]]," ",Tabla1[[#This Row],[Nombre - PROC.]])</f>
        <v>Innovación 2021 IMDIGA  Expediente 018 Anticipo o Préstamo</v>
      </c>
      <c r="Y98" t="s">
        <v>21</v>
      </c>
      <c r="Z98" t="s">
        <v>87</v>
      </c>
      <c r="AA98" s="12" t="str">
        <f>CONCATENATE(Tabla1[[#This Row],[Título - PROC.]]," ",Tabla1[[#This Row],[Cod. DOC. ]])</f>
        <v>AA02 2021 IMDIGA  Expediente 018 P04 D03</v>
      </c>
      <c r="AB98" s="12" t="str">
        <f>CONCATENATE(Tabla1[[#This Row],[Descripción - PROC.]]," ",Tabla1[[#This Row],[Nombre - DOC.]])</f>
        <v>Innovación 2021 IMDIGA  Expediente 018 Anticipo o Préstamo Comunicación de concesión préstamos</v>
      </c>
      <c r="AC9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_Expediente_018_P04_D03</v>
      </c>
      <c r="AD98" t="str">
        <f>Tabla1[[#This Row],[Título - DOC]]</f>
        <v>AA02 2021 IMDIGA  Expediente 018 P04 D03</v>
      </c>
      <c r="AE98" t="str">
        <f>Tabla1[[#This Row],[Descripción - DOC]]</f>
        <v>Innovación 2021 IMDIGA  Expediente 018 Anticipo o Préstamo Comunicación de concesión préstamos</v>
      </c>
    </row>
    <row r="99" spans="1:31" x14ac:dyDescent="0.3">
      <c r="A99" t="s">
        <v>72</v>
      </c>
      <c r="B99" t="str">
        <f>Tabla1[[#This Row],[Título - ÁREA]]</f>
        <v>AA02</v>
      </c>
      <c r="C99" s="12" t="s">
        <v>97</v>
      </c>
      <c r="D99" s="12" t="str">
        <f>Tabla1[[#This Row],[Nombre - ÁREA]]</f>
        <v>Innovación</v>
      </c>
      <c r="E99">
        <v>2021</v>
      </c>
      <c r="F99">
        <f>Tabla1[[#This Row],[Nombre - AÑO]]</f>
        <v>2021</v>
      </c>
      <c r="G99" s="12" t="str">
        <f>CONCATENATE(Tabla1[[#This Row],[Título - ÁREA]]," ",Tabla1[[#This Row],[Cod. AÑO]])</f>
        <v>AA02 2021</v>
      </c>
      <c r="H99" s="12" t="str">
        <f>CONCATENATE(Tabla1[[#This Row],[Descripción - Área]]," ",Tabla1[[#This Row],[Nombre - AÑO]])</f>
        <v>Innovación 2021</v>
      </c>
      <c r="I99" t="s">
        <v>101</v>
      </c>
      <c r="J99" t="str">
        <f>Tabla1[[#This Row],[Nombre - CONV.]]</f>
        <v xml:space="preserve">IMDIGA </v>
      </c>
      <c r="K99" s="12" t="str">
        <f>CONCATENATE(Tabla1[[#This Row],[Título - AÑO]]," ",Tabla1[[#This Row],[Cod. CONV.]])</f>
        <v xml:space="preserve">AA02 2021 IMDIGA </v>
      </c>
      <c r="L99" s="12" t="str">
        <f>CONCATENATE(Tabla1[[#This Row],[Descripción - AÑO]]," ",Tabla1[[#This Row],[Nombre - CONV.]])</f>
        <v xml:space="preserve">Innovación 2021 IMDIGA </v>
      </c>
      <c r="M99" t="s">
        <v>167</v>
      </c>
      <c r="N99" t="str">
        <f>Tabla1[[#This Row],[Nombre - X]]</f>
        <v>Expediente</v>
      </c>
      <c r="O99" s="12" t="str">
        <f>CONCATENATE(Tabla1[[#This Row],[Título - CONV. ]]," ",Tabla1[[#This Row],[Cod. - X]])</f>
        <v>AA02 2021 IMDIGA  Expediente</v>
      </c>
      <c r="P99" s="12" t="str">
        <f>CONCATENATE(Tabla1[[#This Row],[Descripción - CONV.]]," ",Tabla1[[#This Row],[Nombre - X]])</f>
        <v>Innovación 2021 IMDIGA  Expediente</v>
      </c>
      <c r="Q99" s="2" t="s">
        <v>129</v>
      </c>
      <c r="R99" t="str">
        <f>Tabla1[[#This Row],[Nombre - EXP.]]</f>
        <v>018</v>
      </c>
      <c r="S99" s="12" t="str">
        <f>CONCATENATE(Tabla1[[#This Row],[Título - X]]," ",Tabla1[[#This Row],[Cod. EXP]])</f>
        <v>AA02 2021 IMDIGA  Expediente 018</v>
      </c>
      <c r="T99" s="12" t="str">
        <f>CONCATENATE(Tabla1[[#This Row],[Descripción - X]]," ",Tabla1[[#This Row],[Nombre - EXP.]])</f>
        <v>Innovación 2021 IMDIGA  Expediente 018</v>
      </c>
      <c r="U99" t="s">
        <v>59</v>
      </c>
      <c r="V99" t="s">
        <v>78</v>
      </c>
      <c r="W99" s="12" t="str">
        <f>CONCATENATE(Tabla1[[#This Row],[Título - EXP. ]]," ",Tabla1[[#This Row],[Cod.PROC.]])</f>
        <v>AA02 2021 IMDIGA  Expediente 018 P04</v>
      </c>
      <c r="X99" s="12" t="str">
        <f>CONCATENATE(Tabla1[[#This Row],[Descripción - EXP.]]," ",Tabla1[[#This Row],[Nombre - PROC.]])</f>
        <v>Innovación 2021 IMDIGA  Expediente 018 Anticipo o Préstamo</v>
      </c>
      <c r="Y99" t="s">
        <v>22</v>
      </c>
      <c r="Z99" t="s">
        <v>88</v>
      </c>
      <c r="AA99" s="12" t="str">
        <f>CONCATENATE(Tabla1[[#This Row],[Título - PROC.]]," ",Tabla1[[#This Row],[Cod. DOC. ]])</f>
        <v>AA02 2021 IMDIGA  Expediente 018 P04 D04</v>
      </c>
      <c r="AB99" s="12" t="str">
        <f>CONCATENATE(Tabla1[[#This Row],[Descripción - PROC.]]," ",Tabla1[[#This Row],[Nombre - DOC.]])</f>
        <v>Innovación 2021 IMDIGA  Expediente 018 Anticipo o Préstamo Anexo a la notificación de concesión  para la aceptación de las condiciones del préstamo</v>
      </c>
      <c r="AC9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_Expediente_018_P04_D04</v>
      </c>
      <c r="AD99" t="str">
        <f>Tabla1[[#This Row],[Título - DOC]]</f>
        <v>AA02 2021 IMDIGA  Expediente 018 P04 D04</v>
      </c>
      <c r="AE99" t="str">
        <f>Tabla1[[#This Row],[Descripción - DOC]]</f>
        <v>Innovación 2021 IMDIGA  Expediente 018 Anticipo o Préstamo Anexo a la notificación de concesión  para la aceptación de las condiciones del préstamo</v>
      </c>
    </row>
    <row r="100" spans="1:31" x14ac:dyDescent="0.3">
      <c r="A100" t="s">
        <v>72</v>
      </c>
      <c r="B100" t="str">
        <f>Tabla1[[#This Row],[Título - ÁREA]]</f>
        <v>AA02</v>
      </c>
      <c r="C100" s="12" t="s">
        <v>97</v>
      </c>
      <c r="D100" s="12" t="str">
        <f>Tabla1[[#This Row],[Nombre - ÁREA]]</f>
        <v>Innovación</v>
      </c>
      <c r="E100">
        <v>2021</v>
      </c>
      <c r="F100">
        <f>Tabla1[[#This Row],[Nombre - AÑO]]</f>
        <v>2021</v>
      </c>
      <c r="G100" s="12" t="str">
        <f>CONCATENATE(Tabla1[[#This Row],[Título - ÁREA]]," ",Tabla1[[#This Row],[Cod. AÑO]])</f>
        <v>AA02 2021</v>
      </c>
      <c r="H100" s="12" t="str">
        <f>CONCATENATE(Tabla1[[#This Row],[Descripción - Área]]," ",Tabla1[[#This Row],[Nombre - AÑO]])</f>
        <v>Innovación 2021</v>
      </c>
      <c r="I100" t="s">
        <v>101</v>
      </c>
      <c r="J100" t="str">
        <f>Tabla1[[#This Row],[Nombre - CONV.]]</f>
        <v xml:space="preserve">IMDIGA </v>
      </c>
      <c r="K100" s="12" t="str">
        <f>CONCATENATE(Tabla1[[#This Row],[Título - AÑO]]," ",Tabla1[[#This Row],[Cod. CONV.]])</f>
        <v xml:space="preserve">AA02 2021 IMDIGA </v>
      </c>
      <c r="L100" s="12" t="str">
        <f>CONCATENATE(Tabla1[[#This Row],[Descripción - AÑO]]," ",Tabla1[[#This Row],[Nombre - CONV.]])</f>
        <v xml:space="preserve">Innovación 2021 IMDIGA </v>
      </c>
      <c r="M100" t="s">
        <v>167</v>
      </c>
      <c r="N100" t="str">
        <f>Tabla1[[#This Row],[Nombre - X]]</f>
        <v>Expediente</v>
      </c>
      <c r="O100" s="12" t="str">
        <f>CONCATENATE(Tabla1[[#This Row],[Título - CONV. ]]," ",Tabla1[[#This Row],[Cod. - X]])</f>
        <v>AA02 2021 IMDIGA  Expediente</v>
      </c>
      <c r="P100" s="12" t="str">
        <f>CONCATENATE(Tabla1[[#This Row],[Descripción - CONV.]]," ",Tabla1[[#This Row],[Nombre - X]])</f>
        <v>Innovación 2021 IMDIGA  Expediente</v>
      </c>
      <c r="Q100" s="2" t="s">
        <v>129</v>
      </c>
      <c r="R100" t="str">
        <f>Tabla1[[#This Row],[Nombre - EXP.]]</f>
        <v>018</v>
      </c>
      <c r="S100" s="12" t="str">
        <f>CONCATENATE(Tabla1[[#This Row],[Título - X]]," ",Tabla1[[#This Row],[Cod. EXP]])</f>
        <v>AA02 2021 IMDIGA  Expediente 018</v>
      </c>
      <c r="T100" s="12" t="str">
        <f>CONCATENATE(Tabla1[[#This Row],[Descripción - X]]," ",Tabla1[[#This Row],[Nombre - EXP.]])</f>
        <v>Innovación 2021 IMDIGA  Expediente 018</v>
      </c>
      <c r="U100" t="s">
        <v>59</v>
      </c>
      <c r="V100" t="s">
        <v>78</v>
      </c>
      <c r="W100" s="12" t="str">
        <f>CONCATENATE(Tabla1[[#This Row],[Título - EXP. ]]," ",Tabla1[[#This Row],[Cod.PROC.]])</f>
        <v>AA02 2021 IMDIGA  Expediente 018 P04</v>
      </c>
      <c r="X100" s="12" t="str">
        <f>CONCATENATE(Tabla1[[#This Row],[Descripción - EXP.]]," ",Tabla1[[#This Row],[Nombre - PROC.]])</f>
        <v>Innovación 2021 IMDIGA  Expediente 018 Anticipo o Préstamo</v>
      </c>
      <c r="Y100" t="s">
        <v>23</v>
      </c>
      <c r="Z100" t="s">
        <v>89</v>
      </c>
      <c r="AA100" s="12" t="str">
        <f>CONCATENATE(Tabla1[[#This Row],[Título - PROC.]]," ",Tabla1[[#This Row],[Cod. DOC. ]])</f>
        <v>AA02 2021 IMDIGA  Expediente 018 P04 D05</v>
      </c>
      <c r="AB100" s="12" t="str">
        <f>CONCATENATE(Tabla1[[#This Row],[Descripción - PROC.]]," ",Tabla1[[#This Row],[Nombre - DOC.]])</f>
        <v>Innovación 2021 IMDIGA  Expediente 018 Anticipo o Préstamo Anexo a la notificación de concesión Instrucciones de presentación de garantía o aval</v>
      </c>
      <c r="AC10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_Expediente_018_P04_D05</v>
      </c>
      <c r="AD100" t="str">
        <f>Tabla1[[#This Row],[Título - DOC]]</f>
        <v>AA02 2021 IMDIGA  Expediente 018 P04 D05</v>
      </c>
      <c r="AE100" t="str">
        <f>Tabla1[[#This Row],[Descripción - DOC]]</f>
        <v>Innovación 2021 IMDIGA  Expediente 018 Anticipo o Préstamo Anexo a la notificación de concesión Instrucciones de presentación de garantía o aval</v>
      </c>
    </row>
    <row r="101" spans="1:31" x14ac:dyDescent="0.3">
      <c r="A101" t="s">
        <v>72</v>
      </c>
      <c r="B101" t="str">
        <f>Tabla1[[#This Row],[Título - ÁREA]]</f>
        <v>AA02</v>
      </c>
      <c r="C101" s="12" t="s">
        <v>97</v>
      </c>
      <c r="D101" s="12" t="str">
        <f>Tabla1[[#This Row],[Nombre - ÁREA]]</f>
        <v>Innovación</v>
      </c>
      <c r="E101">
        <v>2021</v>
      </c>
      <c r="F101">
        <f>Tabla1[[#This Row],[Nombre - AÑO]]</f>
        <v>2021</v>
      </c>
      <c r="G101" s="12" t="str">
        <f>CONCATENATE(Tabla1[[#This Row],[Título - ÁREA]]," ",Tabla1[[#This Row],[Cod. AÑO]])</f>
        <v>AA02 2021</v>
      </c>
      <c r="H101" s="12" t="str">
        <f>CONCATENATE(Tabla1[[#This Row],[Descripción - Área]]," ",Tabla1[[#This Row],[Nombre - AÑO]])</f>
        <v>Innovación 2021</v>
      </c>
      <c r="I101" t="s">
        <v>101</v>
      </c>
      <c r="J101" t="str">
        <f>Tabla1[[#This Row],[Nombre - CONV.]]</f>
        <v xml:space="preserve">IMDIGA </v>
      </c>
      <c r="K101" s="12" t="str">
        <f>CONCATENATE(Tabla1[[#This Row],[Título - AÑO]]," ",Tabla1[[#This Row],[Cod. CONV.]])</f>
        <v xml:space="preserve">AA02 2021 IMDIGA </v>
      </c>
      <c r="L101" s="12" t="str">
        <f>CONCATENATE(Tabla1[[#This Row],[Descripción - AÑO]]," ",Tabla1[[#This Row],[Nombre - CONV.]])</f>
        <v xml:space="preserve">Innovación 2021 IMDIGA </v>
      </c>
      <c r="M101" t="s">
        <v>167</v>
      </c>
      <c r="N101" t="str">
        <f>Tabla1[[#This Row],[Nombre - X]]</f>
        <v>Expediente</v>
      </c>
      <c r="O101" s="12" t="str">
        <f>CONCATENATE(Tabla1[[#This Row],[Título - CONV. ]]," ",Tabla1[[#This Row],[Cod. - X]])</f>
        <v>AA02 2021 IMDIGA  Expediente</v>
      </c>
      <c r="P101" s="12" t="str">
        <f>CONCATENATE(Tabla1[[#This Row],[Descripción - CONV.]]," ",Tabla1[[#This Row],[Nombre - X]])</f>
        <v>Innovación 2021 IMDIGA  Expediente</v>
      </c>
      <c r="Q101" s="2" t="s">
        <v>129</v>
      </c>
      <c r="R101" t="str">
        <f>Tabla1[[#This Row],[Nombre - EXP.]]</f>
        <v>018</v>
      </c>
      <c r="S101" s="12" t="str">
        <f>CONCATENATE(Tabla1[[#This Row],[Título - X]]," ",Tabla1[[#This Row],[Cod. EXP]])</f>
        <v>AA02 2021 IMDIGA  Expediente 018</v>
      </c>
      <c r="T101" s="12" t="str">
        <f>CONCATENATE(Tabla1[[#This Row],[Descripción - X]]," ",Tabla1[[#This Row],[Nombre - EXP.]])</f>
        <v>Innovación 2021 IMDIGA  Expediente 018</v>
      </c>
      <c r="U101" t="s">
        <v>60</v>
      </c>
      <c r="V101" t="s">
        <v>79</v>
      </c>
      <c r="W101" s="12" t="str">
        <f>CONCATENATE(Tabla1[[#This Row],[Título - EXP. ]]," ",Tabla1[[#This Row],[Cod.PROC.]])</f>
        <v>AA02 2021 IMDIGA  Expediente 018 P05</v>
      </c>
      <c r="X101" s="12" t="str">
        <f>CONCATENATE(Tabla1[[#This Row],[Descripción - EXP.]]," ",Tabla1[[#This Row],[Nombre - PROC.]])</f>
        <v>Innovación 2021 IMDIGA  Expediente 018 Ejecución del proyecto (modificaciones)</v>
      </c>
      <c r="Y101" t="s">
        <v>24</v>
      </c>
      <c r="Z101" t="s">
        <v>85</v>
      </c>
      <c r="AA101" s="12" t="str">
        <f>CONCATENATE(Tabla1[[#This Row],[Título - PROC.]]," ",Tabla1[[#This Row],[Cod. DOC. ]])</f>
        <v>AA02 2021 IMDIGA  Expediente 018 P05 D01</v>
      </c>
      <c r="AB101" s="12" t="str">
        <f>CONCATENATE(Tabla1[[#This Row],[Descripción - PROC.]]," ",Tabla1[[#This Row],[Nombre - DOC.]])</f>
        <v>Innovación 2021 IMDIGA  Expediente 018 Ejecución del proyecto (modificaciones) Solicitud de modificación por parte del beneficiario</v>
      </c>
      <c r="AC10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_Expediente_018_P05_D01</v>
      </c>
      <c r="AD101" t="str">
        <f>Tabla1[[#This Row],[Título - DOC]]</f>
        <v>AA02 2021 IMDIGA  Expediente 018 P05 D01</v>
      </c>
      <c r="AE101" t="str">
        <f>Tabla1[[#This Row],[Descripción - DOC]]</f>
        <v>Innovación 2021 IMDIGA  Expediente 018 Ejecución del proyecto (modificaciones) Solicitud de modificación por parte del beneficiario</v>
      </c>
    </row>
    <row r="102" spans="1:31" x14ac:dyDescent="0.3">
      <c r="A102" t="s">
        <v>72</v>
      </c>
      <c r="B102" t="str">
        <f>Tabla1[[#This Row],[Título - ÁREA]]</f>
        <v>AA02</v>
      </c>
      <c r="C102" s="12" t="s">
        <v>97</v>
      </c>
      <c r="D102" s="12" t="str">
        <f>Tabla1[[#This Row],[Nombre - ÁREA]]</f>
        <v>Innovación</v>
      </c>
      <c r="E102">
        <v>2021</v>
      </c>
      <c r="F102">
        <f>Tabla1[[#This Row],[Nombre - AÑO]]</f>
        <v>2021</v>
      </c>
      <c r="G102" s="12" t="str">
        <f>CONCATENATE(Tabla1[[#This Row],[Título - ÁREA]]," ",Tabla1[[#This Row],[Cod. AÑO]])</f>
        <v>AA02 2021</v>
      </c>
      <c r="H102" s="12" t="str">
        <f>CONCATENATE(Tabla1[[#This Row],[Descripción - Área]]," ",Tabla1[[#This Row],[Nombre - AÑO]])</f>
        <v>Innovación 2021</v>
      </c>
      <c r="I102" t="s">
        <v>101</v>
      </c>
      <c r="J102" t="str">
        <f>Tabla1[[#This Row],[Nombre - CONV.]]</f>
        <v xml:space="preserve">IMDIGA </v>
      </c>
      <c r="K102" s="12" t="str">
        <f>CONCATENATE(Tabla1[[#This Row],[Título - AÑO]]," ",Tabla1[[#This Row],[Cod. CONV.]])</f>
        <v xml:space="preserve">AA02 2021 IMDIGA </v>
      </c>
      <c r="L102" s="12" t="str">
        <f>CONCATENATE(Tabla1[[#This Row],[Descripción - AÑO]]," ",Tabla1[[#This Row],[Nombre - CONV.]])</f>
        <v xml:space="preserve">Innovación 2021 IMDIGA </v>
      </c>
      <c r="M102" t="s">
        <v>167</v>
      </c>
      <c r="N102" t="str">
        <f>Tabla1[[#This Row],[Nombre - X]]</f>
        <v>Expediente</v>
      </c>
      <c r="O102" s="12" t="str">
        <f>CONCATENATE(Tabla1[[#This Row],[Título - CONV. ]]," ",Tabla1[[#This Row],[Cod. - X]])</f>
        <v>AA02 2021 IMDIGA  Expediente</v>
      </c>
      <c r="P102" s="12" t="str">
        <f>CONCATENATE(Tabla1[[#This Row],[Descripción - CONV.]]," ",Tabla1[[#This Row],[Nombre - X]])</f>
        <v>Innovación 2021 IMDIGA  Expediente</v>
      </c>
      <c r="Q102" s="2" t="s">
        <v>129</v>
      </c>
      <c r="R102" t="str">
        <f>Tabla1[[#This Row],[Nombre - EXP.]]</f>
        <v>018</v>
      </c>
      <c r="S102" s="12" t="str">
        <f>CONCATENATE(Tabla1[[#This Row],[Título - X]]," ",Tabla1[[#This Row],[Cod. EXP]])</f>
        <v>AA02 2021 IMDIGA  Expediente 018</v>
      </c>
      <c r="T102" s="12" t="str">
        <f>CONCATENATE(Tabla1[[#This Row],[Descripción - X]]," ",Tabla1[[#This Row],[Nombre - EXP.]])</f>
        <v>Innovación 2021 IMDIGA  Expediente 018</v>
      </c>
      <c r="U102" t="s">
        <v>60</v>
      </c>
      <c r="V102" t="s">
        <v>79</v>
      </c>
      <c r="W102" s="12" t="str">
        <f>CONCATENATE(Tabla1[[#This Row],[Título - EXP. ]]," ",Tabla1[[#This Row],[Cod.PROC.]])</f>
        <v>AA02 2021 IMDIGA  Expediente 018 P05</v>
      </c>
      <c r="X102" s="12" t="str">
        <f>CONCATENATE(Tabla1[[#This Row],[Descripción - EXP.]]," ",Tabla1[[#This Row],[Nombre - PROC.]])</f>
        <v>Innovación 2021 IMDIGA  Expediente 018 Ejecución del proyecto (modificaciones)</v>
      </c>
      <c r="Y102" t="s">
        <v>25</v>
      </c>
      <c r="Z102" t="s">
        <v>86</v>
      </c>
      <c r="AA102" s="12" t="str">
        <f>CONCATENATE(Tabla1[[#This Row],[Título - PROC.]]," ",Tabla1[[#This Row],[Cod. DOC. ]])</f>
        <v>AA02 2021 IMDIGA  Expediente 018 P05 D02</v>
      </c>
      <c r="AB102" s="12" t="str">
        <f>CONCATENATE(Tabla1[[#This Row],[Descripción - PROC.]]," ",Tabla1[[#This Row],[Nombre - DOC.]])</f>
        <v>Innovación 2021 IMDIGA  Expediente 018 Ejecución del proyecto (modificaciones) Aprobación de modificación</v>
      </c>
      <c r="AC10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_Expediente_018_P05_D02</v>
      </c>
      <c r="AD102" t="str">
        <f>Tabla1[[#This Row],[Título - DOC]]</f>
        <v>AA02 2021 IMDIGA  Expediente 018 P05 D02</v>
      </c>
      <c r="AE102" t="str">
        <f>Tabla1[[#This Row],[Descripción - DOC]]</f>
        <v>Innovación 2021 IMDIGA  Expediente 018 Ejecución del proyecto (modificaciones) Aprobación de modificación</v>
      </c>
    </row>
    <row r="103" spans="1:31" x14ac:dyDescent="0.3">
      <c r="A103" t="s">
        <v>72</v>
      </c>
      <c r="B103" t="str">
        <f>Tabla1[[#This Row],[Título - ÁREA]]</f>
        <v>AA02</v>
      </c>
      <c r="C103" s="12" t="s">
        <v>97</v>
      </c>
      <c r="D103" s="12" t="str">
        <f>Tabla1[[#This Row],[Nombre - ÁREA]]</f>
        <v>Innovación</v>
      </c>
      <c r="E103">
        <v>2021</v>
      </c>
      <c r="F103">
        <f>Tabla1[[#This Row],[Nombre - AÑO]]</f>
        <v>2021</v>
      </c>
      <c r="G103" s="12" t="str">
        <f>CONCATENATE(Tabla1[[#This Row],[Título - ÁREA]]," ",Tabla1[[#This Row],[Cod. AÑO]])</f>
        <v>AA02 2021</v>
      </c>
      <c r="H103" s="12" t="str">
        <f>CONCATENATE(Tabla1[[#This Row],[Descripción - Área]]," ",Tabla1[[#This Row],[Nombre - AÑO]])</f>
        <v>Innovación 2021</v>
      </c>
      <c r="I103" t="s">
        <v>101</v>
      </c>
      <c r="J103" t="str">
        <f>Tabla1[[#This Row],[Nombre - CONV.]]</f>
        <v xml:space="preserve">IMDIGA </v>
      </c>
      <c r="K103" s="12" t="str">
        <f>CONCATENATE(Tabla1[[#This Row],[Título - AÑO]]," ",Tabla1[[#This Row],[Cod. CONV.]])</f>
        <v xml:space="preserve">AA02 2021 IMDIGA </v>
      </c>
      <c r="L103" s="12" t="str">
        <f>CONCATENATE(Tabla1[[#This Row],[Descripción - AÑO]]," ",Tabla1[[#This Row],[Nombre - CONV.]])</f>
        <v xml:space="preserve">Innovación 2021 IMDIGA </v>
      </c>
      <c r="M103" t="s">
        <v>167</v>
      </c>
      <c r="N103" t="str">
        <f>Tabla1[[#This Row],[Nombre - X]]</f>
        <v>Expediente</v>
      </c>
      <c r="O103" s="12" t="str">
        <f>CONCATENATE(Tabla1[[#This Row],[Título - CONV. ]]," ",Tabla1[[#This Row],[Cod. - X]])</f>
        <v>AA02 2021 IMDIGA  Expediente</v>
      </c>
      <c r="P103" s="12" t="str">
        <f>CONCATENATE(Tabla1[[#This Row],[Descripción - CONV.]]," ",Tabla1[[#This Row],[Nombre - X]])</f>
        <v>Innovación 2021 IMDIGA  Expediente</v>
      </c>
      <c r="Q103" s="2" t="s">
        <v>129</v>
      </c>
      <c r="R103" t="str">
        <f>Tabla1[[#This Row],[Nombre - EXP.]]</f>
        <v>018</v>
      </c>
      <c r="S103" s="12" t="str">
        <f>CONCATENATE(Tabla1[[#This Row],[Título - X]]," ",Tabla1[[#This Row],[Cod. EXP]])</f>
        <v>AA02 2021 IMDIGA  Expediente 018</v>
      </c>
      <c r="T103" s="12" t="str">
        <f>CONCATENATE(Tabla1[[#This Row],[Descripción - X]]," ",Tabla1[[#This Row],[Nombre - EXP.]])</f>
        <v>Innovación 2021 IMDIGA  Expediente 018</v>
      </c>
      <c r="U103" t="s">
        <v>60</v>
      </c>
      <c r="V103" t="s">
        <v>79</v>
      </c>
      <c r="W103" s="12" t="str">
        <f>CONCATENATE(Tabla1[[#This Row],[Título - EXP. ]]," ",Tabla1[[#This Row],[Cod.PROC.]])</f>
        <v>AA02 2021 IMDIGA  Expediente 018 P05</v>
      </c>
      <c r="X103" s="12" t="str">
        <f>CONCATENATE(Tabla1[[#This Row],[Descripción - EXP.]]," ",Tabla1[[#This Row],[Nombre - PROC.]])</f>
        <v>Innovación 2021 IMDIGA  Expediente 018 Ejecución del proyecto (modificaciones)</v>
      </c>
      <c r="Y103" t="s">
        <v>26</v>
      </c>
      <c r="Z103" t="s">
        <v>87</v>
      </c>
      <c r="AA103" s="12" t="str">
        <f>CONCATENATE(Tabla1[[#This Row],[Título - PROC.]]," ",Tabla1[[#This Row],[Cod. DOC. ]])</f>
        <v>AA02 2021 IMDIGA  Expediente 018 P05 D03</v>
      </c>
      <c r="AB103" s="12" t="str">
        <f>CONCATENATE(Tabla1[[#This Row],[Descripción - PROC.]]," ",Tabla1[[#This Row],[Nombre - DOC.]])</f>
        <v>Innovación 2021 IMDIGA  Expediente 018 Ejecución del proyecto (modificaciones) Resolución de redistribución de costes</v>
      </c>
      <c r="AC10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_Expediente_018_P05_D03</v>
      </c>
      <c r="AD103" t="str">
        <f>Tabla1[[#This Row],[Título - DOC]]</f>
        <v>AA02 2021 IMDIGA  Expediente 018 P05 D03</v>
      </c>
      <c r="AE103" t="str">
        <f>Tabla1[[#This Row],[Descripción - DOC]]</f>
        <v>Innovación 2021 IMDIGA  Expediente 018 Ejecución del proyecto (modificaciones) Resolución de redistribución de costes</v>
      </c>
    </row>
    <row r="104" spans="1:31" x14ac:dyDescent="0.3">
      <c r="A104" t="s">
        <v>72</v>
      </c>
      <c r="B104" t="str">
        <f>Tabla1[[#This Row],[Título - ÁREA]]</f>
        <v>AA02</v>
      </c>
      <c r="C104" s="12" t="s">
        <v>97</v>
      </c>
      <c r="D104" s="12" t="str">
        <f>Tabla1[[#This Row],[Nombre - ÁREA]]</f>
        <v>Innovación</v>
      </c>
      <c r="E104">
        <v>2021</v>
      </c>
      <c r="F104">
        <f>Tabla1[[#This Row],[Nombre - AÑO]]</f>
        <v>2021</v>
      </c>
      <c r="G104" s="12" t="str">
        <f>CONCATENATE(Tabla1[[#This Row],[Título - ÁREA]]," ",Tabla1[[#This Row],[Cod. AÑO]])</f>
        <v>AA02 2021</v>
      </c>
      <c r="H104" s="12" t="str">
        <f>CONCATENATE(Tabla1[[#This Row],[Descripción - Área]]," ",Tabla1[[#This Row],[Nombre - AÑO]])</f>
        <v>Innovación 2021</v>
      </c>
      <c r="I104" t="s">
        <v>101</v>
      </c>
      <c r="J104" t="str">
        <f>Tabla1[[#This Row],[Nombre - CONV.]]</f>
        <v xml:space="preserve">IMDIGA </v>
      </c>
      <c r="K104" s="12" t="str">
        <f>CONCATENATE(Tabla1[[#This Row],[Título - AÑO]]," ",Tabla1[[#This Row],[Cod. CONV.]])</f>
        <v xml:space="preserve">AA02 2021 IMDIGA </v>
      </c>
      <c r="L104" s="12" t="str">
        <f>CONCATENATE(Tabla1[[#This Row],[Descripción - AÑO]]," ",Tabla1[[#This Row],[Nombre - CONV.]])</f>
        <v xml:space="preserve">Innovación 2021 IMDIGA </v>
      </c>
      <c r="M104" t="s">
        <v>167</v>
      </c>
      <c r="N104" t="str">
        <f>Tabla1[[#This Row],[Nombre - X]]</f>
        <v>Expediente</v>
      </c>
      <c r="O104" s="12" t="str">
        <f>CONCATENATE(Tabla1[[#This Row],[Título - CONV. ]]," ",Tabla1[[#This Row],[Cod. - X]])</f>
        <v>AA02 2021 IMDIGA  Expediente</v>
      </c>
      <c r="P104" s="12" t="str">
        <f>CONCATENATE(Tabla1[[#This Row],[Descripción - CONV.]]," ",Tabla1[[#This Row],[Nombre - X]])</f>
        <v>Innovación 2021 IMDIGA  Expediente</v>
      </c>
      <c r="Q104" s="2" t="s">
        <v>129</v>
      </c>
      <c r="R104" t="str">
        <f>Tabla1[[#This Row],[Nombre - EXP.]]</f>
        <v>018</v>
      </c>
      <c r="S104" s="12" t="str">
        <f>CONCATENATE(Tabla1[[#This Row],[Título - X]]," ",Tabla1[[#This Row],[Cod. EXP]])</f>
        <v>AA02 2021 IMDIGA  Expediente 018</v>
      </c>
      <c r="T104" s="12" t="str">
        <f>CONCATENATE(Tabla1[[#This Row],[Descripción - X]]," ",Tabla1[[#This Row],[Nombre - EXP.]])</f>
        <v>Innovación 2021 IMDIGA  Expediente 018</v>
      </c>
      <c r="U104" t="s">
        <v>61</v>
      </c>
      <c r="V104" t="s">
        <v>80</v>
      </c>
      <c r="W104" s="12" t="str">
        <f>CONCATENATE(Tabla1[[#This Row],[Título - EXP. ]]," ",Tabla1[[#This Row],[Cod.PROC.]])</f>
        <v>AA02 2021 IMDIGA  Expediente 018 P06</v>
      </c>
      <c r="X104" s="12" t="str">
        <f>CONCATENATE(Tabla1[[#This Row],[Descripción - EXP.]]," ",Tabla1[[#This Row],[Nombre - PROC.]])</f>
        <v>Innovación 2021 IMDIGA  Expediente 018 Justificación del proyecto</v>
      </c>
      <c r="Y104" t="s">
        <v>27</v>
      </c>
      <c r="Z104" t="s">
        <v>85</v>
      </c>
      <c r="AA104" s="12" t="str">
        <f>CONCATENATE(Tabla1[[#This Row],[Título - PROC.]]," ",Tabla1[[#This Row],[Cod. DOC. ]])</f>
        <v>AA02 2021 IMDIGA  Expediente 018 P06 D01</v>
      </c>
      <c r="AB104" s="12" t="str">
        <f>CONCATENATE(Tabla1[[#This Row],[Descripción - PROC.]]," ",Tabla1[[#This Row],[Nombre - DOC.]])</f>
        <v>Innovación 2021 IMDIGA  Expediente 018 Justificación del proyecto Presentación de la justificación</v>
      </c>
      <c r="AC10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_Expediente_018_P06_D01</v>
      </c>
      <c r="AD104" t="str">
        <f>Tabla1[[#This Row],[Título - DOC]]</f>
        <v>AA02 2021 IMDIGA  Expediente 018 P06 D01</v>
      </c>
      <c r="AE104" t="str">
        <f>Tabla1[[#This Row],[Descripción - DOC]]</f>
        <v>Innovación 2021 IMDIGA  Expediente 018 Justificación del proyecto Presentación de la justificación</v>
      </c>
    </row>
    <row r="105" spans="1:31" x14ac:dyDescent="0.3">
      <c r="A105" t="s">
        <v>72</v>
      </c>
      <c r="B105" t="str">
        <f>Tabla1[[#This Row],[Título - ÁREA]]</f>
        <v>AA02</v>
      </c>
      <c r="C105" s="12" t="s">
        <v>97</v>
      </c>
      <c r="D105" s="12" t="str">
        <f>Tabla1[[#This Row],[Nombre - ÁREA]]</f>
        <v>Innovación</v>
      </c>
      <c r="E105">
        <v>2021</v>
      </c>
      <c r="F105">
        <f>Tabla1[[#This Row],[Nombre - AÑO]]</f>
        <v>2021</v>
      </c>
      <c r="G105" s="12" t="str">
        <f>CONCATENATE(Tabla1[[#This Row],[Título - ÁREA]]," ",Tabla1[[#This Row],[Cod. AÑO]])</f>
        <v>AA02 2021</v>
      </c>
      <c r="H105" s="12" t="str">
        <f>CONCATENATE(Tabla1[[#This Row],[Descripción - Área]]," ",Tabla1[[#This Row],[Nombre - AÑO]])</f>
        <v>Innovación 2021</v>
      </c>
      <c r="I105" t="s">
        <v>101</v>
      </c>
      <c r="J105" t="str">
        <f>Tabla1[[#This Row],[Nombre - CONV.]]</f>
        <v xml:space="preserve">IMDIGA </v>
      </c>
      <c r="K105" s="12" t="str">
        <f>CONCATENATE(Tabla1[[#This Row],[Título - AÑO]]," ",Tabla1[[#This Row],[Cod. CONV.]])</f>
        <v xml:space="preserve">AA02 2021 IMDIGA </v>
      </c>
      <c r="L105" s="12" t="str">
        <f>CONCATENATE(Tabla1[[#This Row],[Descripción - AÑO]]," ",Tabla1[[#This Row],[Nombre - CONV.]])</f>
        <v xml:space="preserve">Innovación 2021 IMDIGA </v>
      </c>
      <c r="M105" t="s">
        <v>167</v>
      </c>
      <c r="N105" t="str">
        <f>Tabla1[[#This Row],[Nombre - X]]</f>
        <v>Expediente</v>
      </c>
      <c r="O105" s="12" t="str">
        <f>CONCATENATE(Tabla1[[#This Row],[Título - CONV. ]]," ",Tabla1[[#This Row],[Cod. - X]])</f>
        <v>AA02 2021 IMDIGA  Expediente</v>
      </c>
      <c r="P105" s="12" t="str">
        <f>CONCATENATE(Tabla1[[#This Row],[Descripción - CONV.]]," ",Tabla1[[#This Row],[Nombre - X]])</f>
        <v>Innovación 2021 IMDIGA  Expediente</v>
      </c>
      <c r="Q105" s="2" t="s">
        <v>129</v>
      </c>
      <c r="R105" t="str">
        <f>Tabla1[[#This Row],[Nombre - EXP.]]</f>
        <v>018</v>
      </c>
      <c r="S105" s="12" t="str">
        <f>CONCATENATE(Tabla1[[#This Row],[Título - X]]," ",Tabla1[[#This Row],[Cod. EXP]])</f>
        <v>AA02 2021 IMDIGA  Expediente 018</v>
      </c>
      <c r="T105" s="12" t="str">
        <f>CONCATENATE(Tabla1[[#This Row],[Descripción - X]]," ",Tabla1[[#This Row],[Nombre - EXP.]])</f>
        <v>Innovación 2021 IMDIGA  Expediente 018</v>
      </c>
      <c r="U105" t="s">
        <v>61</v>
      </c>
      <c r="V105" t="s">
        <v>80</v>
      </c>
      <c r="W105" s="12" t="str">
        <f>CONCATENATE(Tabla1[[#This Row],[Título - EXP. ]]," ",Tabla1[[#This Row],[Cod.PROC.]])</f>
        <v>AA02 2021 IMDIGA  Expediente 018 P06</v>
      </c>
      <c r="X105" s="12" t="str">
        <f>CONCATENATE(Tabla1[[#This Row],[Descripción - EXP.]]," ",Tabla1[[#This Row],[Nombre - PROC.]])</f>
        <v>Innovación 2021 IMDIGA  Expediente 018 Justificación del proyecto</v>
      </c>
      <c r="Y105" t="s">
        <v>2</v>
      </c>
      <c r="Z105" t="s">
        <v>86</v>
      </c>
      <c r="AA105" s="12" t="str">
        <f>CONCATENATE(Tabla1[[#This Row],[Título - PROC.]]," ",Tabla1[[#This Row],[Cod. DOC. ]])</f>
        <v>AA02 2021 IMDIGA  Expediente 018 P06 D02</v>
      </c>
      <c r="AB105" s="12" t="str">
        <f>CONCATENATE(Tabla1[[#This Row],[Descripción - PROC.]]," ",Tabla1[[#This Row],[Nombre - DOC.]])</f>
        <v>Innovación 2021 IMDIGA  Expediente 018 Justificación del proyecto Documentación anexa</v>
      </c>
      <c r="AC10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_Expediente_018_P06_D02</v>
      </c>
      <c r="AD105" t="str">
        <f>Tabla1[[#This Row],[Título - DOC]]</f>
        <v>AA02 2021 IMDIGA  Expediente 018 P06 D02</v>
      </c>
      <c r="AE105" t="str">
        <f>Tabla1[[#This Row],[Descripción - DOC]]</f>
        <v>Innovación 2021 IMDIGA  Expediente 018 Justificación del proyecto Documentación anexa</v>
      </c>
    </row>
    <row r="106" spans="1:31" x14ac:dyDescent="0.3">
      <c r="A106" t="s">
        <v>72</v>
      </c>
      <c r="B106" t="str">
        <f>Tabla1[[#This Row],[Título - ÁREA]]</f>
        <v>AA02</v>
      </c>
      <c r="C106" s="12" t="s">
        <v>97</v>
      </c>
      <c r="D106" s="12" t="str">
        <f>Tabla1[[#This Row],[Nombre - ÁREA]]</f>
        <v>Innovación</v>
      </c>
      <c r="E106">
        <v>2021</v>
      </c>
      <c r="F106">
        <f>Tabla1[[#This Row],[Nombre - AÑO]]</f>
        <v>2021</v>
      </c>
      <c r="G106" s="12" t="str">
        <f>CONCATENATE(Tabla1[[#This Row],[Título - ÁREA]]," ",Tabla1[[#This Row],[Cod. AÑO]])</f>
        <v>AA02 2021</v>
      </c>
      <c r="H106" s="12" t="str">
        <f>CONCATENATE(Tabla1[[#This Row],[Descripción - Área]]," ",Tabla1[[#This Row],[Nombre - AÑO]])</f>
        <v>Innovación 2021</v>
      </c>
      <c r="I106" t="s">
        <v>101</v>
      </c>
      <c r="J106" t="str">
        <f>Tabla1[[#This Row],[Nombre - CONV.]]</f>
        <v xml:space="preserve">IMDIGA </v>
      </c>
      <c r="K106" s="12" t="str">
        <f>CONCATENATE(Tabla1[[#This Row],[Título - AÑO]]," ",Tabla1[[#This Row],[Cod. CONV.]])</f>
        <v xml:space="preserve">AA02 2021 IMDIGA </v>
      </c>
      <c r="L106" s="12" t="str">
        <f>CONCATENATE(Tabla1[[#This Row],[Descripción - AÑO]]," ",Tabla1[[#This Row],[Nombre - CONV.]])</f>
        <v xml:space="preserve">Innovación 2021 IMDIGA </v>
      </c>
      <c r="M106" t="s">
        <v>167</v>
      </c>
      <c r="N106" t="str">
        <f>Tabla1[[#This Row],[Nombre - X]]</f>
        <v>Expediente</v>
      </c>
      <c r="O106" s="12" t="str">
        <f>CONCATENATE(Tabla1[[#This Row],[Título - CONV. ]]," ",Tabla1[[#This Row],[Cod. - X]])</f>
        <v>AA02 2021 IMDIGA  Expediente</v>
      </c>
      <c r="P106" s="12" t="str">
        <f>CONCATENATE(Tabla1[[#This Row],[Descripción - CONV.]]," ",Tabla1[[#This Row],[Nombre - X]])</f>
        <v>Innovación 2021 IMDIGA  Expediente</v>
      </c>
      <c r="Q106" s="2" t="s">
        <v>129</v>
      </c>
      <c r="R106" t="str">
        <f>Tabla1[[#This Row],[Nombre - EXP.]]</f>
        <v>018</v>
      </c>
      <c r="S106" s="12" t="str">
        <f>CONCATENATE(Tabla1[[#This Row],[Título - X]]," ",Tabla1[[#This Row],[Cod. EXP]])</f>
        <v>AA02 2021 IMDIGA  Expediente 018</v>
      </c>
      <c r="T106" s="12" t="str">
        <f>CONCATENATE(Tabla1[[#This Row],[Descripción - X]]," ",Tabla1[[#This Row],[Nombre - EXP.]])</f>
        <v>Innovación 2021 IMDIGA  Expediente 018</v>
      </c>
      <c r="U106" t="s">
        <v>61</v>
      </c>
      <c r="V106" t="s">
        <v>80</v>
      </c>
      <c r="W106" s="12" t="str">
        <f>CONCATENATE(Tabla1[[#This Row],[Título - EXP. ]]," ",Tabla1[[#This Row],[Cod.PROC.]])</f>
        <v>AA02 2021 IMDIGA  Expediente 018 P06</v>
      </c>
      <c r="X106" s="12" t="str">
        <f>CONCATENATE(Tabla1[[#This Row],[Descripción - EXP.]]," ",Tabla1[[#This Row],[Nombre - PROC.]])</f>
        <v>Innovación 2021 IMDIGA  Expediente 018 Justificación del proyecto</v>
      </c>
      <c r="Y106" t="s">
        <v>28</v>
      </c>
      <c r="Z106" t="s">
        <v>87</v>
      </c>
      <c r="AA106" s="12" t="str">
        <f>CONCATENATE(Tabla1[[#This Row],[Título - PROC.]]," ",Tabla1[[#This Row],[Cod. DOC. ]])</f>
        <v>AA02 2021 IMDIGA  Expediente 018 P06 D03</v>
      </c>
      <c r="AB106" s="12" t="str">
        <f>CONCATENATE(Tabla1[[#This Row],[Descripción - PROC.]]," ",Tabla1[[#This Row],[Nombre - DOC.]])</f>
        <v>Innovación 2021 IMDIGA  Expediente 018 Justificación del proyecto Comunicación recordando el plazo de justificación</v>
      </c>
      <c r="AC10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_Expediente_018_P06_D03</v>
      </c>
      <c r="AD106" t="str">
        <f>Tabla1[[#This Row],[Título - DOC]]</f>
        <v>AA02 2021 IMDIGA  Expediente 018 P06 D03</v>
      </c>
      <c r="AE106" t="str">
        <f>Tabla1[[#This Row],[Descripción - DOC]]</f>
        <v>Innovación 2021 IMDIGA  Expediente 018 Justificación del proyecto Comunicación recordando el plazo de justificación</v>
      </c>
    </row>
    <row r="107" spans="1:31" x14ac:dyDescent="0.3">
      <c r="A107" t="s">
        <v>72</v>
      </c>
      <c r="B107" t="str">
        <f>Tabla1[[#This Row],[Título - ÁREA]]</f>
        <v>AA02</v>
      </c>
      <c r="C107" s="12" t="s">
        <v>97</v>
      </c>
      <c r="D107" s="12" t="str">
        <f>Tabla1[[#This Row],[Nombre - ÁREA]]</f>
        <v>Innovación</v>
      </c>
      <c r="E107">
        <v>2021</v>
      </c>
      <c r="F107">
        <f>Tabla1[[#This Row],[Nombre - AÑO]]</f>
        <v>2021</v>
      </c>
      <c r="G107" s="12" t="str">
        <f>CONCATENATE(Tabla1[[#This Row],[Título - ÁREA]]," ",Tabla1[[#This Row],[Cod. AÑO]])</f>
        <v>AA02 2021</v>
      </c>
      <c r="H107" s="12" t="str">
        <f>CONCATENATE(Tabla1[[#This Row],[Descripción - Área]]," ",Tabla1[[#This Row],[Nombre - AÑO]])</f>
        <v>Innovación 2021</v>
      </c>
      <c r="I107" t="s">
        <v>101</v>
      </c>
      <c r="J107" t="str">
        <f>Tabla1[[#This Row],[Nombre - CONV.]]</f>
        <v xml:space="preserve">IMDIGA </v>
      </c>
      <c r="K107" s="12" t="str">
        <f>CONCATENATE(Tabla1[[#This Row],[Título - AÑO]]," ",Tabla1[[#This Row],[Cod. CONV.]])</f>
        <v xml:space="preserve">AA02 2021 IMDIGA </v>
      </c>
      <c r="L107" s="12" t="str">
        <f>CONCATENATE(Tabla1[[#This Row],[Descripción - AÑO]]," ",Tabla1[[#This Row],[Nombre - CONV.]])</f>
        <v xml:space="preserve">Innovación 2021 IMDIGA </v>
      </c>
      <c r="M107" t="s">
        <v>167</v>
      </c>
      <c r="N107" t="str">
        <f>Tabla1[[#This Row],[Nombre - X]]</f>
        <v>Expediente</v>
      </c>
      <c r="O107" s="12" t="str">
        <f>CONCATENATE(Tabla1[[#This Row],[Título - CONV. ]]," ",Tabla1[[#This Row],[Cod. - X]])</f>
        <v>AA02 2021 IMDIGA  Expediente</v>
      </c>
      <c r="P107" s="12" t="str">
        <f>CONCATENATE(Tabla1[[#This Row],[Descripción - CONV.]]," ",Tabla1[[#This Row],[Nombre - X]])</f>
        <v>Innovación 2021 IMDIGA  Expediente</v>
      </c>
      <c r="Q107" s="2" t="s">
        <v>129</v>
      </c>
      <c r="R107" t="str">
        <f>Tabla1[[#This Row],[Nombre - EXP.]]</f>
        <v>018</v>
      </c>
      <c r="S107" s="12" t="str">
        <f>CONCATENATE(Tabla1[[#This Row],[Título - X]]," ",Tabla1[[#This Row],[Cod. EXP]])</f>
        <v>AA02 2021 IMDIGA  Expediente 018</v>
      </c>
      <c r="T107" s="12" t="str">
        <f>CONCATENATE(Tabla1[[#This Row],[Descripción - X]]," ",Tabla1[[#This Row],[Nombre - EXP.]])</f>
        <v>Innovación 2021 IMDIGA  Expediente 018</v>
      </c>
      <c r="U107" t="s">
        <v>61</v>
      </c>
      <c r="V107" t="s">
        <v>80</v>
      </c>
      <c r="W107" s="12" t="str">
        <f>CONCATENATE(Tabla1[[#This Row],[Título - EXP. ]]," ",Tabla1[[#This Row],[Cod.PROC.]])</f>
        <v>AA02 2021 IMDIGA  Expediente 018 P06</v>
      </c>
      <c r="X107" s="12" t="str">
        <f>CONCATENATE(Tabla1[[#This Row],[Descripción - EXP.]]," ",Tabla1[[#This Row],[Nombre - PROC.]])</f>
        <v>Innovación 2021 IMDIGA  Expediente 018 Justificación del proyecto</v>
      </c>
      <c r="Y107" t="s">
        <v>29</v>
      </c>
      <c r="Z107" t="s">
        <v>88</v>
      </c>
      <c r="AA107" s="12" t="str">
        <f>CONCATENATE(Tabla1[[#This Row],[Título - PROC.]]," ",Tabla1[[#This Row],[Cod. DOC. ]])</f>
        <v>AA02 2021 IMDIGA  Expediente 018 P06 D04</v>
      </c>
      <c r="AB107" s="12" t="str">
        <f>CONCATENATE(Tabla1[[#This Row],[Descripción - PROC.]]," ",Tabla1[[#This Row],[Nombre - DOC.]])</f>
        <v>Innovación 2021 IMDIGA  Expediente 018 Justificación del proyecto Diligencia de formalización de avales</v>
      </c>
      <c r="AC10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_Expediente_018_P06_D04</v>
      </c>
      <c r="AD107" t="str">
        <f>Tabla1[[#This Row],[Título - DOC]]</f>
        <v>AA02 2021 IMDIGA  Expediente 018 P06 D04</v>
      </c>
      <c r="AE107" t="str">
        <f>Tabla1[[#This Row],[Descripción - DOC]]</f>
        <v>Innovación 2021 IMDIGA  Expediente 018 Justificación del proyecto Diligencia de formalización de avales</v>
      </c>
    </row>
    <row r="108" spans="1:31" x14ac:dyDescent="0.3">
      <c r="A108" t="s">
        <v>72</v>
      </c>
      <c r="B108" t="str">
        <f>Tabla1[[#This Row],[Título - ÁREA]]</f>
        <v>AA02</v>
      </c>
      <c r="C108" s="12" t="s">
        <v>97</v>
      </c>
      <c r="D108" s="12" t="str">
        <f>Tabla1[[#This Row],[Nombre - ÁREA]]</f>
        <v>Innovación</v>
      </c>
      <c r="E108">
        <v>2021</v>
      </c>
      <c r="F108">
        <f>Tabla1[[#This Row],[Nombre - AÑO]]</f>
        <v>2021</v>
      </c>
      <c r="G108" s="12" t="str">
        <f>CONCATENATE(Tabla1[[#This Row],[Título - ÁREA]]," ",Tabla1[[#This Row],[Cod. AÑO]])</f>
        <v>AA02 2021</v>
      </c>
      <c r="H108" s="12" t="str">
        <f>CONCATENATE(Tabla1[[#This Row],[Descripción - Área]]," ",Tabla1[[#This Row],[Nombre - AÑO]])</f>
        <v>Innovación 2021</v>
      </c>
      <c r="I108" t="s">
        <v>101</v>
      </c>
      <c r="J108" t="str">
        <f>Tabla1[[#This Row],[Nombre - CONV.]]</f>
        <v xml:space="preserve">IMDIGA </v>
      </c>
      <c r="K108" s="12" t="str">
        <f>CONCATENATE(Tabla1[[#This Row],[Título - AÑO]]," ",Tabla1[[#This Row],[Cod. CONV.]])</f>
        <v xml:space="preserve">AA02 2021 IMDIGA </v>
      </c>
      <c r="L108" s="12" t="str">
        <f>CONCATENATE(Tabla1[[#This Row],[Descripción - AÑO]]," ",Tabla1[[#This Row],[Nombre - CONV.]])</f>
        <v xml:space="preserve">Innovación 2021 IMDIGA </v>
      </c>
      <c r="M108" t="s">
        <v>167</v>
      </c>
      <c r="N108" t="str">
        <f>Tabla1[[#This Row],[Nombre - X]]</f>
        <v>Expediente</v>
      </c>
      <c r="O108" s="12" t="str">
        <f>CONCATENATE(Tabla1[[#This Row],[Título - CONV. ]]," ",Tabla1[[#This Row],[Cod. - X]])</f>
        <v>AA02 2021 IMDIGA  Expediente</v>
      </c>
      <c r="P108" s="12" t="str">
        <f>CONCATENATE(Tabla1[[#This Row],[Descripción - CONV.]]," ",Tabla1[[#This Row],[Nombre - X]])</f>
        <v>Innovación 2021 IMDIGA  Expediente</v>
      </c>
      <c r="Q108" s="2" t="s">
        <v>129</v>
      </c>
      <c r="R108" t="str">
        <f>Tabla1[[#This Row],[Nombre - EXP.]]</f>
        <v>018</v>
      </c>
      <c r="S108" s="12" t="str">
        <f>CONCATENATE(Tabla1[[#This Row],[Título - X]]," ",Tabla1[[#This Row],[Cod. EXP]])</f>
        <v>AA02 2021 IMDIGA  Expediente 018</v>
      </c>
      <c r="T108" s="12" t="str">
        <f>CONCATENATE(Tabla1[[#This Row],[Descripción - X]]," ",Tabla1[[#This Row],[Nombre - EXP.]])</f>
        <v>Innovación 2021 IMDIGA  Expediente 018</v>
      </c>
      <c r="U108" t="s">
        <v>61</v>
      </c>
      <c r="V108" t="s">
        <v>80</v>
      </c>
      <c r="W108" s="12" t="str">
        <f>CONCATENATE(Tabla1[[#This Row],[Título - EXP. ]]," ",Tabla1[[#This Row],[Cod.PROC.]])</f>
        <v>AA02 2021 IMDIGA  Expediente 018 P06</v>
      </c>
      <c r="X108" s="12" t="str">
        <f>CONCATENATE(Tabla1[[#This Row],[Descripción - EXP.]]," ",Tabla1[[#This Row],[Nombre - PROC.]])</f>
        <v>Innovación 2021 IMDIGA  Expediente 018 Justificación del proyecto</v>
      </c>
      <c r="Y108" t="s">
        <v>30</v>
      </c>
      <c r="Z108" t="s">
        <v>89</v>
      </c>
      <c r="AA108" s="12" t="str">
        <f>CONCATENATE(Tabla1[[#This Row],[Título - PROC.]]," ",Tabla1[[#This Row],[Cod. DOC. ]])</f>
        <v>AA02 2021 IMDIGA  Expediente 018 P06 D05</v>
      </c>
      <c r="AB108" s="12" t="str">
        <f>CONCATENATE(Tabla1[[#This Row],[Descripción - PROC.]]," ",Tabla1[[#This Row],[Nombre - DOC.]])</f>
        <v>Innovación 2021 IMDIGA  Expediente 018 Justificación del proyecto Informe del importe máximo endosable</v>
      </c>
      <c r="AC10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_Expediente_018_P06_D05</v>
      </c>
      <c r="AD108" t="str">
        <f>Tabla1[[#This Row],[Título - DOC]]</f>
        <v>AA02 2021 IMDIGA  Expediente 018 P06 D05</v>
      </c>
      <c r="AE108" t="str">
        <f>Tabla1[[#This Row],[Descripción - DOC]]</f>
        <v>Innovación 2021 IMDIGA  Expediente 018 Justificación del proyecto Informe del importe máximo endosable</v>
      </c>
    </row>
    <row r="109" spans="1:31" x14ac:dyDescent="0.3">
      <c r="A109" t="s">
        <v>72</v>
      </c>
      <c r="B109" t="str">
        <f>Tabla1[[#This Row],[Título - ÁREA]]</f>
        <v>AA02</v>
      </c>
      <c r="C109" s="12" t="s">
        <v>97</v>
      </c>
      <c r="D109" s="12" t="str">
        <f>Tabla1[[#This Row],[Nombre - ÁREA]]</f>
        <v>Innovación</v>
      </c>
      <c r="E109">
        <v>2021</v>
      </c>
      <c r="F109">
        <f>Tabla1[[#This Row],[Nombre - AÑO]]</f>
        <v>2021</v>
      </c>
      <c r="G109" s="12" t="str">
        <f>CONCATENATE(Tabla1[[#This Row],[Título - ÁREA]]," ",Tabla1[[#This Row],[Cod. AÑO]])</f>
        <v>AA02 2021</v>
      </c>
      <c r="H109" s="12" t="str">
        <f>CONCATENATE(Tabla1[[#This Row],[Descripción - Área]]," ",Tabla1[[#This Row],[Nombre - AÑO]])</f>
        <v>Innovación 2021</v>
      </c>
      <c r="I109" t="s">
        <v>101</v>
      </c>
      <c r="J109" t="str">
        <f>Tabla1[[#This Row],[Nombre - CONV.]]</f>
        <v xml:space="preserve">IMDIGA </v>
      </c>
      <c r="K109" s="12" t="str">
        <f>CONCATENATE(Tabla1[[#This Row],[Título - AÑO]]," ",Tabla1[[#This Row],[Cod. CONV.]])</f>
        <v xml:space="preserve">AA02 2021 IMDIGA </v>
      </c>
      <c r="L109" s="12" t="str">
        <f>CONCATENATE(Tabla1[[#This Row],[Descripción - AÑO]]," ",Tabla1[[#This Row],[Nombre - CONV.]])</f>
        <v xml:space="preserve">Innovación 2021 IMDIGA </v>
      </c>
      <c r="M109" t="s">
        <v>167</v>
      </c>
      <c r="N109" t="str">
        <f>Tabla1[[#This Row],[Nombre - X]]</f>
        <v>Expediente</v>
      </c>
      <c r="O109" s="12" t="str">
        <f>CONCATENATE(Tabla1[[#This Row],[Título - CONV. ]]," ",Tabla1[[#This Row],[Cod. - X]])</f>
        <v>AA02 2021 IMDIGA  Expediente</v>
      </c>
      <c r="P109" s="12" t="str">
        <f>CONCATENATE(Tabla1[[#This Row],[Descripción - CONV.]]," ",Tabla1[[#This Row],[Nombre - X]])</f>
        <v>Innovación 2021 IMDIGA  Expediente</v>
      </c>
      <c r="Q109" s="2" t="s">
        <v>129</v>
      </c>
      <c r="R109" t="str">
        <f>Tabla1[[#This Row],[Nombre - EXP.]]</f>
        <v>018</v>
      </c>
      <c r="S109" s="12" t="str">
        <f>CONCATENATE(Tabla1[[#This Row],[Título - X]]," ",Tabla1[[#This Row],[Cod. EXP]])</f>
        <v>AA02 2021 IMDIGA  Expediente 018</v>
      </c>
      <c r="T109" s="12" t="str">
        <f>CONCATENATE(Tabla1[[#This Row],[Descripción - X]]," ",Tabla1[[#This Row],[Nombre - EXP.]])</f>
        <v>Innovación 2021 IMDIGA  Expediente 018</v>
      </c>
      <c r="U109" t="s">
        <v>61</v>
      </c>
      <c r="V109" t="s">
        <v>80</v>
      </c>
      <c r="W109" s="12" t="str">
        <f>CONCATENATE(Tabla1[[#This Row],[Título - EXP. ]]," ",Tabla1[[#This Row],[Cod.PROC.]])</f>
        <v>AA02 2021 IMDIGA  Expediente 018 P06</v>
      </c>
      <c r="X109" s="12" t="str">
        <f>CONCATENATE(Tabla1[[#This Row],[Descripción - EXP.]]," ",Tabla1[[#This Row],[Nombre - PROC.]])</f>
        <v>Innovación 2021 IMDIGA  Expediente 018 Justificación del proyecto</v>
      </c>
      <c r="Y109" t="s">
        <v>31</v>
      </c>
      <c r="Z109" t="s">
        <v>90</v>
      </c>
      <c r="AA109" s="12" t="str">
        <f>CONCATENATE(Tabla1[[#This Row],[Título - PROC.]]," ",Tabla1[[#This Row],[Cod. DOC. ]])</f>
        <v>AA02 2021 IMDIGA  Expediente 018 P06 D06</v>
      </c>
      <c r="AB109" s="12" t="str">
        <f>CONCATENATE(Tabla1[[#This Row],[Descripción - PROC.]]," ",Tabla1[[#This Row],[Nombre - DOC.]])</f>
        <v>Innovación 2021 IMDIGA  Expediente 018 Justificación del proyecto Informe comprobación validez del aval</v>
      </c>
      <c r="AC10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_Expediente_018_P06_D06</v>
      </c>
      <c r="AD109" t="str">
        <f>Tabla1[[#This Row],[Título - DOC]]</f>
        <v>AA02 2021 IMDIGA  Expediente 018 P06 D06</v>
      </c>
      <c r="AE109" t="str">
        <f>Tabla1[[#This Row],[Descripción - DOC]]</f>
        <v>Innovación 2021 IMDIGA  Expediente 018 Justificación del proyecto Informe comprobación validez del aval</v>
      </c>
    </row>
    <row r="110" spans="1:31" x14ac:dyDescent="0.3">
      <c r="A110" t="s">
        <v>72</v>
      </c>
      <c r="B110" t="str">
        <f>Tabla1[[#This Row],[Título - ÁREA]]</f>
        <v>AA02</v>
      </c>
      <c r="C110" s="12" t="s">
        <v>97</v>
      </c>
      <c r="D110" s="12" t="str">
        <f>Tabla1[[#This Row],[Nombre - ÁREA]]</f>
        <v>Innovación</v>
      </c>
      <c r="E110">
        <v>2021</v>
      </c>
      <c r="F110">
        <f>Tabla1[[#This Row],[Nombre - AÑO]]</f>
        <v>2021</v>
      </c>
      <c r="G110" s="12" t="str">
        <f>CONCATENATE(Tabla1[[#This Row],[Título - ÁREA]]," ",Tabla1[[#This Row],[Cod. AÑO]])</f>
        <v>AA02 2021</v>
      </c>
      <c r="H110" s="12" t="str">
        <f>CONCATENATE(Tabla1[[#This Row],[Descripción - Área]]," ",Tabla1[[#This Row],[Nombre - AÑO]])</f>
        <v>Innovación 2021</v>
      </c>
      <c r="I110" t="s">
        <v>101</v>
      </c>
      <c r="J110" t="str">
        <f>Tabla1[[#This Row],[Nombre - CONV.]]</f>
        <v xml:space="preserve">IMDIGA </v>
      </c>
      <c r="K110" s="12" t="str">
        <f>CONCATENATE(Tabla1[[#This Row],[Título - AÑO]]," ",Tabla1[[#This Row],[Cod. CONV.]])</f>
        <v xml:space="preserve">AA02 2021 IMDIGA </v>
      </c>
      <c r="L110" s="12" t="str">
        <f>CONCATENATE(Tabla1[[#This Row],[Descripción - AÑO]]," ",Tabla1[[#This Row],[Nombre - CONV.]])</f>
        <v xml:space="preserve">Innovación 2021 IMDIGA </v>
      </c>
      <c r="M110" t="s">
        <v>167</v>
      </c>
      <c r="N110" t="str">
        <f>Tabla1[[#This Row],[Nombre - X]]</f>
        <v>Expediente</v>
      </c>
      <c r="O110" s="12" t="str">
        <f>CONCATENATE(Tabla1[[#This Row],[Título - CONV. ]]," ",Tabla1[[#This Row],[Cod. - X]])</f>
        <v>AA02 2021 IMDIGA  Expediente</v>
      </c>
      <c r="P110" s="12" t="str">
        <f>CONCATENATE(Tabla1[[#This Row],[Descripción - CONV.]]," ",Tabla1[[#This Row],[Nombre - X]])</f>
        <v>Innovación 2021 IMDIGA  Expediente</v>
      </c>
      <c r="Q110" s="2" t="s">
        <v>129</v>
      </c>
      <c r="R110" t="str">
        <f>Tabla1[[#This Row],[Nombre - EXP.]]</f>
        <v>018</v>
      </c>
      <c r="S110" s="12" t="str">
        <f>CONCATENATE(Tabla1[[#This Row],[Título - X]]," ",Tabla1[[#This Row],[Cod. EXP]])</f>
        <v>AA02 2021 IMDIGA  Expediente 018</v>
      </c>
      <c r="T110" s="12" t="str">
        <f>CONCATENATE(Tabla1[[#This Row],[Descripción - X]]," ",Tabla1[[#This Row],[Nombre - EXP.]])</f>
        <v>Innovación 2021 IMDIGA  Expediente 018</v>
      </c>
      <c r="U110" t="s">
        <v>61</v>
      </c>
      <c r="V110" t="s">
        <v>80</v>
      </c>
      <c r="W110" s="12" t="str">
        <f>CONCATENATE(Tabla1[[#This Row],[Título - EXP. ]]," ",Tabla1[[#This Row],[Cod.PROC.]])</f>
        <v>AA02 2021 IMDIGA  Expediente 018 P06</v>
      </c>
      <c r="X110" s="12" t="str">
        <f>CONCATENATE(Tabla1[[#This Row],[Descripción - EXP.]]," ",Tabla1[[#This Row],[Nombre - PROC.]])</f>
        <v>Innovación 2021 IMDIGA  Expediente 018 Justificación del proyecto</v>
      </c>
      <c r="Y110" t="s">
        <v>173</v>
      </c>
      <c r="Z110" t="s">
        <v>91</v>
      </c>
      <c r="AA110" s="12" t="str">
        <f>CONCATENATE(Tabla1[[#This Row],[Título - PROC.]]," ",Tabla1[[#This Row],[Cod. DOC. ]])</f>
        <v>AA02 2021 IMDIGA  Expediente 018 P06 D07</v>
      </c>
      <c r="AB110" s="12" t="str">
        <f>CONCATENATE(Tabla1[[#This Row],[Descripción - PROC.]]," ",Tabla1[[#This Row],[Nombre - DOC.]])</f>
        <v>Innovación 2021 IMDIGA  Expediente 018 Justificación del proyecto Anexo de incidencias de la verificación en la notificaicón de minoración  revocación</v>
      </c>
      <c r="AC11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_Expediente_018_P06_D07</v>
      </c>
      <c r="AD110" t="str">
        <f>Tabla1[[#This Row],[Título - DOC]]</f>
        <v>AA02 2021 IMDIGA  Expediente 018 P06 D07</v>
      </c>
      <c r="AE110" t="str">
        <f>Tabla1[[#This Row],[Descripción - DOC]]</f>
        <v>Innovación 2021 IMDIGA  Expediente 018 Justificación del proyecto Anexo de incidencias de la verificación en la notificaicón de minoración  revocación</v>
      </c>
    </row>
    <row r="111" spans="1:31" x14ac:dyDescent="0.3">
      <c r="A111" t="s">
        <v>72</v>
      </c>
      <c r="B111" t="str">
        <f>Tabla1[[#This Row],[Título - ÁREA]]</f>
        <v>AA02</v>
      </c>
      <c r="C111" s="12" t="s">
        <v>97</v>
      </c>
      <c r="D111" s="12" t="str">
        <f>Tabla1[[#This Row],[Nombre - ÁREA]]</f>
        <v>Innovación</v>
      </c>
      <c r="E111">
        <v>2021</v>
      </c>
      <c r="F111">
        <f>Tabla1[[#This Row],[Nombre - AÑO]]</f>
        <v>2021</v>
      </c>
      <c r="G111" s="12" t="str">
        <f>CONCATENATE(Tabla1[[#This Row],[Título - ÁREA]]," ",Tabla1[[#This Row],[Cod. AÑO]])</f>
        <v>AA02 2021</v>
      </c>
      <c r="H111" s="12" t="str">
        <f>CONCATENATE(Tabla1[[#This Row],[Descripción - Área]]," ",Tabla1[[#This Row],[Nombre - AÑO]])</f>
        <v>Innovación 2021</v>
      </c>
      <c r="I111" t="s">
        <v>101</v>
      </c>
      <c r="J111" t="str">
        <f>Tabla1[[#This Row],[Nombre - CONV.]]</f>
        <v xml:space="preserve">IMDIGA </v>
      </c>
      <c r="K111" s="12" t="str">
        <f>CONCATENATE(Tabla1[[#This Row],[Título - AÑO]]," ",Tabla1[[#This Row],[Cod. CONV.]])</f>
        <v xml:space="preserve">AA02 2021 IMDIGA </v>
      </c>
      <c r="L111" s="12" t="str">
        <f>CONCATENATE(Tabla1[[#This Row],[Descripción - AÑO]]," ",Tabla1[[#This Row],[Nombre - CONV.]])</f>
        <v xml:space="preserve">Innovación 2021 IMDIGA </v>
      </c>
      <c r="M111" t="s">
        <v>167</v>
      </c>
      <c r="N111" t="str">
        <f>Tabla1[[#This Row],[Nombre - X]]</f>
        <v>Expediente</v>
      </c>
      <c r="O111" s="12" t="str">
        <f>CONCATENATE(Tabla1[[#This Row],[Título - CONV. ]]," ",Tabla1[[#This Row],[Cod. - X]])</f>
        <v>AA02 2021 IMDIGA  Expediente</v>
      </c>
      <c r="P111" s="12" t="str">
        <f>CONCATENATE(Tabla1[[#This Row],[Descripción - CONV.]]," ",Tabla1[[#This Row],[Nombre - X]])</f>
        <v>Innovación 2021 IMDIGA  Expediente</v>
      </c>
      <c r="Q111" s="2" t="s">
        <v>129</v>
      </c>
      <c r="R111" t="str">
        <f>Tabla1[[#This Row],[Nombre - EXP.]]</f>
        <v>018</v>
      </c>
      <c r="S111" s="12" t="str">
        <f>CONCATENATE(Tabla1[[#This Row],[Título - X]]," ",Tabla1[[#This Row],[Cod. EXP]])</f>
        <v>AA02 2021 IMDIGA  Expediente 018</v>
      </c>
      <c r="T111" s="12" t="str">
        <f>CONCATENATE(Tabla1[[#This Row],[Descripción - X]]," ",Tabla1[[#This Row],[Nombre - EXP.]])</f>
        <v>Innovación 2021 IMDIGA  Expediente 018</v>
      </c>
      <c r="U111" t="s">
        <v>61</v>
      </c>
      <c r="V111" t="s">
        <v>80</v>
      </c>
      <c r="W111" s="12" t="str">
        <f>CONCATENATE(Tabla1[[#This Row],[Título - EXP. ]]," ",Tabla1[[#This Row],[Cod.PROC.]])</f>
        <v>AA02 2021 IMDIGA  Expediente 018 P06</v>
      </c>
      <c r="X111" s="12" t="str">
        <f>CONCATENATE(Tabla1[[#This Row],[Descripción - EXP.]]," ",Tabla1[[#This Row],[Nombre - PROC.]])</f>
        <v>Innovación 2021 IMDIGA  Expediente 018 Justificación del proyecto</v>
      </c>
      <c r="Y111" t="s">
        <v>33</v>
      </c>
      <c r="Z111" t="s">
        <v>92</v>
      </c>
      <c r="AA111" s="12" t="str">
        <f>CONCATENATE(Tabla1[[#This Row],[Título - PROC.]]," ",Tabla1[[#This Row],[Cod. DOC. ]])</f>
        <v>AA02 2021 IMDIGA  Expediente 018 P06 D08</v>
      </c>
      <c r="AB111" s="12" t="str">
        <f>CONCATENATE(Tabla1[[#This Row],[Descripción - PROC.]]," ",Tabla1[[#This Row],[Nombre - DOC.]])</f>
        <v>Innovación 2021 IMDIGA  Expediente 018 Justificación del proyecto Informe de propuesta de revocación sin verificación administrativa</v>
      </c>
      <c r="AC11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_Expediente_018_P06_D08</v>
      </c>
      <c r="AD111" t="str">
        <f>Tabla1[[#This Row],[Título - DOC]]</f>
        <v>AA02 2021 IMDIGA  Expediente 018 P06 D08</v>
      </c>
      <c r="AE111" t="str">
        <f>Tabla1[[#This Row],[Descripción - DOC]]</f>
        <v>Innovación 2021 IMDIGA  Expediente 018 Justificación del proyecto Informe de propuesta de revocación sin verificación administrativa</v>
      </c>
    </row>
    <row r="112" spans="1:31" x14ac:dyDescent="0.3">
      <c r="A112" t="s">
        <v>72</v>
      </c>
      <c r="B112" t="str">
        <f>Tabla1[[#This Row],[Título - ÁREA]]</f>
        <v>AA02</v>
      </c>
      <c r="C112" s="12" t="s">
        <v>97</v>
      </c>
      <c r="D112" s="12" t="str">
        <f>Tabla1[[#This Row],[Nombre - ÁREA]]</f>
        <v>Innovación</v>
      </c>
      <c r="E112">
        <v>2021</v>
      </c>
      <c r="F112">
        <f>Tabla1[[#This Row],[Nombre - AÑO]]</f>
        <v>2021</v>
      </c>
      <c r="G112" s="12" t="str">
        <f>CONCATENATE(Tabla1[[#This Row],[Título - ÁREA]]," ",Tabla1[[#This Row],[Cod. AÑO]])</f>
        <v>AA02 2021</v>
      </c>
      <c r="H112" s="12" t="str">
        <f>CONCATENATE(Tabla1[[#This Row],[Descripción - Área]]," ",Tabla1[[#This Row],[Nombre - AÑO]])</f>
        <v>Innovación 2021</v>
      </c>
      <c r="I112" t="s">
        <v>101</v>
      </c>
      <c r="J112" t="str">
        <f>Tabla1[[#This Row],[Nombre - CONV.]]</f>
        <v xml:space="preserve">IMDIGA </v>
      </c>
      <c r="K112" s="12" t="str">
        <f>CONCATENATE(Tabla1[[#This Row],[Título - AÑO]]," ",Tabla1[[#This Row],[Cod. CONV.]])</f>
        <v xml:space="preserve">AA02 2021 IMDIGA </v>
      </c>
      <c r="L112" s="12" t="str">
        <f>CONCATENATE(Tabla1[[#This Row],[Descripción - AÑO]]," ",Tabla1[[#This Row],[Nombre - CONV.]])</f>
        <v xml:space="preserve">Innovación 2021 IMDIGA </v>
      </c>
      <c r="M112" t="s">
        <v>167</v>
      </c>
      <c r="N112" t="str">
        <f>Tabla1[[#This Row],[Nombre - X]]</f>
        <v>Expediente</v>
      </c>
      <c r="O112" s="12" t="str">
        <f>CONCATENATE(Tabla1[[#This Row],[Título - CONV. ]]," ",Tabla1[[#This Row],[Cod. - X]])</f>
        <v>AA02 2021 IMDIGA  Expediente</v>
      </c>
      <c r="P112" s="12" t="str">
        <f>CONCATENATE(Tabla1[[#This Row],[Descripción - CONV.]]," ",Tabla1[[#This Row],[Nombre - X]])</f>
        <v>Innovación 2021 IMDIGA  Expediente</v>
      </c>
      <c r="Q112" s="2" t="s">
        <v>129</v>
      </c>
      <c r="R112" t="str">
        <f>Tabla1[[#This Row],[Nombre - EXP.]]</f>
        <v>018</v>
      </c>
      <c r="S112" s="12" t="str">
        <f>CONCATENATE(Tabla1[[#This Row],[Título - X]]," ",Tabla1[[#This Row],[Cod. EXP]])</f>
        <v>AA02 2021 IMDIGA  Expediente 018</v>
      </c>
      <c r="T112" s="12" t="str">
        <f>CONCATENATE(Tabla1[[#This Row],[Descripción - X]]," ",Tabla1[[#This Row],[Nombre - EXP.]])</f>
        <v>Innovación 2021 IMDIGA  Expediente 018</v>
      </c>
      <c r="U112" t="s">
        <v>62</v>
      </c>
      <c r="V112" t="s">
        <v>81</v>
      </c>
      <c r="W112" s="12" t="str">
        <f>CONCATENATE(Tabla1[[#This Row],[Título - EXP. ]]," ",Tabla1[[#This Row],[Cod.PROC.]])</f>
        <v>AA02 2021 IMDIGA  Expediente 018 P07</v>
      </c>
      <c r="X112" s="12" t="str">
        <f>CONCATENATE(Tabla1[[#This Row],[Descripción - EXP.]]," ",Tabla1[[#This Row],[Nombre - PROC.]])</f>
        <v>Innovación 2021 IMDIGA  Expediente 018 Verificación documental</v>
      </c>
      <c r="Y112" t="s">
        <v>34</v>
      </c>
      <c r="Z112" t="s">
        <v>85</v>
      </c>
      <c r="AA112" s="12" t="str">
        <f>CONCATENATE(Tabla1[[#This Row],[Título - PROC.]]," ",Tabla1[[#This Row],[Cod. DOC. ]])</f>
        <v>AA02 2021 IMDIGA  Expediente 018 P07 D01</v>
      </c>
      <c r="AB112" s="12" t="str">
        <f>CONCATENATE(Tabla1[[#This Row],[Descripción - PROC.]]," ",Tabla1[[#This Row],[Nombre - DOC.]])</f>
        <v>Innovación 2021 IMDIGA  Expediente 018 Verificación documental Documentación justificativa</v>
      </c>
      <c r="AC11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_Expediente_018_P07_D01</v>
      </c>
      <c r="AD112" t="str">
        <f>Tabla1[[#This Row],[Título - DOC]]</f>
        <v>AA02 2021 IMDIGA  Expediente 018 P07 D01</v>
      </c>
      <c r="AE112" t="str">
        <f>Tabla1[[#This Row],[Descripción - DOC]]</f>
        <v>Innovación 2021 IMDIGA  Expediente 018 Verificación documental Documentación justificativa</v>
      </c>
    </row>
    <row r="113" spans="1:31" x14ac:dyDescent="0.3">
      <c r="A113" t="s">
        <v>72</v>
      </c>
      <c r="B113" t="str">
        <f>Tabla1[[#This Row],[Título - ÁREA]]</f>
        <v>AA02</v>
      </c>
      <c r="C113" s="12" t="s">
        <v>97</v>
      </c>
      <c r="D113" s="12" t="str">
        <f>Tabla1[[#This Row],[Nombre - ÁREA]]</f>
        <v>Innovación</v>
      </c>
      <c r="E113">
        <v>2021</v>
      </c>
      <c r="F113">
        <f>Tabla1[[#This Row],[Nombre - AÑO]]</f>
        <v>2021</v>
      </c>
      <c r="G113" s="12" t="str">
        <f>CONCATENATE(Tabla1[[#This Row],[Título - ÁREA]]," ",Tabla1[[#This Row],[Cod. AÑO]])</f>
        <v>AA02 2021</v>
      </c>
      <c r="H113" s="12" t="str">
        <f>CONCATENATE(Tabla1[[#This Row],[Descripción - Área]]," ",Tabla1[[#This Row],[Nombre - AÑO]])</f>
        <v>Innovación 2021</v>
      </c>
      <c r="I113" t="s">
        <v>101</v>
      </c>
      <c r="J113" t="str">
        <f>Tabla1[[#This Row],[Nombre - CONV.]]</f>
        <v xml:space="preserve">IMDIGA </v>
      </c>
      <c r="K113" s="12" t="str">
        <f>CONCATENATE(Tabla1[[#This Row],[Título - AÑO]]," ",Tabla1[[#This Row],[Cod. CONV.]])</f>
        <v xml:space="preserve">AA02 2021 IMDIGA </v>
      </c>
      <c r="L113" s="12" t="str">
        <f>CONCATENATE(Tabla1[[#This Row],[Descripción - AÑO]]," ",Tabla1[[#This Row],[Nombre - CONV.]])</f>
        <v xml:space="preserve">Innovación 2021 IMDIGA </v>
      </c>
      <c r="M113" t="s">
        <v>167</v>
      </c>
      <c r="N113" t="str">
        <f>Tabla1[[#This Row],[Nombre - X]]</f>
        <v>Expediente</v>
      </c>
      <c r="O113" s="12" t="str">
        <f>CONCATENATE(Tabla1[[#This Row],[Título - CONV. ]]," ",Tabla1[[#This Row],[Cod. - X]])</f>
        <v>AA02 2021 IMDIGA  Expediente</v>
      </c>
      <c r="P113" s="12" t="str">
        <f>CONCATENATE(Tabla1[[#This Row],[Descripción - CONV.]]," ",Tabla1[[#This Row],[Nombre - X]])</f>
        <v>Innovación 2021 IMDIGA  Expediente</v>
      </c>
      <c r="Q113" s="2" t="s">
        <v>129</v>
      </c>
      <c r="R113" t="str">
        <f>Tabla1[[#This Row],[Nombre - EXP.]]</f>
        <v>018</v>
      </c>
      <c r="S113" s="12" t="str">
        <f>CONCATENATE(Tabla1[[#This Row],[Título - X]]," ",Tabla1[[#This Row],[Cod. EXP]])</f>
        <v>AA02 2021 IMDIGA  Expediente 018</v>
      </c>
      <c r="T113" s="12" t="str">
        <f>CONCATENATE(Tabla1[[#This Row],[Descripción - X]]," ",Tabla1[[#This Row],[Nombre - EXP.]])</f>
        <v>Innovación 2021 IMDIGA  Expediente 018</v>
      </c>
      <c r="U113" t="s">
        <v>62</v>
      </c>
      <c r="V113" t="s">
        <v>81</v>
      </c>
      <c r="W113" s="12" t="str">
        <f>CONCATENATE(Tabla1[[#This Row],[Título - EXP. ]]," ",Tabla1[[#This Row],[Cod.PROC.]])</f>
        <v>AA02 2021 IMDIGA  Expediente 018 P07</v>
      </c>
      <c r="X113" s="12" t="str">
        <f>CONCATENATE(Tabla1[[#This Row],[Descripción - EXP.]]," ",Tabla1[[#This Row],[Nombre - PROC.]])</f>
        <v>Innovación 2021 IMDIGA  Expediente 018 Verificación documental</v>
      </c>
      <c r="Y113" t="s">
        <v>35</v>
      </c>
      <c r="Z113" t="s">
        <v>86</v>
      </c>
      <c r="AA113" s="12" t="str">
        <f>CONCATENATE(Tabla1[[#This Row],[Título - PROC.]]," ",Tabla1[[#This Row],[Cod. DOC. ]])</f>
        <v>AA02 2021 IMDIGA  Expediente 018 P07 D02</v>
      </c>
      <c r="AB113" s="12" t="str">
        <f>CONCATENATE(Tabla1[[#This Row],[Descripción - PROC.]]," ",Tabla1[[#This Row],[Nombre - DOC.]])</f>
        <v>Innovación 2021 IMDIGA  Expediente 018 Verificación documental Informe técnico de la verificación administrativa del expediente</v>
      </c>
      <c r="AC11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_Expediente_018_P07_D02</v>
      </c>
      <c r="AD113" t="str">
        <f>Tabla1[[#This Row],[Título - DOC]]</f>
        <v>AA02 2021 IMDIGA  Expediente 018 P07 D02</v>
      </c>
      <c r="AE113" t="str">
        <f>Tabla1[[#This Row],[Descripción - DOC]]</f>
        <v>Innovación 2021 IMDIGA  Expediente 018 Verificación documental Informe técnico de la verificación administrativa del expediente</v>
      </c>
    </row>
    <row r="114" spans="1:31" x14ac:dyDescent="0.3">
      <c r="A114" t="s">
        <v>72</v>
      </c>
      <c r="B114" t="str">
        <f>Tabla1[[#This Row],[Título - ÁREA]]</f>
        <v>AA02</v>
      </c>
      <c r="C114" s="12" t="s">
        <v>97</v>
      </c>
      <c r="D114" s="12" t="str">
        <f>Tabla1[[#This Row],[Nombre - ÁREA]]</f>
        <v>Innovación</v>
      </c>
      <c r="E114">
        <v>2021</v>
      </c>
      <c r="F114">
        <f>Tabla1[[#This Row],[Nombre - AÑO]]</f>
        <v>2021</v>
      </c>
      <c r="G114" s="12" t="str">
        <f>CONCATENATE(Tabla1[[#This Row],[Título - ÁREA]]," ",Tabla1[[#This Row],[Cod. AÑO]])</f>
        <v>AA02 2021</v>
      </c>
      <c r="H114" s="12" t="str">
        <f>CONCATENATE(Tabla1[[#This Row],[Descripción - Área]]," ",Tabla1[[#This Row],[Nombre - AÑO]])</f>
        <v>Innovación 2021</v>
      </c>
      <c r="I114" t="s">
        <v>101</v>
      </c>
      <c r="J114" t="str">
        <f>Tabla1[[#This Row],[Nombre - CONV.]]</f>
        <v xml:space="preserve">IMDIGA </v>
      </c>
      <c r="K114" s="12" t="str">
        <f>CONCATENATE(Tabla1[[#This Row],[Título - AÑO]]," ",Tabla1[[#This Row],[Cod. CONV.]])</f>
        <v xml:space="preserve">AA02 2021 IMDIGA </v>
      </c>
      <c r="L114" s="12" t="str">
        <f>CONCATENATE(Tabla1[[#This Row],[Descripción - AÑO]]," ",Tabla1[[#This Row],[Nombre - CONV.]])</f>
        <v xml:space="preserve">Innovación 2021 IMDIGA </v>
      </c>
      <c r="M114" t="s">
        <v>167</v>
      </c>
      <c r="N114" t="str">
        <f>Tabla1[[#This Row],[Nombre - X]]</f>
        <v>Expediente</v>
      </c>
      <c r="O114" s="12" t="str">
        <f>CONCATENATE(Tabla1[[#This Row],[Título - CONV. ]]," ",Tabla1[[#This Row],[Cod. - X]])</f>
        <v>AA02 2021 IMDIGA  Expediente</v>
      </c>
      <c r="P114" s="12" t="str">
        <f>CONCATENATE(Tabla1[[#This Row],[Descripción - CONV.]]," ",Tabla1[[#This Row],[Nombre - X]])</f>
        <v>Innovación 2021 IMDIGA  Expediente</v>
      </c>
      <c r="Q114" s="2" t="s">
        <v>129</v>
      </c>
      <c r="R114" t="str">
        <f>Tabla1[[#This Row],[Nombre - EXP.]]</f>
        <v>018</v>
      </c>
      <c r="S114" s="12" t="str">
        <f>CONCATENATE(Tabla1[[#This Row],[Título - X]]," ",Tabla1[[#This Row],[Cod. EXP]])</f>
        <v>AA02 2021 IMDIGA  Expediente 018</v>
      </c>
      <c r="T114" s="12" t="str">
        <f>CONCATENATE(Tabla1[[#This Row],[Descripción - X]]," ",Tabla1[[#This Row],[Nombre - EXP.]])</f>
        <v>Innovación 2021 IMDIGA  Expediente 018</v>
      </c>
      <c r="U114" t="s">
        <v>62</v>
      </c>
      <c r="V114" t="s">
        <v>81</v>
      </c>
      <c r="W114" s="12" t="str">
        <f>CONCATENATE(Tabla1[[#This Row],[Título - EXP. ]]," ",Tabla1[[#This Row],[Cod.PROC.]])</f>
        <v>AA02 2021 IMDIGA  Expediente 018 P07</v>
      </c>
      <c r="X114" s="12" t="str">
        <f>CONCATENATE(Tabla1[[#This Row],[Descripción - EXP.]]," ",Tabla1[[#This Row],[Nombre - PROC.]])</f>
        <v>Innovación 2021 IMDIGA  Expediente 018 Verificación documental</v>
      </c>
      <c r="Y114" t="s">
        <v>36</v>
      </c>
      <c r="Z114" t="s">
        <v>87</v>
      </c>
      <c r="AA114" s="12" t="str">
        <f>CONCATENATE(Tabla1[[#This Row],[Título - PROC.]]," ",Tabla1[[#This Row],[Cod. DOC. ]])</f>
        <v>AA02 2021 IMDIGA  Expediente 018 P07 D03</v>
      </c>
      <c r="AB114" s="12" t="str">
        <f>CONCATENATE(Tabla1[[#This Row],[Descripción - PROC.]]," ",Tabla1[[#This Row],[Nombre - DOC.]])</f>
        <v>Innovación 2021 IMDIGA  Expediente 018 Verificación documental Conformidad</v>
      </c>
      <c r="AC11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_Expediente_018_P07_D03</v>
      </c>
      <c r="AD114" t="str">
        <f>Tabla1[[#This Row],[Título - DOC]]</f>
        <v>AA02 2021 IMDIGA  Expediente 018 P07 D03</v>
      </c>
      <c r="AE114" t="str">
        <f>Tabla1[[#This Row],[Descripción - DOC]]</f>
        <v>Innovación 2021 IMDIGA  Expediente 018 Verificación documental Conformidad</v>
      </c>
    </row>
    <row r="115" spans="1:31" x14ac:dyDescent="0.3">
      <c r="A115" t="s">
        <v>72</v>
      </c>
      <c r="B115" t="str">
        <f>Tabla1[[#This Row],[Título - ÁREA]]</f>
        <v>AA02</v>
      </c>
      <c r="C115" s="12" t="s">
        <v>97</v>
      </c>
      <c r="D115" s="12" t="str">
        <f>Tabla1[[#This Row],[Nombre - ÁREA]]</f>
        <v>Innovación</v>
      </c>
      <c r="E115">
        <v>2021</v>
      </c>
      <c r="F115">
        <f>Tabla1[[#This Row],[Nombre - AÑO]]</f>
        <v>2021</v>
      </c>
      <c r="G115" s="12" t="str">
        <f>CONCATENATE(Tabla1[[#This Row],[Título - ÁREA]]," ",Tabla1[[#This Row],[Cod. AÑO]])</f>
        <v>AA02 2021</v>
      </c>
      <c r="H115" s="12" t="str">
        <f>CONCATENATE(Tabla1[[#This Row],[Descripción - Área]]," ",Tabla1[[#This Row],[Nombre - AÑO]])</f>
        <v>Innovación 2021</v>
      </c>
      <c r="I115" t="s">
        <v>101</v>
      </c>
      <c r="J115" t="str">
        <f>Tabla1[[#This Row],[Nombre - CONV.]]</f>
        <v xml:space="preserve">IMDIGA </v>
      </c>
      <c r="K115" s="12" t="str">
        <f>CONCATENATE(Tabla1[[#This Row],[Título - AÑO]]," ",Tabla1[[#This Row],[Cod. CONV.]])</f>
        <v xml:space="preserve">AA02 2021 IMDIGA </v>
      </c>
      <c r="L115" s="12" t="str">
        <f>CONCATENATE(Tabla1[[#This Row],[Descripción - AÑO]]," ",Tabla1[[#This Row],[Nombre - CONV.]])</f>
        <v xml:space="preserve">Innovación 2021 IMDIGA </v>
      </c>
      <c r="M115" t="s">
        <v>167</v>
      </c>
      <c r="N115" t="str">
        <f>Tabla1[[#This Row],[Nombre - X]]</f>
        <v>Expediente</v>
      </c>
      <c r="O115" s="12" t="str">
        <f>CONCATENATE(Tabla1[[#This Row],[Título - CONV. ]]," ",Tabla1[[#This Row],[Cod. - X]])</f>
        <v>AA02 2021 IMDIGA  Expediente</v>
      </c>
      <c r="P115" s="12" t="str">
        <f>CONCATENATE(Tabla1[[#This Row],[Descripción - CONV.]]," ",Tabla1[[#This Row],[Nombre - X]])</f>
        <v>Innovación 2021 IMDIGA  Expediente</v>
      </c>
      <c r="Q115" s="2" t="s">
        <v>129</v>
      </c>
      <c r="R115" t="str">
        <f>Tabla1[[#This Row],[Nombre - EXP.]]</f>
        <v>018</v>
      </c>
      <c r="S115" s="12" t="str">
        <f>CONCATENATE(Tabla1[[#This Row],[Título - X]]," ",Tabla1[[#This Row],[Cod. EXP]])</f>
        <v>AA02 2021 IMDIGA  Expediente 018</v>
      </c>
      <c r="T115" s="12" t="str">
        <f>CONCATENATE(Tabla1[[#This Row],[Descripción - X]]," ",Tabla1[[#This Row],[Nombre - EXP.]])</f>
        <v>Innovación 2021 IMDIGA  Expediente 018</v>
      </c>
      <c r="U115" t="s">
        <v>62</v>
      </c>
      <c r="V115" t="s">
        <v>81</v>
      </c>
      <c r="W115" s="12" t="str">
        <f>CONCATENATE(Tabla1[[#This Row],[Título - EXP. ]]," ",Tabla1[[#This Row],[Cod.PROC.]])</f>
        <v>AA02 2021 IMDIGA  Expediente 018 P07</v>
      </c>
      <c r="X115" s="12" t="str">
        <f>CONCATENATE(Tabla1[[#This Row],[Descripción - EXP.]]," ",Tabla1[[#This Row],[Nombre - PROC.]])</f>
        <v>Innovación 2021 IMDIGA  Expediente 018 Verificación documental</v>
      </c>
      <c r="Y115" t="s">
        <v>37</v>
      </c>
      <c r="Z115" t="s">
        <v>88</v>
      </c>
      <c r="AA115" s="12" t="str">
        <f>CONCATENATE(Tabla1[[#This Row],[Título - PROC.]]," ",Tabla1[[#This Row],[Cod. DOC. ]])</f>
        <v>AA02 2021 IMDIGA  Expediente 018 P07 D04</v>
      </c>
      <c r="AB115" s="12" t="str">
        <f>CONCATENATE(Tabla1[[#This Row],[Descripción - PROC.]]," ",Tabla1[[#This Row],[Nombre - DOC.]])</f>
        <v>Innovación 2021 IMDIGA  Expediente 018 Verificación documental Propuesta de fase O para contabilizar</v>
      </c>
      <c r="AC11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_Expediente_018_P07_D04</v>
      </c>
      <c r="AD115" t="str">
        <f>Tabla1[[#This Row],[Título - DOC]]</f>
        <v>AA02 2021 IMDIGA  Expediente 018 P07 D04</v>
      </c>
      <c r="AE115" t="str">
        <f>Tabla1[[#This Row],[Descripción - DOC]]</f>
        <v>Innovación 2021 IMDIGA  Expediente 018 Verificación documental Propuesta de fase O para contabilizar</v>
      </c>
    </row>
    <row r="116" spans="1:31" x14ac:dyDescent="0.3">
      <c r="A116" t="s">
        <v>72</v>
      </c>
      <c r="B116" t="str">
        <f>Tabla1[[#This Row],[Título - ÁREA]]</f>
        <v>AA02</v>
      </c>
      <c r="C116" s="12" t="s">
        <v>97</v>
      </c>
      <c r="D116" s="12" t="str">
        <f>Tabla1[[#This Row],[Nombre - ÁREA]]</f>
        <v>Innovación</v>
      </c>
      <c r="E116">
        <v>2021</v>
      </c>
      <c r="F116">
        <f>Tabla1[[#This Row],[Nombre - AÑO]]</f>
        <v>2021</v>
      </c>
      <c r="G116" s="12" t="str">
        <f>CONCATENATE(Tabla1[[#This Row],[Título - ÁREA]]," ",Tabla1[[#This Row],[Cod. AÑO]])</f>
        <v>AA02 2021</v>
      </c>
      <c r="H116" s="12" t="str">
        <f>CONCATENATE(Tabla1[[#This Row],[Descripción - Área]]," ",Tabla1[[#This Row],[Nombre - AÑO]])</f>
        <v>Innovación 2021</v>
      </c>
      <c r="I116" t="s">
        <v>101</v>
      </c>
      <c r="J116" t="str">
        <f>Tabla1[[#This Row],[Nombre - CONV.]]</f>
        <v xml:space="preserve">IMDIGA </v>
      </c>
      <c r="K116" s="12" t="str">
        <f>CONCATENATE(Tabla1[[#This Row],[Título - AÑO]]," ",Tabla1[[#This Row],[Cod. CONV.]])</f>
        <v xml:space="preserve">AA02 2021 IMDIGA </v>
      </c>
      <c r="L116" s="12" t="str">
        <f>CONCATENATE(Tabla1[[#This Row],[Descripción - AÑO]]," ",Tabla1[[#This Row],[Nombre - CONV.]])</f>
        <v xml:space="preserve">Innovación 2021 IMDIGA </v>
      </c>
      <c r="M116" t="s">
        <v>167</v>
      </c>
      <c r="N116" t="str">
        <f>Tabla1[[#This Row],[Nombre - X]]</f>
        <v>Expediente</v>
      </c>
      <c r="O116" s="12" t="str">
        <f>CONCATENATE(Tabla1[[#This Row],[Título - CONV. ]]," ",Tabla1[[#This Row],[Cod. - X]])</f>
        <v>AA02 2021 IMDIGA  Expediente</v>
      </c>
      <c r="P116" s="12" t="str">
        <f>CONCATENATE(Tabla1[[#This Row],[Descripción - CONV.]]," ",Tabla1[[#This Row],[Nombre - X]])</f>
        <v>Innovación 2021 IMDIGA  Expediente</v>
      </c>
      <c r="Q116" s="2" t="s">
        <v>129</v>
      </c>
      <c r="R116" t="str">
        <f>Tabla1[[#This Row],[Nombre - EXP.]]</f>
        <v>018</v>
      </c>
      <c r="S116" s="12" t="str">
        <f>CONCATENATE(Tabla1[[#This Row],[Título - X]]," ",Tabla1[[#This Row],[Cod. EXP]])</f>
        <v>AA02 2021 IMDIGA  Expediente 018</v>
      </c>
      <c r="T116" s="12" t="str">
        <f>CONCATENATE(Tabla1[[#This Row],[Descripción - X]]," ",Tabla1[[#This Row],[Nombre - EXP.]])</f>
        <v>Innovación 2021 IMDIGA  Expediente 018</v>
      </c>
      <c r="U116" t="s">
        <v>62</v>
      </c>
      <c r="V116" t="s">
        <v>81</v>
      </c>
      <c r="W116" s="12" t="str">
        <f>CONCATENATE(Tabla1[[#This Row],[Título - EXP. ]]," ",Tabla1[[#This Row],[Cod.PROC.]])</f>
        <v>AA02 2021 IMDIGA  Expediente 018 P07</v>
      </c>
      <c r="X116" s="12" t="str">
        <f>CONCATENATE(Tabla1[[#This Row],[Descripción - EXP.]]," ",Tabla1[[#This Row],[Nombre - PROC.]])</f>
        <v>Innovación 2021 IMDIGA  Expediente 018 Verificación documental</v>
      </c>
      <c r="Y116" t="s">
        <v>3</v>
      </c>
      <c r="Z116" t="s">
        <v>89</v>
      </c>
      <c r="AA116" s="12" t="str">
        <f>CONCATENATE(Tabla1[[#This Row],[Título - PROC.]]," ",Tabla1[[#This Row],[Cod. DOC. ]])</f>
        <v>AA02 2021 IMDIGA  Expediente 018 P07 D05</v>
      </c>
      <c r="AB116" s="12" t="str">
        <f>CONCATENATE(Tabla1[[#This Row],[Descripción - PROC.]]," ",Tabla1[[#This Row],[Nombre - DOC.]])</f>
        <v>Innovación 2021 IMDIGA  Expediente 018 Verificación documental Requerimiento de subsanación de la solicitud</v>
      </c>
      <c r="AC11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_Expediente_018_P07_D05</v>
      </c>
      <c r="AD116" t="str">
        <f>Tabla1[[#This Row],[Título - DOC]]</f>
        <v>AA02 2021 IMDIGA  Expediente 018 P07 D05</v>
      </c>
      <c r="AE116" t="str">
        <f>Tabla1[[#This Row],[Descripción - DOC]]</f>
        <v>Innovación 2021 IMDIGA  Expediente 018 Verificación documental Requerimiento de subsanación de la solicitud</v>
      </c>
    </row>
    <row r="117" spans="1:31" x14ac:dyDescent="0.3">
      <c r="A117" t="s">
        <v>72</v>
      </c>
      <c r="B117" t="str">
        <f>Tabla1[[#This Row],[Título - ÁREA]]</f>
        <v>AA02</v>
      </c>
      <c r="C117" s="12" t="s">
        <v>97</v>
      </c>
      <c r="D117" s="12" t="str">
        <f>Tabla1[[#This Row],[Nombre - ÁREA]]</f>
        <v>Innovación</v>
      </c>
      <c r="E117">
        <v>2021</v>
      </c>
      <c r="F117">
        <f>Tabla1[[#This Row],[Nombre - AÑO]]</f>
        <v>2021</v>
      </c>
      <c r="G117" s="12" t="str">
        <f>CONCATENATE(Tabla1[[#This Row],[Título - ÁREA]]," ",Tabla1[[#This Row],[Cod. AÑO]])</f>
        <v>AA02 2021</v>
      </c>
      <c r="H117" s="12" t="str">
        <f>CONCATENATE(Tabla1[[#This Row],[Descripción - Área]]," ",Tabla1[[#This Row],[Nombre - AÑO]])</f>
        <v>Innovación 2021</v>
      </c>
      <c r="I117" t="s">
        <v>101</v>
      </c>
      <c r="J117" t="str">
        <f>Tabla1[[#This Row],[Nombre - CONV.]]</f>
        <v xml:space="preserve">IMDIGA </v>
      </c>
      <c r="K117" s="12" t="str">
        <f>CONCATENATE(Tabla1[[#This Row],[Título - AÑO]]," ",Tabla1[[#This Row],[Cod. CONV.]])</f>
        <v xml:space="preserve">AA02 2021 IMDIGA </v>
      </c>
      <c r="L117" s="12" t="str">
        <f>CONCATENATE(Tabla1[[#This Row],[Descripción - AÑO]]," ",Tabla1[[#This Row],[Nombre - CONV.]])</f>
        <v xml:space="preserve">Innovación 2021 IMDIGA </v>
      </c>
      <c r="M117" t="s">
        <v>167</v>
      </c>
      <c r="N117" t="str">
        <f>Tabla1[[#This Row],[Nombre - X]]</f>
        <v>Expediente</v>
      </c>
      <c r="O117" s="12" t="str">
        <f>CONCATENATE(Tabla1[[#This Row],[Título - CONV. ]]," ",Tabla1[[#This Row],[Cod. - X]])</f>
        <v>AA02 2021 IMDIGA  Expediente</v>
      </c>
      <c r="P117" s="12" t="str">
        <f>CONCATENATE(Tabla1[[#This Row],[Descripción - CONV.]]," ",Tabla1[[#This Row],[Nombre - X]])</f>
        <v>Innovación 2021 IMDIGA  Expediente</v>
      </c>
      <c r="Q117" s="2" t="s">
        <v>129</v>
      </c>
      <c r="R117" t="str">
        <f>Tabla1[[#This Row],[Nombre - EXP.]]</f>
        <v>018</v>
      </c>
      <c r="S117" s="12" t="str">
        <f>CONCATENATE(Tabla1[[#This Row],[Título - X]]," ",Tabla1[[#This Row],[Cod. EXP]])</f>
        <v>AA02 2021 IMDIGA  Expediente 018</v>
      </c>
      <c r="T117" s="12" t="str">
        <f>CONCATENATE(Tabla1[[#This Row],[Descripción - X]]," ",Tabla1[[#This Row],[Nombre - EXP.]])</f>
        <v>Innovación 2021 IMDIGA  Expediente 018</v>
      </c>
      <c r="U117" t="s">
        <v>62</v>
      </c>
      <c r="V117" t="s">
        <v>81</v>
      </c>
      <c r="W117" s="12" t="str">
        <f>CONCATENATE(Tabla1[[#This Row],[Título - EXP. ]]," ",Tabla1[[#This Row],[Cod.PROC.]])</f>
        <v>AA02 2021 IMDIGA  Expediente 018 P07</v>
      </c>
      <c r="X117" s="12" t="str">
        <f>CONCATENATE(Tabla1[[#This Row],[Descripción - EXP.]]," ",Tabla1[[#This Row],[Nombre - PROC.]])</f>
        <v>Innovación 2021 IMDIGA  Expediente 018 Verificación documental</v>
      </c>
      <c r="Y117" t="s">
        <v>38</v>
      </c>
      <c r="Z117" t="s">
        <v>90</v>
      </c>
      <c r="AA117" s="12" t="str">
        <f>CONCATENATE(Tabla1[[#This Row],[Título - PROC.]]," ",Tabla1[[#This Row],[Cod. DOC. ]])</f>
        <v>AA02 2021 IMDIGA  Expediente 018 P07 D06</v>
      </c>
      <c r="AB117" s="12" t="str">
        <f>CONCATENATE(Tabla1[[#This Row],[Descripción - PROC.]]," ",Tabla1[[#This Row],[Nombre - DOC.]])</f>
        <v>Innovación 2021 IMDIGA  Expediente 018 Verificación documental Notificación resolución de minoración</v>
      </c>
      <c r="AC11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_Expediente_018_P07_D06</v>
      </c>
      <c r="AD117" t="str">
        <f>Tabla1[[#This Row],[Título - DOC]]</f>
        <v>AA02 2021 IMDIGA  Expediente 018 P07 D06</v>
      </c>
      <c r="AE117" t="str">
        <f>Tabla1[[#This Row],[Descripción - DOC]]</f>
        <v>Innovación 2021 IMDIGA  Expediente 018 Verificación documental Notificación resolución de minoración</v>
      </c>
    </row>
    <row r="118" spans="1:31" x14ac:dyDescent="0.3">
      <c r="A118" t="s">
        <v>72</v>
      </c>
      <c r="B118" t="str">
        <f>Tabla1[[#This Row],[Título - ÁREA]]</f>
        <v>AA02</v>
      </c>
      <c r="C118" s="12" t="s">
        <v>97</v>
      </c>
      <c r="D118" s="12" t="str">
        <f>Tabla1[[#This Row],[Nombre - ÁREA]]</f>
        <v>Innovación</v>
      </c>
      <c r="E118">
        <v>2021</v>
      </c>
      <c r="F118">
        <f>Tabla1[[#This Row],[Nombre - AÑO]]</f>
        <v>2021</v>
      </c>
      <c r="G118" s="12" t="str">
        <f>CONCATENATE(Tabla1[[#This Row],[Título - ÁREA]]," ",Tabla1[[#This Row],[Cod. AÑO]])</f>
        <v>AA02 2021</v>
      </c>
      <c r="H118" s="12" t="str">
        <f>CONCATENATE(Tabla1[[#This Row],[Descripción - Área]]," ",Tabla1[[#This Row],[Nombre - AÑO]])</f>
        <v>Innovación 2021</v>
      </c>
      <c r="I118" t="s">
        <v>101</v>
      </c>
      <c r="J118" t="str">
        <f>Tabla1[[#This Row],[Nombre - CONV.]]</f>
        <v xml:space="preserve">IMDIGA </v>
      </c>
      <c r="K118" s="12" t="str">
        <f>CONCATENATE(Tabla1[[#This Row],[Título - AÑO]]," ",Tabla1[[#This Row],[Cod. CONV.]])</f>
        <v xml:space="preserve">AA02 2021 IMDIGA </v>
      </c>
      <c r="L118" s="12" t="str">
        <f>CONCATENATE(Tabla1[[#This Row],[Descripción - AÑO]]," ",Tabla1[[#This Row],[Nombre - CONV.]])</f>
        <v xml:space="preserve">Innovación 2021 IMDIGA </v>
      </c>
      <c r="M118" t="s">
        <v>167</v>
      </c>
      <c r="N118" t="str">
        <f>Tabla1[[#This Row],[Nombre - X]]</f>
        <v>Expediente</v>
      </c>
      <c r="O118" s="12" t="str">
        <f>CONCATENATE(Tabla1[[#This Row],[Título - CONV. ]]," ",Tabla1[[#This Row],[Cod. - X]])</f>
        <v>AA02 2021 IMDIGA  Expediente</v>
      </c>
      <c r="P118" s="12" t="str">
        <f>CONCATENATE(Tabla1[[#This Row],[Descripción - CONV.]]," ",Tabla1[[#This Row],[Nombre - X]])</f>
        <v>Innovación 2021 IMDIGA  Expediente</v>
      </c>
      <c r="Q118" s="2" t="s">
        <v>129</v>
      </c>
      <c r="R118" t="str">
        <f>Tabla1[[#This Row],[Nombre - EXP.]]</f>
        <v>018</v>
      </c>
      <c r="S118" s="12" t="str">
        <f>CONCATENATE(Tabla1[[#This Row],[Título - X]]," ",Tabla1[[#This Row],[Cod. EXP]])</f>
        <v>AA02 2021 IMDIGA  Expediente 018</v>
      </c>
      <c r="T118" s="12" t="str">
        <f>CONCATENATE(Tabla1[[#This Row],[Descripción - X]]," ",Tabla1[[#This Row],[Nombre - EXP.]])</f>
        <v>Innovación 2021 IMDIGA  Expediente 018</v>
      </c>
      <c r="U118" t="s">
        <v>62</v>
      </c>
      <c r="V118" t="s">
        <v>81</v>
      </c>
      <c r="W118" s="12" t="str">
        <f>CONCATENATE(Tabla1[[#This Row],[Título - EXP. ]]," ",Tabla1[[#This Row],[Cod.PROC.]])</f>
        <v>AA02 2021 IMDIGA  Expediente 018 P07</v>
      </c>
      <c r="X118" s="12" t="str">
        <f>CONCATENATE(Tabla1[[#This Row],[Descripción - EXP.]]," ",Tabla1[[#This Row],[Nombre - PROC.]])</f>
        <v>Innovación 2021 IMDIGA  Expediente 018 Verificación documental</v>
      </c>
      <c r="Y118" t="s">
        <v>39</v>
      </c>
      <c r="Z118" t="s">
        <v>91</v>
      </c>
      <c r="AA118" s="12" t="str">
        <f>CONCATENATE(Tabla1[[#This Row],[Título - PROC.]]," ",Tabla1[[#This Row],[Cod. DOC. ]])</f>
        <v>AA02 2021 IMDIGA  Expediente 018 P07 D07</v>
      </c>
      <c r="AB118" s="12" t="str">
        <f>CONCATENATE(Tabla1[[#This Row],[Descripción - PROC.]]," ",Tabla1[[#This Row],[Nombre - DOC.]])</f>
        <v>Innovación 2021 IMDIGA  Expediente 018 Verificación documental Anexo de incidencias subsanables para el requerimiento de subsanación de la verificacion</v>
      </c>
      <c r="AC11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_Expediente_018_P07_D07</v>
      </c>
      <c r="AD118" t="str">
        <f>Tabla1[[#This Row],[Título - DOC]]</f>
        <v>AA02 2021 IMDIGA  Expediente 018 P07 D07</v>
      </c>
      <c r="AE118" t="str">
        <f>Tabla1[[#This Row],[Descripción - DOC]]</f>
        <v>Innovación 2021 IMDIGA  Expediente 018 Verificación documental Anexo de incidencias subsanables para el requerimiento de subsanación de la verificacion</v>
      </c>
    </row>
    <row r="119" spans="1:31" x14ac:dyDescent="0.3">
      <c r="A119" t="s">
        <v>72</v>
      </c>
      <c r="B119" t="str">
        <f>Tabla1[[#This Row],[Título - ÁREA]]</f>
        <v>AA02</v>
      </c>
      <c r="C119" s="12" t="s">
        <v>97</v>
      </c>
      <c r="D119" s="12" t="str">
        <f>Tabla1[[#This Row],[Nombre - ÁREA]]</f>
        <v>Innovación</v>
      </c>
      <c r="E119">
        <v>2021</v>
      </c>
      <c r="F119">
        <f>Tabla1[[#This Row],[Nombre - AÑO]]</f>
        <v>2021</v>
      </c>
      <c r="G119" s="12" t="str">
        <f>CONCATENATE(Tabla1[[#This Row],[Título - ÁREA]]," ",Tabla1[[#This Row],[Cod. AÑO]])</f>
        <v>AA02 2021</v>
      </c>
      <c r="H119" s="12" t="str">
        <f>CONCATENATE(Tabla1[[#This Row],[Descripción - Área]]," ",Tabla1[[#This Row],[Nombre - AÑO]])</f>
        <v>Innovación 2021</v>
      </c>
      <c r="I119" t="s">
        <v>101</v>
      </c>
      <c r="J119" t="str">
        <f>Tabla1[[#This Row],[Nombre - CONV.]]</f>
        <v xml:space="preserve">IMDIGA </v>
      </c>
      <c r="K119" s="12" t="str">
        <f>CONCATENATE(Tabla1[[#This Row],[Título - AÑO]]," ",Tabla1[[#This Row],[Cod. CONV.]])</f>
        <v xml:space="preserve">AA02 2021 IMDIGA </v>
      </c>
      <c r="L119" s="12" t="str">
        <f>CONCATENATE(Tabla1[[#This Row],[Descripción - AÑO]]," ",Tabla1[[#This Row],[Nombre - CONV.]])</f>
        <v xml:space="preserve">Innovación 2021 IMDIGA </v>
      </c>
      <c r="M119" t="s">
        <v>167</v>
      </c>
      <c r="N119" t="str">
        <f>Tabla1[[#This Row],[Nombre - X]]</f>
        <v>Expediente</v>
      </c>
      <c r="O119" s="12" t="str">
        <f>CONCATENATE(Tabla1[[#This Row],[Título - CONV. ]]," ",Tabla1[[#This Row],[Cod. - X]])</f>
        <v>AA02 2021 IMDIGA  Expediente</v>
      </c>
      <c r="P119" s="12" t="str">
        <f>CONCATENATE(Tabla1[[#This Row],[Descripción - CONV.]]," ",Tabla1[[#This Row],[Nombre - X]])</f>
        <v>Innovación 2021 IMDIGA  Expediente</v>
      </c>
      <c r="Q119" s="2" t="s">
        <v>129</v>
      </c>
      <c r="R119" t="str">
        <f>Tabla1[[#This Row],[Nombre - EXP.]]</f>
        <v>018</v>
      </c>
      <c r="S119" s="12" t="str">
        <f>CONCATENATE(Tabla1[[#This Row],[Título - X]]," ",Tabla1[[#This Row],[Cod. EXP]])</f>
        <v>AA02 2021 IMDIGA  Expediente 018</v>
      </c>
      <c r="T119" s="12" t="str">
        <f>CONCATENATE(Tabla1[[#This Row],[Descripción - X]]," ",Tabla1[[#This Row],[Nombre - EXP.]])</f>
        <v>Innovación 2021 IMDIGA  Expediente 018</v>
      </c>
      <c r="U119" t="s">
        <v>63</v>
      </c>
      <c r="V119" t="s">
        <v>82</v>
      </c>
      <c r="W119" s="12" t="str">
        <f>CONCATENATE(Tabla1[[#This Row],[Título - EXP. ]]," ",Tabla1[[#This Row],[Cod.PROC.]])</f>
        <v>AA02 2021 IMDIGA  Expediente 018 P08</v>
      </c>
      <c r="X119" s="12" t="str">
        <f>CONCATENATE(Tabla1[[#This Row],[Descripción - EXP.]]," ",Tabla1[[#This Row],[Nombre - PROC.]])</f>
        <v>Innovación 2021 IMDIGA  Expediente 018 Verificación material</v>
      </c>
      <c r="Y119" t="s">
        <v>40</v>
      </c>
      <c r="Z119" t="s">
        <v>85</v>
      </c>
      <c r="AA119" s="12" t="str">
        <f>CONCATENATE(Tabla1[[#This Row],[Título - PROC.]]," ",Tabla1[[#This Row],[Cod. DOC. ]])</f>
        <v>AA02 2021 IMDIGA  Expediente 018 P08 D01</v>
      </c>
      <c r="AB119" s="12" t="str">
        <f>CONCATENATE(Tabla1[[#This Row],[Descripción - PROC.]]," ",Tabla1[[#This Row],[Nombre - DOC.]])</f>
        <v>Innovación 2021 IMDIGA  Expediente 018 Verificación material Informe técnico de verificación sobre el terreno del expediente</v>
      </c>
      <c r="AC11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_Expediente_018_P08_D01</v>
      </c>
      <c r="AD119" t="str">
        <f>Tabla1[[#This Row],[Título - DOC]]</f>
        <v>AA02 2021 IMDIGA  Expediente 018 P08 D01</v>
      </c>
      <c r="AE119" t="str">
        <f>Tabla1[[#This Row],[Descripción - DOC]]</f>
        <v>Innovación 2021 IMDIGA  Expediente 018 Verificación material Informe técnico de verificación sobre el terreno del expediente</v>
      </c>
    </row>
    <row r="120" spans="1:31" x14ac:dyDescent="0.3">
      <c r="A120" t="s">
        <v>72</v>
      </c>
      <c r="B120" t="str">
        <f>Tabla1[[#This Row],[Título - ÁREA]]</f>
        <v>AA02</v>
      </c>
      <c r="C120" s="12" t="s">
        <v>97</v>
      </c>
      <c r="D120" s="12" t="str">
        <f>Tabla1[[#This Row],[Nombre - ÁREA]]</f>
        <v>Innovación</v>
      </c>
      <c r="E120">
        <v>2021</v>
      </c>
      <c r="F120">
        <f>Tabla1[[#This Row],[Nombre - AÑO]]</f>
        <v>2021</v>
      </c>
      <c r="G120" s="12" t="str">
        <f>CONCATENATE(Tabla1[[#This Row],[Título - ÁREA]]," ",Tabla1[[#This Row],[Cod. AÑO]])</f>
        <v>AA02 2021</v>
      </c>
      <c r="H120" s="12" t="str">
        <f>CONCATENATE(Tabla1[[#This Row],[Descripción - Área]]," ",Tabla1[[#This Row],[Nombre - AÑO]])</f>
        <v>Innovación 2021</v>
      </c>
      <c r="I120" t="s">
        <v>101</v>
      </c>
      <c r="J120" t="str">
        <f>Tabla1[[#This Row],[Nombre - CONV.]]</f>
        <v xml:space="preserve">IMDIGA </v>
      </c>
      <c r="K120" s="12" t="str">
        <f>CONCATENATE(Tabla1[[#This Row],[Título - AÑO]]," ",Tabla1[[#This Row],[Cod. CONV.]])</f>
        <v xml:space="preserve">AA02 2021 IMDIGA </v>
      </c>
      <c r="L120" s="12" t="str">
        <f>CONCATENATE(Tabla1[[#This Row],[Descripción - AÑO]]," ",Tabla1[[#This Row],[Nombre - CONV.]])</f>
        <v xml:space="preserve">Innovación 2021 IMDIGA </v>
      </c>
      <c r="M120" t="s">
        <v>167</v>
      </c>
      <c r="N120" t="str">
        <f>Tabla1[[#This Row],[Nombre - X]]</f>
        <v>Expediente</v>
      </c>
      <c r="O120" s="12" t="str">
        <f>CONCATENATE(Tabla1[[#This Row],[Título - CONV. ]]," ",Tabla1[[#This Row],[Cod. - X]])</f>
        <v>AA02 2021 IMDIGA  Expediente</v>
      </c>
      <c r="P120" s="12" t="str">
        <f>CONCATENATE(Tabla1[[#This Row],[Descripción - CONV.]]," ",Tabla1[[#This Row],[Nombre - X]])</f>
        <v>Innovación 2021 IMDIGA  Expediente</v>
      </c>
      <c r="Q120" s="2" t="s">
        <v>129</v>
      </c>
      <c r="R120" t="str">
        <f>Tabla1[[#This Row],[Nombre - EXP.]]</f>
        <v>018</v>
      </c>
      <c r="S120" s="12" t="str">
        <f>CONCATENATE(Tabla1[[#This Row],[Título - X]]," ",Tabla1[[#This Row],[Cod. EXP]])</f>
        <v>AA02 2021 IMDIGA  Expediente 018</v>
      </c>
      <c r="T120" s="12" t="str">
        <f>CONCATENATE(Tabla1[[#This Row],[Descripción - X]]," ",Tabla1[[#This Row],[Nombre - EXP.]])</f>
        <v>Innovación 2021 IMDIGA  Expediente 018</v>
      </c>
      <c r="U120" t="s">
        <v>63</v>
      </c>
      <c r="V120" t="s">
        <v>82</v>
      </c>
      <c r="W120" s="12" t="str">
        <f>CONCATENATE(Tabla1[[#This Row],[Título - EXP. ]]," ",Tabla1[[#This Row],[Cod.PROC.]])</f>
        <v>AA02 2021 IMDIGA  Expediente 018 P08</v>
      </c>
      <c r="X120" s="12" t="str">
        <f>CONCATENATE(Tabla1[[#This Row],[Descripción - EXP.]]," ",Tabla1[[#This Row],[Nombre - PROC.]])</f>
        <v>Innovación 2021 IMDIGA  Expediente 018 Verificación material</v>
      </c>
      <c r="Y120" t="s">
        <v>41</v>
      </c>
      <c r="Z120" t="s">
        <v>86</v>
      </c>
      <c r="AA120" s="12" t="str">
        <f>CONCATENATE(Tabla1[[#This Row],[Título - PROC.]]," ",Tabla1[[#This Row],[Cod. DOC. ]])</f>
        <v>AA02 2021 IMDIGA  Expediente 018 P08 D02</v>
      </c>
      <c r="AB120" s="12" t="str">
        <f>CONCATENATE(Tabla1[[#This Row],[Descripción - PROC.]]," ",Tabla1[[#This Row],[Nombre - DOC.]])</f>
        <v xml:space="preserve">Innovación 2021 IMDIGA  Expediente 018 Verificación material Conformidad </v>
      </c>
      <c r="AC12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_Expediente_018_P08_D02</v>
      </c>
      <c r="AD120" t="str">
        <f>Tabla1[[#This Row],[Título - DOC]]</f>
        <v>AA02 2021 IMDIGA  Expediente 018 P08 D02</v>
      </c>
      <c r="AE120" t="str">
        <f>Tabla1[[#This Row],[Descripción - DOC]]</f>
        <v xml:space="preserve">Innovación 2021 IMDIGA  Expediente 018 Verificación material Conformidad </v>
      </c>
    </row>
    <row r="121" spans="1:31" x14ac:dyDescent="0.3">
      <c r="A121" t="s">
        <v>72</v>
      </c>
      <c r="B121" t="str">
        <f>Tabla1[[#This Row],[Título - ÁREA]]</f>
        <v>AA02</v>
      </c>
      <c r="C121" s="12" t="s">
        <v>97</v>
      </c>
      <c r="D121" s="12" t="str">
        <f>Tabla1[[#This Row],[Nombre - ÁREA]]</f>
        <v>Innovación</v>
      </c>
      <c r="E121">
        <v>2021</v>
      </c>
      <c r="F121">
        <f>Tabla1[[#This Row],[Nombre - AÑO]]</f>
        <v>2021</v>
      </c>
      <c r="G121" s="12" t="str">
        <f>CONCATENATE(Tabla1[[#This Row],[Título - ÁREA]]," ",Tabla1[[#This Row],[Cod. AÑO]])</f>
        <v>AA02 2021</v>
      </c>
      <c r="H121" s="12" t="str">
        <f>CONCATENATE(Tabla1[[#This Row],[Descripción - Área]]," ",Tabla1[[#This Row],[Nombre - AÑO]])</f>
        <v>Innovación 2021</v>
      </c>
      <c r="I121" t="s">
        <v>101</v>
      </c>
      <c r="J121" t="str">
        <f>Tabla1[[#This Row],[Nombre - CONV.]]</f>
        <v xml:space="preserve">IMDIGA </v>
      </c>
      <c r="K121" s="12" t="str">
        <f>CONCATENATE(Tabla1[[#This Row],[Título - AÑO]]," ",Tabla1[[#This Row],[Cod. CONV.]])</f>
        <v xml:space="preserve">AA02 2021 IMDIGA </v>
      </c>
      <c r="L121" s="12" t="str">
        <f>CONCATENATE(Tabla1[[#This Row],[Descripción - AÑO]]," ",Tabla1[[#This Row],[Nombre - CONV.]])</f>
        <v xml:space="preserve">Innovación 2021 IMDIGA </v>
      </c>
      <c r="M121" t="s">
        <v>167</v>
      </c>
      <c r="N121" t="str">
        <f>Tabla1[[#This Row],[Nombre - X]]</f>
        <v>Expediente</v>
      </c>
      <c r="O121" s="12" t="str">
        <f>CONCATENATE(Tabla1[[#This Row],[Título - CONV. ]]," ",Tabla1[[#This Row],[Cod. - X]])</f>
        <v>AA02 2021 IMDIGA  Expediente</v>
      </c>
      <c r="P121" s="12" t="str">
        <f>CONCATENATE(Tabla1[[#This Row],[Descripción - CONV.]]," ",Tabla1[[#This Row],[Nombre - X]])</f>
        <v>Innovación 2021 IMDIGA  Expediente</v>
      </c>
      <c r="Q121" s="2" t="s">
        <v>129</v>
      </c>
      <c r="R121" t="str">
        <f>Tabla1[[#This Row],[Nombre - EXP.]]</f>
        <v>018</v>
      </c>
      <c r="S121" s="12" t="str">
        <f>CONCATENATE(Tabla1[[#This Row],[Título - X]]," ",Tabla1[[#This Row],[Cod. EXP]])</f>
        <v>AA02 2021 IMDIGA  Expediente 018</v>
      </c>
      <c r="T121" s="12" t="str">
        <f>CONCATENATE(Tabla1[[#This Row],[Descripción - X]]," ",Tabla1[[#This Row],[Nombre - EXP.]])</f>
        <v>Innovación 2021 IMDIGA  Expediente 018</v>
      </c>
      <c r="U121" t="s">
        <v>63</v>
      </c>
      <c r="V121" t="s">
        <v>82</v>
      </c>
      <c r="W121" s="12" t="str">
        <f>CONCATENATE(Tabla1[[#This Row],[Título - EXP. ]]," ",Tabla1[[#This Row],[Cod.PROC.]])</f>
        <v>AA02 2021 IMDIGA  Expediente 018 P08</v>
      </c>
      <c r="X121" s="12" t="str">
        <f>CONCATENATE(Tabla1[[#This Row],[Descripción - EXP.]]," ",Tabla1[[#This Row],[Nombre - PROC.]])</f>
        <v>Innovación 2021 IMDIGA  Expediente 018 Verificación material</v>
      </c>
      <c r="Y121" t="s">
        <v>3</v>
      </c>
      <c r="Z121" t="s">
        <v>87</v>
      </c>
      <c r="AA121" s="12" t="str">
        <f>CONCATENATE(Tabla1[[#This Row],[Título - PROC.]]," ",Tabla1[[#This Row],[Cod. DOC. ]])</f>
        <v>AA02 2021 IMDIGA  Expediente 018 P08 D03</v>
      </c>
      <c r="AB121" s="12" t="str">
        <f>CONCATENATE(Tabla1[[#This Row],[Descripción - PROC.]]," ",Tabla1[[#This Row],[Nombre - DOC.]])</f>
        <v>Innovación 2021 IMDIGA  Expediente 018 Verificación material Requerimiento de subsanación de la solicitud</v>
      </c>
      <c r="AC12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_Expediente_018_P08_D03</v>
      </c>
      <c r="AD121" t="str">
        <f>Tabla1[[#This Row],[Título - DOC]]</f>
        <v>AA02 2021 IMDIGA  Expediente 018 P08 D03</v>
      </c>
      <c r="AE121" t="str">
        <f>Tabla1[[#This Row],[Descripción - DOC]]</f>
        <v>Innovación 2021 IMDIGA  Expediente 018 Verificación material Requerimiento de subsanación de la solicitud</v>
      </c>
    </row>
    <row r="122" spans="1:31" x14ac:dyDescent="0.3">
      <c r="A122" t="s">
        <v>72</v>
      </c>
      <c r="B122" t="str">
        <f>Tabla1[[#This Row],[Título - ÁREA]]</f>
        <v>AA02</v>
      </c>
      <c r="C122" s="12" t="s">
        <v>97</v>
      </c>
      <c r="D122" s="12" t="str">
        <f>Tabla1[[#This Row],[Nombre - ÁREA]]</f>
        <v>Innovación</v>
      </c>
      <c r="E122">
        <v>2021</v>
      </c>
      <c r="F122">
        <f>Tabla1[[#This Row],[Nombre - AÑO]]</f>
        <v>2021</v>
      </c>
      <c r="G122" s="12" t="str">
        <f>CONCATENATE(Tabla1[[#This Row],[Título - ÁREA]]," ",Tabla1[[#This Row],[Cod. AÑO]])</f>
        <v>AA02 2021</v>
      </c>
      <c r="H122" s="12" t="str">
        <f>CONCATENATE(Tabla1[[#This Row],[Descripción - Área]]," ",Tabla1[[#This Row],[Nombre - AÑO]])</f>
        <v>Innovación 2021</v>
      </c>
      <c r="I122" t="s">
        <v>101</v>
      </c>
      <c r="J122" t="str">
        <f>Tabla1[[#This Row],[Nombre - CONV.]]</f>
        <v xml:space="preserve">IMDIGA </v>
      </c>
      <c r="K122" s="12" t="str">
        <f>CONCATENATE(Tabla1[[#This Row],[Título - AÑO]]," ",Tabla1[[#This Row],[Cod. CONV.]])</f>
        <v xml:space="preserve">AA02 2021 IMDIGA </v>
      </c>
      <c r="L122" s="12" t="str">
        <f>CONCATENATE(Tabla1[[#This Row],[Descripción - AÑO]]," ",Tabla1[[#This Row],[Nombre - CONV.]])</f>
        <v xml:space="preserve">Innovación 2021 IMDIGA </v>
      </c>
      <c r="M122" t="s">
        <v>167</v>
      </c>
      <c r="N122" t="str">
        <f>Tabla1[[#This Row],[Nombre - X]]</f>
        <v>Expediente</v>
      </c>
      <c r="O122" s="12" t="str">
        <f>CONCATENATE(Tabla1[[#This Row],[Título - CONV. ]]," ",Tabla1[[#This Row],[Cod. - X]])</f>
        <v>AA02 2021 IMDIGA  Expediente</v>
      </c>
      <c r="P122" s="12" t="str">
        <f>CONCATENATE(Tabla1[[#This Row],[Descripción - CONV.]]," ",Tabla1[[#This Row],[Nombre - X]])</f>
        <v>Innovación 2021 IMDIGA  Expediente</v>
      </c>
      <c r="Q122" s="2" t="s">
        <v>129</v>
      </c>
      <c r="R122" t="str">
        <f>Tabla1[[#This Row],[Nombre - EXP.]]</f>
        <v>018</v>
      </c>
      <c r="S122" s="12" t="str">
        <f>CONCATENATE(Tabla1[[#This Row],[Título - X]]," ",Tabla1[[#This Row],[Cod. EXP]])</f>
        <v>AA02 2021 IMDIGA  Expediente 018</v>
      </c>
      <c r="T122" s="12" t="str">
        <f>CONCATENATE(Tabla1[[#This Row],[Descripción - X]]," ",Tabla1[[#This Row],[Nombre - EXP.]])</f>
        <v>Innovación 2021 IMDIGA  Expediente 018</v>
      </c>
      <c r="U122" t="s">
        <v>63</v>
      </c>
      <c r="V122" t="s">
        <v>82</v>
      </c>
      <c r="W122" s="12" t="str">
        <f>CONCATENATE(Tabla1[[#This Row],[Título - EXP. ]]," ",Tabla1[[#This Row],[Cod.PROC.]])</f>
        <v>AA02 2021 IMDIGA  Expediente 018 P08</v>
      </c>
      <c r="X122" s="12" t="str">
        <f>CONCATENATE(Tabla1[[#This Row],[Descripción - EXP.]]," ",Tabla1[[#This Row],[Nombre - PROC.]])</f>
        <v>Innovación 2021 IMDIGA  Expediente 018 Verificación material</v>
      </c>
      <c r="Y122" t="s">
        <v>38</v>
      </c>
      <c r="Z122" t="s">
        <v>88</v>
      </c>
      <c r="AA122" s="12" t="str">
        <f>CONCATENATE(Tabla1[[#This Row],[Título - PROC.]]," ",Tabla1[[#This Row],[Cod. DOC. ]])</f>
        <v>AA02 2021 IMDIGA  Expediente 018 P08 D04</v>
      </c>
      <c r="AB122" s="12" t="str">
        <f>CONCATENATE(Tabla1[[#This Row],[Descripción - PROC.]]," ",Tabla1[[#This Row],[Nombre - DOC.]])</f>
        <v>Innovación 2021 IMDIGA  Expediente 018 Verificación material Notificación resolución de minoración</v>
      </c>
      <c r="AC12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_Expediente_018_P08_D04</v>
      </c>
      <c r="AD122" t="str">
        <f>Tabla1[[#This Row],[Título - DOC]]</f>
        <v>AA02 2021 IMDIGA  Expediente 018 P08 D04</v>
      </c>
      <c r="AE122" t="str">
        <f>Tabla1[[#This Row],[Descripción - DOC]]</f>
        <v>Innovación 2021 IMDIGA  Expediente 018 Verificación material Notificación resolución de minoración</v>
      </c>
    </row>
    <row r="123" spans="1:31" x14ac:dyDescent="0.3">
      <c r="A123" t="s">
        <v>72</v>
      </c>
      <c r="B123" t="str">
        <f>Tabla1[[#This Row],[Título - ÁREA]]</f>
        <v>AA02</v>
      </c>
      <c r="C123" s="12" t="s">
        <v>97</v>
      </c>
      <c r="D123" s="12" t="str">
        <f>Tabla1[[#This Row],[Nombre - ÁREA]]</f>
        <v>Innovación</v>
      </c>
      <c r="E123">
        <v>2021</v>
      </c>
      <c r="F123">
        <f>Tabla1[[#This Row],[Nombre - AÑO]]</f>
        <v>2021</v>
      </c>
      <c r="G123" s="12" t="str">
        <f>CONCATENATE(Tabla1[[#This Row],[Título - ÁREA]]," ",Tabla1[[#This Row],[Cod. AÑO]])</f>
        <v>AA02 2021</v>
      </c>
      <c r="H123" s="12" t="str">
        <f>CONCATENATE(Tabla1[[#This Row],[Descripción - Área]]," ",Tabla1[[#This Row],[Nombre - AÑO]])</f>
        <v>Innovación 2021</v>
      </c>
      <c r="I123" t="s">
        <v>101</v>
      </c>
      <c r="J123" t="str">
        <f>Tabla1[[#This Row],[Nombre - CONV.]]</f>
        <v xml:space="preserve">IMDIGA </v>
      </c>
      <c r="K123" s="12" t="str">
        <f>CONCATENATE(Tabla1[[#This Row],[Título - AÑO]]," ",Tabla1[[#This Row],[Cod. CONV.]])</f>
        <v xml:space="preserve">AA02 2021 IMDIGA </v>
      </c>
      <c r="L123" s="12" t="str">
        <f>CONCATENATE(Tabla1[[#This Row],[Descripción - AÑO]]," ",Tabla1[[#This Row],[Nombre - CONV.]])</f>
        <v xml:space="preserve">Innovación 2021 IMDIGA </v>
      </c>
      <c r="M123" t="s">
        <v>167</v>
      </c>
      <c r="N123" t="str">
        <f>Tabla1[[#This Row],[Nombre - X]]</f>
        <v>Expediente</v>
      </c>
      <c r="O123" s="12" t="str">
        <f>CONCATENATE(Tabla1[[#This Row],[Título - CONV. ]]," ",Tabla1[[#This Row],[Cod. - X]])</f>
        <v>AA02 2021 IMDIGA  Expediente</v>
      </c>
      <c r="P123" s="12" t="str">
        <f>CONCATENATE(Tabla1[[#This Row],[Descripción - CONV.]]," ",Tabla1[[#This Row],[Nombre - X]])</f>
        <v>Innovación 2021 IMDIGA  Expediente</v>
      </c>
      <c r="Q123" s="2" t="s">
        <v>129</v>
      </c>
      <c r="R123" t="str">
        <f>Tabla1[[#This Row],[Nombre - EXP.]]</f>
        <v>018</v>
      </c>
      <c r="S123" s="12" t="str">
        <f>CONCATENATE(Tabla1[[#This Row],[Título - X]]," ",Tabla1[[#This Row],[Cod. EXP]])</f>
        <v>AA02 2021 IMDIGA  Expediente 018</v>
      </c>
      <c r="T123" s="12" t="str">
        <f>CONCATENATE(Tabla1[[#This Row],[Descripción - X]]," ",Tabla1[[#This Row],[Nombre - EXP.]])</f>
        <v>Innovación 2021 IMDIGA  Expediente 018</v>
      </c>
      <c r="U123" t="s">
        <v>63</v>
      </c>
      <c r="V123" t="s">
        <v>82</v>
      </c>
      <c r="W123" s="12" t="str">
        <f>CONCATENATE(Tabla1[[#This Row],[Título - EXP. ]]," ",Tabla1[[#This Row],[Cod.PROC.]])</f>
        <v>AA02 2021 IMDIGA  Expediente 018 P08</v>
      </c>
      <c r="X123" s="12" t="str">
        <f>CONCATENATE(Tabla1[[#This Row],[Descripción - EXP.]]," ",Tabla1[[#This Row],[Nombre - PROC.]])</f>
        <v>Innovación 2021 IMDIGA  Expediente 018 Verificación material</v>
      </c>
      <c r="Y123" t="s">
        <v>39</v>
      </c>
      <c r="Z123" t="s">
        <v>89</v>
      </c>
      <c r="AA123" s="12" t="str">
        <f>CONCATENATE(Tabla1[[#This Row],[Título - PROC.]]," ",Tabla1[[#This Row],[Cod. DOC. ]])</f>
        <v>AA02 2021 IMDIGA  Expediente 018 P08 D05</v>
      </c>
      <c r="AB123" s="12" t="str">
        <f>CONCATENATE(Tabla1[[#This Row],[Descripción - PROC.]]," ",Tabla1[[#This Row],[Nombre - DOC.]])</f>
        <v>Innovación 2021 IMDIGA  Expediente 018 Verificación material Anexo de incidencias subsanables para el requerimiento de subsanación de la verificacion</v>
      </c>
      <c r="AC12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_Expediente_018_P08_D05</v>
      </c>
      <c r="AD123" t="str">
        <f>Tabla1[[#This Row],[Título - DOC]]</f>
        <v>AA02 2021 IMDIGA  Expediente 018 P08 D05</v>
      </c>
      <c r="AE123" t="str">
        <f>Tabla1[[#This Row],[Descripción - DOC]]</f>
        <v>Innovación 2021 IMDIGA  Expediente 018 Verificación material Anexo de incidencias subsanables para el requerimiento de subsanación de la verificacion</v>
      </c>
    </row>
    <row r="124" spans="1:31" x14ac:dyDescent="0.3">
      <c r="A124" t="s">
        <v>72</v>
      </c>
      <c r="B124" t="str">
        <f>Tabla1[[#This Row],[Título - ÁREA]]</f>
        <v>AA02</v>
      </c>
      <c r="C124" s="12" t="s">
        <v>97</v>
      </c>
      <c r="D124" s="12" t="str">
        <f>Tabla1[[#This Row],[Nombre - ÁREA]]</f>
        <v>Innovación</v>
      </c>
      <c r="E124">
        <v>2021</v>
      </c>
      <c r="F124">
        <f>Tabla1[[#This Row],[Nombre - AÑO]]</f>
        <v>2021</v>
      </c>
      <c r="G124" s="12" t="str">
        <f>CONCATENATE(Tabla1[[#This Row],[Título - ÁREA]]," ",Tabla1[[#This Row],[Cod. AÑO]])</f>
        <v>AA02 2021</v>
      </c>
      <c r="H124" s="12" t="str">
        <f>CONCATENATE(Tabla1[[#This Row],[Descripción - Área]]," ",Tabla1[[#This Row],[Nombre - AÑO]])</f>
        <v>Innovación 2021</v>
      </c>
      <c r="I124" t="s">
        <v>101</v>
      </c>
      <c r="J124" t="str">
        <f>Tabla1[[#This Row],[Nombre - CONV.]]</f>
        <v xml:space="preserve">IMDIGA </v>
      </c>
      <c r="K124" s="12" t="str">
        <f>CONCATENATE(Tabla1[[#This Row],[Título - AÑO]]," ",Tabla1[[#This Row],[Cod. CONV.]])</f>
        <v xml:space="preserve">AA02 2021 IMDIGA </v>
      </c>
      <c r="L124" s="12" t="str">
        <f>CONCATENATE(Tabla1[[#This Row],[Descripción - AÑO]]," ",Tabla1[[#This Row],[Nombre - CONV.]])</f>
        <v xml:space="preserve">Innovación 2021 IMDIGA </v>
      </c>
      <c r="M124" t="s">
        <v>167</v>
      </c>
      <c r="N124" t="str">
        <f>Tabla1[[#This Row],[Nombre - X]]</f>
        <v>Expediente</v>
      </c>
      <c r="O124" s="12" t="str">
        <f>CONCATENATE(Tabla1[[#This Row],[Título - CONV. ]]," ",Tabla1[[#This Row],[Cod. - X]])</f>
        <v>AA02 2021 IMDIGA  Expediente</v>
      </c>
      <c r="P124" s="12" t="str">
        <f>CONCATENATE(Tabla1[[#This Row],[Descripción - CONV.]]," ",Tabla1[[#This Row],[Nombre - X]])</f>
        <v>Innovación 2021 IMDIGA  Expediente</v>
      </c>
      <c r="Q124" s="2" t="s">
        <v>129</v>
      </c>
      <c r="R124" t="str">
        <f>Tabla1[[#This Row],[Nombre - EXP.]]</f>
        <v>018</v>
      </c>
      <c r="S124" s="12" t="str">
        <f>CONCATENATE(Tabla1[[#This Row],[Título - X]]," ",Tabla1[[#This Row],[Cod. EXP]])</f>
        <v>AA02 2021 IMDIGA  Expediente 018</v>
      </c>
      <c r="T124" s="12" t="str">
        <f>CONCATENATE(Tabla1[[#This Row],[Descripción - X]]," ",Tabla1[[#This Row],[Nombre - EXP.]])</f>
        <v>Innovación 2021 IMDIGA  Expediente 018</v>
      </c>
      <c r="U124" t="s">
        <v>64</v>
      </c>
      <c r="V124" t="s">
        <v>83</v>
      </c>
      <c r="W124" s="12" t="str">
        <f>CONCATENATE(Tabla1[[#This Row],[Título - EXP. ]]," ",Tabla1[[#This Row],[Cod.PROC.]])</f>
        <v>AA02 2021 IMDIGA  Expediente 018 P09</v>
      </c>
      <c r="X124" s="12" t="str">
        <f>CONCATENATE(Tabla1[[#This Row],[Descripción - EXP.]]," ",Tabla1[[#This Row],[Nombre - PROC.]])</f>
        <v>Innovación 2021 IMDIGA  Expediente 018 Verificación final</v>
      </c>
      <c r="Y124" t="s">
        <v>42</v>
      </c>
      <c r="Z124" t="s">
        <v>85</v>
      </c>
      <c r="AA124" s="12" t="str">
        <f>CONCATENATE(Tabla1[[#This Row],[Título - PROC.]]," ",Tabla1[[#This Row],[Cod. DOC. ]])</f>
        <v>AA02 2021 IMDIGA  Expediente 018 P09 D01</v>
      </c>
      <c r="AB124" s="12" t="str">
        <f>CONCATENATE(Tabla1[[#This Row],[Descripción - PROC.]]," ",Tabla1[[#This Row],[Nombre - DOC.]])</f>
        <v>Innovación 2021 IMDIGA  Expediente 018 Verificación final Informe técnico de la verificación final del expediente</v>
      </c>
      <c r="AC12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_Expediente_018_P09_D01</v>
      </c>
      <c r="AD124" t="str">
        <f>Tabla1[[#This Row],[Título - DOC]]</f>
        <v>AA02 2021 IMDIGA  Expediente 018 P09 D01</v>
      </c>
      <c r="AE124" t="str">
        <f>Tabla1[[#This Row],[Descripción - DOC]]</f>
        <v>Innovación 2021 IMDIGA  Expediente 018 Verificación final Informe técnico de la verificación final del expediente</v>
      </c>
    </row>
    <row r="125" spans="1:31" x14ac:dyDescent="0.3">
      <c r="A125" t="s">
        <v>72</v>
      </c>
      <c r="B125" t="str">
        <f>Tabla1[[#This Row],[Título - ÁREA]]</f>
        <v>AA02</v>
      </c>
      <c r="C125" s="12" t="s">
        <v>97</v>
      </c>
      <c r="D125" s="12" t="str">
        <f>Tabla1[[#This Row],[Nombre - ÁREA]]</f>
        <v>Innovación</v>
      </c>
      <c r="E125">
        <v>2021</v>
      </c>
      <c r="F125">
        <f>Tabla1[[#This Row],[Nombre - AÑO]]</f>
        <v>2021</v>
      </c>
      <c r="G125" s="12" t="str">
        <f>CONCATENATE(Tabla1[[#This Row],[Título - ÁREA]]," ",Tabla1[[#This Row],[Cod. AÑO]])</f>
        <v>AA02 2021</v>
      </c>
      <c r="H125" s="12" t="str">
        <f>CONCATENATE(Tabla1[[#This Row],[Descripción - Área]]," ",Tabla1[[#This Row],[Nombre - AÑO]])</f>
        <v>Innovación 2021</v>
      </c>
      <c r="I125" t="s">
        <v>101</v>
      </c>
      <c r="J125" t="str">
        <f>Tabla1[[#This Row],[Nombre - CONV.]]</f>
        <v xml:space="preserve">IMDIGA </v>
      </c>
      <c r="K125" s="12" t="str">
        <f>CONCATENATE(Tabla1[[#This Row],[Título - AÑO]]," ",Tabla1[[#This Row],[Cod. CONV.]])</f>
        <v xml:space="preserve">AA02 2021 IMDIGA </v>
      </c>
      <c r="L125" s="12" t="str">
        <f>CONCATENATE(Tabla1[[#This Row],[Descripción - AÑO]]," ",Tabla1[[#This Row],[Nombre - CONV.]])</f>
        <v xml:space="preserve">Innovación 2021 IMDIGA </v>
      </c>
      <c r="M125" t="s">
        <v>167</v>
      </c>
      <c r="N125" t="str">
        <f>Tabla1[[#This Row],[Nombre - X]]</f>
        <v>Expediente</v>
      </c>
      <c r="O125" s="12" t="str">
        <f>CONCATENATE(Tabla1[[#This Row],[Título - CONV. ]]," ",Tabla1[[#This Row],[Cod. - X]])</f>
        <v>AA02 2021 IMDIGA  Expediente</v>
      </c>
      <c r="P125" s="12" t="str">
        <f>CONCATENATE(Tabla1[[#This Row],[Descripción - CONV.]]," ",Tabla1[[#This Row],[Nombre - X]])</f>
        <v>Innovación 2021 IMDIGA  Expediente</v>
      </c>
      <c r="Q125" s="2" t="s">
        <v>129</v>
      </c>
      <c r="R125" t="str">
        <f>Tabla1[[#This Row],[Nombre - EXP.]]</f>
        <v>018</v>
      </c>
      <c r="S125" s="12" t="str">
        <f>CONCATENATE(Tabla1[[#This Row],[Título - X]]," ",Tabla1[[#This Row],[Cod. EXP]])</f>
        <v>AA02 2021 IMDIGA  Expediente 018</v>
      </c>
      <c r="T125" s="12" t="str">
        <f>CONCATENATE(Tabla1[[#This Row],[Descripción - X]]," ",Tabla1[[#This Row],[Nombre - EXP.]])</f>
        <v>Innovación 2021 IMDIGA  Expediente 018</v>
      </c>
      <c r="U125" t="s">
        <v>64</v>
      </c>
      <c r="V125" t="s">
        <v>83</v>
      </c>
      <c r="W125" s="12" t="str">
        <f>CONCATENATE(Tabla1[[#This Row],[Título - EXP. ]]," ",Tabla1[[#This Row],[Cod.PROC.]])</f>
        <v>AA02 2021 IMDIGA  Expediente 018 P09</v>
      </c>
      <c r="X125" s="12" t="str">
        <f>CONCATENATE(Tabla1[[#This Row],[Descripción - EXP.]]," ",Tabla1[[#This Row],[Nombre - PROC.]])</f>
        <v>Innovación 2021 IMDIGA  Expediente 018 Verificación final</v>
      </c>
      <c r="Y125" t="s">
        <v>43</v>
      </c>
      <c r="Z125" t="s">
        <v>86</v>
      </c>
      <c r="AA125" s="12" t="str">
        <f>CONCATENATE(Tabla1[[#This Row],[Título - PROC.]]," ",Tabla1[[#This Row],[Cod. DOC. ]])</f>
        <v>AA02 2021 IMDIGA  Expediente 018 P09 D02</v>
      </c>
      <c r="AB125" s="12" t="str">
        <f>CONCATENATE(Tabla1[[#This Row],[Descripción - PROC.]]," ",Tabla1[[#This Row],[Nombre - DOC.]])</f>
        <v>Innovación 2021 IMDIGA  Expediente 018 Verificación final Anexo con la lista de expedientes para resolución de revocación</v>
      </c>
      <c r="AC12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_Expediente_018_P09_D02</v>
      </c>
      <c r="AD125" t="str">
        <f>Tabla1[[#This Row],[Título - DOC]]</f>
        <v>AA02 2021 IMDIGA  Expediente 018 P09 D02</v>
      </c>
      <c r="AE125" t="str">
        <f>Tabla1[[#This Row],[Descripción - DOC]]</f>
        <v>Innovación 2021 IMDIGA  Expediente 018 Verificación final Anexo con la lista de expedientes para resolución de revocación</v>
      </c>
    </row>
    <row r="126" spans="1:31" x14ac:dyDescent="0.3">
      <c r="A126" t="s">
        <v>72</v>
      </c>
      <c r="B126" t="str">
        <f>Tabla1[[#This Row],[Título - ÁREA]]</f>
        <v>AA02</v>
      </c>
      <c r="C126" s="12" t="s">
        <v>97</v>
      </c>
      <c r="D126" s="12" t="str">
        <f>Tabla1[[#This Row],[Nombre - ÁREA]]</f>
        <v>Innovación</v>
      </c>
      <c r="E126">
        <v>2021</v>
      </c>
      <c r="F126">
        <f>Tabla1[[#This Row],[Nombre - AÑO]]</f>
        <v>2021</v>
      </c>
      <c r="G126" s="12" t="str">
        <f>CONCATENATE(Tabla1[[#This Row],[Título - ÁREA]]," ",Tabla1[[#This Row],[Cod. AÑO]])</f>
        <v>AA02 2021</v>
      </c>
      <c r="H126" s="12" t="str">
        <f>CONCATENATE(Tabla1[[#This Row],[Descripción - Área]]," ",Tabla1[[#This Row],[Nombre - AÑO]])</f>
        <v>Innovación 2021</v>
      </c>
      <c r="I126" t="s">
        <v>101</v>
      </c>
      <c r="J126" t="str">
        <f>Tabla1[[#This Row],[Nombre - CONV.]]</f>
        <v xml:space="preserve">IMDIGA </v>
      </c>
      <c r="K126" s="12" t="str">
        <f>CONCATENATE(Tabla1[[#This Row],[Título - AÑO]]," ",Tabla1[[#This Row],[Cod. CONV.]])</f>
        <v xml:space="preserve">AA02 2021 IMDIGA </v>
      </c>
      <c r="L126" s="12" t="str">
        <f>CONCATENATE(Tabla1[[#This Row],[Descripción - AÑO]]," ",Tabla1[[#This Row],[Nombre - CONV.]])</f>
        <v xml:space="preserve">Innovación 2021 IMDIGA </v>
      </c>
      <c r="M126" t="s">
        <v>167</v>
      </c>
      <c r="N126" t="str">
        <f>Tabla1[[#This Row],[Nombre - X]]</f>
        <v>Expediente</v>
      </c>
      <c r="O126" s="12" t="str">
        <f>CONCATENATE(Tabla1[[#This Row],[Título - CONV. ]]," ",Tabla1[[#This Row],[Cod. - X]])</f>
        <v>AA02 2021 IMDIGA  Expediente</v>
      </c>
      <c r="P126" s="12" t="str">
        <f>CONCATENATE(Tabla1[[#This Row],[Descripción - CONV.]]," ",Tabla1[[#This Row],[Nombre - X]])</f>
        <v>Innovación 2021 IMDIGA  Expediente</v>
      </c>
      <c r="Q126" s="2" t="s">
        <v>129</v>
      </c>
      <c r="R126" t="str">
        <f>Tabla1[[#This Row],[Nombre - EXP.]]</f>
        <v>018</v>
      </c>
      <c r="S126" s="12" t="str">
        <f>CONCATENATE(Tabla1[[#This Row],[Título - X]]," ",Tabla1[[#This Row],[Cod. EXP]])</f>
        <v>AA02 2021 IMDIGA  Expediente 018</v>
      </c>
      <c r="T126" s="12" t="str">
        <f>CONCATENATE(Tabla1[[#This Row],[Descripción - X]]," ",Tabla1[[#This Row],[Nombre - EXP.]])</f>
        <v>Innovación 2021 IMDIGA  Expediente 018</v>
      </c>
      <c r="U126" t="s">
        <v>64</v>
      </c>
      <c r="V126" t="s">
        <v>83</v>
      </c>
      <c r="W126" s="12" t="str">
        <f>CONCATENATE(Tabla1[[#This Row],[Título - EXP. ]]," ",Tabla1[[#This Row],[Cod.PROC.]])</f>
        <v>AA02 2021 IMDIGA  Expediente 018 P09</v>
      </c>
      <c r="X126" s="12" t="str">
        <f>CONCATENATE(Tabla1[[#This Row],[Descripción - EXP.]]," ",Tabla1[[#This Row],[Nombre - PROC.]])</f>
        <v>Innovación 2021 IMDIGA  Expediente 018 Verificación final</v>
      </c>
      <c r="Y126" t="s">
        <v>44</v>
      </c>
      <c r="Z126" t="s">
        <v>87</v>
      </c>
      <c r="AA126" s="12" t="str">
        <f>CONCATENATE(Tabla1[[#This Row],[Título - PROC.]]," ",Tabla1[[#This Row],[Cod. DOC. ]])</f>
        <v>AA02 2021 IMDIGA  Expediente 018 P09 D03</v>
      </c>
      <c r="AB126" s="12" t="str">
        <f>CONCATENATE(Tabla1[[#This Row],[Descripción - PROC.]]," ",Tabla1[[#This Row],[Nombre - DOC.]])</f>
        <v>Innovación 2021 IMDIGA  Expediente 018 Verificación final Notificación resolución de revocación</v>
      </c>
      <c r="AC12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_Expediente_018_P09_D03</v>
      </c>
      <c r="AD126" t="str">
        <f>Tabla1[[#This Row],[Título - DOC]]</f>
        <v>AA02 2021 IMDIGA  Expediente 018 P09 D03</v>
      </c>
      <c r="AE126" t="str">
        <f>Tabla1[[#This Row],[Descripción - DOC]]</f>
        <v>Innovación 2021 IMDIGA  Expediente 018 Verificación final Notificación resolución de revocación</v>
      </c>
    </row>
    <row r="127" spans="1:31" x14ac:dyDescent="0.3">
      <c r="A127" t="s">
        <v>72</v>
      </c>
      <c r="B127" t="str">
        <f>Tabla1[[#This Row],[Título - ÁREA]]</f>
        <v>AA02</v>
      </c>
      <c r="C127" s="12" t="s">
        <v>97</v>
      </c>
      <c r="D127" s="12" t="str">
        <f>Tabla1[[#This Row],[Nombre - ÁREA]]</f>
        <v>Innovación</v>
      </c>
      <c r="E127">
        <v>2021</v>
      </c>
      <c r="F127">
        <f>Tabla1[[#This Row],[Nombre - AÑO]]</f>
        <v>2021</v>
      </c>
      <c r="G127" s="12" t="str">
        <f>CONCATENATE(Tabla1[[#This Row],[Título - ÁREA]]," ",Tabla1[[#This Row],[Cod. AÑO]])</f>
        <v>AA02 2021</v>
      </c>
      <c r="H127" s="12" t="str">
        <f>CONCATENATE(Tabla1[[#This Row],[Descripción - Área]]," ",Tabla1[[#This Row],[Nombre - AÑO]])</f>
        <v>Innovación 2021</v>
      </c>
      <c r="I127" t="s">
        <v>101</v>
      </c>
      <c r="J127" t="str">
        <f>Tabla1[[#This Row],[Nombre - CONV.]]</f>
        <v xml:space="preserve">IMDIGA </v>
      </c>
      <c r="K127" s="12" t="str">
        <f>CONCATENATE(Tabla1[[#This Row],[Título - AÑO]]," ",Tabla1[[#This Row],[Cod. CONV.]])</f>
        <v xml:space="preserve">AA02 2021 IMDIGA </v>
      </c>
      <c r="L127" s="12" t="str">
        <f>CONCATENATE(Tabla1[[#This Row],[Descripción - AÑO]]," ",Tabla1[[#This Row],[Nombre - CONV.]])</f>
        <v xml:space="preserve">Innovación 2021 IMDIGA </v>
      </c>
      <c r="M127" t="s">
        <v>167</v>
      </c>
      <c r="N127" t="str">
        <f>Tabla1[[#This Row],[Nombre - X]]</f>
        <v>Expediente</v>
      </c>
      <c r="O127" s="12" t="str">
        <f>CONCATENATE(Tabla1[[#This Row],[Título - CONV. ]]," ",Tabla1[[#This Row],[Cod. - X]])</f>
        <v>AA02 2021 IMDIGA  Expediente</v>
      </c>
      <c r="P127" s="12" t="str">
        <f>CONCATENATE(Tabla1[[#This Row],[Descripción - CONV.]]," ",Tabla1[[#This Row],[Nombre - X]])</f>
        <v>Innovación 2021 IMDIGA  Expediente</v>
      </c>
      <c r="Q127" s="2" t="s">
        <v>129</v>
      </c>
      <c r="R127" t="str">
        <f>Tabla1[[#This Row],[Nombre - EXP.]]</f>
        <v>018</v>
      </c>
      <c r="S127" s="12" t="str">
        <f>CONCATENATE(Tabla1[[#This Row],[Título - X]]," ",Tabla1[[#This Row],[Cod. EXP]])</f>
        <v>AA02 2021 IMDIGA  Expediente 018</v>
      </c>
      <c r="T127" s="12" t="str">
        <f>CONCATENATE(Tabla1[[#This Row],[Descripción - X]]," ",Tabla1[[#This Row],[Nombre - EXP.]])</f>
        <v>Innovación 2021 IMDIGA  Expediente 018</v>
      </c>
      <c r="U127" t="s">
        <v>64</v>
      </c>
      <c r="V127" t="s">
        <v>83</v>
      </c>
      <c r="W127" s="12" t="str">
        <f>CONCATENATE(Tabla1[[#This Row],[Título - EXP. ]]," ",Tabla1[[#This Row],[Cod.PROC.]])</f>
        <v>AA02 2021 IMDIGA  Expediente 018 P09</v>
      </c>
      <c r="X127" s="12" t="str">
        <f>CONCATENATE(Tabla1[[#This Row],[Descripción - EXP.]]," ",Tabla1[[#This Row],[Nombre - PROC.]])</f>
        <v>Innovación 2021 IMDIGA  Expediente 018 Verificación final</v>
      </c>
      <c r="Y127" t="s">
        <v>45</v>
      </c>
      <c r="Z127" t="s">
        <v>88</v>
      </c>
      <c r="AA127" s="12" t="str">
        <f>CONCATENATE(Tabla1[[#This Row],[Título - PROC.]]," ",Tabla1[[#This Row],[Cod. DOC. ]])</f>
        <v>AA02 2021 IMDIGA  Expediente 018 P09 D04</v>
      </c>
      <c r="AB127" s="12" t="str">
        <f>CONCATENATE(Tabla1[[#This Row],[Descripción - PROC.]]," ",Tabla1[[#This Row],[Nombre - DOC.]])</f>
        <v>Innovación 2021 IMDIGA  Expediente 018 Verificación final Informe técnico de propuesta de renuncia</v>
      </c>
      <c r="AC12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_Expediente_018_P09_D04</v>
      </c>
      <c r="AD127" t="str">
        <f>Tabla1[[#This Row],[Título - DOC]]</f>
        <v>AA02 2021 IMDIGA  Expediente 018 P09 D04</v>
      </c>
      <c r="AE127" t="str">
        <f>Tabla1[[#This Row],[Descripción - DOC]]</f>
        <v>Innovación 2021 IMDIGA  Expediente 018 Verificación final Informe técnico de propuesta de renuncia</v>
      </c>
    </row>
    <row r="128" spans="1:31" x14ac:dyDescent="0.3">
      <c r="A128" t="s">
        <v>72</v>
      </c>
      <c r="B128" t="str">
        <f>Tabla1[[#This Row],[Título - ÁREA]]</f>
        <v>AA02</v>
      </c>
      <c r="C128" s="12" t="s">
        <v>97</v>
      </c>
      <c r="D128" s="12" t="str">
        <f>Tabla1[[#This Row],[Nombre - ÁREA]]</f>
        <v>Innovación</v>
      </c>
      <c r="E128">
        <v>2021</v>
      </c>
      <c r="F128">
        <f>Tabla1[[#This Row],[Nombre - AÑO]]</f>
        <v>2021</v>
      </c>
      <c r="G128" s="12" t="str">
        <f>CONCATENATE(Tabla1[[#This Row],[Título - ÁREA]]," ",Tabla1[[#This Row],[Cod. AÑO]])</f>
        <v>AA02 2021</v>
      </c>
      <c r="H128" s="12" t="str">
        <f>CONCATENATE(Tabla1[[#This Row],[Descripción - Área]]," ",Tabla1[[#This Row],[Nombre - AÑO]])</f>
        <v>Innovación 2021</v>
      </c>
      <c r="I128" t="s">
        <v>101</v>
      </c>
      <c r="J128" t="str">
        <f>Tabla1[[#This Row],[Nombre - CONV.]]</f>
        <v xml:space="preserve">IMDIGA </v>
      </c>
      <c r="K128" s="12" t="str">
        <f>CONCATENATE(Tabla1[[#This Row],[Título - AÑO]]," ",Tabla1[[#This Row],[Cod. CONV.]])</f>
        <v xml:space="preserve">AA02 2021 IMDIGA </v>
      </c>
      <c r="L128" s="12" t="str">
        <f>CONCATENATE(Tabla1[[#This Row],[Descripción - AÑO]]," ",Tabla1[[#This Row],[Nombre - CONV.]])</f>
        <v xml:space="preserve">Innovación 2021 IMDIGA </v>
      </c>
      <c r="M128" t="s">
        <v>167</v>
      </c>
      <c r="N128" t="str">
        <f>Tabla1[[#This Row],[Nombre - X]]</f>
        <v>Expediente</v>
      </c>
      <c r="O128" s="12" t="str">
        <f>CONCATENATE(Tabla1[[#This Row],[Título - CONV. ]]," ",Tabla1[[#This Row],[Cod. - X]])</f>
        <v>AA02 2021 IMDIGA  Expediente</v>
      </c>
      <c r="P128" s="12" t="str">
        <f>CONCATENATE(Tabla1[[#This Row],[Descripción - CONV.]]," ",Tabla1[[#This Row],[Nombre - X]])</f>
        <v>Innovación 2021 IMDIGA  Expediente</v>
      </c>
      <c r="Q128" s="2" t="s">
        <v>129</v>
      </c>
      <c r="R128" t="str">
        <f>Tabla1[[#This Row],[Nombre - EXP.]]</f>
        <v>018</v>
      </c>
      <c r="S128" s="12" t="str">
        <f>CONCATENATE(Tabla1[[#This Row],[Título - X]]," ",Tabla1[[#This Row],[Cod. EXP]])</f>
        <v>AA02 2021 IMDIGA  Expediente 018</v>
      </c>
      <c r="T128" s="12" t="str">
        <f>CONCATENATE(Tabla1[[#This Row],[Descripción - X]]," ",Tabla1[[#This Row],[Nombre - EXP.]])</f>
        <v>Innovación 2021 IMDIGA  Expediente 018</v>
      </c>
      <c r="U128" t="s">
        <v>64</v>
      </c>
      <c r="V128" t="s">
        <v>83</v>
      </c>
      <c r="W128" s="12" t="str">
        <f>CONCATENATE(Tabla1[[#This Row],[Título - EXP. ]]," ",Tabla1[[#This Row],[Cod.PROC.]])</f>
        <v>AA02 2021 IMDIGA  Expediente 018 P09</v>
      </c>
      <c r="X128" s="12" t="str">
        <f>CONCATENATE(Tabla1[[#This Row],[Descripción - EXP.]]," ",Tabla1[[#This Row],[Nombre - PROC.]])</f>
        <v>Innovación 2021 IMDIGA  Expediente 018 Verificación final</v>
      </c>
      <c r="Y128" t="s">
        <v>46</v>
      </c>
      <c r="Z128" t="s">
        <v>89</v>
      </c>
      <c r="AA128" s="12" t="str">
        <f>CONCATENATE(Tabla1[[#This Row],[Título - PROC.]]," ",Tabla1[[#This Row],[Cod. DOC. ]])</f>
        <v>AA02 2021 IMDIGA  Expediente 018 P09 D05</v>
      </c>
      <c r="AB128" s="12" t="str">
        <f>CONCATENATE(Tabla1[[#This Row],[Descripción - PROC.]]," ",Tabla1[[#This Row],[Nombre - DOC.]])</f>
        <v>Innovación 2021 IMDIGA  Expediente 018 Verificación final Anexo que lista los expedientes para la resolución de renuncia</v>
      </c>
      <c r="AC12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_Expediente_018_P09_D05</v>
      </c>
      <c r="AD128" t="str">
        <f>Tabla1[[#This Row],[Título - DOC]]</f>
        <v>AA02 2021 IMDIGA  Expediente 018 P09 D05</v>
      </c>
      <c r="AE128" t="str">
        <f>Tabla1[[#This Row],[Descripción - DOC]]</f>
        <v>Innovación 2021 IMDIGA  Expediente 018 Verificación final Anexo que lista los expedientes para la resolución de renuncia</v>
      </c>
    </row>
    <row r="129" spans="1:31" x14ac:dyDescent="0.3">
      <c r="A129" t="s">
        <v>72</v>
      </c>
      <c r="B129" t="str">
        <f>Tabla1[[#This Row],[Título - ÁREA]]</f>
        <v>AA02</v>
      </c>
      <c r="C129" s="12" t="s">
        <v>97</v>
      </c>
      <c r="D129" s="12" t="str">
        <f>Tabla1[[#This Row],[Nombre - ÁREA]]</f>
        <v>Innovación</v>
      </c>
      <c r="E129">
        <v>2021</v>
      </c>
      <c r="F129">
        <f>Tabla1[[#This Row],[Nombre - AÑO]]</f>
        <v>2021</v>
      </c>
      <c r="G129" s="12" t="str">
        <f>CONCATENATE(Tabla1[[#This Row],[Título - ÁREA]]," ",Tabla1[[#This Row],[Cod. AÑO]])</f>
        <v>AA02 2021</v>
      </c>
      <c r="H129" s="12" t="str">
        <f>CONCATENATE(Tabla1[[#This Row],[Descripción - Área]]," ",Tabla1[[#This Row],[Nombre - AÑO]])</f>
        <v>Innovación 2021</v>
      </c>
      <c r="I129" t="s">
        <v>101</v>
      </c>
      <c r="J129" t="str">
        <f>Tabla1[[#This Row],[Nombre - CONV.]]</f>
        <v xml:space="preserve">IMDIGA </v>
      </c>
      <c r="K129" s="12" t="str">
        <f>CONCATENATE(Tabla1[[#This Row],[Título - AÑO]]," ",Tabla1[[#This Row],[Cod. CONV.]])</f>
        <v xml:space="preserve">AA02 2021 IMDIGA </v>
      </c>
      <c r="L129" s="12" t="str">
        <f>CONCATENATE(Tabla1[[#This Row],[Descripción - AÑO]]," ",Tabla1[[#This Row],[Nombre - CONV.]])</f>
        <v xml:space="preserve">Innovación 2021 IMDIGA </v>
      </c>
      <c r="M129" t="s">
        <v>167</v>
      </c>
      <c r="N129" t="str">
        <f>Tabla1[[#This Row],[Nombre - X]]</f>
        <v>Expediente</v>
      </c>
      <c r="O129" s="12" t="str">
        <f>CONCATENATE(Tabla1[[#This Row],[Título - CONV. ]]," ",Tabla1[[#This Row],[Cod. - X]])</f>
        <v>AA02 2021 IMDIGA  Expediente</v>
      </c>
      <c r="P129" s="12" t="str">
        <f>CONCATENATE(Tabla1[[#This Row],[Descripción - CONV.]]," ",Tabla1[[#This Row],[Nombre - X]])</f>
        <v>Innovación 2021 IMDIGA  Expediente</v>
      </c>
      <c r="Q129" s="2" t="s">
        <v>129</v>
      </c>
      <c r="R129" t="str">
        <f>Tabla1[[#This Row],[Nombre - EXP.]]</f>
        <v>018</v>
      </c>
      <c r="S129" s="12" t="str">
        <f>CONCATENATE(Tabla1[[#This Row],[Título - X]]," ",Tabla1[[#This Row],[Cod. EXP]])</f>
        <v>AA02 2021 IMDIGA  Expediente 018</v>
      </c>
      <c r="T129" s="12" t="str">
        <f>CONCATENATE(Tabla1[[#This Row],[Descripción - X]]," ",Tabla1[[#This Row],[Nombre - EXP.]])</f>
        <v>Innovación 2021 IMDIGA  Expediente 018</v>
      </c>
      <c r="U129" t="s">
        <v>64</v>
      </c>
      <c r="V129" t="s">
        <v>83</v>
      </c>
      <c r="W129" s="12" t="str">
        <f>CONCATENATE(Tabla1[[#This Row],[Título - EXP. ]]," ",Tabla1[[#This Row],[Cod.PROC.]])</f>
        <v>AA02 2021 IMDIGA  Expediente 018 P09</v>
      </c>
      <c r="X129" s="12" t="str">
        <f>CONCATENATE(Tabla1[[#This Row],[Descripción - EXP.]]," ",Tabla1[[#This Row],[Nombre - PROC.]])</f>
        <v>Innovación 2021 IMDIGA  Expediente 018 Verificación final</v>
      </c>
      <c r="Y129" t="s">
        <v>47</v>
      </c>
      <c r="Z129" t="s">
        <v>90</v>
      </c>
      <c r="AA129" s="12" t="str">
        <f>CONCATENATE(Tabla1[[#This Row],[Título - PROC.]]," ",Tabla1[[#This Row],[Cod. DOC. ]])</f>
        <v>AA02 2021 IMDIGA  Expediente 018 P09 D06</v>
      </c>
      <c r="AB129" s="12" t="str">
        <f>CONCATENATE(Tabla1[[#This Row],[Descripción - PROC.]]," ",Tabla1[[#This Row],[Nombre - DOC.]])</f>
        <v>Innovación 2021 IMDIGA  Expediente 018 Verificación final Resolución de renuncia</v>
      </c>
      <c r="AC12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_Expediente_018_P09_D06</v>
      </c>
      <c r="AD129" t="str">
        <f>Tabla1[[#This Row],[Título - DOC]]</f>
        <v>AA02 2021 IMDIGA  Expediente 018 P09 D06</v>
      </c>
      <c r="AE129" t="str">
        <f>Tabla1[[#This Row],[Descripción - DOC]]</f>
        <v>Innovación 2021 IMDIGA  Expediente 018 Verificación final Resolución de renuncia</v>
      </c>
    </row>
    <row r="130" spans="1:31" x14ac:dyDescent="0.3">
      <c r="A130" t="s">
        <v>72</v>
      </c>
      <c r="B130" t="str">
        <f>Tabla1[[#This Row],[Título - ÁREA]]</f>
        <v>AA02</v>
      </c>
      <c r="C130" s="12" t="s">
        <v>97</v>
      </c>
      <c r="D130" s="12" t="str">
        <f>Tabla1[[#This Row],[Nombre - ÁREA]]</f>
        <v>Innovación</v>
      </c>
      <c r="E130">
        <v>2021</v>
      </c>
      <c r="F130">
        <f>Tabla1[[#This Row],[Nombre - AÑO]]</f>
        <v>2021</v>
      </c>
      <c r="G130" s="12" t="str">
        <f>CONCATENATE(Tabla1[[#This Row],[Título - ÁREA]]," ",Tabla1[[#This Row],[Cod. AÑO]])</f>
        <v>AA02 2021</v>
      </c>
      <c r="H130" s="12" t="str">
        <f>CONCATENATE(Tabla1[[#This Row],[Descripción - Área]]," ",Tabla1[[#This Row],[Nombre - AÑO]])</f>
        <v>Innovación 2021</v>
      </c>
      <c r="I130" t="s">
        <v>101</v>
      </c>
      <c r="J130" t="str">
        <f>Tabla1[[#This Row],[Nombre - CONV.]]</f>
        <v xml:space="preserve">IMDIGA </v>
      </c>
      <c r="K130" s="12" t="str">
        <f>CONCATENATE(Tabla1[[#This Row],[Título - AÑO]]," ",Tabla1[[#This Row],[Cod. CONV.]])</f>
        <v xml:space="preserve">AA02 2021 IMDIGA </v>
      </c>
      <c r="L130" s="12" t="str">
        <f>CONCATENATE(Tabla1[[#This Row],[Descripción - AÑO]]," ",Tabla1[[#This Row],[Nombre - CONV.]])</f>
        <v xml:space="preserve">Innovación 2021 IMDIGA </v>
      </c>
      <c r="M130" t="s">
        <v>167</v>
      </c>
      <c r="N130" t="str">
        <f>Tabla1[[#This Row],[Nombre - X]]</f>
        <v>Expediente</v>
      </c>
      <c r="O130" s="12" t="str">
        <f>CONCATENATE(Tabla1[[#This Row],[Título - CONV. ]]," ",Tabla1[[#This Row],[Cod. - X]])</f>
        <v>AA02 2021 IMDIGA  Expediente</v>
      </c>
      <c r="P130" s="12" t="str">
        <f>CONCATENATE(Tabla1[[#This Row],[Descripción - CONV.]]," ",Tabla1[[#This Row],[Nombre - X]])</f>
        <v>Innovación 2021 IMDIGA  Expediente</v>
      </c>
      <c r="Q130" s="2" t="s">
        <v>129</v>
      </c>
      <c r="R130" t="str">
        <f>Tabla1[[#This Row],[Nombre - EXP.]]</f>
        <v>018</v>
      </c>
      <c r="S130" s="12" t="str">
        <f>CONCATENATE(Tabla1[[#This Row],[Título - X]]," ",Tabla1[[#This Row],[Cod. EXP]])</f>
        <v>AA02 2021 IMDIGA  Expediente 018</v>
      </c>
      <c r="T130" s="12" t="str">
        <f>CONCATENATE(Tabla1[[#This Row],[Descripción - X]]," ",Tabla1[[#This Row],[Nombre - EXP.]])</f>
        <v>Innovación 2021 IMDIGA  Expediente 018</v>
      </c>
      <c r="U130" t="s">
        <v>64</v>
      </c>
      <c r="V130" t="s">
        <v>83</v>
      </c>
      <c r="W130" s="12" t="str">
        <f>CONCATENATE(Tabla1[[#This Row],[Título - EXP. ]]," ",Tabla1[[#This Row],[Cod.PROC.]])</f>
        <v>AA02 2021 IMDIGA  Expediente 018 P09</v>
      </c>
      <c r="X130" s="12" t="str">
        <f>CONCATENATE(Tabla1[[#This Row],[Descripción - EXP.]]," ",Tabla1[[#This Row],[Nombre - PROC.]])</f>
        <v>Innovación 2021 IMDIGA  Expediente 018 Verificación final</v>
      </c>
      <c r="Y130" t="s">
        <v>48</v>
      </c>
      <c r="Z130" t="s">
        <v>91</v>
      </c>
      <c r="AA130" s="12" t="str">
        <f>CONCATENATE(Tabla1[[#This Row],[Título - PROC.]]," ",Tabla1[[#This Row],[Cod. DOC. ]])</f>
        <v>AA02 2021 IMDIGA  Expediente 018 P09 D07</v>
      </c>
      <c r="AB130" s="12" t="str">
        <f>CONCATENATE(Tabla1[[#This Row],[Descripción - PROC.]]," ",Tabla1[[#This Row],[Nombre - DOC.]])</f>
        <v>Innovación 2021 IMDIGA  Expediente 018 Verificación final Notificación de resolución de renuncia</v>
      </c>
      <c r="AC13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_Expediente_018_P09_D07</v>
      </c>
      <c r="AD130" t="str">
        <f>Tabla1[[#This Row],[Título - DOC]]</f>
        <v>AA02 2021 IMDIGA  Expediente 018 P09 D07</v>
      </c>
      <c r="AE130" t="str">
        <f>Tabla1[[#This Row],[Descripción - DOC]]</f>
        <v>Innovación 2021 IMDIGA  Expediente 018 Verificación final Notificación de resolución de renuncia</v>
      </c>
    </row>
    <row r="131" spans="1:31" x14ac:dyDescent="0.3">
      <c r="A131" t="s">
        <v>72</v>
      </c>
      <c r="B131" t="str">
        <f>Tabla1[[#This Row],[Título - ÁREA]]</f>
        <v>AA02</v>
      </c>
      <c r="C131" s="12" t="s">
        <v>97</v>
      </c>
      <c r="D131" s="12" t="str">
        <f>Tabla1[[#This Row],[Nombre - ÁREA]]</f>
        <v>Innovación</v>
      </c>
      <c r="E131">
        <v>2021</v>
      </c>
      <c r="F131">
        <f>Tabla1[[#This Row],[Nombre - AÑO]]</f>
        <v>2021</v>
      </c>
      <c r="G131" s="12" t="str">
        <f>CONCATENATE(Tabla1[[#This Row],[Título - ÁREA]]," ",Tabla1[[#This Row],[Cod. AÑO]])</f>
        <v>AA02 2021</v>
      </c>
      <c r="H131" s="12" t="str">
        <f>CONCATENATE(Tabla1[[#This Row],[Descripción - Área]]," ",Tabla1[[#This Row],[Nombre - AÑO]])</f>
        <v>Innovación 2021</v>
      </c>
      <c r="I131" t="s">
        <v>101</v>
      </c>
      <c r="J131" t="str">
        <f>Tabla1[[#This Row],[Nombre - CONV.]]</f>
        <v xml:space="preserve">IMDIGA </v>
      </c>
      <c r="K131" s="12" t="str">
        <f>CONCATENATE(Tabla1[[#This Row],[Título - AÑO]]," ",Tabla1[[#This Row],[Cod. CONV.]])</f>
        <v xml:space="preserve">AA02 2021 IMDIGA </v>
      </c>
      <c r="L131" s="12" t="str">
        <f>CONCATENATE(Tabla1[[#This Row],[Descripción - AÑO]]," ",Tabla1[[#This Row],[Nombre - CONV.]])</f>
        <v xml:space="preserve">Innovación 2021 IMDIGA </v>
      </c>
      <c r="M131" t="s">
        <v>167</v>
      </c>
      <c r="N131" t="str">
        <f>Tabla1[[#This Row],[Nombre - X]]</f>
        <v>Expediente</v>
      </c>
      <c r="O131" s="12" t="str">
        <f>CONCATENATE(Tabla1[[#This Row],[Título - CONV. ]]," ",Tabla1[[#This Row],[Cod. - X]])</f>
        <v>AA02 2021 IMDIGA  Expediente</v>
      </c>
      <c r="P131" s="12" t="str">
        <f>CONCATENATE(Tabla1[[#This Row],[Descripción - CONV.]]," ",Tabla1[[#This Row],[Nombre - X]])</f>
        <v>Innovación 2021 IMDIGA  Expediente</v>
      </c>
      <c r="Q131" s="2" t="s">
        <v>129</v>
      </c>
      <c r="R131" t="str">
        <f>Tabla1[[#This Row],[Nombre - EXP.]]</f>
        <v>018</v>
      </c>
      <c r="S131" s="12" t="str">
        <f>CONCATENATE(Tabla1[[#This Row],[Título - X]]," ",Tabla1[[#This Row],[Cod. EXP]])</f>
        <v>AA02 2021 IMDIGA  Expediente 018</v>
      </c>
      <c r="T131" s="12" t="str">
        <f>CONCATENATE(Tabla1[[#This Row],[Descripción - X]]," ",Tabla1[[#This Row],[Nombre - EXP.]])</f>
        <v>Innovación 2021 IMDIGA  Expediente 018</v>
      </c>
      <c r="U131" t="s">
        <v>64</v>
      </c>
      <c r="V131" t="s">
        <v>83</v>
      </c>
      <c r="W131" s="12" t="str">
        <f>CONCATENATE(Tabla1[[#This Row],[Título - EXP. ]]," ",Tabla1[[#This Row],[Cod.PROC.]])</f>
        <v>AA02 2021 IMDIGA  Expediente 018 P09</v>
      </c>
      <c r="X131" s="12" t="str">
        <f>CONCATENATE(Tabla1[[#This Row],[Descripción - EXP.]]," ",Tabla1[[#This Row],[Nombre - PROC.]])</f>
        <v>Innovación 2021 IMDIGA  Expediente 018 Verificación final</v>
      </c>
      <c r="Y131" t="s">
        <v>49</v>
      </c>
      <c r="Z131" t="s">
        <v>92</v>
      </c>
      <c r="AA131" s="12" t="str">
        <f>CONCATENATE(Tabla1[[#This Row],[Título - PROC.]]," ",Tabla1[[#This Row],[Cod. DOC. ]])</f>
        <v>AA02 2021 IMDIGA  Expediente 018 P09 D08</v>
      </c>
      <c r="AB131" s="12" t="str">
        <f>CONCATENATE(Tabla1[[#This Row],[Descripción - PROC.]]," ",Tabla1[[#This Row],[Nombre - DOC.]])</f>
        <v>Innovación 2021 IMDIGA  Expediente 018 Verificación final Anexo con la lista de expediente para la resolución de minoración</v>
      </c>
      <c r="AC13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_Expediente_018_P09_D08</v>
      </c>
      <c r="AD131" t="str">
        <f>Tabla1[[#This Row],[Título - DOC]]</f>
        <v>AA02 2021 IMDIGA  Expediente 018 P09 D08</v>
      </c>
      <c r="AE131" t="str">
        <f>Tabla1[[#This Row],[Descripción - DOC]]</f>
        <v>Innovación 2021 IMDIGA  Expediente 018 Verificación final Anexo con la lista de expediente para la resolución de minoración</v>
      </c>
    </row>
    <row r="132" spans="1:31" x14ac:dyDescent="0.3">
      <c r="A132" t="s">
        <v>72</v>
      </c>
      <c r="B132" t="str">
        <f>Tabla1[[#This Row],[Título - ÁREA]]</f>
        <v>AA02</v>
      </c>
      <c r="C132" s="12" t="s">
        <v>97</v>
      </c>
      <c r="D132" s="12" t="str">
        <f>Tabla1[[#This Row],[Nombre - ÁREA]]</f>
        <v>Innovación</v>
      </c>
      <c r="E132">
        <v>2021</v>
      </c>
      <c r="F132">
        <f>Tabla1[[#This Row],[Nombre - AÑO]]</f>
        <v>2021</v>
      </c>
      <c r="G132" s="12" t="str">
        <f>CONCATENATE(Tabla1[[#This Row],[Título - ÁREA]]," ",Tabla1[[#This Row],[Cod. AÑO]])</f>
        <v>AA02 2021</v>
      </c>
      <c r="H132" s="12" t="str">
        <f>CONCATENATE(Tabla1[[#This Row],[Descripción - Área]]," ",Tabla1[[#This Row],[Nombre - AÑO]])</f>
        <v>Innovación 2021</v>
      </c>
      <c r="I132" t="s">
        <v>101</v>
      </c>
      <c r="J132" t="str">
        <f>Tabla1[[#This Row],[Nombre - CONV.]]</f>
        <v xml:space="preserve">IMDIGA </v>
      </c>
      <c r="K132" s="12" t="str">
        <f>CONCATENATE(Tabla1[[#This Row],[Título - AÑO]]," ",Tabla1[[#This Row],[Cod. CONV.]])</f>
        <v xml:space="preserve">AA02 2021 IMDIGA </v>
      </c>
      <c r="L132" s="12" t="str">
        <f>CONCATENATE(Tabla1[[#This Row],[Descripción - AÑO]]," ",Tabla1[[#This Row],[Nombre - CONV.]])</f>
        <v xml:space="preserve">Innovación 2021 IMDIGA </v>
      </c>
      <c r="M132" t="s">
        <v>167</v>
      </c>
      <c r="N132" t="str">
        <f>Tabla1[[#This Row],[Nombre - X]]</f>
        <v>Expediente</v>
      </c>
      <c r="O132" s="12" t="str">
        <f>CONCATENATE(Tabla1[[#This Row],[Título - CONV. ]]," ",Tabla1[[#This Row],[Cod. - X]])</f>
        <v>AA02 2021 IMDIGA  Expediente</v>
      </c>
      <c r="P132" s="12" t="str">
        <f>CONCATENATE(Tabla1[[#This Row],[Descripción - CONV.]]," ",Tabla1[[#This Row],[Nombre - X]])</f>
        <v>Innovación 2021 IMDIGA  Expediente</v>
      </c>
      <c r="Q132" s="2" t="s">
        <v>129</v>
      </c>
      <c r="R132" t="str">
        <f>Tabla1[[#This Row],[Nombre - EXP.]]</f>
        <v>018</v>
      </c>
      <c r="S132" s="12" t="str">
        <f>CONCATENATE(Tabla1[[#This Row],[Título - X]]," ",Tabla1[[#This Row],[Cod. EXP]])</f>
        <v>AA02 2021 IMDIGA  Expediente 018</v>
      </c>
      <c r="T132" s="12" t="str">
        <f>CONCATENATE(Tabla1[[#This Row],[Descripción - X]]," ",Tabla1[[#This Row],[Nombre - EXP.]])</f>
        <v>Innovación 2021 IMDIGA  Expediente 018</v>
      </c>
      <c r="U132" t="s">
        <v>64</v>
      </c>
      <c r="V132" t="s">
        <v>83</v>
      </c>
      <c r="W132" s="12" t="str">
        <f>CONCATENATE(Tabla1[[#This Row],[Título - EXP. ]]," ",Tabla1[[#This Row],[Cod.PROC.]])</f>
        <v>AA02 2021 IMDIGA  Expediente 018 P09</v>
      </c>
      <c r="X132" s="12" t="str">
        <f>CONCATENATE(Tabla1[[#This Row],[Descripción - EXP.]]," ",Tabla1[[#This Row],[Nombre - PROC.]])</f>
        <v>Innovación 2021 IMDIGA  Expediente 018 Verificación final</v>
      </c>
      <c r="Y132" t="s">
        <v>50</v>
      </c>
      <c r="Z132" t="s">
        <v>93</v>
      </c>
      <c r="AA132" s="12" t="str">
        <f>CONCATENATE(Tabla1[[#This Row],[Título - PROC.]]," ",Tabla1[[#This Row],[Cod. DOC. ]])</f>
        <v>AA02 2021 IMDIGA  Expediente 018 P09 D09</v>
      </c>
      <c r="AB132" s="12" t="str">
        <f>CONCATENATE(Tabla1[[#This Row],[Descripción - PROC.]]," ",Tabla1[[#This Row],[Nombre - DOC.]])</f>
        <v>Innovación 2021 IMDIGA  Expediente 018 Verificación final Informe técnico de la verificación posterior a la final del expediente</v>
      </c>
      <c r="AC13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_Expediente_018_P09_D09</v>
      </c>
      <c r="AD132" t="str">
        <f>Tabla1[[#This Row],[Título - DOC]]</f>
        <v>AA02 2021 IMDIGA  Expediente 018 P09 D09</v>
      </c>
      <c r="AE132" t="str">
        <f>Tabla1[[#This Row],[Descripción - DOC]]</f>
        <v>Innovación 2021 IMDIGA  Expediente 018 Verificación final Informe técnico de la verificación posterior a la final del expediente</v>
      </c>
    </row>
    <row r="133" spans="1:31" x14ac:dyDescent="0.3">
      <c r="A133" t="s">
        <v>72</v>
      </c>
      <c r="B133" t="str">
        <f>Tabla1[[#This Row],[Título - ÁREA]]</f>
        <v>AA02</v>
      </c>
      <c r="C133" s="12" t="s">
        <v>97</v>
      </c>
      <c r="D133" s="12" t="str">
        <f>Tabla1[[#This Row],[Nombre - ÁREA]]</f>
        <v>Innovación</v>
      </c>
      <c r="E133">
        <v>2021</v>
      </c>
      <c r="F133">
        <f>Tabla1[[#This Row],[Nombre - AÑO]]</f>
        <v>2021</v>
      </c>
      <c r="G133" s="12" t="str">
        <f>CONCATENATE(Tabla1[[#This Row],[Título - ÁREA]]," ",Tabla1[[#This Row],[Cod. AÑO]])</f>
        <v>AA02 2021</v>
      </c>
      <c r="H133" s="12" t="str">
        <f>CONCATENATE(Tabla1[[#This Row],[Descripción - Área]]," ",Tabla1[[#This Row],[Nombre - AÑO]])</f>
        <v>Innovación 2021</v>
      </c>
      <c r="I133" t="s">
        <v>101</v>
      </c>
      <c r="J133" t="str">
        <f>Tabla1[[#This Row],[Nombre - CONV.]]</f>
        <v xml:space="preserve">IMDIGA </v>
      </c>
      <c r="K133" s="12" t="str">
        <f>CONCATENATE(Tabla1[[#This Row],[Título - AÑO]]," ",Tabla1[[#This Row],[Cod. CONV.]])</f>
        <v xml:space="preserve">AA02 2021 IMDIGA </v>
      </c>
      <c r="L133" s="12" t="str">
        <f>CONCATENATE(Tabla1[[#This Row],[Descripción - AÑO]]," ",Tabla1[[#This Row],[Nombre - CONV.]])</f>
        <v xml:space="preserve">Innovación 2021 IMDIGA </v>
      </c>
      <c r="M133" t="s">
        <v>167</v>
      </c>
      <c r="N133" t="str">
        <f>Tabla1[[#This Row],[Nombre - X]]</f>
        <v>Expediente</v>
      </c>
      <c r="O133" s="12" t="str">
        <f>CONCATENATE(Tabla1[[#This Row],[Título - CONV. ]]," ",Tabla1[[#This Row],[Cod. - X]])</f>
        <v>AA02 2021 IMDIGA  Expediente</v>
      </c>
      <c r="P133" s="12" t="str">
        <f>CONCATENATE(Tabla1[[#This Row],[Descripción - CONV.]]," ",Tabla1[[#This Row],[Nombre - X]])</f>
        <v>Innovación 2021 IMDIGA  Expediente</v>
      </c>
      <c r="Q133" s="2" t="s">
        <v>129</v>
      </c>
      <c r="R133" t="str">
        <f>Tabla1[[#This Row],[Nombre - EXP.]]</f>
        <v>018</v>
      </c>
      <c r="S133" s="12" t="str">
        <f>CONCATENATE(Tabla1[[#This Row],[Título - X]]," ",Tabla1[[#This Row],[Cod. EXP]])</f>
        <v>AA02 2021 IMDIGA  Expediente 018</v>
      </c>
      <c r="T133" s="12" t="str">
        <f>CONCATENATE(Tabla1[[#This Row],[Descripción - X]]," ",Tabla1[[#This Row],[Nombre - EXP.]])</f>
        <v>Innovación 2021 IMDIGA  Expediente 018</v>
      </c>
      <c r="U133" t="s">
        <v>65</v>
      </c>
      <c r="V133" t="s">
        <v>68</v>
      </c>
      <c r="W133" s="12" t="str">
        <f>CONCATENATE(Tabla1[[#This Row],[Título - EXP. ]]," ",Tabla1[[#This Row],[Cod.PROC.]])</f>
        <v>AA02 2021 IMDIGA  Expediente 018 P10</v>
      </c>
      <c r="X133" s="12" t="str">
        <f>CONCATENATE(Tabla1[[#This Row],[Descripción - EXP.]]," ",Tabla1[[#This Row],[Nombre - PROC.]])</f>
        <v>Innovación 2021 IMDIGA  Expediente 018 Comunicación al servicio de pago</v>
      </c>
      <c r="Y133" t="s">
        <v>51</v>
      </c>
      <c r="Z133" t="s">
        <v>85</v>
      </c>
      <c r="AA133" s="12" t="str">
        <f>CONCATENATE(Tabla1[[#This Row],[Título - PROC.]]," ",Tabla1[[#This Row],[Cod. DOC. ]])</f>
        <v>AA02 2021 IMDIGA  Expediente 018 P10 D01</v>
      </c>
      <c r="AB133" s="12" t="str">
        <f>CONCATENATE(Tabla1[[#This Row],[Descripción - PROC.]]," ",Tabla1[[#This Row],[Nombre - DOC.]])</f>
        <v>Innovación 2021 IMDIGA  Expediente 018 Comunicación al servicio de pago Informe técnico para pago por anticipo</v>
      </c>
      <c r="AC13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_Expediente_018_P10_D01</v>
      </c>
      <c r="AD133" t="str">
        <f>Tabla1[[#This Row],[Título - DOC]]</f>
        <v>AA02 2021 IMDIGA  Expediente 018 P10 D01</v>
      </c>
      <c r="AE133" t="str">
        <f>Tabla1[[#This Row],[Descripción - DOC]]</f>
        <v>Innovación 2021 IMDIGA  Expediente 018 Comunicación al servicio de pago Informe técnico para pago por anticipo</v>
      </c>
    </row>
    <row r="134" spans="1:31" x14ac:dyDescent="0.3">
      <c r="A134" t="s">
        <v>72</v>
      </c>
      <c r="B134" t="str">
        <f>Tabla1[[#This Row],[Título - ÁREA]]</f>
        <v>AA02</v>
      </c>
      <c r="C134" s="12" t="s">
        <v>97</v>
      </c>
      <c r="D134" s="12" t="str">
        <f>Tabla1[[#This Row],[Nombre - ÁREA]]</f>
        <v>Innovación</v>
      </c>
      <c r="E134">
        <v>2021</v>
      </c>
      <c r="F134">
        <f>Tabla1[[#This Row],[Nombre - AÑO]]</f>
        <v>2021</v>
      </c>
      <c r="G134" s="12" t="str">
        <f>CONCATENATE(Tabla1[[#This Row],[Título - ÁREA]]," ",Tabla1[[#This Row],[Cod. AÑO]])</f>
        <v>AA02 2021</v>
      </c>
      <c r="H134" s="12" t="str">
        <f>CONCATENATE(Tabla1[[#This Row],[Descripción - Área]]," ",Tabla1[[#This Row],[Nombre - AÑO]])</f>
        <v>Innovación 2021</v>
      </c>
      <c r="I134" t="s">
        <v>101</v>
      </c>
      <c r="J134" t="str">
        <f>Tabla1[[#This Row],[Nombre - CONV.]]</f>
        <v xml:space="preserve">IMDIGA </v>
      </c>
      <c r="K134" s="12" t="str">
        <f>CONCATENATE(Tabla1[[#This Row],[Título - AÑO]]," ",Tabla1[[#This Row],[Cod. CONV.]])</f>
        <v xml:space="preserve">AA02 2021 IMDIGA </v>
      </c>
      <c r="L134" s="12" t="str">
        <f>CONCATENATE(Tabla1[[#This Row],[Descripción - AÑO]]," ",Tabla1[[#This Row],[Nombre - CONV.]])</f>
        <v xml:space="preserve">Innovación 2021 IMDIGA </v>
      </c>
      <c r="M134" t="s">
        <v>167</v>
      </c>
      <c r="N134" t="str">
        <f>Tabla1[[#This Row],[Nombre - X]]</f>
        <v>Expediente</v>
      </c>
      <c r="O134" s="12" t="str">
        <f>CONCATENATE(Tabla1[[#This Row],[Título - CONV. ]]," ",Tabla1[[#This Row],[Cod. - X]])</f>
        <v>AA02 2021 IMDIGA  Expediente</v>
      </c>
      <c r="P134" s="12" t="str">
        <f>CONCATENATE(Tabla1[[#This Row],[Descripción - CONV.]]," ",Tabla1[[#This Row],[Nombre - X]])</f>
        <v>Innovación 2021 IMDIGA  Expediente</v>
      </c>
      <c r="Q134" s="2" t="s">
        <v>129</v>
      </c>
      <c r="R134" t="str">
        <f>Tabla1[[#This Row],[Nombre - EXP.]]</f>
        <v>018</v>
      </c>
      <c r="S134" s="12" t="str">
        <f>CONCATENATE(Tabla1[[#This Row],[Título - X]]," ",Tabla1[[#This Row],[Cod. EXP]])</f>
        <v>AA02 2021 IMDIGA  Expediente 018</v>
      </c>
      <c r="T134" s="12" t="str">
        <f>CONCATENATE(Tabla1[[#This Row],[Descripción - X]]," ",Tabla1[[#This Row],[Nombre - EXP.]])</f>
        <v>Innovación 2021 IMDIGA  Expediente 018</v>
      </c>
      <c r="U134" t="s">
        <v>65</v>
      </c>
      <c r="V134" t="s">
        <v>68</v>
      </c>
      <c r="W134" s="12" t="str">
        <f>CONCATENATE(Tabla1[[#This Row],[Título - EXP. ]]," ",Tabla1[[#This Row],[Cod.PROC.]])</f>
        <v>AA02 2021 IMDIGA  Expediente 018 P10</v>
      </c>
      <c r="X134" s="12" t="str">
        <f>CONCATENATE(Tabla1[[#This Row],[Descripción - EXP.]]," ",Tabla1[[#This Row],[Nombre - PROC.]])</f>
        <v>Innovación 2021 IMDIGA  Expediente 018 Comunicación al servicio de pago</v>
      </c>
      <c r="Y134" t="s">
        <v>52</v>
      </c>
      <c r="Z134" t="s">
        <v>86</v>
      </c>
      <c r="AA134" s="12" t="str">
        <f>CONCATENATE(Tabla1[[#This Row],[Título - PROC.]]," ",Tabla1[[#This Row],[Cod. DOC. ]])</f>
        <v>AA02 2021 IMDIGA  Expediente 018 P10 D02</v>
      </c>
      <c r="AB134" s="12" t="str">
        <f>CONCATENATE(Tabla1[[#This Row],[Descripción - PROC.]]," ",Tabla1[[#This Row],[Nombre - DOC.]])</f>
        <v>Innovación 2021 IMDIGA  Expediente 018 Comunicación al servicio de pago Propuesta de fase K para contabilizar</v>
      </c>
      <c r="AC13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_Expediente_018_P10_D02</v>
      </c>
      <c r="AD134" t="str">
        <f>Tabla1[[#This Row],[Título - DOC]]</f>
        <v>AA02 2021 IMDIGA  Expediente 018 P10 D02</v>
      </c>
      <c r="AE134" t="str">
        <f>Tabla1[[#This Row],[Descripción - DOC]]</f>
        <v>Innovación 2021 IMDIGA  Expediente 018 Comunicación al servicio de pago Propuesta de fase K para contabilizar</v>
      </c>
    </row>
    <row r="135" spans="1:31" x14ac:dyDescent="0.3">
      <c r="A135" t="s">
        <v>72</v>
      </c>
      <c r="B135" t="str">
        <f>Tabla1[[#This Row],[Título - ÁREA]]</f>
        <v>AA02</v>
      </c>
      <c r="C135" s="12" t="s">
        <v>97</v>
      </c>
      <c r="D135" s="12" t="str">
        <f>Tabla1[[#This Row],[Nombre - ÁREA]]</f>
        <v>Innovación</v>
      </c>
      <c r="E135">
        <v>2021</v>
      </c>
      <c r="F135">
        <f>Tabla1[[#This Row],[Nombre - AÑO]]</f>
        <v>2021</v>
      </c>
      <c r="G135" s="12" t="str">
        <f>CONCATENATE(Tabla1[[#This Row],[Título - ÁREA]]," ",Tabla1[[#This Row],[Cod. AÑO]])</f>
        <v>AA02 2021</v>
      </c>
      <c r="H135" s="12" t="str">
        <f>CONCATENATE(Tabla1[[#This Row],[Descripción - Área]]," ",Tabla1[[#This Row],[Nombre - AÑO]])</f>
        <v>Innovación 2021</v>
      </c>
      <c r="I135" t="s">
        <v>101</v>
      </c>
      <c r="J135" t="str">
        <f>Tabla1[[#This Row],[Nombre - CONV.]]</f>
        <v xml:space="preserve">IMDIGA </v>
      </c>
      <c r="K135" s="12" t="str">
        <f>CONCATENATE(Tabla1[[#This Row],[Título - AÑO]]," ",Tabla1[[#This Row],[Cod. CONV.]])</f>
        <v xml:space="preserve">AA02 2021 IMDIGA </v>
      </c>
      <c r="L135" s="12" t="str">
        <f>CONCATENATE(Tabla1[[#This Row],[Descripción - AÑO]]," ",Tabla1[[#This Row],[Nombre - CONV.]])</f>
        <v xml:space="preserve">Innovación 2021 IMDIGA </v>
      </c>
      <c r="M135" t="s">
        <v>167</v>
      </c>
      <c r="N135" t="str">
        <f>Tabla1[[#This Row],[Nombre - X]]</f>
        <v>Expediente</v>
      </c>
      <c r="O135" s="12" t="str">
        <f>CONCATENATE(Tabla1[[#This Row],[Título - CONV. ]]," ",Tabla1[[#This Row],[Cod. - X]])</f>
        <v>AA02 2021 IMDIGA  Expediente</v>
      </c>
      <c r="P135" s="12" t="str">
        <f>CONCATENATE(Tabla1[[#This Row],[Descripción - CONV.]]," ",Tabla1[[#This Row],[Nombre - X]])</f>
        <v>Innovación 2021 IMDIGA  Expediente</v>
      </c>
      <c r="Q135" s="2" t="s">
        <v>129</v>
      </c>
      <c r="R135" t="str">
        <f>Tabla1[[#This Row],[Nombre - EXP.]]</f>
        <v>018</v>
      </c>
      <c r="S135" s="12" t="str">
        <f>CONCATENATE(Tabla1[[#This Row],[Título - X]]," ",Tabla1[[#This Row],[Cod. EXP]])</f>
        <v>AA02 2021 IMDIGA  Expediente 018</v>
      </c>
      <c r="T135" s="12" t="str">
        <f>CONCATENATE(Tabla1[[#This Row],[Descripción - X]]," ",Tabla1[[#This Row],[Nombre - EXP.]])</f>
        <v>Innovación 2021 IMDIGA  Expediente 018</v>
      </c>
      <c r="U135" t="s">
        <v>65</v>
      </c>
      <c r="V135" t="s">
        <v>68</v>
      </c>
      <c r="W135" s="12" t="str">
        <f>CONCATENATE(Tabla1[[#This Row],[Título - EXP. ]]," ",Tabla1[[#This Row],[Cod.PROC.]])</f>
        <v>AA02 2021 IMDIGA  Expediente 018 P10</v>
      </c>
      <c r="X135" s="12" t="str">
        <f>CONCATENATE(Tabla1[[#This Row],[Descripción - EXP.]]," ",Tabla1[[#This Row],[Nombre - PROC.]])</f>
        <v>Innovación 2021 IMDIGA  Expediente 018 Comunicación al servicio de pago</v>
      </c>
      <c r="Y135" t="s">
        <v>53</v>
      </c>
      <c r="Z135" t="s">
        <v>87</v>
      </c>
      <c r="AA135" s="12" t="str">
        <f>CONCATENATE(Tabla1[[#This Row],[Título - PROC.]]," ",Tabla1[[#This Row],[Cod. DOC. ]])</f>
        <v>AA02 2021 IMDIGA  Expediente 018 P10 D03</v>
      </c>
      <c r="AB135" s="12" t="str">
        <f>CONCATENATE(Tabla1[[#This Row],[Descripción - PROC.]]," ",Tabla1[[#This Row],[Nombre - DOC.]])</f>
        <v>Innovación 2021 IMDIGA  Expediente 018 Comunicación al servicio de pago Propuesta de fase OK para contabilizar</v>
      </c>
      <c r="AC13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_Expediente_018_P10_D03</v>
      </c>
      <c r="AD135" t="str">
        <f>Tabla1[[#This Row],[Título - DOC]]</f>
        <v>AA02 2021 IMDIGA  Expediente 018 P10 D03</v>
      </c>
      <c r="AE135" t="str">
        <f>Tabla1[[#This Row],[Descripción - DOC]]</f>
        <v>Innovación 2021 IMDIGA  Expediente 018 Comunicación al servicio de pago Propuesta de fase OK para contabilizar</v>
      </c>
    </row>
    <row r="136" spans="1:31" x14ac:dyDescent="0.3">
      <c r="A136" t="s">
        <v>72</v>
      </c>
      <c r="B136" t="str">
        <f>Tabla1[[#This Row],[Título - ÁREA]]</f>
        <v>AA02</v>
      </c>
      <c r="C136" s="12" t="s">
        <v>97</v>
      </c>
      <c r="D136" s="12" t="str">
        <f>Tabla1[[#This Row],[Nombre - ÁREA]]</f>
        <v>Innovación</v>
      </c>
      <c r="E136">
        <v>2021</v>
      </c>
      <c r="F136">
        <f>Tabla1[[#This Row],[Nombre - AÑO]]</f>
        <v>2021</v>
      </c>
      <c r="G136" s="12" t="str">
        <f>CONCATENATE(Tabla1[[#This Row],[Título - ÁREA]]," ",Tabla1[[#This Row],[Cod. AÑO]])</f>
        <v>AA02 2021</v>
      </c>
      <c r="H136" s="12" t="str">
        <f>CONCATENATE(Tabla1[[#This Row],[Descripción - Área]]," ",Tabla1[[#This Row],[Nombre - AÑO]])</f>
        <v>Innovación 2021</v>
      </c>
      <c r="I136" t="s">
        <v>101</v>
      </c>
      <c r="J136" t="str">
        <f>Tabla1[[#This Row],[Nombre - CONV.]]</f>
        <v xml:space="preserve">IMDIGA </v>
      </c>
      <c r="K136" s="12" t="str">
        <f>CONCATENATE(Tabla1[[#This Row],[Título - AÑO]]," ",Tabla1[[#This Row],[Cod. CONV.]])</f>
        <v xml:space="preserve">AA02 2021 IMDIGA </v>
      </c>
      <c r="L136" s="12" t="str">
        <f>CONCATENATE(Tabla1[[#This Row],[Descripción - AÑO]]," ",Tabla1[[#This Row],[Nombre - CONV.]])</f>
        <v xml:space="preserve">Innovación 2021 IMDIGA </v>
      </c>
      <c r="M136" t="s">
        <v>167</v>
      </c>
      <c r="N136" t="str">
        <f>Tabla1[[#This Row],[Nombre - X]]</f>
        <v>Expediente</v>
      </c>
      <c r="O136" s="12" t="str">
        <f>CONCATENATE(Tabla1[[#This Row],[Título - CONV. ]]," ",Tabla1[[#This Row],[Cod. - X]])</f>
        <v>AA02 2021 IMDIGA  Expediente</v>
      </c>
      <c r="P136" s="12" t="str">
        <f>CONCATENATE(Tabla1[[#This Row],[Descripción - CONV.]]," ",Tabla1[[#This Row],[Nombre - X]])</f>
        <v>Innovación 2021 IMDIGA  Expediente</v>
      </c>
      <c r="Q136" s="2" t="s">
        <v>129</v>
      </c>
      <c r="R136" t="str">
        <f>Tabla1[[#This Row],[Nombre - EXP.]]</f>
        <v>018</v>
      </c>
      <c r="S136" s="12" t="str">
        <f>CONCATENATE(Tabla1[[#This Row],[Título - X]]," ",Tabla1[[#This Row],[Cod. EXP]])</f>
        <v>AA02 2021 IMDIGA  Expediente 018</v>
      </c>
      <c r="T136" s="12" t="str">
        <f>CONCATENATE(Tabla1[[#This Row],[Descripción - X]]," ",Tabla1[[#This Row],[Nombre - EXP.]])</f>
        <v>Innovación 2021 IMDIGA  Expediente 018</v>
      </c>
      <c r="U136" t="s">
        <v>66</v>
      </c>
      <c r="V136" t="s">
        <v>69</v>
      </c>
      <c r="W136" s="12" t="str">
        <f>CONCATENATE(Tabla1[[#This Row],[Título - EXP. ]]," ",Tabla1[[#This Row],[Cod.PROC.]])</f>
        <v>AA02 2021 IMDIGA  Expediente 018 P11</v>
      </c>
      <c r="X136" s="12" t="str">
        <f>CONCATENATE(Tabla1[[#This Row],[Descripción - EXP.]]," ",Tabla1[[#This Row],[Nombre - PROC.]])</f>
        <v>Innovación 2021 IMDIGA  Expediente 018 Pago subvención</v>
      </c>
      <c r="Y136" t="s">
        <v>54</v>
      </c>
      <c r="Z136" t="s">
        <v>85</v>
      </c>
      <c r="AA136" s="12" t="str">
        <f>CONCATENATE(Tabla1[[#This Row],[Título - PROC.]]," ",Tabla1[[#This Row],[Cod. DOC. ]])</f>
        <v>AA02 2021 IMDIGA  Expediente 018 P11 D01</v>
      </c>
      <c r="AB136" s="12" t="str">
        <f>CONCATENATE(Tabla1[[#This Row],[Descripción - PROC.]]," ",Tabla1[[#This Row],[Nombre - DOC.]])</f>
        <v>Innovación 2021 IMDIGA  Expediente 018 Pago subvención Ratificación de endoso</v>
      </c>
      <c r="AC13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_Expediente_018_P11_D01</v>
      </c>
      <c r="AD136" t="str">
        <f>Tabla1[[#This Row],[Título - DOC]]</f>
        <v>AA02 2021 IMDIGA  Expediente 018 P11 D01</v>
      </c>
      <c r="AE136" t="str">
        <f>Tabla1[[#This Row],[Descripción - DOC]]</f>
        <v>Innovación 2021 IMDIGA  Expediente 018 Pago subvención Ratificación de endoso</v>
      </c>
    </row>
    <row r="137" spans="1:31" x14ac:dyDescent="0.3">
      <c r="A137" t="s">
        <v>72</v>
      </c>
      <c r="B137" t="str">
        <f>Tabla1[[#This Row],[Título - ÁREA]]</f>
        <v>AA02</v>
      </c>
      <c r="C137" s="12" t="s">
        <v>97</v>
      </c>
      <c r="D137" s="12" t="str">
        <f>Tabla1[[#This Row],[Nombre - ÁREA]]</f>
        <v>Innovación</v>
      </c>
      <c r="E137">
        <v>2021</v>
      </c>
      <c r="F137">
        <f>Tabla1[[#This Row],[Nombre - AÑO]]</f>
        <v>2021</v>
      </c>
      <c r="G137" s="12" t="str">
        <f>CONCATENATE(Tabla1[[#This Row],[Título - ÁREA]]," ",Tabla1[[#This Row],[Cod. AÑO]])</f>
        <v>AA02 2021</v>
      </c>
      <c r="H137" s="12" t="str">
        <f>CONCATENATE(Tabla1[[#This Row],[Descripción - Área]]," ",Tabla1[[#This Row],[Nombre - AÑO]])</f>
        <v>Innovación 2021</v>
      </c>
      <c r="I137" t="s">
        <v>101</v>
      </c>
      <c r="J137" t="str">
        <f>Tabla1[[#This Row],[Nombre - CONV.]]</f>
        <v xml:space="preserve">IMDIGA </v>
      </c>
      <c r="K137" s="12" t="str">
        <f>CONCATENATE(Tabla1[[#This Row],[Título - AÑO]]," ",Tabla1[[#This Row],[Cod. CONV.]])</f>
        <v xml:space="preserve">AA02 2021 IMDIGA </v>
      </c>
      <c r="L137" s="12" t="str">
        <f>CONCATENATE(Tabla1[[#This Row],[Descripción - AÑO]]," ",Tabla1[[#This Row],[Nombre - CONV.]])</f>
        <v xml:space="preserve">Innovación 2021 IMDIGA </v>
      </c>
      <c r="M137" t="s">
        <v>167</v>
      </c>
      <c r="N137" t="str">
        <f>Tabla1[[#This Row],[Nombre - X]]</f>
        <v>Expediente</v>
      </c>
      <c r="O137" s="12" t="str">
        <f>CONCATENATE(Tabla1[[#This Row],[Título - CONV. ]]," ",Tabla1[[#This Row],[Cod. - X]])</f>
        <v>AA02 2021 IMDIGA  Expediente</v>
      </c>
      <c r="P137" s="12" t="str">
        <f>CONCATENATE(Tabla1[[#This Row],[Descripción - CONV.]]," ",Tabla1[[#This Row],[Nombre - X]])</f>
        <v>Innovación 2021 IMDIGA  Expediente</v>
      </c>
      <c r="Q137" s="2" t="s">
        <v>129</v>
      </c>
      <c r="R137" t="str">
        <f>Tabla1[[#This Row],[Nombre - EXP.]]</f>
        <v>018</v>
      </c>
      <c r="S137" s="12" t="str">
        <f>CONCATENATE(Tabla1[[#This Row],[Título - X]]," ",Tabla1[[#This Row],[Cod. EXP]])</f>
        <v>AA02 2021 IMDIGA  Expediente 018</v>
      </c>
      <c r="T137" s="12" t="str">
        <f>CONCATENATE(Tabla1[[#This Row],[Descripción - X]]," ",Tabla1[[#This Row],[Nombre - EXP.]])</f>
        <v>Innovación 2021 IMDIGA  Expediente 018</v>
      </c>
      <c r="U137" t="s">
        <v>66</v>
      </c>
      <c r="V137" t="s">
        <v>69</v>
      </c>
      <c r="W137" s="12" t="str">
        <f>CONCATENATE(Tabla1[[#This Row],[Título - EXP. ]]," ",Tabla1[[#This Row],[Cod.PROC.]])</f>
        <v>AA02 2021 IMDIGA  Expediente 018 P11</v>
      </c>
      <c r="X137" s="12" t="str">
        <f>CONCATENATE(Tabla1[[#This Row],[Descripción - EXP.]]," ",Tabla1[[#This Row],[Nombre - PROC.]])</f>
        <v>Innovación 2021 IMDIGA  Expediente 018 Pago subvención</v>
      </c>
      <c r="Y137" t="s">
        <v>55</v>
      </c>
      <c r="Z137" t="s">
        <v>86</v>
      </c>
      <c r="AA137" s="12" t="str">
        <f>CONCATENATE(Tabla1[[#This Row],[Título - PROC.]]," ",Tabla1[[#This Row],[Cod. DOC. ]])</f>
        <v>AA02 2021 IMDIGA  Expediente 018 P11 D02</v>
      </c>
      <c r="AB137" s="12" t="str">
        <f>CONCATENATE(Tabla1[[#This Row],[Descripción - PROC.]]," ",Tabla1[[#This Row],[Nombre - DOC.]])</f>
        <v>Innovación 2021 IMDIGA  Expediente 018 Pago subvención Comunicación importe de ayuda tras su verificación</v>
      </c>
      <c r="AC13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_Expediente_018_P11_D02</v>
      </c>
      <c r="AD137" t="str">
        <f>Tabla1[[#This Row],[Título - DOC]]</f>
        <v>AA02 2021 IMDIGA  Expediente 018 P11 D02</v>
      </c>
      <c r="AE137" t="str">
        <f>Tabla1[[#This Row],[Descripción - DOC]]</f>
        <v>Innovación 2021 IMDIGA  Expediente 018 Pago subvención Comunicación importe de ayuda tras su verificación</v>
      </c>
    </row>
    <row r="138" spans="1:31" x14ac:dyDescent="0.3">
      <c r="A138" t="s">
        <v>72</v>
      </c>
      <c r="B138" t="str">
        <f>Tabla1[[#This Row],[Título - ÁREA]]</f>
        <v>AA02</v>
      </c>
      <c r="C138" s="12" t="s">
        <v>97</v>
      </c>
      <c r="D138" s="12" t="str">
        <f>Tabla1[[#This Row],[Nombre - ÁREA]]</f>
        <v>Innovación</v>
      </c>
      <c r="E138">
        <v>2021</v>
      </c>
      <c r="F138">
        <f>Tabla1[[#This Row],[Nombre - AÑO]]</f>
        <v>2021</v>
      </c>
      <c r="G138" s="12" t="str">
        <f>CONCATENATE(Tabla1[[#This Row],[Título - ÁREA]]," ",Tabla1[[#This Row],[Cod. AÑO]])</f>
        <v>AA02 2021</v>
      </c>
      <c r="H138" s="12" t="str">
        <f>CONCATENATE(Tabla1[[#This Row],[Descripción - Área]]," ",Tabla1[[#This Row],[Nombre - AÑO]])</f>
        <v>Innovación 2021</v>
      </c>
      <c r="I138" t="s">
        <v>101</v>
      </c>
      <c r="J138" t="str">
        <f>Tabla1[[#This Row],[Nombre - CONV.]]</f>
        <v xml:space="preserve">IMDIGA </v>
      </c>
      <c r="K138" s="12" t="str">
        <f>CONCATENATE(Tabla1[[#This Row],[Título - AÑO]]," ",Tabla1[[#This Row],[Cod. CONV.]])</f>
        <v xml:space="preserve">AA02 2021 IMDIGA </v>
      </c>
      <c r="L138" s="12" t="str">
        <f>CONCATENATE(Tabla1[[#This Row],[Descripción - AÑO]]," ",Tabla1[[#This Row],[Nombre - CONV.]])</f>
        <v xml:space="preserve">Innovación 2021 IMDIGA </v>
      </c>
      <c r="M138" t="s">
        <v>167</v>
      </c>
      <c r="N138" t="str">
        <f>Tabla1[[#This Row],[Nombre - X]]</f>
        <v>Expediente</v>
      </c>
      <c r="O138" s="12" t="str">
        <f>CONCATENATE(Tabla1[[#This Row],[Título - CONV. ]]," ",Tabla1[[#This Row],[Cod. - X]])</f>
        <v>AA02 2021 IMDIGA  Expediente</v>
      </c>
      <c r="P138" s="12" t="str">
        <f>CONCATENATE(Tabla1[[#This Row],[Descripción - CONV.]]," ",Tabla1[[#This Row],[Nombre - X]])</f>
        <v>Innovación 2021 IMDIGA  Expediente</v>
      </c>
      <c r="Q138" s="2" t="s">
        <v>130</v>
      </c>
      <c r="R138" t="str">
        <f>Tabla1[[#This Row],[Nombre - EXP.]]</f>
        <v>381</v>
      </c>
      <c r="S138" s="12" t="str">
        <f>CONCATENATE(Tabla1[[#This Row],[Título - X]]," ",Tabla1[[#This Row],[Cod. EXP]])</f>
        <v>AA02 2021 IMDIGA  Expediente 381</v>
      </c>
      <c r="T138" s="12" t="str">
        <f>CONCATENATE(Tabla1[[#This Row],[Descripción - X]]," ",Tabla1[[#This Row],[Nombre - EXP.]])</f>
        <v>Innovación 2021 IMDIGA  Expediente 381</v>
      </c>
      <c r="U138" t="s">
        <v>56</v>
      </c>
      <c r="V138" t="s">
        <v>75</v>
      </c>
      <c r="W138" s="12" t="str">
        <f>CONCATENATE(Tabla1[[#This Row],[Título - EXP. ]]," ",Tabla1[[#This Row],[Cod.PROC.]])</f>
        <v>AA02 2021 IMDIGA  Expediente 381 P01</v>
      </c>
      <c r="X138" s="12" t="str">
        <f>CONCATENATE(Tabla1[[#This Row],[Descripción - EXP.]]," ",Tabla1[[#This Row],[Nombre - PROC.]])</f>
        <v>Innovación 2021 IMDIGA  Expediente 381 Solicitudes</v>
      </c>
      <c r="Y138" t="s">
        <v>1</v>
      </c>
      <c r="Z138" t="s">
        <v>85</v>
      </c>
      <c r="AA138" s="12" t="str">
        <f>CONCATENATE(Tabla1[[#This Row],[Título - PROC.]]," ",Tabla1[[#This Row],[Cod. DOC. ]])</f>
        <v>AA02 2021 IMDIGA  Expediente 381 P01 D01</v>
      </c>
      <c r="AB138" s="12" t="str">
        <f>CONCATENATE(Tabla1[[#This Row],[Descripción - PROC.]]," ",Tabla1[[#This Row],[Nombre - DOC.]])</f>
        <v>Innovación 2021 IMDIGA  Expediente 381 Solicitudes Solicitud en el registro</v>
      </c>
      <c r="AC13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_Expediente_381_P01_D01</v>
      </c>
      <c r="AD138" t="str">
        <f>Tabla1[[#This Row],[Título - DOC]]</f>
        <v>AA02 2021 IMDIGA  Expediente 381 P01 D01</v>
      </c>
      <c r="AE138" t="str">
        <f>Tabla1[[#This Row],[Descripción - DOC]]</f>
        <v>Innovación 2021 IMDIGA  Expediente 381 Solicitudes Solicitud en el registro</v>
      </c>
    </row>
    <row r="139" spans="1:31" x14ac:dyDescent="0.3">
      <c r="A139" t="s">
        <v>72</v>
      </c>
      <c r="B139" t="str">
        <f>Tabla1[[#This Row],[Título - ÁREA]]</f>
        <v>AA02</v>
      </c>
      <c r="C139" s="12" t="s">
        <v>97</v>
      </c>
      <c r="D139" s="12" t="str">
        <f>Tabla1[[#This Row],[Nombre - ÁREA]]</f>
        <v>Innovación</v>
      </c>
      <c r="E139">
        <v>2021</v>
      </c>
      <c r="F139">
        <f>Tabla1[[#This Row],[Nombre - AÑO]]</f>
        <v>2021</v>
      </c>
      <c r="G139" s="12" t="str">
        <f>CONCATENATE(Tabla1[[#This Row],[Título - ÁREA]]," ",Tabla1[[#This Row],[Cod. AÑO]])</f>
        <v>AA02 2021</v>
      </c>
      <c r="H139" s="12" t="str">
        <f>CONCATENATE(Tabla1[[#This Row],[Descripción - Área]]," ",Tabla1[[#This Row],[Nombre - AÑO]])</f>
        <v>Innovación 2021</v>
      </c>
      <c r="I139" t="s">
        <v>101</v>
      </c>
      <c r="J139" t="str">
        <f>Tabla1[[#This Row],[Nombre - CONV.]]</f>
        <v xml:space="preserve">IMDIGA </v>
      </c>
      <c r="K139" s="12" t="str">
        <f>CONCATENATE(Tabla1[[#This Row],[Título - AÑO]]," ",Tabla1[[#This Row],[Cod. CONV.]])</f>
        <v xml:space="preserve">AA02 2021 IMDIGA </v>
      </c>
      <c r="L139" s="12" t="str">
        <f>CONCATENATE(Tabla1[[#This Row],[Descripción - AÑO]]," ",Tabla1[[#This Row],[Nombre - CONV.]])</f>
        <v xml:space="preserve">Innovación 2021 IMDIGA </v>
      </c>
      <c r="M139" t="s">
        <v>167</v>
      </c>
      <c r="N139" t="str">
        <f>Tabla1[[#This Row],[Nombre - X]]</f>
        <v>Expediente</v>
      </c>
      <c r="O139" s="12" t="str">
        <f>CONCATENATE(Tabla1[[#This Row],[Título - CONV. ]]," ",Tabla1[[#This Row],[Cod. - X]])</f>
        <v>AA02 2021 IMDIGA  Expediente</v>
      </c>
      <c r="P139" s="12" t="str">
        <f>CONCATENATE(Tabla1[[#This Row],[Descripción - CONV.]]," ",Tabla1[[#This Row],[Nombre - X]])</f>
        <v>Innovación 2021 IMDIGA  Expediente</v>
      </c>
      <c r="Q139" s="2" t="s">
        <v>130</v>
      </c>
      <c r="R139" t="str">
        <f>Tabla1[[#This Row],[Nombre - EXP.]]</f>
        <v>381</v>
      </c>
      <c r="S139" s="12" t="str">
        <f>CONCATENATE(Tabla1[[#This Row],[Título - X]]," ",Tabla1[[#This Row],[Cod. EXP]])</f>
        <v>AA02 2021 IMDIGA  Expediente 381</v>
      </c>
      <c r="T139" s="12" t="str">
        <f>CONCATENATE(Tabla1[[#This Row],[Descripción - X]]," ",Tabla1[[#This Row],[Nombre - EXP.]])</f>
        <v>Innovación 2021 IMDIGA  Expediente 381</v>
      </c>
      <c r="U139" t="s">
        <v>56</v>
      </c>
      <c r="V139" t="s">
        <v>75</v>
      </c>
      <c r="W139" s="12" t="str">
        <f>CONCATENATE(Tabla1[[#This Row],[Título - EXP. ]]," ",Tabla1[[#This Row],[Cod.PROC.]])</f>
        <v>AA02 2021 IMDIGA  Expediente 381 P01</v>
      </c>
      <c r="X139" s="12" t="str">
        <f>CONCATENATE(Tabla1[[#This Row],[Descripción - EXP.]]," ",Tabla1[[#This Row],[Nombre - PROC.]])</f>
        <v>Innovación 2021 IMDIGA  Expediente 381 Solicitudes</v>
      </c>
      <c r="Y139" t="s">
        <v>2</v>
      </c>
      <c r="Z139" t="s">
        <v>86</v>
      </c>
      <c r="AA139" s="12" t="str">
        <f>CONCATENATE(Tabla1[[#This Row],[Título - PROC.]]," ",Tabla1[[#This Row],[Cod. DOC. ]])</f>
        <v>AA02 2021 IMDIGA  Expediente 381 P01 D02</v>
      </c>
      <c r="AB139" s="12" t="str">
        <f>CONCATENATE(Tabla1[[#This Row],[Descripción - PROC.]]," ",Tabla1[[#This Row],[Nombre - DOC.]])</f>
        <v>Innovación 2021 IMDIGA  Expediente 381 Solicitudes Documentación anexa</v>
      </c>
      <c r="AC13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_Expediente_381_P01_D02</v>
      </c>
      <c r="AD139" t="str">
        <f>Tabla1[[#This Row],[Título - DOC]]</f>
        <v>AA02 2021 IMDIGA  Expediente 381 P01 D02</v>
      </c>
      <c r="AE139" t="str">
        <f>Tabla1[[#This Row],[Descripción - DOC]]</f>
        <v>Innovación 2021 IMDIGA  Expediente 381 Solicitudes Documentación anexa</v>
      </c>
    </row>
    <row r="140" spans="1:31" x14ac:dyDescent="0.3">
      <c r="A140" t="s">
        <v>72</v>
      </c>
      <c r="B140" t="str">
        <f>Tabla1[[#This Row],[Título - ÁREA]]</f>
        <v>AA02</v>
      </c>
      <c r="C140" s="12" t="s">
        <v>97</v>
      </c>
      <c r="D140" s="12" t="str">
        <f>Tabla1[[#This Row],[Nombre - ÁREA]]</f>
        <v>Innovación</v>
      </c>
      <c r="E140">
        <v>2021</v>
      </c>
      <c r="F140">
        <f>Tabla1[[#This Row],[Nombre - AÑO]]</f>
        <v>2021</v>
      </c>
      <c r="G140" s="12" t="str">
        <f>CONCATENATE(Tabla1[[#This Row],[Título - ÁREA]]," ",Tabla1[[#This Row],[Cod. AÑO]])</f>
        <v>AA02 2021</v>
      </c>
      <c r="H140" s="12" t="str">
        <f>CONCATENATE(Tabla1[[#This Row],[Descripción - Área]]," ",Tabla1[[#This Row],[Nombre - AÑO]])</f>
        <v>Innovación 2021</v>
      </c>
      <c r="I140" t="s">
        <v>101</v>
      </c>
      <c r="J140" t="str">
        <f>Tabla1[[#This Row],[Nombre - CONV.]]</f>
        <v xml:space="preserve">IMDIGA </v>
      </c>
      <c r="K140" s="12" t="str">
        <f>CONCATENATE(Tabla1[[#This Row],[Título - AÑO]]," ",Tabla1[[#This Row],[Cod. CONV.]])</f>
        <v xml:space="preserve">AA02 2021 IMDIGA </v>
      </c>
      <c r="L140" s="12" t="str">
        <f>CONCATENATE(Tabla1[[#This Row],[Descripción - AÑO]]," ",Tabla1[[#This Row],[Nombre - CONV.]])</f>
        <v xml:space="preserve">Innovación 2021 IMDIGA </v>
      </c>
      <c r="M140" t="s">
        <v>167</v>
      </c>
      <c r="N140" t="str">
        <f>Tabla1[[#This Row],[Nombre - X]]</f>
        <v>Expediente</v>
      </c>
      <c r="O140" s="12" t="str">
        <f>CONCATENATE(Tabla1[[#This Row],[Título - CONV. ]]," ",Tabla1[[#This Row],[Cod. - X]])</f>
        <v>AA02 2021 IMDIGA  Expediente</v>
      </c>
      <c r="P140" s="12" t="str">
        <f>CONCATENATE(Tabla1[[#This Row],[Descripción - CONV.]]," ",Tabla1[[#This Row],[Nombre - X]])</f>
        <v>Innovación 2021 IMDIGA  Expediente</v>
      </c>
      <c r="Q140" s="2" t="s">
        <v>130</v>
      </c>
      <c r="R140" t="str">
        <f>Tabla1[[#This Row],[Nombre - EXP.]]</f>
        <v>381</v>
      </c>
      <c r="S140" s="12" t="str">
        <f>CONCATENATE(Tabla1[[#This Row],[Título - X]]," ",Tabla1[[#This Row],[Cod. EXP]])</f>
        <v>AA02 2021 IMDIGA  Expediente 381</v>
      </c>
      <c r="T140" s="12" t="str">
        <f>CONCATENATE(Tabla1[[#This Row],[Descripción - X]]," ",Tabla1[[#This Row],[Nombre - EXP.]])</f>
        <v>Innovación 2021 IMDIGA  Expediente 381</v>
      </c>
      <c r="U140" t="s">
        <v>56</v>
      </c>
      <c r="V140" t="s">
        <v>75</v>
      </c>
      <c r="W140" s="12" t="str">
        <f>CONCATENATE(Tabla1[[#This Row],[Título - EXP. ]]," ",Tabla1[[#This Row],[Cod.PROC.]])</f>
        <v>AA02 2021 IMDIGA  Expediente 381 P01</v>
      </c>
      <c r="X140" s="12" t="str">
        <f>CONCATENATE(Tabla1[[#This Row],[Descripción - EXP.]]," ",Tabla1[[#This Row],[Nombre - PROC.]])</f>
        <v>Innovación 2021 IMDIGA  Expediente 381 Solicitudes</v>
      </c>
      <c r="Y140" t="s">
        <v>3</v>
      </c>
      <c r="Z140" t="s">
        <v>87</v>
      </c>
      <c r="AA140" s="12" t="str">
        <f>CONCATENATE(Tabla1[[#This Row],[Título - PROC.]]," ",Tabla1[[#This Row],[Cod. DOC. ]])</f>
        <v>AA02 2021 IMDIGA  Expediente 381 P01 D03</v>
      </c>
      <c r="AB140" s="12" t="str">
        <f>CONCATENATE(Tabla1[[#This Row],[Descripción - PROC.]]," ",Tabla1[[#This Row],[Nombre - DOC.]])</f>
        <v>Innovación 2021 IMDIGA  Expediente 381 Solicitudes Requerimiento de subsanación de la solicitud</v>
      </c>
      <c r="AC14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_Expediente_381_P01_D03</v>
      </c>
      <c r="AD140" t="str">
        <f>Tabla1[[#This Row],[Título - DOC]]</f>
        <v>AA02 2021 IMDIGA  Expediente 381 P01 D03</v>
      </c>
      <c r="AE140" t="str">
        <f>Tabla1[[#This Row],[Descripción - DOC]]</f>
        <v>Innovación 2021 IMDIGA  Expediente 381 Solicitudes Requerimiento de subsanación de la solicitud</v>
      </c>
    </row>
    <row r="141" spans="1:31" x14ac:dyDescent="0.3">
      <c r="A141" t="s">
        <v>72</v>
      </c>
      <c r="B141" t="str">
        <f>Tabla1[[#This Row],[Título - ÁREA]]</f>
        <v>AA02</v>
      </c>
      <c r="C141" s="12" t="s">
        <v>97</v>
      </c>
      <c r="D141" s="12" t="str">
        <f>Tabla1[[#This Row],[Nombre - ÁREA]]</f>
        <v>Innovación</v>
      </c>
      <c r="E141">
        <v>2021</v>
      </c>
      <c r="F141">
        <f>Tabla1[[#This Row],[Nombre - AÑO]]</f>
        <v>2021</v>
      </c>
      <c r="G141" s="12" t="str">
        <f>CONCATENATE(Tabla1[[#This Row],[Título - ÁREA]]," ",Tabla1[[#This Row],[Cod. AÑO]])</f>
        <v>AA02 2021</v>
      </c>
      <c r="H141" s="12" t="str">
        <f>CONCATENATE(Tabla1[[#This Row],[Descripción - Área]]," ",Tabla1[[#This Row],[Nombre - AÑO]])</f>
        <v>Innovación 2021</v>
      </c>
      <c r="I141" t="s">
        <v>101</v>
      </c>
      <c r="J141" t="str">
        <f>Tabla1[[#This Row],[Nombre - CONV.]]</f>
        <v xml:space="preserve">IMDIGA </v>
      </c>
      <c r="K141" s="12" t="str">
        <f>CONCATENATE(Tabla1[[#This Row],[Título - AÑO]]," ",Tabla1[[#This Row],[Cod. CONV.]])</f>
        <v xml:space="preserve">AA02 2021 IMDIGA </v>
      </c>
      <c r="L141" s="12" t="str">
        <f>CONCATENATE(Tabla1[[#This Row],[Descripción - AÑO]]," ",Tabla1[[#This Row],[Nombre - CONV.]])</f>
        <v xml:space="preserve">Innovación 2021 IMDIGA </v>
      </c>
      <c r="M141" t="s">
        <v>167</v>
      </c>
      <c r="N141" t="str">
        <f>Tabla1[[#This Row],[Nombre - X]]</f>
        <v>Expediente</v>
      </c>
      <c r="O141" s="12" t="str">
        <f>CONCATENATE(Tabla1[[#This Row],[Título - CONV. ]]," ",Tabla1[[#This Row],[Cod. - X]])</f>
        <v>AA02 2021 IMDIGA  Expediente</v>
      </c>
      <c r="P141" s="12" t="str">
        <f>CONCATENATE(Tabla1[[#This Row],[Descripción - CONV.]]," ",Tabla1[[#This Row],[Nombre - X]])</f>
        <v>Innovación 2021 IMDIGA  Expediente</v>
      </c>
      <c r="Q141" s="2" t="s">
        <v>130</v>
      </c>
      <c r="R141" t="str">
        <f>Tabla1[[#This Row],[Nombre - EXP.]]</f>
        <v>381</v>
      </c>
      <c r="S141" s="12" t="str">
        <f>CONCATENATE(Tabla1[[#This Row],[Título - X]]," ",Tabla1[[#This Row],[Cod. EXP]])</f>
        <v>AA02 2021 IMDIGA  Expediente 381</v>
      </c>
      <c r="T141" s="12" t="str">
        <f>CONCATENATE(Tabla1[[#This Row],[Descripción - X]]," ",Tabla1[[#This Row],[Nombre - EXP.]])</f>
        <v>Innovación 2021 IMDIGA  Expediente 381</v>
      </c>
      <c r="U141" t="s">
        <v>56</v>
      </c>
      <c r="V141" t="s">
        <v>75</v>
      </c>
      <c r="W141" s="12" t="str">
        <f>CONCATENATE(Tabla1[[#This Row],[Título - EXP. ]]," ",Tabla1[[#This Row],[Cod.PROC.]])</f>
        <v>AA02 2021 IMDIGA  Expediente 381 P01</v>
      </c>
      <c r="X141" s="12" t="str">
        <f>CONCATENATE(Tabla1[[#This Row],[Descripción - EXP.]]," ",Tabla1[[#This Row],[Nombre - PROC.]])</f>
        <v>Innovación 2021 IMDIGA  Expediente 381 Solicitudes</v>
      </c>
      <c r="Y141" t="s">
        <v>4</v>
      </c>
      <c r="Z141" t="s">
        <v>88</v>
      </c>
      <c r="AA141" s="12" t="str">
        <f>CONCATENATE(Tabla1[[#This Row],[Título - PROC.]]," ",Tabla1[[#This Row],[Cod. DOC. ]])</f>
        <v>AA02 2021 IMDIGA  Expediente 381 P01 D04</v>
      </c>
      <c r="AB141" s="12" t="str">
        <f>CONCATENATE(Tabla1[[#This Row],[Descripción - PROC.]]," ",Tabla1[[#This Row],[Nombre - DOC.]])</f>
        <v>Innovación 2021 IMDIGA  Expediente 381 Solicitudes Anexo requerimiento minimis 2.0</v>
      </c>
      <c r="AC14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_Expediente_381_P01_D04</v>
      </c>
      <c r="AD141" t="str">
        <f>Tabla1[[#This Row],[Título - DOC]]</f>
        <v>AA02 2021 IMDIGA  Expediente 381 P01 D04</v>
      </c>
      <c r="AE141" t="str">
        <f>Tabla1[[#This Row],[Descripción - DOC]]</f>
        <v>Innovación 2021 IMDIGA  Expediente 381 Solicitudes Anexo requerimiento minimis 2.0</v>
      </c>
    </row>
    <row r="142" spans="1:31" x14ac:dyDescent="0.3">
      <c r="A142" t="s">
        <v>72</v>
      </c>
      <c r="B142" t="str">
        <f>Tabla1[[#This Row],[Título - ÁREA]]</f>
        <v>AA02</v>
      </c>
      <c r="C142" s="12" t="s">
        <v>97</v>
      </c>
      <c r="D142" s="12" t="str">
        <f>Tabla1[[#This Row],[Nombre - ÁREA]]</f>
        <v>Innovación</v>
      </c>
      <c r="E142">
        <v>2021</v>
      </c>
      <c r="F142">
        <f>Tabla1[[#This Row],[Nombre - AÑO]]</f>
        <v>2021</v>
      </c>
      <c r="G142" s="12" t="str">
        <f>CONCATENATE(Tabla1[[#This Row],[Título - ÁREA]]," ",Tabla1[[#This Row],[Cod. AÑO]])</f>
        <v>AA02 2021</v>
      </c>
      <c r="H142" s="12" t="str">
        <f>CONCATENATE(Tabla1[[#This Row],[Descripción - Área]]," ",Tabla1[[#This Row],[Nombre - AÑO]])</f>
        <v>Innovación 2021</v>
      </c>
      <c r="I142" t="s">
        <v>101</v>
      </c>
      <c r="J142" t="str">
        <f>Tabla1[[#This Row],[Nombre - CONV.]]</f>
        <v xml:space="preserve">IMDIGA </v>
      </c>
      <c r="K142" s="12" t="str">
        <f>CONCATENATE(Tabla1[[#This Row],[Título - AÑO]]," ",Tabla1[[#This Row],[Cod. CONV.]])</f>
        <v xml:space="preserve">AA02 2021 IMDIGA </v>
      </c>
      <c r="L142" s="12" t="str">
        <f>CONCATENATE(Tabla1[[#This Row],[Descripción - AÑO]]," ",Tabla1[[#This Row],[Nombre - CONV.]])</f>
        <v xml:space="preserve">Innovación 2021 IMDIGA </v>
      </c>
      <c r="M142" t="s">
        <v>167</v>
      </c>
      <c r="N142" t="str">
        <f>Tabla1[[#This Row],[Nombre - X]]</f>
        <v>Expediente</v>
      </c>
      <c r="O142" s="12" t="str">
        <f>CONCATENATE(Tabla1[[#This Row],[Título - CONV. ]]," ",Tabla1[[#This Row],[Cod. - X]])</f>
        <v>AA02 2021 IMDIGA  Expediente</v>
      </c>
      <c r="P142" s="12" t="str">
        <f>CONCATENATE(Tabla1[[#This Row],[Descripción - CONV.]]," ",Tabla1[[#This Row],[Nombre - X]])</f>
        <v>Innovación 2021 IMDIGA  Expediente</v>
      </c>
      <c r="Q142" s="2" t="s">
        <v>130</v>
      </c>
      <c r="R142" t="str">
        <f>Tabla1[[#This Row],[Nombre - EXP.]]</f>
        <v>381</v>
      </c>
      <c r="S142" s="12" t="str">
        <f>CONCATENATE(Tabla1[[#This Row],[Título - X]]," ",Tabla1[[#This Row],[Cod. EXP]])</f>
        <v>AA02 2021 IMDIGA  Expediente 381</v>
      </c>
      <c r="T142" s="12" t="str">
        <f>CONCATENATE(Tabla1[[#This Row],[Descripción - X]]," ",Tabla1[[#This Row],[Nombre - EXP.]])</f>
        <v>Innovación 2021 IMDIGA  Expediente 381</v>
      </c>
      <c r="U142" t="s">
        <v>56</v>
      </c>
      <c r="V142" t="s">
        <v>75</v>
      </c>
      <c r="W142" s="12" t="str">
        <f>CONCATENATE(Tabla1[[#This Row],[Título - EXP. ]]," ",Tabla1[[#This Row],[Cod.PROC.]])</f>
        <v>AA02 2021 IMDIGA  Expediente 381 P01</v>
      </c>
      <c r="X142" s="12" t="str">
        <f>CONCATENATE(Tabla1[[#This Row],[Descripción - EXP.]]," ",Tabla1[[#This Row],[Nombre - PROC.]])</f>
        <v>Innovación 2021 IMDIGA  Expediente 381 Solicitudes</v>
      </c>
      <c r="Y142" t="s">
        <v>5</v>
      </c>
      <c r="Z142" t="s">
        <v>89</v>
      </c>
      <c r="AA142" s="12" t="str">
        <f>CONCATENATE(Tabla1[[#This Row],[Título - PROC.]]," ",Tabla1[[#This Row],[Cod. DOC. ]])</f>
        <v>AA02 2021 IMDIGA  Expediente 381 P01 D05</v>
      </c>
      <c r="AB142" s="12" t="str">
        <f>CONCATENATE(Tabla1[[#This Row],[Descripción - PROC.]]," ",Tabla1[[#This Row],[Nombre - DOC.]])</f>
        <v>Innovación 2021 IMDIGA  Expediente 381 Solicitudes Informe propuesta de desistimiento</v>
      </c>
      <c r="AC14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_Expediente_381_P01_D05</v>
      </c>
      <c r="AD142" t="str">
        <f>Tabla1[[#This Row],[Título - DOC]]</f>
        <v>AA02 2021 IMDIGA  Expediente 381 P01 D05</v>
      </c>
      <c r="AE142" t="str">
        <f>Tabla1[[#This Row],[Descripción - DOC]]</f>
        <v>Innovación 2021 IMDIGA  Expediente 381 Solicitudes Informe propuesta de desistimiento</v>
      </c>
    </row>
    <row r="143" spans="1:31" x14ac:dyDescent="0.3">
      <c r="A143" t="s">
        <v>72</v>
      </c>
      <c r="B143" t="str">
        <f>Tabla1[[#This Row],[Título - ÁREA]]</f>
        <v>AA02</v>
      </c>
      <c r="C143" s="12" t="s">
        <v>97</v>
      </c>
      <c r="D143" s="12" t="str">
        <f>Tabla1[[#This Row],[Nombre - ÁREA]]</f>
        <v>Innovación</v>
      </c>
      <c r="E143">
        <v>2021</v>
      </c>
      <c r="F143">
        <f>Tabla1[[#This Row],[Nombre - AÑO]]</f>
        <v>2021</v>
      </c>
      <c r="G143" s="12" t="str">
        <f>CONCATENATE(Tabla1[[#This Row],[Título - ÁREA]]," ",Tabla1[[#This Row],[Cod. AÑO]])</f>
        <v>AA02 2021</v>
      </c>
      <c r="H143" s="12" t="str">
        <f>CONCATENATE(Tabla1[[#This Row],[Descripción - Área]]," ",Tabla1[[#This Row],[Nombre - AÑO]])</f>
        <v>Innovación 2021</v>
      </c>
      <c r="I143" t="s">
        <v>101</v>
      </c>
      <c r="J143" t="str">
        <f>Tabla1[[#This Row],[Nombre - CONV.]]</f>
        <v xml:space="preserve">IMDIGA </v>
      </c>
      <c r="K143" s="12" t="str">
        <f>CONCATENATE(Tabla1[[#This Row],[Título - AÑO]]," ",Tabla1[[#This Row],[Cod. CONV.]])</f>
        <v xml:space="preserve">AA02 2021 IMDIGA </v>
      </c>
      <c r="L143" s="12" t="str">
        <f>CONCATENATE(Tabla1[[#This Row],[Descripción - AÑO]]," ",Tabla1[[#This Row],[Nombre - CONV.]])</f>
        <v xml:space="preserve">Innovación 2021 IMDIGA </v>
      </c>
      <c r="M143" t="s">
        <v>167</v>
      </c>
      <c r="N143" t="str">
        <f>Tabla1[[#This Row],[Nombre - X]]</f>
        <v>Expediente</v>
      </c>
      <c r="O143" s="12" t="str">
        <f>CONCATENATE(Tabla1[[#This Row],[Título - CONV. ]]," ",Tabla1[[#This Row],[Cod. - X]])</f>
        <v>AA02 2021 IMDIGA  Expediente</v>
      </c>
      <c r="P143" s="12" t="str">
        <f>CONCATENATE(Tabla1[[#This Row],[Descripción - CONV.]]," ",Tabla1[[#This Row],[Nombre - X]])</f>
        <v>Innovación 2021 IMDIGA  Expediente</v>
      </c>
      <c r="Q143" s="2" t="s">
        <v>130</v>
      </c>
      <c r="R143" t="str">
        <f>Tabla1[[#This Row],[Nombre - EXP.]]</f>
        <v>381</v>
      </c>
      <c r="S143" s="12" t="str">
        <f>CONCATENATE(Tabla1[[#This Row],[Título - X]]," ",Tabla1[[#This Row],[Cod. EXP]])</f>
        <v>AA02 2021 IMDIGA  Expediente 381</v>
      </c>
      <c r="T143" s="12" t="str">
        <f>CONCATENATE(Tabla1[[#This Row],[Descripción - X]]," ",Tabla1[[#This Row],[Nombre - EXP.]])</f>
        <v>Innovación 2021 IMDIGA  Expediente 381</v>
      </c>
      <c r="U143" t="s">
        <v>56</v>
      </c>
      <c r="V143" t="s">
        <v>75</v>
      </c>
      <c r="W143" s="12" t="str">
        <f>CONCATENATE(Tabla1[[#This Row],[Título - EXP. ]]," ",Tabla1[[#This Row],[Cod.PROC.]])</f>
        <v>AA02 2021 IMDIGA  Expediente 381 P01</v>
      </c>
      <c r="X143" s="12" t="str">
        <f>CONCATENATE(Tabla1[[#This Row],[Descripción - EXP.]]," ",Tabla1[[#This Row],[Nombre - PROC.]])</f>
        <v>Innovación 2021 IMDIGA  Expediente 381 Solicitudes</v>
      </c>
      <c r="Y143" t="s">
        <v>6</v>
      </c>
      <c r="Z143" t="s">
        <v>90</v>
      </c>
      <c r="AA143" s="12" t="str">
        <f>CONCATENATE(Tabla1[[#This Row],[Título - PROC.]]," ",Tabla1[[#This Row],[Cod. DOC. ]])</f>
        <v>AA02 2021 IMDIGA  Expediente 381 P01 D06</v>
      </c>
      <c r="AB143" s="12" t="str">
        <f>CONCATENATE(Tabla1[[#This Row],[Descripción - PROC.]]," ",Tabla1[[#This Row],[Nombre - DOC.]])</f>
        <v>Innovación 2021 IMDIGA  Expediente 381 Solicitudes Resolución de desistimiento</v>
      </c>
      <c r="AC14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_Expediente_381_P01_D06</v>
      </c>
      <c r="AD143" t="str">
        <f>Tabla1[[#This Row],[Título - DOC]]</f>
        <v>AA02 2021 IMDIGA  Expediente 381 P01 D06</v>
      </c>
      <c r="AE143" t="str">
        <f>Tabla1[[#This Row],[Descripción - DOC]]</f>
        <v>Innovación 2021 IMDIGA  Expediente 381 Solicitudes Resolución de desistimiento</v>
      </c>
    </row>
    <row r="144" spans="1:31" x14ac:dyDescent="0.3">
      <c r="A144" t="s">
        <v>72</v>
      </c>
      <c r="B144" t="str">
        <f>Tabla1[[#This Row],[Título - ÁREA]]</f>
        <v>AA02</v>
      </c>
      <c r="C144" s="12" t="s">
        <v>97</v>
      </c>
      <c r="D144" s="12" t="str">
        <f>Tabla1[[#This Row],[Nombre - ÁREA]]</f>
        <v>Innovación</v>
      </c>
      <c r="E144">
        <v>2021</v>
      </c>
      <c r="F144">
        <f>Tabla1[[#This Row],[Nombre - AÑO]]</f>
        <v>2021</v>
      </c>
      <c r="G144" s="12" t="str">
        <f>CONCATENATE(Tabla1[[#This Row],[Título - ÁREA]]," ",Tabla1[[#This Row],[Cod. AÑO]])</f>
        <v>AA02 2021</v>
      </c>
      <c r="H144" s="12" t="str">
        <f>CONCATENATE(Tabla1[[#This Row],[Descripción - Área]]," ",Tabla1[[#This Row],[Nombre - AÑO]])</f>
        <v>Innovación 2021</v>
      </c>
      <c r="I144" t="s">
        <v>101</v>
      </c>
      <c r="J144" t="str">
        <f>Tabla1[[#This Row],[Nombre - CONV.]]</f>
        <v xml:space="preserve">IMDIGA </v>
      </c>
      <c r="K144" s="12" t="str">
        <f>CONCATENATE(Tabla1[[#This Row],[Título - AÑO]]," ",Tabla1[[#This Row],[Cod. CONV.]])</f>
        <v xml:space="preserve">AA02 2021 IMDIGA </v>
      </c>
      <c r="L144" s="12" t="str">
        <f>CONCATENATE(Tabla1[[#This Row],[Descripción - AÑO]]," ",Tabla1[[#This Row],[Nombre - CONV.]])</f>
        <v xml:space="preserve">Innovación 2021 IMDIGA </v>
      </c>
      <c r="M144" t="s">
        <v>167</v>
      </c>
      <c r="N144" t="str">
        <f>Tabla1[[#This Row],[Nombre - X]]</f>
        <v>Expediente</v>
      </c>
      <c r="O144" s="12" t="str">
        <f>CONCATENATE(Tabla1[[#This Row],[Título - CONV. ]]," ",Tabla1[[#This Row],[Cod. - X]])</f>
        <v>AA02 2021 IMDIGA  Expediente</v>
      </c>
      <c r="P144" s="12" t="str">
        <f>CONCATENATE(Tabla1[[#This Row],[Descripción - CONV.]]," ",Tabla1[[#This Row],[Nombre - X]])</f>
        <v>Innovación 2021 IMDIGA  Expediente</v>
      </c>
      <c r="Q144" s="2" t="s">
        <v>130</v>
      </c>
      <c r="R144" t="str">
        <f>Tabla1[[#This Row],[Nombre - EXP.]]</f>
        <v>381</v>
      </c>
      <c r="S144" s="12" t="str">
        <f>CONCATENATE(Tabla1[[#This Row],[Título - X]]," ",Tabla1[[#This Row],[Cod. EXP]])</f>
        <v>AA02 2021 IMDIGA  Expediente 381</v>
      </c>
      <c r="T144" s="12" t="str">
        <f>CONCATENATE(Tabla1[[#This Row],[Descripción - X]]," ",Tabla1[[#This Row],[Nombre - EXP.]])</f>
        <v>Innovación 2021 IMDIGA  Expediente 381</v>
      </c>
      <c r="U144" t="s">
        <v>56</v>
      </c>
      <c r="V144" t="s">
        <v>75</v>
      </c>
      <c r="W144" s="12" t="str">
        <f>CONCATENATE(Tabla1[[#This Row],[Título - EXP. ]]," ",Tabla1[[#This Row],[Cod.PROC.]])</f>
        <v>AA02 2021 IMDIGA  Expediente 381 P01</v>
      </c>
      <c r="X144" s="12" t="str">
        <f>CONCATENATE(Tabla1[[#This Row],[Descripción - EXP.]]," ",Tabla1[[#This Row],[Nombre - PROC.]])</f>
        <v>Innovación 2021 IMDIGA  Expediente 381 Solicitudes</v>
      </c>
      <c r="Y144" t="s">
        <v>7</v>
      </c>
      <c r="Z144" t="s">
        <v>91</v>
      </c>
      <c r="AA144" s="12" t="str">
        <f>CONCATENATE(Tabla1[[#This Row],[Título - PROC.]]," ",Tabla1[[#This Row],[Cod. DOC. ]])</f>
        <v>AA02 2021 IMDIGA  Expediente 381 P01 D07</v>
      </c>
      <c r="AB144" s="12" t="str">
        <f>CONCATENATE(Tabla1[[#This Row],[Descripción - PROC.]]," ",Tabla1[[#This Row],[Nombre - DOC.]])</f>
        <v>Innovación 2021 IMDIGA  Expediente 381 Solicitudes Notificación de resolución de desistimiento</v>
      </c>
      <c r="AC14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_Expediente_381_P01_D07</v>
      </c>
      <c r="AD144" t="str">
        <f>Tabla1[[#This Row],[Título - DOC]]</f>
        <v>AA02 2021 IMDIGA  Expediente 381 P01 D07</v>
      </c>
      <c r="AE144" t="str">
        <f>Tabla1[[#This Row],[Descripción - DOC]]</f>
        <v>Innovación 2021 IMDIGA  Expediente 381 Solicitudes Notificación de resolución de desistimiento</v>
      </c>
    </row>
    <row r="145" spans="1:31" x14ac:dyDescent="0.3">
      <c r="A145" t="s">
        <v>72</v>
      </c>
      <c r="B145" t="str">
        <f>Tabla1[[#This Row],[Título - ÁREA]]</f>
        <v>AA02</v>
      </c>
      <c r="C145" s="12" t="s">
        <v>97</v>
      </c>
      <c r="D145" s="12" t="str">
        <f>Tabla1[[#This Row],[Nombre - ÁREA]]</f>
        <v>Innovación</v>
      </c>
      <c r="E145">
        <v>2021</v>
      </c>
      <c r="F145">
        <f>Tabla1[[#This Row],[Nombre - AÑO]]</f>
        <v>2021</v>
      </c>
      <c r="G145" s="12" t="str">
        <f>CONCATENATE(Tabla1[[#This Row],[Título - ÁREA]]," ",Tabla1[[#This Row],[Cod. AÑO]])</f>
        <v>AA02 2021</v>
      </c>
      <c r="H145" s="12" t="str">
        <f>CONCATENATE(Tabla1[[#This Row],[Descripción - Área]]," ",Tabla1[[#This Row],[Nombre - AÑO]])</f>
        <v>Innovación 2021</v>
      </c>
      <c r="I145" t="s">
        <v>101</v>
      </c>
      <c r="J145" t="str">
        <f>Tabla1[[#This Row],[Nombre - CONV.]]</f>
        <v xml:space="preserve">IMDIGA </v>
      </c>
      <c r="K145" s="12" t="str">
        <f>CONCATENATE(Tabla1[[#This Row],[Título - AÑO]]," ",Tabla1[[#This Row],[Cod. CONV.]])</f>
        <v xml:space="preserve">AA02 2021 IMDIGA </v>
      </c>
      <c r="L145" s="12" t="str">
        <f>CONCATENATE(Tabla1[[#This Row],[Descripción - AÑO]]," ",Tabla1[[#This Row],[Nombre - CONV.]])</f>
        <v xml:space="preserve">Innovación 2021 IMDIGA </v>
      </c>
      <c r="M145" t="s">
        <v>167</v>
      </c>
      <c r="N145" t="str">
        <f>Tabla1[[#This Row],[Nombre - X]]</f>
        <v>Expediente</v>
      </c>
      <c r="O145" s="12" t="str">
        <f>CONCATENATE(Tabla1[[#This Row],[Título - CONV. ]]," ",Tabla1[[#This Row],[Cod. - X]])</f>
        <v>AA02 2021 IMDIGA  Expediente</v>
      </c>
      <c r="P145" s="12" t="str">
        <f>CONCATENATE(Tabla1[[#This Row],[Descripción - CONV.]]," ",Tabla1[[#This Row],[Nombre - X]])</f>
        <v>Innovación 2021 IMDIGA  Expediente</v>
      </c>
      <c r="Q145" s="2" t="s">
        <v>130</v>
      </c>
      <c r="R145" t="str">
        <f>Tabla1[[#This Row],[Nombre - EXP.]]</f>
        <v>381</v>
      </c>
      <c r="S145" s="12" t="str">
        <f>CONCATENATE(Tabla1[[#This Row],[Título - X]]," ",Tabla1[[#This Row],[Cod. EXP]])</f>
        <v>AA02 2021 IMDIGA  Expediente 381</v>
      </c>
      <c r="T145" s="12" t="str">
        <f>CONCATENATE(Tabla1[[#This Row],[Descripción - X]]," ",Tabla1[[#This Row],[Nombre - EXP.]])</f>
        <v>Innovación 2021 IMDIGA  Expediente 381</v>
      </c>
      <c r="U145" t="s">
        <v>57</v>
      </c>
      <c r="V145" t="s">
        <v>76</v>
      </c>
      <c r="W145" s="12" t="str">
        <f>CONCATENATE(Tabla1[[#This Row],[Título - EXP. ]]," ",Tabla1[[#This Row],[Cod.PROC.]])</f>
        <v>AA02 2021 IMDIGA  Expediente 381 P02</v>
      </c>
      <c r="X145" s="12" t="str">
        <f>CONCATENATE(Tabla1[[#This Row],[Descripción - EXP.]]," ",Tabla1[[#This Row],[Nombre - PROC.]])</f>
        <v>Innovación 2021 IMDIGA  Expediente 381 Pre-evaluación técnico</v>
      </c>
      <c r="Y145" t="s">
        <v>8</v>
      </c>
      <c r="Z145" t="s">
        <v>85</v>
      </c>
      <c r="AA145" s="12" t="str">
        <f>CONCATENATE(Tabla1[[#This Row],[Título - PROC.]]," ",Tabla1[[#This Row],[Cod. DOC. ]])</f>
        <v>AA02 2021 IMDIGA  Expediente 381 P02 D01</v>
      </c>
      <c r="AB145" s="12" t="str">
        <f>CONCATENATE(Tabla1[[#This Row],[Descripción - PROC.]]," ",Tabla1[[#This Row],[Nombre - DOC.]])</f>
        <v>Innovación 2021 IMDIGA  Expediente 381 Pre-evaluación técnico Informe técnico de evaluación del técnico y de la comisión</v>
      </c>
      <c r="AC14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_Expediente_381_P02_D01</v>
      </c>
      <c r="AD145" t="str">
        <f>Tabla1[[#This Row],[Título - DOC]]</f>
        <v>AA02 2021 IMDIGA  Expediente 381 P02 D01</v>
      </c>
      <c r="AE145" t="str">
        <f>Tabla1[[#This Row],[Descripción - DOC]]</f>
        <v>Innovación 2021 IMDIGA  Expediente 381 Pre-evaluación técnico Informe técnico de evaluación del técnico y de la comisión</v>
      </c>
    </row>
    <row r="146" spans="1:31" x14ac:dyDescent="0.3">
      <c r="A146" t="s">
        <v>72</v>
      </c>
      <c r="B146" t="str">
        <f>Tabla1[[#This Row],[Título - ÁREA]]</f>
        <v>AA02</v>
      </c>
      <c r="C146" s="12" t="s">
        <v>97</v>
      </c>
      <c r="D146" s="12" t="str">
        <f>Tabla1[[#This Row],[Nombre - ÁREA]]</f>
        <v>Innovación</v>
      </c>
      <c r="E146">
        <v>2021</v>
      </c>
      <c r="F146">
        <f>Tabla1[[#This Row],[Nombre - AÑO]]</f>
        <v>2021</v>
      </c>
      <c r="G146" s="12" t="str">
        <f>CONCATENATE(Tabla1[[#This Row],[Título - ÁREA]]," ",Tabla1[[#This Row],[Cod. AÑO]])</f>
        <v>AA02 2021</v>
      </c>
      <c r="H146" s="12" t="str">
        <f>CONCATENATE(Tabla1[[#This Row],[Descripción - Área]]," ",Tabla1[[#This Row],[Nombre - AÑO]])</f>
        <v>Innovación 2021</v>
      </c>
      <c r="I146" t="s">
        <v>101</v>
      </c>
      <c r="J146" t="str">
        <f>Tabla1[[#This Row],[Nombre - CONV.]]</f>
        <v xml:space="preserve">IMDIGA </v>
      </c>
      <c r="K146" s="12" t="str">
        <f>CONCATENATE(Tabla1[[#This Row],[Título - AÑO]]," ",Tabla1[[#This Row],[Cod. CONV.]])</f>
        <v xml:space="preserve">AA02 2021 IMDIGA </v>
      </c>
      <c r="L146" s="12" t="str">
        <f>CONCATENATE(Tabla1[[#This Row],[Descripción - AÑO]]," ",Tabla1[[#This Row],[Nombre - CONV.]])</f>
        <v xml:space="preserve">Innovación 2021 IMDIGA </v>
      </c>
      <c r="M146" t="s">
        <v>167</v>
      </c>
      <c r="N146" t="str">
        <f>Tabla1[[#This Row],[Nombre - X]]</f>
        <v>Expediente</v>
      </c>
      <c r="O146" s="12" t="str">
        <f>CONCATENATE(Tabla1[[#This Row],[Título - CONV. ]]," ",Tabla1[[#This Row],[Cod. - X]])</f>
        <v>AA02 2021 IMDIGA  Expediente</v>
      </c>
      <c r="P146" s="12" t="str">
        <f>CONCATENATE(Tabla1[[#This Row],[Descripción - CONV.]]," ",Tabla1[[#This Row],[Nombre - X]])</f>
        <v>Innovación 2021 IMDIGA  Expediente</v>
      </c>
      <c r="Q146" s="2" t="s">
        <v>130</v>
      </c>
      <c r="R146" t="str">
        <f>Tabla1[[#This Row],[Nombre - EXP.]]</f>
        <v>381</v>
      </c>
      <c r="S146" s="12" t="str">
        <f>CONCATENATE(Tabla1[[#This Row],[Título - X]]," ",Tabla1[[#This Row],[Cod. EXP]])</f>
        <v>AA02 2021 IMDIGA  Expediente 381</v>
      </c>
      <c r="T146" s="12" t="str">
        <f>CONCATENATE(Tabla1[[#This Row],[Descripción - X]]," ",Tabla1[[#This Row],[Nombre - EXP.]])</f>
        <v>Innovación 2021 IMDIGA  Expediente 381</v>
      </c>
      <c r="U146" t="s">
        <v>57</v>
      </c>
      <c r="V146" t="s">
        <v>76</v>
      </c>
      <c r="W146" s="12" t="str">
        <f>CONCATENATE(Tabla1[[#This Row],[Título - EXP. ]]," ",Tabla1[[#This Row],[Cod.PROC.]])</f>
        <v>AA02 2021 IMDIGA  Expediente 381 P02</v>
      </c>
      <c r="X146" s="12" t="str">
        <f>CONCATENATE(Tabla1[[#This Row],[Descripción - EXP.]]," ",Tabla1[[#This Row],[Nombre - PROC.]])</f>
        <v>Innovación 2021 IMDIGA  Expediente 381 Pre-evaluación técnico</v>
      </c>
      <c r="Y146" t="s">
        <v>9</v>
      </c>
      <c r="Z146" t="s">
        <v>86</v>
      </c>
      <c r="AA146" s="12" t="str">
        <f>CONCATENATE(Tabla1[[#This Row],[Título - PROC.]]," ",Tabla1[[#This Row],[Cod. DOC. ]])</f>
        <v>AA02 2021 IMDIGA  Expediente 381 P02 D02</v>
      </c>
      <c r="AB146" s="12" t="str">
        <f>CONCATENATE(Tabla1[[#This Row],[Descripción - PROC.]]," ",Tabla1[[#This Row],[Nombre - DOC.]])</f>
        <v>Innovación 2021 IMDIGA  Expediente 381 Pre-evaluación técnico Propuesta de aprobado</v>
      </c>
      <c r="AC14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_Expediente_381_P02_D02</v>
      </c>
      <c r="AD146" t="str">
        <f>Tabla1[[#This Row],[Título - DOC]]</f>
        <v>AA02 2021 IMDIGA  Expediente 381 P02 D02</v>
      </c>
      <c r="AE146" t="str">
        <f>Tabla1[[#This Row],[Descripción - DOC]]</f>
        <v>Innovación 2021 IMDIGA  Expediente 381 Pre-evaluación técnico Propuesta de aprobado</v>
      </c>
    </row>
    <row r="147" spans="1:31" x14ac:dyDescent="0.3">
      <c r="A147" t="s">
        <v>72</v>
      </c>
      <c r="B147" t="str">
        <f>Tabla1[[#This Row],[Título - ÁREA]]</f>
        <v>AA02</v>
      </c>
      <c r="C147" s="12" t="s">
        <v>97</v>
      </c>
      <c r="D147" s="12" t="str">
        <f>Tabla1[[#This Row],[Nombre - ÁREA]]</f>
        <v>Innovación</v>
      </c>
      <c r="E147">
        <v>2021</v>
      </c>
      <c r="F147">
        <f>Tabla1[[#This Row],[Nombre - AÑO]]</f>
        <v>2021</v>
      </c>
      <c r="G147" s="12" t="str">
        <f>CONCATENATE(Tabla1[[#This Row],[Título - ÁREA]]," ",Tabla1[[#This Row],[Cod. AÑO]])</f>
        <v>AA02 2021</v>
      </c>
      <c r="H147" s="12" t="str">
        <f>CONCATENATE(Tabla1[[#This Row],[Descripción - Área]]," ",Tabla1[[#This Row],[Nombre - AÑO]])</f>
        <v>Innovación 2021</v>
      </c>
      <c r="I147" t="s">
        <v>101</v>
      </c>
      <c r="J147" t="str">
        <f>Tabla1[[#This Row],[Nombre - CONV.]]</f>
        <v xml:space="preserve">IMDIGA </v>
      </c>
      <c r="K147" s="12" t="str">
        <f>CONCATENATE(Tabla1[[#This Row],[Título - AÑO]]," ",Tabla1[[#This Row],[Cod. CONV.]])</f>
        <v xml:space="preserve">AA02 2021 IMDIGA </v>
      </c>
      <c r="L147" s="12" t="str">
        <f>CONCATENATE(Tabla1[[#This Row],[Descripción - AÑO]]," ",Tabla1[[#This Row],[Nombre - CONV.]])</f>
        <v xml:space="preserve">Innovación 2021 IMDIGA </v>
      </c>
      <c r="M147" t="s">
        <v>167</v>
      </c>
      <c r="N147" t="str">
        <f>Tabla1[[#This Row],[Nombre - X]]</f>
        <v>Expediente</v>
      </c>
      <c r="O147" s="12" t="str">
        <f>CONCATENATE(Tabla1[[#This Row],[Título - CONV. ]]," ",Tabla1[[#This Row],[Cod. - X]])</f>
        <v>AA02 2021 IMDIGA  Expediente</v>
      </c>
      <c r="P147" s="12" t="str">
        <f>CONCATENATE(Tabla1[[#This Row],[Descripción - CONV.]]," ",Tabla1[[#This Row],[Nombre - X]])</f>
        <v>Innovación 2021 IMDIGA  Expediente</v>
      </c>
      <c r="Q147" s="2" t="s">
        <v>130</v>
      </c>
      <c r="R147" t="str">
        <f>Tabla1[[#This Row],[Nombre - EXP.]]</f>
        <v>381</v>
      </c>
      <c r="S147" s="12" t="str">
        <f>CONCATENATE(Tabla1[[#This Row],[Título - X]]," ",Tabla1[[#This Row],[Cod. EXP]])</f>
        <v>AA02 2021 IMDIGA  Expediente 381</v>
      </c>
      <c r="T147" s="12" t="str">
        <f>CONCATENATE(Tabla1[[#This Row],[Descripción - X]]," ",Tabla1[[#This Row],[Nombre - EXP.]])</f>
        <v>Innovación 2021 IMDIGA  Expediente 381</v>
      </c>
      <c r="U147" t="s">
        <v>57</v>
      </c>
      <c r="V147" t="s">
        <v>76</v>
      </c>
      <c r="W147" s="12" t="str">
        <f>CONCATENATE(Tabla1[[#This Row],[Título - EXP. ]]," ",Tabla1[[#This Row],[Cod.PROC.]])</f>
        <v>AA02 2021 IMDIGA  Expediente 381 P02</v>
      </c>
      <c r="X147" s="12" t="str">
        <f>CONCATENATE(Tabla1[[#This Row],[Descripción - EXP.]]," ",Tabla1[[#This Row],[Nombre - PROC.]])</f>
        <v>Innovación 2021 IMDIGA  Expediente 381 Pre-evaluación técnico</v>
      </c>
      <c r="Y147" t="s">
        <v>10</v>
      </c>
      <c r="Z147" t="s">
        <v>87</v>
      </c>
      <c r="AA147" s="12" t="str">
        <f>CONCATENATE(Tabla1[[#This Row],[Título - PROC.]]," ",Tabla1[[#This Row],[Cod. DOC. ]])</f>
        <v>AA02 2021 IMDIGA  Expediente 381 P02 D03</v>
      </c>
      <c r="AB147" s="12" t="str">
        <f>CONCATENATE(Tabla1[[#This Row],[Descripción - PROC.]]," ",Tabla1[[#This Row],[Nombre - DOC.]])</f>
        <v>Innovación 2021 IMDIGA  Expediente 381 Pre-evaluación técnico Propuesta de denegado</v>
      </c>
      <c r="AC14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_Expediente_381_P02_D03</v>
      </c>
      <c r="AD147" t="str">
        <f>Tabla1[[#This Row],[Título - DOC]]</f>
        <v>AA02 2021 IMDIGA  Expediente 381 P02 D03</v>
      </c>
      <c r="AE147" t="str">
        <f>Tabla1[[#This Row],[Descripción - DOC]]</f>
        <v>Innovación 2021 IMDIGA  Expediente 381 Pre-evaluación técnico Propuesta de denegado</v>
      </c>
    </row>
    <row r="148" spans="1:31" x14ac:dyDescent="0.3">
      <c r="A148" t="s">
        <v>72</v>
      </c>
      <c r="B148" t="str">
        <f>Tabla1[[#This Row],[Título - ÁREA]]</f>
        <v>AA02</v>
      </c>
      <c r="C148" s="12" t="s">
        <v>97</v>
      </c>
      <c r="D148" s="12" t="str">
        <f>Tabla1[[#This Row],[Nombre - ÁREA]]</f>
        <v>Innovación</v>
      </c>
      <c r="E148">
        <v>2021</v>
      </c>
      <c r="F148">
        <f>Tabla1[[#This Row],[Nombre - AÑO]]</f>
        <v>2021</v>
      </c>
      <c r="G148" s="12" t="str">
        <f>CONCATENATE(Tabla1[[#This Row],[Título - ÁREA]]," ",Tabla1[[#This Row],[Cod. AÑO]])</f>
        <v>AA02 2021</v>
      </c>
      <c r="H148" s="12" t="str">
        <f>CONCATENATE(Tabla1[[#This Row],[Descripción - Área]]," ",Tabla1[[#This Row],[Nombre - AÑO]])</f>
        <v>Innovación 2021</v>
      </c>
      <c r="I148" t="s">
        <v>101</v>
      </c>
      <c r="J148" t="str">
        <f>Tabla1[[#This Row],[Nombre - CONV.]]</f>
        <v xml:space="preserve">IMDIGA </v>
      </c>
      <c r="K148" s="12" t="str">
        <f>CONCATENATE(Tabla1[[#This Row],[Título - AÑO]]," ",Tabla1[[#This Row],[Cod. CONV.]])</f>
        <v xml:space="preserve">AA02 2021 IMDIGA </v>
      </c>
      <c r="L148" s="12" t="str">
        <f>CONCATENATE(Tabla1[[#This Row],[Descripción - AÑO]]," ",Tabla1[[#This Row],[Nombre - CONV.]])</f>
        <v xml:space="preserve">Innovación 2021 IMDIGA </v>
      </c>
      <c r="M148" t="s">
        <v>167</v>
      </c>
      <c r="N148" t="str">
        <f>Tabla1[[#This Row],[Nombre - X]]</f>
        <v>Expediente</v>
      </c>
      <c r="O148" s="12" t="str">
        <f>CONCATENATE(Tabla1[[#This Row],[Título - CONV. ]]," ",Tabla1[[#This Row],[Cod. - X]])</f>
        <v>AA02 2021 IMDIGA  Expediente</v>
      </c>
      <c r="P148" s="12" t="str">
        <f>CONCATENATE(Tabla1[[#This Row],[Descripción - CONV.]]," ",Tabla1[[#This Row],[Nombre - X]])</f>
        <v>Innovación 2021 IMDIGA  Expediente</v>
      </c>
      <c r="Q148" s="2" t="s">
        <v>130</v>
      </c>
      <c r="R148" t="str">
        <f>Tabla1[[#This Row],[Nombre - EXP.]]</f>
        <v>381</v>
      </c>
      <c r="S148" s="12" t="str">
        <f>CONCATENATE(Tabla1[[#This Row],[Título - X]]," ",Tabla1[[#This Row],[Cod. EXP]])</f>
        <v>AA02 2021 IMDIGA  Expediente 381</v>
      </c>
      <c r="T148" s="12" t="str">
        <f>CONCATENATE(Tabla1[[#This Row],[Descripción - X]]," ",Tabla1[[#This Row],[Nombre - EXP.]])</f>
        <v>Innovación 2021 IMDIGA  Expediente 381</v>
      </c>
      <c r="U148" t="s">
        <v>58</v>
      </c>
      <c r="V148" t="s">
        <v>77</v>
      </c>
      <c r="W148" s="12" t="str">
        <f>CONCATENATE(Tabla1[[#This Row],[Título - EXP. ]]," ",Tabla1[[#This Row],[Cod.PROC.]])</f>
        <v>AA02 2021 IMDIGA  Expediente 381 P03</v>
      </c>
      <c r="X148" s="12" t="str">
        <f>CONCATENATE(Tabla1[[#This Row],[Descripción - EXP.]]," ",Tabla1[[#This Row],[Nombre - PROC.]])</f>
        <v>Innovación 2021 IMDIGA  Expediente 381 Comunicación concesión a beneficiario</v>
      </c>
      <c r="Y148" t="s">
        <v>14</v>
      </c>
      <c r="Z148" t="s">
        <v>85</v>
      </c>
      <c r="AA148" s="12" t="str">
        <f>CONCATENATE(Tabla1[[#This Row],[Título - PROC.]]," ",Tabla1[[#This Row],[Cod. DOC. ]])</f>
        <v>AA02 2021 IMDIGA  Expediente 381 P03 D01</v>
      </c>
      <c r="AB148" s="12" t="str">
        <f>CONCATENATE(Tabla1[[#This Row],[Descripción - PROC.]]," ",Tabla1[[#This Row],[Nombre - DOC.]])</f>
        <v>Innovación 2021 IMDIGA  Expediente 381 Comunicación concesión a beneficiario Comunicación de concesión de la ayuda</v>
      </c>
      <c r="AC14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_Expediente_381_P03_D01</v>
      </c>
      <c r="AD148" t="str">
        <f>Tabla1[[#This Row],[Título - DOC]]</f>
        <v>AA02 2021 IMDIGA  Expediente 381 P03 D01</v>
      </c>
      <c r="AE148" t="str">
        <f>Tabla1[[#This Row],[Descripción - DOC]]</f>
        <v>Innovación 2021 IMDIGA  Expediente 381 Comunicación concesión a beneficiario Comunicación de concesión de la ayuda</v>
      </c>
    </row>
    <row r="149" spans="1:31" x14ac:dyDescent="0.3">
      <c r="A149" t="s">
        <v>72</v>
      </c>
      <c r="B149" t="str">
        <f>Tabla1[[#This Row],[Título - ÁREA]]</f>
        <v>AA02</v>
      </c>
      <c r="C149" s="12" t="s">
        <v>97</v>
      </c>
      <c r="D149" s="12" t="str">
        <f>Tabla1[[#This Row],[Nombre - ÁREA]]</f>
        <v>Innovación</v>
      </c>
      <c r="E149">
        <v>2021</v>
      </c>
      <c r="F149">
        <f>Tabla1[[#This Row],[Nombre - AÑO]]</f>
        <v>2021</v>
      </c>
      <c r="G149" s="12" t="str">
        <f>CONCATENATE(Tabla1[[#This Row],[Título - ÁREA]]," ",Tabla1[[#This Row],[Cod. AÑO]])</f>
        <v>AA02 2021</v>
      </c>
      <c r="H149" s="12" t="str">
        <f>CONCATENATE(Tabla1[[#This Row],[Descripción - Área]]," ",Tabla1[[#This Row],[Nombre - AÑO]])</f>
        <v>Innovación 2021</v>
      </c>
      <c r="I149" t="s">
        <v>101</v>
      </c>
      <c r="J149" t="str">
        <f>Tabla1[[#This Row],[Nombre - CONV.]]</f>
        <v xml:space="preserve">IMDIGA </v>
      </c>
      <c r="K149" s="12" t="str">
        <f>CONCATENATE(Tabla1[[#This Row],[Título - AÑO]]," ",Tabla1[[#This Row],[Cod. CONV.]])</f>
        <v xml:space="preserve">AA02 2021 IMDIGA </v>
      </c>
      <c r="L149" s="12" t="str">
        <f>CONCATENATE(Tabla1[[#This Row],[Descripción - AÑO]]," ",Tabla1[[#This Row],[Nombre - CONV.]])</f>
        <v xml:space="preserve">Innovación 2021 IMDIGA </v>
      </c>
      <c r="M149" t="s">
        <v>167</v>
      </c>
      <c r="N149" t="str">
        <f>Tabla1[[#This Row],[Nombre - X]]</f>
        <v>Expediente</v>
      </c>
      <c r="O149" s="12" t="str">
        <f>CONCATENATE(Tabla1[[#This Row],[Título - CONV. ]]," ",Tabla1[[#This Row],[Cod. - X]])</f>
        <v>AA02 2021 IMDIGA  Expediente</v>
      </c>
      <c r="P149" s="12" t="str">
        <f>CONCATENATE(Tabla1[[#This Row],[Descripción - CONV.]]," ",Tabla1[[#This Row],[Nombre - X]])</f>
        <v>Innovación 2021 IMDIGA  Expediente</v>
      </c>
      <c r="Q149" s="2" t="s">
        <v>130</v>
      </c>
      <c r="R149" t="str">
        <f>Tabla1[[#This Row],[Nombre - EXP.]]</f>
        <v>381</v>
      </c>
      <c r="S149" s="12" t="str">
        <f>CONCATENATE(Tabla1[[#This Row],[Título - X]]," ",Tabla1[[#This Row],[Cod. EXP]])</f>
        <v>AA02 2021 IMDIGA  Expediente 381</v>
      </c>
      <c r="T149" s="12" t="str">
        <f>CONCATENATE(Tabla1[[#This Row],[Descripción - X]]," ",Tabla1[[#This Row],[Nombre - EXP.]])</f>
        <v>Innovación 2021 IMDIGA  Expediente 381</v>
      </c>
      <c r="U149" t="s">
        <v>58</v>
      </c>
      <c r="V149" t="s">
        <v>77</v>
      </c>
      <c r="W149" s="12" t="str">
        <f>CONCATENATE(Tabla1[[#This Row],[Título - EXP. ]]," ",Tabla1[[#This Row],[Cod.PROC.]])</f>
        <v>AA02 2021 IMDIGA  Expediente 381 P03</v>
      </c>
      <c r="X149" s="12" t="str">
        <f>CONCATENATE(Tabla1[[#This Row],[Descripción - EXP.]]," ",Tabla1[[#This Row],[Nombre - PROC.]])</f>
        <v>Innovación 2021 IMDIGA  Expediente 381 Comunicación concesión a beneficiario</v>
      </c>
      <c r="Y149" t="s">
        <v>15</v>
      </c>
      <c r="Z149" t="s">
        <v>86</v>
      </c>
      <c r="AA149" s="12" t="str">
        <f>CONCATENATE(Tabla1[[#This Row],[Título - PROC.]]," ",Tabla1[[#This Row],[Cod. DOC. ]])</f>
        <v>AA02 2021 IMDIGA  Expediente 381 P03 D02</v>
      </c>
      <c r="AB149" s="12" t="str">
        <f>CONCATENATE(Tabla1[[#This Row],[Descripción - PROC.]]," ",Tabla1[[#This Row],[Nombre - DOC.]])</f>
        <v>Innovación 2021 IMDIGA  Expediente 381 Comunicación concesión a beneficiario Comunicación de denegación de la ayuda</v>
      </c>
      <c r="AC14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_Expediente_381_P03_D02</v>
      </c>
      <c r="AD149" t="str">
        <f>Tabla1[[#This Row],[Título - DOC]]</f>
        <v>AA02 2021 IMDIGA  Expediente 381 P03 D02</v>
      </c>
      <c r="AE149" t="str">
        <f>Tabla1[[#This Row],[Descripción - DOC]]</f>
        <v>Innovación 2021 IMDIGA  Expediente 381 Comunicación concesión a beneficiario Comunicación de denegación de la ayuda</v>
      </c>
    </row>
    <row r="150" spans="1:31" x14ac:dyDescent="0.3">
      <c r="A150" t="s">
        <v>72</v>
      </c>
      <c r="B150" t="str">
        <f>Tabla1[[#This Row],[Título - ÁREA]]</f>
        <v>AA02</v>
      </c>
      <c r="C150" s="12" t="s">
        <v>97</v>
      </c>
      <c r="D150" s="12" t="str">
        <f>Tabla1[[#This Row],[Nombre - ÁREA]]</f>
        <v>Innovación</v>
      </c>
      <c r="E150">
        <v>2021</v>
      </c>
      <c r="F150">
        <f>Tabla1[[#This Row],[Nombre - AÑO]]</f>
        <v>2021</v>
      </c>
      <c r="G150" s="12" t="str">
        <f>CONCATENATE(Tabla1[[#This Row],[Título - ÁREA]]," ",Tabla1[[#This Row],[Cod. AÑO]])</f>
        <v>AA02 2021</v>
      </c>
      <c r="H150" s="12" t="str">
        <f>CONCATENATE(Tabla1[[#This Row],[Descripción - Área]]," ",Tabla1[[#This Row],[Nombre - AÑO]])</f>
        <v>Innovación 2021</v>
      </c>
      <c r="I150" t="s">
        <v>101</v>
      </c>
      <c r="J150" t="str">
        <f>Tabla1[[#This Row],[Nombre - CONV.]]</f>
        <v xml:space="preserve">IMDIGA </v>
      </c>
      <c r="K150" s="12" t="str">
        <f>CONCATENATE(Tabla1[[#This Row],[Título - AÑO]]," ",Tabla1[[#This Row],[Cod. CONV.]])</f>
        <v xml:space="preserve">AA02 2021 IMDIGA </v>
      </c>
      <c r="L150" s="12" t="str">
        <f>CONCATENATE(Tabla1[[#This Row],[Descripción - AÑO]]," ",Tabla1[[#This Row],[Nombre - CONV.]])</f>
        <v xml:space="preserve">Innovación 2021 IMDIGA </v>
      </c>
      <c r="M150" t="s">
        <v>167</v>
      </c>
      <c r="N150" t="str">
        <f>Tabla1[[#This Row],[Nombre - X]]</f>
        <v>Expediente</v>
      </c>
      <c r="O150" s="12" t="str">
        <f>CONCATENATE(Tabla1[[#This Row],[Título - CONV. ]]," ",Tabla1[[#This Row],[Cod. - X]])</f>
        <v>AA02 2021 IMDIGA  Expediente</v>
      </c>
      <c r="P150" s="12" t="str">
        <f>CONCATENATE(Tabla1[[#This Row],[Descripción - CONV.]]," ",Tabla1[[#This Row],[Nombre - X]])</f>
        <v>Innovación 2021 IMDIGA  Expediente</v>
      </c>
      <c r="Q150" s="2" t="s">
        <v>130</v>
      </c>
      <c r="R150" t="str">
        <f>Tabla1[[#This Row],[Nombre - EXP.]]</f>
        <v>381</v>
      </c>
      <c r="S150" s="12" t="str">
        <f>CONCATENATE(Tabla1[[#This Row],[Título - X]]," ",Tabla1[[#This Row],[Cod. EXP]])</f>
        <v>AA02 2021 IMDIGA  Expediente 381</v>
      </c>
      <c r="T150" s="12" t="str">
        <f>CONCATENATE(Tabla1[[#This Row],[Descripción - X]]," ",Tabla1[[#This Row],[Nombre - EXP.]])</f>
        <v>Innovación 2021 IMDIGA  Expediente 381</v>
      </c>
      <c r="U150" t="s">
        <v>58</v>
      </c>
      <c r="V150" t="s">
        <v>77</v>
      </c>
      <c r="W150" s="12" t="str">
        <f>CONCATENATE(Tabla1[[#This Row],[Título - EXP. ]]," ",Tabla1[[#This Row],[Cod.PROC.]])</f>
        <v>AA02 2021 IMDIGA  Expediente 381 P03</v>
      </c>
      <c r="X150" s="12" t="str">
        <f>CONCATENATE(Tabla1[[#This Row],[Descripción - EXP.]]," ",Tabla1[[#This Row],[Nombre - PROC.]])</f>
        <v>Innovación 2021 IMDIGA  Expediente 381 Comunicación concesión a beneficiario</v>
      </c>
      <c r="Y150" t="s">
        <v>16</v>
      </c>
      <c r="Z150" t="s">
        <v>87</v>
      </c>
      <c r="AA150" s="12" t="str">
        <f>CONCATENATE(Tabla1[[#This Row],[Título - PROC.]]," ",Tabla1[[#This Row],[Cod. DOC. ]])</f>
        <v>AA02 2021 IMDIGA  Expediente 381 P03 D03</v>
      </c>
      <c r="AB150" s="12" t="str">
        <f>CONCATENATE(Tabla1[[#This Row],[Descripción - PROC.]]," ",Tabla1[[#This Row],[Nombre - DOC.]])</f>
        <v xml:space="preserve">Innovación 2021 IMDIGA  Expediente 381 Comunicación concesión a beneficiario Anexo a la resolución de concesión Documento que establece las condiciones de la ayuda anexo </v>
      </c>
      <c r="AC15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_Expediente_381_P03_D03</v>
      </c>
      <c r="AD150" t="str">
        <f>Tabla1[[#This Row],[Título - DOC]]</f>
        <v>AA02 2021 IMDIGA  Expediente 381 P03 D03</v>
      </c>
      <c r="AE150" t="str">
        <f>Tabla1[[#This Row],[Descripción - DOC]]</f>
        <v xml:space="preserve">Innovación 2021 IMDIGA  Expediente 381 Comunicación concesión a beneficiario Anexo a la resolución de concesión Documento que establece las condiciones de la ayuda anexo </v>
      </c>
    </row>
    <row r="151" spans="1:31" x14ac:dyDescent="0.3">
      <c r="A151" t="s">
        <v>72</v>
      </c>
      <c r="B151" t="str">
        <f>Tabla1[[#This Row],[Título - ÁREA]]</f>
        <v>AA02</v>
      </c>
      <c r="C151" s="12" t="s">
        <v>97</v>
      </c>
      <c r="D151" s="12" t="str">
        <f>Tabla1[[#This Row],[Nombre - ÁREA]]</f>
        <v>Innovación</v>
      </c>
      <c r="E151">
        <v>2021</v>
      </c>
      <c r="F151">
        <f>Tabla1[[#This Row],[Nombre - AÑO]]</f>
        <v>2021</v>
      </c>
      <c r="G151" s="12" t="str">
        <f>CONCATENATE(Tabla1[[#This Row],[Título - ÁREA]]," ",Tabla1[[#This Row],[Cod. AÑO]])</f>
        <v>AA02 2021</v>
      </c>
      <c r="H151" s="12" t="str">
        <f>CONCATENATE(Tabla1[[#This Row],[Descripción - Área]]," ",Tabla1[[#This Row],[Nombre - AÑO]])</f>
        <v>Innovación 2021</v>
      </c>
      <c r="I151" t="s">
        <v>101</v>
      </c>
      <c r="J151" t="str">
        <f>Tabla1[[#This Row],[Nombre - CONV.]]</f>
        <v xml:space="preserve">IMDIGA </v>
      </c>
      <c r="K151" s="12" t="str">
        <f>CONCATENATE(Tabla1[[#This Row],[Título - AÑO]]," ",Tabla1[[#This Row],[Cod. CONV.]])</f>
        <v xml:space="preserve">AA02 2021 IMDIGA </v>
      </c>
      <c r="L151" s="12" t="str">
        <f>CONCATENATE(Tabla1[[#This Row],[Descripción - AÑO]]," ",Tabla1[[#This Row],[Nombre - CONV.]])</f>
        <v xml:space="preserve">Innovación 2021 IMDIGA </v>
      </c>
      <c r="M151" t="s">
        <v>167</v>
      </c>
      <c r="N151" t="str">
        <f>Tabla1[[#This Row],[Nombre - X]]</f>
        <v>Expediente</v>
      </c>
      <c r="O151" s="12" t="str">
        <f>CONCATENATE(Tabla1[[#This Row],[Título - CONV. ]]," ",Tabla1[[#This Row],[Cod. - X]])</f>
        <v>AA02 2021 IMDIGA  Expediente</v>
      </c>
      <c r="P151" s="12" t="str">
        <f>CONCATENATE(Tabla1[[#This Row],[Descripción - CONV.]]," ",Tabla1[[#This Row],[Nombre - X]])</f>
        <v>Innovación 2021 IMDIGA  Expediente</v>
      </c>
      <c r="Q151" s="2" t="s">
        <v>130</v>
      </c>
      <c r="R151" t="str">
        <f>Tabla1[[#This Row],[Nombre - EXP.]]</f>
        <v>381</v>
      </c>
      <c r="S151" s="12" t="str">
        <f>CONCATENATE(Tabla1[[#This Row],[Título - X]]," ",Tabla1[[#This Row],[Cod. EXP]])</f>
        <v>AA02 2021 IMDIGA  Expediente 381</v>
      </c>
      <c r="T151" s="12" t="str">
        <f>CONCATENATE(Tabla1[[#This Row],[Descripción - X]]," ",Tabla1[[#This Row],[Nombre - EXP.]])</f>
        <v>Innovación 2021 IMDIGA  Expediente 381</v>
      </c>
      <c r="U151" t="s">
        <v>58</v>
      </c>
      <c r="V151" t="s">
        <v>77</v>
      </c>
      <c r="W151" s="12" t="str">
        <f>CONCATENATE(Tabla1[[#This Row],[Título - EXP. ]]," ",Tabla1[[#This Row],[Cod.PROC.]])</f>
        <v>AA02 2021 IMDIGA  Expediente 381 P03</v>
      </c>
      <c r="X151" s="12" t="str">
        <f>CONCATENATE(Tabla1[[#This Row],[Descripción - EXP.]]," ",Tabla1[[#This Row],[Nombre - PROC.]])</f>
        <v>Innovación 2021 IMDIGA  Expediente 381 Comunicación concesión a beneficiario</v>
      </c>
      <c r="Y151" t="s">
        <v>17</v>
      </c>
      <c r="Z151" t="s">
        <v>88</v>
      </c>
      <c r="AA151" s="12" t="str">
        <f>CONCATENATE(Tabla1[[#This Row],[Título - PROC.]]," ",Tabla1[[#This Row],[Cod. DOC. ]])</f>
        <v>AA02 2021 IMDIGA  Expediente 381 P03 D04</v>
      </c>
      <c r="AB151" s="12" t="str">
        <f>CONCATENATE(Tabla1[[#This Row],[Descripción - PROC.]]," ",Tabla1[[#This Row],[Nombre - DOC.]])</f>
        <v>Innovación 2021 IMDIGA  Expediente 381 Comunicación concesión a beneficiario Notificación certificado de deducción fiscal</v>
      </c>
      <c r="AC15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_Expediente_381_P03_D04</v>
      </c>
      <c r="AD151" t="str">
        <f>Tabla1[[#This Row],[Título - DOC]]</f>
        <v>AA02 2021 IMDIGA  Expediente 381 P03 D04</v>
      </c>
      <c r="AE151" t="str">
        <f>Tabla1[[#This Row],[Descripción - DOC]]</f>
        <v>Innovación 2021 IMDIGA  Expediente 381 Comunicación concesión a beneficiario Notificación certificado de deducción fiscal</v>
      </c>
    </row>
    <row r="152" spans="1:31" x14ac:dyDescent="0.3">
      <c r="A152" t="s">
        <v>72</v>
      </c>
      <c r="B152" t="str">
        <f>Tabla1[[#This Row],[Título - ÁREA]]</f>
        <v>AA02</v>
      </c>
      <c r="C152" s="12" t="s">
        <v>97</v>
      </c>
      <c r="D152" s="12" t="str">
        <f>Tabla1[[#This Row],[Nombre - ÁREA]]</f>
        <v>Innovación</v>
      </c>
      <c r="E152">
        <v>2021</v>
      </c>
      <c r="F152">
        <f>Tabla1[[#This Row],[Nombre - AÑO]]</f>
        <v>2021</v>
      </c>
      <c r="G152" s="12" t="str">
        <f>CONCATENATE(Tabla1[[#This Row],[Título - ÁREA]]," ",Tabla1[[#This Row],[Cod. AÑO]])</f>
        <v>AA02 2021</v>
      </c>
      <c r="H152" s="12" t="str">
        <f>CONCATENATE(Tabla1[[#This Row],[Descripción - Área]]," ",Tabla1[[#This Row],[Nombre - AÑO]])</f>
        <v>Innovación 2021</v>
      </c>
      <c r="I152" t="s">
        <v>101</v>
      </c>
      <c r="J152" t="str">
        <f>Tabla1[[#This Row],[Nombre - CONV.]]</f>
        <v xml:space="preserve">IMDIGA </v>
      </c>
      <c r="K152" s="12" t="str">
        <f>CONCATENATE(Tabla1[[#This Row],[Título - AÑO]]," ",Tabla1[[#This Row],[Cod. CONV.]])</f>
        <v xml:space="preserve">AA02 2021 IMDIGA </v>
      </c>
      <c r="L152" s="12" t="str">
        <f>CONCATENATE(Tabla1[[#This Row],[Descripción - AÑO]]," ",Tabla1[[#This Row],[Nombre - CONV.]])</f>
        <v xml:space="preserve">Innovación 2021 IMDIGA </v>
      </c>
      <c r="M152" t="s">
        <v>167</v>
      </c>
      <c r="N152" t="str">
        <f>Tabla1[[#This Row],[Nombre - X]]</f>
        <v>Expediente</v>
      </c>
      <c r="O152" s="12" t="str">
        <f>CONCATENATE(Tabla1[[#This Row],[Título - CONV. ]]," ",Tabla1[[#This Row],[Cod. - X]])</f>
        <v>AA02 2021 IMDIGA  Expediente</v>
      </c>
      <c r="P152" s="12" t="str">
        <f>CONCATENATE(Tabla1[[#This Row],[Descripción - CONV.]]," ",Tabla1[[#This Row],[Nombre - X]])</f>
        <v>Innovación 2021 IMDIGA  Expediente</v>
      </c>
      <c r="Q152" s="2" t="s">
        <v>130</v>
      </c>
      <c r="R152" t="str">
        <f>Tabla1[[#This Row],[Nombre - EXP.]]</f>
        <v>381</v>
      </c>
      <c r="S152" s="12" t="str">
        <f>CONCATENATE(Tabla1[[#This Row],[Título - X]]," ",Tabla1[[#This Row],[Cod. EXP]])</f>
        <v>AA02 2021 IMDIGA  Expediente 381</v>
      </c>
      <c r="T152" s="12" t="str">
        <f>CONCATENATE(Tabla1[[#This Row],[Descripción - X]]," ",Tabla1[[#This Row],[Nombre - EXP.]])</f>
        <v>Innovación 2021 IMDIGA  Expediente 381</v>
      </c>
      <c r="U152" t="s">
        <v>58</v>
      </c>
      <c r="V152" t="s">
        <v>77</v>
      </c>
      <c r="W152" s="12" t="str">
        <f>CONCATENATE(Tabla1[[#This Row],[Título - EXP. ]]," ",Tabla1[[#This Row],[Cod.PROC.]])</f>
        <v>AA02 2021 IMDIGA  Expediente 381 P03</v>
      </c>
      <c r="X152" s="12" t="str">
        <f>CONCATENATE(Tabla1[[#This Row],[Descripción - EXP.]]," ",Tabla1[[#This Row],[Nombre - PROC.]])</f>
        <v>Innovación 2021 IMDIGA  Expediente 381 Comunicación concesión a beneficiario</v>
      </c>
      <c r="Y152" t="s">
        <v>18</v>
      </c>
      <c r="Z152" t="s">
        <v>89</v>
      </c>
      <c r="AA152" s="12" t="str">
        <f>CONCATENATE(Tabla1[[#This Row],[Título - PROC.]]," ",Tabla1[[#This Row],[Cod. DOC. ]])</f>
        <v>AA02 2021 IMDIGA  Expediente 381 P03 D05</v>
      </c>
      <c r="AB152" s="12" t="str">
        <f>CONCATENATE(Tabla1[[#This Row],[Descripción - PROC.]]," ",Tabla1[[#This Row],[Nombre - DOC.]])</f>
        <v>Innovación 2021 IMDIGA  Expediente 381 Comunicación concesión a beneficiario Anexo notificación certificado de deducción fiscal</v>
      </c>
      <c r="AC15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_Expediente_381_P03_D05</v>
      </c>
      <c r="AD152" t="str">
        <f>Tabla1[[#This Row],[Título - DOC]]</f>
        <v>AA02 2021 IMDIGA  Expediente 381 P03 D05</v>
      </c>
      <c r="AE152" t="str">
        <f>Tabla1[[#This Row],[Descripción - DOC]]</f>
        <v>Innovación 2021 IMDIGA  Expediente 381 Comunicación concesión a beneficiario Anexo notificación certificado de deducción fiscal</v>
      </c>
    </row>
    <row r="153" spans="1:31" x14ac:dyDescent="0.3">
      <c r="A153" t="s">
        <v>72</v>
      </c>
      <c r="B153" t="str">
        <f>Tabla1[[#This Row],[Título - ÁREA]]</f>
        <v>AA02</v>
      </c>
      <c r="C153" s="12" t="s">
        <v>97</v>
      </c>
      <c r="D153" s="12" t="str">
        <f>Tabla1[[#This Row],[Nombre - ÁREA]]</f>
        <v>Innovación</v>
      </c>
      <c r="E153">
        <v>2021</v>
      </c>
      <c r="F153">
        <f>Tabla1[[#This Row],[Nombre - AÑO]]</f>
        <v>2021</v>
      </c>
      <c r="G153" s="12" t="str">
        <f>CONCATENATE(Tabla1[[#This Row],[Título - ÁREA]]," ",Tabla1[[#This Row],[Cod. AÑO]])</f>
        <v>AA02 2021</v>
      </c>
      <c r="H153" s="12" t="str">
        <f>CONCATENATE(Tabla1[[#This Row],[Descripción - Área]]," ",Tabla1[[#This Row],[Nombre - AÑO]])</f>
        <v>Innovación 2021</v>
      </c>
      <c r="I153" t="s">
        <v>101</v>
      </c>
      <c r="J153" t="str">
        <f>Tabla1[[#This Row],[Nombre - CONV.]]</f>
        <v xml:space="preserve">IMDIGA </v>
      </c>
      <c r="K153" s="12" t="str">
        <f>CONCATENATE(Tabla1[[#This Row],[Título - AÑO]]," ",Tabla1[[#This Row],[Cod. CONV.]])</f>
        <v xml:space="preserve">AA02 2021 IMDIGA </v>
      </c>
      <c r="L153" s="12" t="str">
        <f>CONCATENATE(Tabla1[[#This Row],[Descripción - AÑO]]," ",Tabla1[[#This Row],[Nombre - CONV.]])</f>
        <v xml:space="preserve">Innovación 2021 IMDIGA </v>
      </c>
      <c r="M153" t="s">
        <v>167</v>
      </c>
      <c r="N153" t="str">
        <f>Tabla1[[#This Row],[Nombre - X]]</f>
        <v>Expediente</v>
      </c>
      <c r="O153" s="12" t="str">
        <f>CONCATENATE(Tabla1[[#This Row],[Título - CONV. ]]," ",Tabla1[[#This Row],[Cod. - X]])</f>
        <v>AA02 2021 IMDIGA  Expediente</v>
      </c>
      <c r="P153" s="12" t="str">
        <f>CONCATENATE(Tabla1[[#This Row],[Descripción - CONV.]]," ",Tabla1[[#This Row],[Nombre - X]])</f>
        <v>Innovación 2021 IMDIGA  Expediente</v>
      </c>
      <c r="Q153" s="2" t="s">
        <v>130</v>
      </c>
      <c r="R153" t="str">
        <f>Tabla1[[#This Row],[Nombre - EXP.]]</f>
        <v>381</v>
      </c>
      <c r="S153" s="12" t="str">
        <f>CONCATENATE(Tabla1[[#This Row],[Título - X]]," ",Tabla1[[#This Row],[Cod. EXP]])</f>
        <v>AA02 2021 IMDIGA  Expediente 381</v>
      </c>
      <c r="T153" s="12" t="str">
        <f>CONCATENATE(Tabla1[[#This Row],[Descripción - X]]," ",Tabla1[[#This Row],[Nombre - EXP.]])</f>
        <v>Innovación 2021 IMDIGA  Expediente 381</v>
      </c>
      <c r="U153" t="s">
        <v>59</v>
      </c>
      <c r="V153" t="s">
        <v>78</v>
      </c>
      <c r="W153" s="12" t="str">
        <f>CONCATENATE(Tabla1[[#This Row],[Título - EXP. ]]," ",Tabla1[[#This Row],[Cod.PROC.]])</f>
        <v>AA02 2021 IMDIGA  Expediente 381 P04</v>
      </c>
      <c r="X153" s="12" t="str">
        <f>CONCATENATE(Tabla1[[#This Row],[Descripción - EXP.]]," ",Tabla1[[#This Row],[Nombre - PROC.]])</f>
        <v>Innovación 2021 IMDIGA  Expediente 381 Anticipo o Préstamo</v>
      </c>
      <c r="Y153" t="s">
        <v>19</v>
      </c>
      <c r="Z153" t="s">
        <v>85</v>
      </c>
      <c r="AA153" s="12" t="str">
        <f>CONCATENATE(Tabla1[[#This Row],[Título - PROC.]]," ",Tabla1[[#This Row],[Cod. DOC. ]])</f>
        <v>AA02 2021 IMDIGA  Expediente 381 P04 D01</v>
      </c>
      <c r="AB153" s="12" t="str">
        <f>CONCATENATE(Tabla1[[#This Row],[Descripción - PROC.]]," ",Tabla1[[#This Row],[Nombre - DOC.]])</f>
        <v>Innovación 2021 IMDIGA  Expediente 381 Anticipo o Préstamo Comunicación de concesión definitiva plurianuales</v>
      </c>
      <c r="AC15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_Expediente_381_P04_D01</v>
      </c>
      <c r="AD153" t="str">
        <f>Tabla1[[#This Row],[Título - DOC]]</f>
        <v>AA02 2021 IMDIGA  Expediente 381 P04 D01</v>
      </c>
      <c r="AE153" t="str">
        <f>Tabla1[[#This Row],[Descripción - DOC]]</f>
        <v>Innovación 2021 IMDIGA  Expediente 381 Anticipo o Préstamo Comunicación de concesión definitiva plurianuales</v>
      </c>
    </row>
    <row r="154" spans="1:31" x14ac:dyDescent="0.3">
      <c r="A154" t="s">
        <v>72</v>
      </c>
      <c r="B154" t="str">
        <f>Tabla1[[#This Row],[Título - ÁREA]]</f>
        <v>AA02</v>
      </c>
      <c r="C154" s="12" t="s">
        <v>97</v>
      </c>
      <c r="D154" s="12" t="str">
        <f>Tabla1[[#This Row],[Nombre - ÁREA]]</f>
        <v>Innovación</v>
      </c>
      <c r="E154">
        <v>2021</v>
      </c>
      <c r="F154">
        <f>Tabla1[[#This Row],[Nombre - AÑO]]</f>
        <v>2021</v>
      </c>
      <c r="G154" s="12" t="str">
        <f>CONCATENATE(Tabla1[[#This Row],[Título - ÁREA]]," ",Tabla1[[#This Row],[Cod. AÑO]])</f>
        <v>AA02 2021</v>
      </c>
      <c r="H154" s="12" t="str">
        <f>CONCATENATE(Tabla1[[#This Row],[Descripción - Área]]," ",Tabla1[[#This Row],[Nombre - AÑO]])</f>
        <v>Innovación 2021</v>
      </c>
      <c r="I154" t="s">
        <v>101</v>
      </c>
      <c r="J154" t="str">
        <f>Tabla1[[#This Row],[Nombre - CONV.]]</f>
        <v xml:space="preserve">IMDIGA </v>
      </c>
      <c r="K154" s="12" t="str">
        <f>CONCATENATE(Tabla1[[#This Row],[Título - AÑO]]," ",Tabla1[[#This Row],[Cod. CONV.]])</f>
        <v xml:space="preserve">AA02 2021 IMDIGA </v>
      </c>
      <c r="L154" s="12" t="str">
        <f>CONCATENATE(Tabla1[[#This Row],[Descripción - AÑO]]," ",Tabla1[[#This Row],[Nombre - CONV.]])</f>
        <v xml:space="preserve">Innovación 2021 IMDIGA </v>
      </c>
      <c r="M154" t="s">
        <v>167</v>
      </c>
      <c r="N154" t="str">
        <f>Tabla1[[#This Row],[Nombre - X]]</f>
        <v>Expediente</v>
      </c>
      <c r="O154" s="12" t="str">
        <f>CONCATENATE(Tabla1[[#This Row],[Título - CONV. ]]," ",Tabla1[[#This Row],[Cod. - X]])</f>
        <v>AA02 2021 IMDIGA  Expediente</v>
      </c>
      <c r="P154" s="12" t="str">
        <f>CONCATENATE(Tabla1[[#This Row],[Descripción - CONV.]]," ",Tabla1[[#This Row],[Nombre - X]])</f>
        <v>Innovación 2021 IMDIGA  Expediente</v>
      </c>
      <c r="Q154" s="2" t="s">
        <v>130</v>
      </c>
      <c r="R154" t="str">
        <f>Tabla1[[#This Row],[Nombre - EXP.]]</f>
        <v>381</v>
      </c>
      <c r="S154" s="12" t="str">
        <f>CONCATENATE(Tabla1[[#This Row],[Título - X]]," ",Tabla1[[#This Row],[Cod. EXP]])</f>
        <v>AA02 2021 IMDIGA  Expediente 381</v>
      </c>
      <c r="T154" s="12" t="str">
        <f>CONCATENATE(Tabla1[[#This Row],[Descripción - X]]," ",Tabla1[[#This Row],[Nombre - EXP.]])</f>
        <v>Innovación 2021 IMDIGA  Expediente 381</v>
      </c>
      <c r="U154" t="s">
        <v>59</v>
      </c>
      <c r="V154" t="s">
        <v>78</v>
      </c>
      <c r="W154" s="12" t="str">
        <f>CONCATENATE(Tabla1[[#This Row],[Título - EXP. ]]," ",Tabla1[[#This Row],[Cod.PROC.]])</f>
        <v>AA02 2021 IMDIGA  Expediente 381 P04</v>
      </c>
      <c r="X154" s="12" t="str">
        <f>CONCATENATE(Tabla1[[#This Row],[Descripción - EXP.]]," ",Tabla1[[#This Row],[Nombre - PROC.]])</f>
        <v>Innovación 2021 IMDIGA  Expediente 381 Anticipo o Préstamo</v>
      </c>
      <c r="Y154" t="s">
        <v>20</v>
      </c>
      <c r="Z154" t="s">
        <v>86</v>
      </c>
      <c r="AA154" s="12" t="str">
        <f>CONCATENATE(Tabla1[[#This Row],[Título - PROC.]]," ",Tabla1[[#This Row],[Cod. DOC. ]])</f>
        <v>AA02 2021 IMDIGA  Expediente 381 P04 D02</v>
      </c>
      <c r="AB154" s="12" t="str">
        <f>CONCATENATE(Tabla1[[#This Row],[Descripción - PROC.]]," ",Tabla1[[#This Row],[Nombre - DOC.]])</f>
        <v>Innovación 2021 IMDIGA  Expediente 381 Anticipo o Préstamo Comunicación de concesión condicionada de préstamos</v>
      </c>
      <c r="AC15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_Expediente_381_P04_D02</v>
      </c>
      <c r="AD154" t="str">
        <f>Tabla1[[#This Row],[Título - DOC]]</f>
        <v>AA02 2021 IMDIGA  Expediente 381 P04 D02</v>
      </c>
      <c r="AE154" t="str">
        <f>Tabla1[[#This Row],[Descripción - DOC]]</f>
        <v>Innovación 2021 IMDIGA  Expediente 381 Anticipo o Préstamo Comunicación de concesión condicionada de préstamos</v>
      </c>
    </row>
    <row r="155" spans="1:31" x14ac:dyDescent="0.3">
      <c r="A155" t="s">
        <v>72</v>
      </c>
      <c r="B155" t="str">
        <f>Tabla1[[#This Row],[Título - ÁREA]]</f>
        <v>AA02</v>
      </c>
      <c r="C155" s="12" t="s">
        <v>97</v>
      </c>
      <c r="D155" s="12" t="str">
        <f>Tabla1[[#This Row],[Nombre - ÁREA]]</f>
        <v>Innovación</v>
      </c>
      <c r="E155">
        <v>2021</v>
      </c>
      <c r="F155">
        <f>Tabla1[[#This Row],[Nombre - AÑO]]</f>
        <v>2021</v>
      </c>
      <c r="G155" s="12" t="str">
        <f>CONCATENATE(Tabla1[[#This Row],[Título - ÁREA]]," ",Tabla1[[#This Row],[Cod. AÑO]])</f>
        <v>AA02 2021</v>
      </c>
      <c r="H155" s="12" t="str">
        <f>CONCATENATE(Tabla1[[#This Row],[Descripción - Área]]," ",Tabla1[[#This Row],[Nombre - AÑO]])</f>
        <v>Innovación 2021</v>
      </c>
      <c r="I155" t="s">
        <v>101</v>
      </c>
      <c r="J155" t="str">
        <f>Tabla1[[#This Row],[Nombre - CONV.]]</f>
        <v xml:space="preserve">IMDIGA </v>
      </c>
      <c r="K155" s="12" t="str">
        <f>CONCATENATE(Tabla1[[#This Row],[Título - AÑO]]," ",Tabla1[[#This Row],[Cod. CONV.]])</f>
        <v xml:space="preserve">AA02 2021 IMDIGA </v>
      </c>
      <c r="L155" s="12" t="str">
        <f>CONCATENATE(Tabla1[[#This Row],[Descripción - AÑO]]," ",Tabla1[[#This Row],[Nombre - CONV.]])</f>
        <v xml:space="preserve">Innovación 2021 IMDIGA </v>
      </c>
      <c r="M155" t="s">
        <v>167</v>
      </c>
      <c r="N155" t="str">
        <f>Tabla1[[#This Row],[Nombre - X]]</f>
        <v>Expediente</v>
      </c>
      <c r="O155" s="12" t="str">
        <f>CONCATENATE(Tabla1[[#This Row],[Título - CONV. ]]," ",Tabla1[[#This Row],[Cod. - X]])</f>
        <v>AA02 2021 IMDIGA  Expediente</v>
      </c>
      <c r="P155" s="12" t="str">
        <f>CONCATENATE(Tabla1[[#This Row],[Descripción - CONV.]]," ",Tabla1[[#This Row],[Nombre - X]])</f>
        <v>Innovación 2021 IMDIGA  Expediente</v>
      </c>
      <c r="Q155" s="2" t="s">
        <v>130</v>
      </c>
      <c r="R155" t="str">
        <f>Tabla1[[#This Row],[Nombre - EXP.]]</f>
        <v>381</v>
      </c>
      <c r="S155" s="12" t="str">
        <f>CONCATENATE(Tabla1[[#This Row],[Título - X]]," ",Tabla1[[#This Row],[Cod. EXP]])</f>
        <v>AA02 2021 IMDIGA  Expediente 381</v>
      </c>
      <c r="T155" s="12" t="str">
        <f>CONCATENATE(Tabla1[[#This Row],[Descripción - X]]," ",Tabla1[[#This Row],[Nombre - EXP.]])</f>
        <v>Innovación 2021 IMDIGA  Expediente 381</v>
      </c>
      <c r="U155" t="s">
        <v>59</v>
      </c>
      <c r="V155" t="s">
        <v>78</v>
      </c>
      <c r="W155" s="12" t="str">
        <f>CONCATENATE(Tabla1[[#This Row],[Título - EXP. ]]," ",Tabla1[[#This Row],[Cod.PROC.]])</f>
        <v>AA02 2021 IMDIGA  Expediente 381 P04</v>
      </c>
      <c r="X155" s="12" t="str">
        <f>CONCATENATE(Tabla1[[#This Row],[Descripción - EXP.]]," ",Tabla1[[#This Row],[Nombre - PROC.]])</f>
        <v>Innovación 2021 IMDIGA  Expediente 381 Anticipo o Préstamo</v>
      </c>
      <c r="Y155" t="s">
        <v>21</v>
      </c>
      <c r="Z155" t="s">
        <v>87</v>
      </c>
      <c r="AA155" s="12" t="str">
        <f>CONCATENATE(Tabla1[[#This Row],[Título - PROC.]]," ",Tabla1[[#This Row],[Cod. DOC. ]])</f>
        <v>AA02 2021 IMDIGA  Expediente 381 P04 D03</v>
      </c>
      <c r="AB155" s="12" t="str">
        <f>CONCATENATE(Tabla1[[#This Row],[Descripción - PROC.]]," ",Tabla1[[#This Row],[Nombre - DOC.]])</f>
        <v>Innovación 2021 IMDIGA  Expediente 381 Anticipo o Préstamo Comunicación de concesión préstamos</v>
      </c>
      <c r="AC15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_Expediente_381_P04_D03</v>
      </c>
      <c r="AD155" t="str">
        <f>Tabla1[[#This Row],[Título - DOC]]</f>
        <v>AA02 2021 IMDIGA  Expediente 381 P04 D03</v>
      </c>
      <c r="AE155" t="str">
        <f>Tabla1[[#This Row],[Descripción - DOC]]</f>
        <v>Innovación 2021 IMDIGA  Expediente 381 Anticipo o Préstamo Comunicación de concesión préstamos</v>
      </c>
    </row>
    <row r="156" spans="1:31" x14ac:dyDescent="0.3">
      <c r="A156" t="s">
        <v>72</v>
      </c>
      <c r="B156" t="str">
        <f>Tabla1[[#This Row],[Título - ÁREA]]</f>
        <v>AA02</v>
      </c>
      <c r="C156" s="12" t="s">
        <v>97</v>
      </c>
      <c r="D156" s="12" t="str">
        <f>Tabla1[[#This Row],[Nombre - ÁREA]]</f>
        <v>Innovación</v>
      </c>
      <c r="E156">
        <v>2021</v>
      </c>
      <c r="F156">
        <f>Tabla1[[#This Row],[Nombre - AÑO]]</f>
        <v>2021</v>
      </c>
      <c r="G156" s="12" t="str">
        <f>CONCATENATE(Tabla1[[#This Row],[Título - ÁREA]]," ",Tabla1[[#This Row],[Cod. AÑO]])</f>
        <v>AA02 2021</v>
      </c>
      <c r="H156" s="12" t="str">
        <f>CONCATENATE(Tabla1[[#This Row],[Descripción - Área]]," ",Tabla1[[#This Row],[Nombre - AÑO]])</f>
        <v>Innovación 2021</v>
      </c>
      <c r="I156" t="s">
        <v>101</v>
      </c>
      <c r="J156" t="str">
        <f>Tabla1[[#This Row],[Nombre - CONV.]]</f>
        <v xml:space="preserve">IMDIGA </v>
      </c>
      <c r="K156" s="12" t="str">
        <f>CONCATENATE(Tabla1[[#This Row],[Título - AÑO]]," ",Tabla1[[#This Row],[Cod. CONV.]])</f>
        <v xml:space="preserve">AA02 2021 IMDIGA </v>
      </c>
      <c r="L156" s="12" t="str">
        <f>CONCATENATE(Tabla1[[#This Row],[Descripción - AÑO]]," ",Tabla1[[#This Row],[Nombre - CONV.]])</f>
        <v xml:space="preserve">Innovación 2021 IMDIGA </v>
      </c>
      <c r="M156" t="s">
        <v>167</v>
      </c>
      <c r="N156" t="str">
        <f>Tabla1[[#This Row],[Nombre - X]]</f>
        <v>Expediente</v>
      </c>
      <c r="O156" s="12" t="str">
        <f>CONCATENATE(Tabla1[[#This Row],[Título - CONV. ]]," ",Tabla1[[#This Row],[Cod. - X]])</f>
        <v>AA02 2021 IMDIGA  Expediente</v>
      </c>
      <c r="P156" s="12" t="str">
        <f>CONCATENATE(Tabla1[[#This Row],[Descripción - CONV.]]," ",Tabla1[[#This Row],[Nombre - X]])</f>
        <v>Innovación 2021 IMDIGA  Expediente</v>
      </c>
      <c r="Q156" s="2" t="s">
        <v>130</v>
      </c>
      <c r="R156" t="str">
        <f>Tabla1[[#This Row],[Nombre - EXP.]]</f>
        <v>381</v>
      </c>
      <c r="S156" s="12" t="str">
        <f>CONCATENATE(Tabla1[[#This Row],[Título - X]]," ",Tabla1[[#This Row],[Cod. EXP]])</f>
        <v>AA02 2021 IMDIGA  Expediente 381</v>
      </c>
      <c r="T156" s="12" t="str">
        <f>CONCATENATE(Tabla1[[#This Row],[Descripción - X]]," ",Tabla1[[#This Row],[Nombre - EXP.]])</f>
        <v>Innovación 2021 IMDIGA  Expediente 381</v>
      </c>
      <c r="U156" t="s">
        <v>59</v>
      </c>
      <c r="V156" t="s">
        <v>78</v>
      </c>
      <c r="W156" s="12" t="str">
        <f>CONCATENATE(Tabla1[[#This Row],[Título - EXP. ]]," ",Tabla1[[#This Row],[Cod.PROC.]])</f>
        <v>AA02 2021 IMDIGA  Expediente 381 P04</v>
      </c>
      <c r="X156" s="12" t="str">
        <f>CONCATENATE(Tabla1[[#This Row],[Descripción - EXP.]]," ",Tabla1[[#This Row],[Nombre - PROC.]])</f>
        <v>Innovación 2021 IMDIGA  Expediente 381 Anticipo o Préstamo</v>
      </c>
      <c r="Y156" t="s">
        <v>22</v>
      </c>
      <c r="Z156" t="s">
        <v>88</v>
      </c>
      <c r="AA156" s="12" t="str">
        <f>CONCATENATE(Tabla1[[#This Row],[Título - PROC.]]," ",Tabla1[[#This Row],[Cod. DOC. ]])</f>
        <v>AA02 2021 IMDIGA  Expediente 381 P04 D04</v>
      </c>
      <c r="AB156" s="12" t="str">
        <f>CONCATENATE(Tabla1[[#This Row],[Descripción - PROC.]]," ",Tabla1[[#This Row],[Nombre - DOC.]])</f>
        <v>Innovación 2021 IMDIGA  Expediente 381 Anticipo o Préstamo Anexo a la notificación de concesión  para la aceptación de las condiciones del préstamo</v>
      </c>
      <c r="AC15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_Expediente_381_P04_D04</v>
      </c>
      <c r="AD156" t="str">
        <f>Tabla1[[#This Row],[Título - DOC]]</f>
        <v>AA02 2021 IMDIGA  Expediente 381 P04 D04</v>
      </c>
      <c r="AE156" t="str">
        <f>Tabla1[[#This Row],[Descripción - DOC]]</f>
        <v>Innovación 2021 IMDIGA  Expediente 381 Anticipo o Préstamo Anexo a la notificación de concesión  para la aceptación de las condiciones del préstamo</v>
      </c>
    </row>
    <row r="157" spans="1:31" x14ac:dyDescent="0.3">
      <c r="A157" t="s">
        <v>72</v>
      </c>
      <c r="B157" t="str">
        <f>Tabla1[[#This Row],[Título - ÁREA]]</f>
        <v>AA02</v>
      </c>
      <c r="C157" s="12" t="s">
        <v>97</v>
      </c>
      <c r="D157" s="12" t="str">
        <f>Tabla1[[#This Row],[Nombre - ÁREA]]</f>
        <v>Innovación</v>
      </c>
      <c r="E157">
        <v>2021</v>
      </c>
      <c r="F157">
        <f>Tabla1[[#This Row],[Nombre - AÑO]]</f>
        <v>2021</v>
      </c>
      <c r="G157" s="12" t="str">
        <f>CONCATENATE(Tabla1[[#This Row],[Título - ÁREA]]," ",Tabla1[[#This Row],[Cod. AÑO]])</f>
        <v>AA02 2021</v>
      </c>
      <c r="H157" s="12" t="str">
        <f>CONCATENATE(Tabla1[[#This Row],[Descripción - Área]]," ",Tabla1[[#This Row],[Nombre - AÑO]])</f>
        <v>Innovación 2021</v>
      </c>
      <c r="I157" t="s">
        <v>101</v>
      </c>
      <c r="J157" t="str">
        <f>Tabla1[[#This Row],[Nombre - CONV.]]</f>
        <v xml:space="preserve">IMDIGA </v>
      </c>
      <c r="K157" s="12" t="str">
        <f>CONCATENATE(Tabla1[[#This Row],[Título - AÑO]]," ",Tabla1[[#This Row],[Cod. CONV.]])</f>
        <v xml:space="preserve">AA02 2021 IMDIGA </v>
      </c>
      <c r="L157" s="12" t="str">
        <f>CONCATENATE(Tabla1[[#This Row],[Descripción - AÑO]]," ",Tabla1[[#This Row],[Nombre - CONV.]])</f>
        <v xml:space="preserve">Innovación 2021 IMDIGA </v>
      </c>
      <c r="M157" t="s">
        <v>167</v>
      </c>
      <c r="N157" t="str">
        <f>Tabla1[[#This Row],[Nombre - X]]</f>
        <v>Expediente</v>
      </c>
      <c r="O157" s="12" t="str">
        <f>CONCATENATE(Tabla1[[#This Row],[Título - CONV. ]]," ",Tabla1[[#This Row],[Cod. - X]])</f>
        <v>AA02 2021 IMDIGA  Expediente</v>
      </c>
      <c r="P157" s="12" t="str">
        <f>CONCATENATE(Tabla1[[#This Row],[Descripción - CONV.]]," ",Tabla1[[#This Row],[Nombre - X]])</f>
        <v>Innovación 2021 IMDIGA  Expediente</v>
      </c>
      <c r="Q157" s="2" t="s">
        <v>130</v>
      </c>
      <c r="R157" t="str">
        <f>Tabla1[[#This Row],[Nombre - EXP.]]</f>
        <v>381</v>
      </c>
      <c r="S157" s="12" t="str">
        <f>CONCATENATE(Tabla1[[#This Row],[Título - X]]," ",Tabla1[[#This Row],[Cod. EXP]])</f>
        <v>AA02 2021 IMDIGA  Expediente 381</v>
      </c>
      <c r="T157" s="12" t="str">
        <f>CONCATENATE(Tabla1[[#This Row],[Descripción - X]]," ",Tabla1[[#This Row],[Nombre - EXP.]])</f>
        <v>Innovación 2021 IMDIGA  Expediente 381</v>
      </c>
      <c r="U157" t="s">
        <v>59</v>
      </c>
      <c r="V157" t="s">
        <v>78</v>
      </c>
      <c r="W157" s="12" t="str">
        <f>CONCATENATE(Tabla1[[#This Row],[Título - EXP. ]]," ",Tabla1[[#This Row],[Cod.PROC.]])</f>
        <v>AA02 2021 IMDIGA  Expediente 381 P04</v>
      </c>
      <c r="X157" s="12" t="str">
        <f>CONCATENATE(Tabla1[[#This Row],[Descripción - EXP.]]," ",Tabla1[[#This Row],[Nombre - PROC.]])</f>
        <v>Innovación 2021 IMDIGA  Expediente 381 Anticipo o Préstamo</v>
      </c>
      <c r="Y157" t="s">
        <v>23</v>
      </c>
      <c r="Z157" t="s">
        <v>89</v>
      </c>
      <c r="AA157" s="12" t="str">
        <f>CONCATENATE(Tabla1[[#This Row],[Título - PROC.]]," ",Tabla1[[#This Row],[Cod. DOC. ]])</f>
        <v>AA02 2021 IMDIGA  Expediente 381 P04 D05</v>
      </c>
      <c r="AB157" s="12" t="str">
        <f>CONCATENATE(Tabla1[[#This Row],[Descripción - PROC.]]," ",Tabla1[[#This Row],[Nombre - DOC.]])</f>
        <v>Innovación 2021 IMDIGA  Expediente 381 Anticipo o Préstamo Anexo a la notificación de concesión Instrucciones de presentación de garantía o aval</v>
      </c>
      <c r="AC15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_Expediente_381_P04_D05</v>
      </c>
      <c r="AD157" t="str">
        <f>Tabla1[[#This Row],[Título - DOC]]</f>
        <v>AA02 2021 IMDIGA  Expediente 381 P04 D05</v>
      </c>
      <c r="AE157" t="str">
        <f>Tabla1[[#This Row],[Descripción - DOC]]</f>
        <v>Innovación 2021 IMDIGA  Expediente 381 Anticipo o Préstamo Anexo a la notificación de concesión Instrucciones de presentación de garantía o aval</v>
      </c>
    </row>
    <row r="158" spans="1:31" x14ac:dyDescent="0.3">
      <c r="A158" t="s">
        <v>72</v>
      </c>
      <c r="B158" t="str">
        <f>Tabla1[[#This Row],[Título - ÁREA]]</f>
        <v>AA02</v>
      </c>
      <c r="C158" s="12" t="s">
        <v>97</v>
      </c>
      <c r="D158" s="12" t="str">
        <f>Tabla1[[#This Row],[Nombre - ÁREA]]</f>
        <v>Innovación</v>
      </c>
      <c r="E158">
        <v>2021</v>
      </c>
      <c r="F158">
        <f>Tabla1[[#This Row],[Nombre - AÑO]]</f>
        <v>2021</v>
      </c>
      <c r="G158" s="12" t="str">
        <f>CONCATENATE(Tabla1[[#This Row],[Título - ÁREA]]," ",Tabla1[[#This Row],[Cod. AÑO]])</f>
        <v>AA02 2021</v>
      </c>
      <c r="H158" s="12" t="str">
        <f>CONCATENATE(Tabla1[[#This Row],[Descripción - Área]]," ",Tabla1[[#This Row],[Nombre - AÑO]])</f>
        <v>Innovación 2021</v>
      </c>
      <c r="I158" t="s">
        <v>101</v>
      </c>
      <c r="J158" t="str">
        <f>Tabla1[[#This Row],[Nombre - CONV.]]</f>
        <v xml:space="preserve">IMDIGA </v>
      </c>
      <c r="K158" s="12" t="str">
        <f>CONCATENATE(Tabla1[[#This Row],[Título - AÑO]]," ",Tabla1[[#This Row],[Cod. CONV.]])</f>
        <v xml:space="preserve">AA02 2021 IMDIGA </v>
      </c>
      <c r="L158" s="12" t="str">
        <f>CONCATENATE(Tabla1[[#This Row],[Descripción - AÑO]]," ",Tabla1[[#This Row],[Nombre - CONV.]])</f>
        <v xml:space="preserve">Innovación 2021 IMDIGA </v>
      </c>
      <c r="M158" t="s">
        <v>167</v>
      </c>
      <c r="N158" t="str">
        <f>Tabla1[[#This Row],[Nombre - X]]</f>
        <v>Expediente</v>
      </c>
      <c r="O158" s="12" t="str">
        <f>CONCATENATE(Tabla1[[#This Row],[Título - CONV. ]]," ",Tabla1[[#This Row],[Cod. - X]])</f>
        <v>AA02 2021 IMDIGA  Expediente</v>
      </c>
      <c r="P158" s="12" t="str">
        <f>CONCATENATE(Tabla1[[#This Row],[Descripción - CONV.]]," ",Tabla1[[#This Row],[Nombre - X]])</f>
        <v>Innovación 2021 IMDIGA  Expediente</v>
      </c>
      <c r="Q158" s="2" t="s">
        <v>130</v>
      </c>
      <c r="R158" t="str">
        <f>Tabla1[[#This Row],[Nombre - EXP.]]</f>
        <v>381</v>
      </c>
      <c r="S158" s="12" t="str">
        <f>CONCATENATE(Tabla1[[#This Row],[Título - X]]," ",Tabla1[[#This Row],[Cod. EXP]])</f>
        <v>AA02 2021 IMDIGA  Expediente 381</v>
      </c>
      <c r="T158" s="12" t="str">
        <f>CONCATENATE(Tabla1[[#This Row],[Descripción - X]]," ",Tabla1[[#This Row],[Nombre - EXP.]])</f>
        <v>Innovación 2021 IMDIGA  Expediente 381</v>
      </c>
      <c r="U158" t="s">
        <v>60</v>
      </c>
      <c r="V158" t="s">
        <v>79</v>
      </c>
      <c r="W158" s="12" t="str">
        <f>CONCATENATE(Tabla1[[#This Row],[Título - EXP. ]]," ",Tabla1[[#This Row],[Cod.PROC.]])</f>
        <v>AA02 2021 IMDIGA  Expediente 381 P05</v>
      </c>
      <c r="X158" s="12" t="str">
        <f>CONCATENATE(Tabla1[[#This Row],[Descripción - EXP.]]," ",Tabla1[[#This Row],[Nombre - PROC.]])</f>
        <v>Innovación 2021 IMDIGA  Expediente 381 Ejecución del proyecto (modificaciones)</v>
      </c>
      <c r="Y158" t="s">
        <v>24</v>
      </c>
      <c r="Z158" t="s">
        <v>85</v>
      </c>
      <c r="AA158" s="12" t="str">
        <f>CONCATENATE(Tabla1[[#This Row],[Título - PROC.]]," ",Tabla1[[#This Row],[Cod. DOC. ]])</f>
        <v>AA02 2021 IMDIGA  Expediente 381 P05 D01</v>
      </c>
      <c r="AB158" s="12" t="str">
        <f>CONCATENATE(Tabla1[[#This Row],[Descripción - PROC.]]," ",Tabla1[[#This Row],[Nombre - DOC.]])</f>
        <v>Innovación 2021 IMDIGA  Expediente 381 Ejecución del proyecto (modificaciones) Solicitud de modificación por parte del beneficiario</v>
      </c>
      <c r="AC15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_Expediente_381_P05_D01</v>
      </c>
      <c r="AD158" t="str">
        <f>Tabla1[[#This Row],[Título - DOC]]</f>
        <v>AA02 2021 IMDIGA  Expediente 381 P05 D01</v>
      </c>
      <c r="AE158" t="str">
        <f>Tabla1[[#This Row],[Descripción - DOC]]</f>
        <v>Innovación 2021 IMDIGA  Expediente 381 Ejecución del proyecto (modificaciones) Solicitud de modificación por parte del beneficiario</v>
      </c>
    </row>
    <row r="159" spans="1:31" x14ac:dyDescent="0.3">
      <c r="A159" t="s">
        <v>72</v>
      </c>
      <c r="B159" t="str">
        <f>Tabla1[[#This Row],[Título - ÁREA]]</f>
        <v>AA02</v>
      </c>
      <c r="C159" s="12" t="s">
        <v>97</v>
      </c>
      <c r="D159" s="12" t="str">
        <f>Tabla1[[#This Row],[Nombre - ÁREA]]</f>
        <v>Innovación</v>
      </c>
      <c r="E159">
        <v>2021</v>
      </c>
      <c r="F159">
        <f>Tabla1[[#This Row],[Nombre - AÑO]]</f>
        <v>2021</v>
      </c>
      <c r="G159" s="12" t="str">
        <f>CONCATENATE(Tabla1[[#This Row],[Título - ÁREA]]," ",Tabla1[[#This Row],[Cod. AÑO]])</f>
        <v>AA02 2021</v>
      </c>
      <c r="H159" s="12" t="str">
        <f>CONCATENATE(Tabla1[[#This Row],[Descripción - Área]]," ",Tabla1[[#This Row],[Nombre - AÑO]])</f>
        <v>Innovación 2021</v>
      </c>
      <c r="I159" t="s">
        <v>101</v>
      </c>
      <c r="J159" t="str">
        <f>Tabla1[[#This Row],[Nombre - CONV.]]</f>
        <v xml:space="preserve">IMDIGA </v>
      </c>
      <c r="K159" s="12" t="str">
        <f>CONCATENATE(Tabla1[[#This Row],[Título - AÑO]]," ",Tabla1[[#This Row],[Cod. CONV.]])</f>
        <v xml:space="preserve">AA02 2021 IMDIGA </v>
      </c>
      <c r="L159" s="12" t="str">
        <f>CONCATENATE(Tabla1[[#This Row],[Descripción - AÑO]]," ",Tabla1[[#This Row],[Nombre - CONV.]])</f>
        <v xml:space="preserve">Innovación 2021 IMDIGA </v>
      </c>
      <c r="M159" t="s">
        <v>167</v>
      </c>
      <c r="N159" t="str">
        <f>Tabla1[[#This Row],[Nombre - X]]</f>
        <v>Expediente</v>
      </c>
      <c r="O159" s="12" t="str">
        <f>CONCATENATE(Tabla1[[#This Row],[Título - CONV. ]]," ",Tabla1[[#This Row],[Cod. - X]])</f>
        <v>AA02 2021 IMDIGA  Expediente</v>
      </c>
      <c r="P159" s="12" t="str">
        <f>CONCATENATE(Tabla1[[#This Row],[Descripción - CONV.]]," ",Tabla1[[#This Row],[Nombre - X]])</f>
        <v>Innovación 2021 IMDIGA  Expediente</v>
      </c>
      <c r="Q159" s="2" t="s">
        <v>130</v>
      </c>
      <c r="R159" t="str">
        <f>Tabla1[[#This Row],[Nombre - EXP.]]</f>
        <v>381</v>
      </c>
      <c r="S159" s="12" t="str">
        <f>CONCATENATE(Tabla1[[#This Row],[Título - X]]," ",Tabla1[[#This Row],[Cod. EXP]])</f>
        <v>AA02 2021 IMDIGA  Expediente 381</v>
      </c>
      <c r="T159" s="12" t="str">
        <f>CONCATENATE(Tabla1[[#This Row],[Descripción - X]]," ",Tabla1[[#This Row],[Nombre - EXP.]])</f>
        <v>Innovación 2021 IMDIGA  Expediente 381</v>
      </c>
      <c r="U159" t="s">
        <v>60</v>
      </c>
      <c r="V159" t="s">
        <v>79</v>
      </c>
      <c r="W159" s="12" t="str">
        <f>CONCATENATE(Tabla1[[#This Row],[Título - EXP. ]]," ",Tabla1[[#This Row],[Cod.PROC.]])</f>
        <v>AA02 2021 IMDIGA  Expediente 381 P05</v>
      </c>
      <c r="X159" s="12" t="str">
        <f>CONCATENATE(Tabla1[[#This Row],[Descripción - EXP.]]," ",Tabla1[[#This Row],[Nombre - PROC.]])</f>
        <v>Innovación 2021 IMDIGA  Expediente 381 Ejecución del proyecto (modificaciones)</v>
      </c>
      <c r="Y159" t="s">
        <v>25</v>
      </c>
      <c r="Z159" t="s">
        <v>86</v>
      </c>
      <c r="AA159" s="12" t="str">
        <f>CONCATENATE(Tabla1[[#This Row],[Título - PROC.]]," ",Tabla1[[#This Row],[Cod. DOC. ]])</f>
        <v>AA02 2021 IMDIGA  Expediente 381 P05 D02</v>
      </c>
      <c r="AB159" s="12" t="str">
        <f>CONCATENATE(Tabla1[[#This Row],[Descripción - PROC.]]," ",Tabla1[[#This Row],[Nombre - DOC.]])</f>
        <v>Innovación 2021 IMDIGA  Expediente 381 Ejecución del proyecto (modificaciones) Aprobación de modificación</v>
      </c>
      <c r="AC15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_Expediente_381_P05_D02</v>
      </c>
      <c r="AD159" t="str">
        <f>Tabla1[[#This Row],[Título - DOC]]</f>
        <v>AA02 2021 IMDIGA  Expediente 381 P05 D02</v>
      </c>
      <c r="AE159" t="str">
        <f>Tabla1[[#This Row],[Descripción - DOC]]</f>
        <v>Innovación 2021 IMDIGA  Expediente 381 Ejecución del proyecto (modificaciones) Aprobación de modificación</v>
      </c>
    </row>
    <row r="160" spans="1:31" x14ac:dyDescent="0.3">
      <c r="A160" t="s">
        <v>72</v>
      </c>
      <c r="B160" t="str">
        <f>Tabla1[[#This Row],[Título - ÁREA]]</f>
        <v>AA02</v>
      </c>
      <c r="C160" s="12" t="s">
        <v>97</v>
      </c>
      <c r="D160" s="12" t="str">
        <f>Tabla1[[#This Row],[Nombre - ÁREA]]</f>
        <v>Innovación</v>
      </c>
      <c r="E160">
        <v>2021</v>
      </c>
      <c r="F160">
        <f>Tabla1[[#This Row],[Nombre - AÑO]]</f>
        <v>2021</v>
      </c>
      <c r="G160" s="12" t="str">
        <f>CONCATENATE(Tabla1[[#This Row],[Título - ÁREA]]," ",Tabla1[[#This Row],[Cod. AÑO]])</f>
        <v>AA02 2021</v>
      </c>
      <c r="H160" s="12" t="str">
        <f>CONCATENATE(Tabla1[[#This Row],[Descripción - Área]]," ",Tabla1[[#This Row],[Nombre - AÑO]])</f>
        <v>Innovación 2021</v>
      </c>
      <c r="I160" t="s">
        <v>101</v>
      </c>
      <c r="J160" t="str">
        <f>Tabla1[[#This Row],[Nombre - CONV.]]</f>
        <v xml:space="preserve">IMDIGA </v>
      </c>
      <c r="K160" s="12" t="str">
        <f>CONCATENATE(Tabla1[[#This Row],[Título - AÑO]]," ",Tabla1[[#This Row],[Cod. CONV.]])</f>
        <v xml:space="preserve">AA02 2021 IMDIGA </v>
      </c>
      <c r="L160" s="12" t="str">
        <f>CONCATENATE(Tabla1[[#This Row],[Descripción - AÑO]]," ",Tabla1[[#This Row],[Nombre - CONV.]])</f>
        <v xml:space="preserve">Innovación 2021 IMDIGA </v>
      </c>
      <c r="M160" t="s">
        <v>167</v>
      </c>
      <c r="N160" t="str">
        <f>Tabla1[[#This Row],[Nombre - X]]</f>
        <v>Expediente</v>
      </c>
      <c r="O160" s="12" t="str">
        <f>CONCATENATE(Tabla1[[#This Row],[Título - CONV. ]]," ",Tabla1[[#This Row],[Cod. - X]])</f>
        <v>AA02 2021 IMDIGA  Expediente</v>
      </c>
      <c r="P160" s="12" t="str">
        <f>CONCATENATE(Tabla1[[#This Row],[Descripción - CONV.]]," ",Tabla1[[#This Row],[Nombre - X]])</f>
        <v>Innovación 2021 IMDIGA  Expediente</v>
      </c>
      <c r="Q160" s="2" t="s">
        <v>130</v>
      </c>
      <c r="R160" t="str">
        <f>Tabla1[[#This Row],[Nombre - EXP.]]</f>
        <v>381</v>
      </c>
      <c r="S160" s="12" t="str">
        <f>CONCATENATE(Tabla1[[#This Row],[Título - X]]," ",Tabla1[[#This Row],[Cod. EXP]])</f>
        <v>AA02 2021 IMDIGA  Expediente 381</v>
      </c>
      <c r="T160" s="12" t="str">
        <f>CONCATENATE(Tabla1[[#This Row],[Descripción - X]]," ",Tabla1[[#This Row],[Nombre - EXP.]])</f>
        <v>Innovación 2021 IMDIGA  Expediente 381</v>
      </c>
      <c r="U160" t="s">
        <v>60</v>
      </c>
      <c r="V160" t="s">
        <v>79</v>
      </c>
      <c r="W160" s="12" t="str">
        <f>CONCATENATE(Tabla1[[#This Row],[Título - EXP. ]]," ",Tabla1[[#This Row],[Cod.PROC.]])</f>
        <v>AA02 2021 IMDIGA  Expediente 381 P05</v>
      </c>
      <c r="X160" s="12" t="str">
        <f>CONCATENATE(Tabla1[[#This Row],[Descripción - EXP.]]," ",Tabla1[[#This Row],[Nombre - PROC.]])</f>
        <v>Innovación 2021 IMDIGA  Expediente 381 Ejecución del proyecto (modificaciones)</v>
      </c>
      <c r="Y160" t="s">
        <v>26</v>
      </c>
      <c r="Z160" t="s">
        <v>87</v>
      </c>
      <c r="AA160" s="12" t="str">
        <f>CONCATENATE(Tabla1[[#This Row],[Título - PROC.]]," ",Tabla1[[#This Row],[Cod. DOC. ]])</f>
        <v>AA02 2021 IMDIGA  Expediente 381 P05 D03</v>
      </c>
      <c r="AB160" s="12" t="str">
        <f>CONCATENATE(Tabla1[[#This Row],[Descripción - PROC.]]," ",Tabla1[[#This Row],[Nombre - DOC.]])</f>
        <v>Innovación 2021 IMDIGA  Expediente 381 Ejecución del proyecto (modificaciones) Resolución de redistribución de costes</v>
      </c>
      <c r="AC16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_Expediente_381_P05_D03</v>
      </c>
      <c r="AD160" t="str">
        <f>Tabla1[[#This Row],[Título - DOC]]</f>
        <v>AA02 2021 IMDIGA  Expediente 381 P05 D03</v>
      </c>
      <c r="AE160" t="str">
        <f>Tabla1[[#This Row],[Descripción - DOC]]</f>
        <v>Innovación 2021 IMDIGA  Expediente 381 Ejecución del proyecto (modificaciones) Resolución de redistribución de costes</v>
      </c>
    </row>
    <row r="161" spans="1:31" x14ac:dyDescent="0.3">
      <c r="A161" t="s">
        <v>72</v>
      </c>
      <c r="B161" t="str">
        <f>Tabla1[[#This Row],[Título - ÁREA]]</f>
        <v>AA02</v>
      </c>
      <c r="C161" s="12" t="s">
        <v>97</v>
      </c>
      <c r="D161" s="12" t="str">
        <f>Tabla1[[#This Row],[Nombre - ÁREA]]</f>
        <v>Innovación</v>
      </c>
      <c r="E161">
        <v>2021</v>
      </c>
      <c r="F161">
        <f>Tabla1[[#This Row],[Nombre - AÑO]]</f>
        <v>2021</v>
      </c>
      <c r="G161" s="12" t="str">
        <f>CONCATENATE(Tabla1[[#This Row],[Título - ÁREA]]," ",Tabla1[[#This Row],[Cod. AÑO]])</f>
        <v>AA02 2021</v>
      </c>
      <c r="H161" s="12" t="str">
        <f>CONCATENATE(Tabla1[[#This Row],[Descripción - Área]]," ",Tabla1[[#This Row],[Nombre - AÑO]])</f>
        <v>Innovación 2021</v>
      </c>
      <c r="I161" t="s">
        <v>101</v>
      </c>
      <c r="J161" t="str">
        <f>Tabla1[[#This Row],[Nombre - CONV.]]</f>
        <v xml:space="preserve">IMDIGA </v>
      </c>
      <c r="K161" s="12" t="str">
        <f>CONCATENATE(Tabla1[[#This Row],[Título - AÑO]]," ",Tabla1[[#This Row],[Cod. CONV.]])</f>
        <v xml:space="preserve">AA02 2021 IMDIGA </v>
      </c>
      <c r="L161" s="12" t="str">
        <f>CONCATENATE(Tabla1[[#This Row],[Descripción - AÑO]]," ",Tabla1[[#This Row],[Nombre - CONV.]])</f>
        <v xml:space="preserve">Innovación 2021 IMDIGA </v>
      </c>
      <c r="M161" t="s">
        <v>167</v>
      </c>
      <c r="N161" t="str">
        <f>Tabla1[[#This Row],[Nombre - X]]</f>
        <v>Expediente</v>
      </c>
      <c r="O161" s="12" t="str">
        <f>CONCATENATE(Tabla1[[#This Row],[Título - CONV. ]]," ",Tabla1[[#This Row],[Cod. - X]])</f>
        <v>AA02 2021 IMDIGA  Expediente</v>
      </c>
      <c r="P161" s="12" t="str">
        <f>CONCATENATE(Tabla1[[#This Row],[Descripción - CONV.]]," ",Tabla1[[#This Row],[Nombre - X]])</f>
        <v>Innovación 2021 IMDIGA  Expediente</v>
      </c>
      <c r="Q161" s="2" t="s">
        <v>130</v>
      </c>
      <c r="R161" t="str">
        <f>Tabla1[[#This Row],[Nombre - EXP.]]</f>
        <v>381</v>
      </c>
      <c r="S161" s="12" t="str">
        <f>CONCATENATE(Tabla1[[#This Row],[Título - X]]," ",Tabla1[[#This Row],[Cod. EXP]])</f>
        <v>AA02 2021 IMDIGA  Expediente 381</v>
      </c>
      <c r="T161" s="12" t="str">
        <f>CONCATENATE(Tabla1[[#This Row],[Descripción - X]]," ",Tabla1[[#This Row],[Nombre - EXP.]])</f>
        <v>Innovación 2021 IMDIGA  Expediente 381</v>
      </c>
      <c r="U161" t="s">
        <v>61</v>
      </c>
      <c r="V161" t="s">
        <v>80</v>
      </c>
      <c r="W161" s="12" t="str">
        <f>CONCATENATE(Tabla1[[#This Row],[Título - EXP. ]]," ",Tabla1[[#This Row],[Cod.PROC.]])</f>
        <v>AA02 2021 IMDIGA  Expediente 381 P06</v>
      </c>
      <c r="X161" s="12" t="str">
        <f>CONCATENATE(Tabla1[[#This Row],[Descripción - EXP.]]," ",Tabla1[[#This Row],[Nombre - PROC.]])</f>
        <v>Innovación 2021 IMDIGA  Expediente 381 Justificación del proyecto</v>
      </c>
      <c r="Y161" t="s">
        <v>27</v>
      </c>
      <c r="Z161" t="s">
        <v>85</v>
      </c>
      <c r="AA161" s="12" t="str">
        <f>CONCATENATE(Tabla1[[#This Row],[Título - PROC.]]," ",Tabla1[[#This Row],[Cod. DOC. ]])</f>
        <v>AA02 2021 IMDIGA  Expediente 381 P06 D01</v>
      </c>
      <c r="AB161" s="12" t="str">
        <f>CONCATENATE(Tabla1[[#This Row],[Descripción - PROC.]]," ",Tabla1[[#This Row],[Nombre - DOC.]])</f>
        <v>Innovación 2021 IMDIGA  Expediente 381 Justificación del proyecto Presentación de la justificación</v>
      </c>
      <c r="AC16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_Expediente_381_P06_D01</v>
      </c>
      <c r="AD161" t="str">
        <f>Tabla1[[#This Row],[Título - DOC]]</f>
        <v>AA02 2021 IMDIGA  Expediente 381 P06 D01</v>
      </c>
      <c r="AE161" t="str">
        <f>Tabla1[[#This Row],[Descripción - DOC]]</f>
        <v>Innovación 2021 IMDIGA  Expediente 381 Justificación del proyecto Presentación de la justificación</v>
      </c>
    </row>
    <row r="162" spans="1:31" x14ac:dyDescent="0.3">
      <c r="A162" t="s">
        <v>72</v>
      </c>
      <c r="B162" t="str">
        <f>Tabla1[[#This Row],[Título - ÁREA]]</f>
        <v>AA02</v>
      </c>
      <c r="C162" s="12" t="s">
        <v>97</v>
      </c>
      <c r="D162" s="12" t="str">
        <f>Tabla1[[#This Row],[Nombre - ÁREA]]</f>
        <v>Innovación</v>
      </c>
      <c r="E162">
        <v>2021</v>
      </c>
      <c r="F162">
        <f>Tabla1[[#This Row],[Nombre - AÑO]]</f>
        <v>2021</v>
      </c>
      <c r="G162" s="12" t="str">
        <f>CONCATENATE(Tabla1[[#This Row],[Título - ÁREA]]," ",Tabla1[[#This Row],[Cod. AÑO]])</f>
        <v>AA02 2021</v>
      </c>
      <c r="H162" s="12" t="str">
        <f>CONCATENATE(Tabla1[[#This Row],[Descripción - Área]]," ",Tabla1[[#This Row],[Nombre - AÑO]])</f>
        <v>Innovación 2021</v>
      </c>
      <c r="I162" t="s">
        <v>101</v>
      </c>
      <c r="J162" t="str">
        <f>Tabla1[[#This Row],[Nombre - CONV.]]</f>
        <v xml:space="preserve">IMDIGA </v>
      </c>
      <c r="K162" s="12" t="str">
        <f>CONCATENATE(Tabla1[[#This Row],[Título - AÑO]]," ",Tabla1[[#This Row],[Cod. CONV.]])</f>
        <v xml:space="preserve">AA02 2021 IMDIGA </v>
      </c>
      <c r="L162" s="12" t="str">
        <f>CONCATENATE(Tabla1[[#This Row],[Descripción - AÑO]]," ",Tabla1[[#This Row],[Nombre - CONV.]])</f>
        <v xml:space="preserve">Innovación 2021 IMDIGA </v>
      </c>
      <c r="M162" t="s">
        <v>167</v>
      </c>
      <c r="N162" t="str">
        <f>Tabla1[[#This Row],[Nombre - X]]</f>
        <v>Expediente</v>
      </c>
      <c r="O162" s="12" t="str">
        <f>CONCATENATE(Tabla1[[#This Row],[Título - CONV. ]]," ",Tabla1[[#This Row],[Cod. - X]])</f>
        <v>AA02 2021 IMDIGA  Expediente</v>
      </c>
      <c r="P162" s="12" t="str">
        <f>CONCATENATE(Tabla1[[#This Row],[Descripción - CONV.]]," ",Tabla1[[#This Row],[Nombre - X]])</f>
        <v>Innovación 2021 IMDIGA  Expediente</v>
      </c>
      <c r="Q162" s="2" t="s">
        <v>130</v>
      </c>
      <c r="R162" t="str">
        <f>Tabla1[[#This Row],[Nombre - EXP.]]</f>
        <v>381</v>
      </c>
      <c r="S162" s="12" t="str">
        <f>CONCATENATE(Tabla1[[#This Row],[Título - X]]," ",Tabla1[[#This Row],[Cod. EXP]])</f>
        <v>AA02 2021 IMDIGA  Expediente 381</v>
      </c>
      <c r="T162" s="12" t="str">
        <f>CONCATENATE(Tabla1[[#This Row],[Descripción - X]]," ",Tabla1[[#This Row],[Nombre - EXP.]])</f>
        <v>Innovación 2021 IMDIGA  Expediente 381</v>
      </c>
      <c r="U162" t="s">
        <v>61</v>
      </c>
      <c r="V162" t="s">
        <v>80</v>
      </c>
      <c r="W162" s="12" t="str">
        <f>CONCATENATE(Tabla1[[#This Row],[Título - EXP. ]]," ",Tabla1[[#This Row],[Cod.PROC.]])</f>
        <v>AA02 2021 IMDIGA  Expediente 381 P06</v>
      </c>
      <c r="X162" s="12" t="str">
        <f>CONCATENATE(Tabla1[[#This Row],[Descripción - EXP.]]," ",Tabla1[[#This Row],[Nombre - PROC.]])</f>
        <v>Innovación 2021 IMDIGA  Expediente 381 Justificación del proyecto</v>
      </c>
      <c r="Y162" t="s">
        <v>2</v>
      </c>
      <c r="Z162" t="s">
        <v>86</v>
      </c>
      <c r="AA162" s="12" t="str">
        <f>CONCATENATE(Tabla1[[#This Row],[Título - PROC.]]," ",Tabla1[[#This Row],[Cod. DOC. ]])</f>
        <v>AA02 2021 IMDIGA  Expediente 381 P06 D02</v>
      </c>
      <c r="AB162" s="12" t="str">
        <f>CONCATENATE(Tabla1[[#This Row],[Descripción - PROC.]]," ",Tabla1[[#This Row],[Nombre - DOC.]])</f>
        <v>Innovación 2021 IMDIGA  Expediente 381 Justificación del proyecto Documentación anexa</v>
      </c>
      <c r="AC16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_Expediente_381_P06_D02</v>
      </c>
      <c r="AD162" t="str">
        <f>Tabla1[[#This Row],[Título - DOC]]</f>
        <v>AA02 2021 IMDIGA  Expediente 381 P06 D02</v>
      </c>
      <c r="AE162" t="str">
        <f>Tabla1[[#This Row],[Descripción - DOC]]</f>
        <v>Innovación 2021 IMDIGA  Expediente 381 Justificación del proyecto Documentación anexa</v>
      </c>
    </row>
    <row r="163" spans="1:31" x14ac:dyDescent="0.3">
      <c r="A163" t="s">
        <v>72</v>
      </c>
      <c r="B163" t="str">
        <f>Tabla1[[#This Row],[Título - ÁREA]]</f>
        <v>AA02</v>
      </c>
      <c r="C163" s="12" t="s">
        <v>97</v>
      </c>
      <c r="D163" s="12" t="str">
        <f>Tabla1[[#This Row],[Nombre - ÁREA]]</f>
        <v>Innovación</v>
      </c>
      <c r="E163">
        <v>2021</v>
      </c>
      <c r="F163">
        <f>Tabla1[[#This Row],[Nombre - AÑO]]</f>
        <v>2021</v>
      </c>
      <c r="G163" s="12" t="str">
        <f>CONCATENATE(Tabla1[[#This Row],[Título - ÁREA]]," ",Tabla1[[#This Row],[Cod. AÑO]])</f>
        <v>AA02 2021</v>
      </c>
      <c r="H163" s="12" t="str">
        <f>CONCATENATE(Tabla1[[#This Row],[Descripción - Área]]," ",Tabla1[[#This Row],[Nombre - AÑO]])</f>
        <v>Innovación 2021</v>
      </c>
      <c r="I163" t="s">
        <v>101</v>
      </c>
      <c r="J163" t="str">
        <f>Tabla1[[#This Row],[Nombre - CONV.]]</f>
        <v xml:space="preserve">IMDIGA </v>
      </c>
      <c r="K163" s="12" t="str">
        <f>CONCATENATE(Tabla1[[#This Row],[Título - AÑO]]," ",Tabla1[[#This Row],[Cod. CONV.]])</f>
        <v xml:space="preserve">AA02 2021 IMDIGA </v>
      </c>
      <c r="L163" s="12" t="str">
        <f>CONCATENATE(Tabla1[[#This Row],[Descripción - AÑO]]," ",Tabla1[[#This Row],[Nombre - CONV.]])</f>
        <v xml:space="preserve">Innovación 2021 IMDIGA </v>
      </c>
      <c r="M163" t="s">
        <v>167</v>
      </c>
      <c r="N163" t="str">
        <f>Tabla1[[#This Row],[Nombre - X]]</f>
        <v>Expediente</v>
      </c>
      <c r="O163" s="12" t="str">
        <f>CONCATENATE(Tabla1[[#This Row],[Título - CONV. ]]," ",Tabla1[[#This Row],[Cod. - X]])</f>
        <v>AA02 2021 IMDIGA  Expediente</v>
      </c>
      <c r="P163" s="12" t="str">
        <f>CONCATENATE(Tabla1[[#This Row],[Descripción - CONV.]]," ",Tabla1[[#This Row],[Nombre - X]])</f>
        <v>Innovación 2021 IMDIGA  Expediente</v>
      </c>
      <c r="Q163" s="2" t="s">
        <v>130</v>
      </c>
      <c r="R163" t="str">
        <f>Tabla1[[#This Row],[Nombre - EXP.]]</f>
        <v>381</v>
      </c>
      <c r="S163" s="12" t="str">
        <f>CONCATENATE(Tabla1[[#This Row],[Título - X]]," ",Tabla1[[#This Row],[Cod. EXP]])</f>
        <v>AA02 2021 IMDIGA  Expediente 381</v>
      </c>
      <c r="T163" s="12" t="str">
        <f>CONCATENATE(Tabla1[[#This Row],[Descripción - X]]," ",Tabla1[[#This Row],[Nombre - EXP.]])</f>
        <v>Innovación 2021 IMDIGA  Expediente 381</v>
      </c>
      <c r="U163" t="s">
        <v>61</v>
      </c>
      <c r="V163" t="s">
        <v>80</v>
      </c>
      <c r="W163" s="12" t="str">
        <f>CONCATENATE(Tabla1[[#This Row],[Título - EXP. ]]," ",Tabla1[[#This Row],[Cod.PROC.]])</f>
        <v>AA02 2021 IMDIGA  Expediente 381 P06</v>
      </c>
      <c r="X163" s="12" t="str">
        <f>CONCATENATE(Tabla1[[#This Row],[Descripción - EXP.]]," ",Tabla1[[#This Row],[Nombre - PROC.]])</f>
        <v>Innovación 2021 IMDIGA  Expediente 381 Justificación del proyecto</v>
      </c>
      <c r="Y163" t="s">
        <v>28</v>
      </c>
      <c r="Z163" t="s">
        <v>87</v>
      </c>
      <c r="AA163" s="12" t="str">
        <f>CONCATENATE(Tabla1[[#This Row],[Título - PROC.]]," ",Tabla1[[#This Row],[Cod. DOC. ]])</f>
        <v>AA02 2021 IMDIGA  Expediente 381 P06 D03</v>
      </c>
      <c r="AB163" s="12" t="str">
        <f>CONCATENATE(Tabla1[[#This Row],[Descripción - PROC.]]," ",Tabla1[[#This Row],[Nombre - DOC.]])</f>
        <v>Innovación 2021 IMDIGA  Expediente 381 Justificación del proyecto Comunicación recordando el plazo de justificación</v>
      </c>
      <c r="AC16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_Expediente_381_P06_D03</v>
      </c>
      <c r="AD163" t="str">
        <f>Tabla1[[#This Row],[Título - DOC]]</f>
        <v>AA02 2021 IMDIGA  Expediente 381 P06 D03</v>
      </c>
      <c r="AE163" t="str">
        <f>Tabla1[[#This Row],[Descripción - DOC]]</f>
        <v>Innovación 2021 IMDIGA  Expediente 381 Justificación del proyecto Comunicación recordando el plazo de justificación</v>
      </c>
    </row>
    <row r="164" spans="1:31" x14ac:dyDescent="0.3">
      <c r="A164" t="s">
        <v>72</v>
      </c>
      <c r="B164" t="str">
        <f>Tabla1[[#This Row],[Título - ÁREA]]</f>
        <v>AA02</v>
      </c>
      <c r="C164" s="12" t="s">
        <v>97</v>
      </c>
      <c r="D164" s="12" t="str">
        <f>Tabla1[[#This Row],[Nombre - ÁREA]]</f>
        <v>Innovación</v>
      </c>
      <c r="E164">
        <v>2021</v>
      </c>
      <c r="F164">
        <f>Tabla1[[#This Row],[Nombre - AÑO]]</f>
        <v>2021</v>
      </c>
      <c r="G164" s="12" t="str">
        <f>CONCATENATE(Tabla1[[#This Row],[Título - ÁREA]]," ",Tabla1[[#This Row],[Cod. AÑO]])</f>
        <v>AA02 2021</v>
      </c>
      <c r="H164" s="12" t="str">
        <f>CONCATENATE(Tabla1[[#This Row],[Descripción - Área]]," ",Tabla1[[#This Row],[Nombre - AÑO]])</f>
        <v>Innovación 2021</v>
      </c>
      <c r="I164" t="s">
        <v>101</v>
      </c>
      <c r="J164" t="str">
        <f>Tabla1[[#This Row],[Nombre - CONV.]]</f>
        <v xml:space="preserve">IMDIGA </v>
      </c>
      <c r="K164" s="12" t="str">
        <f>CONCATENATE(Tabla1[[#This Row],[Título - AÑO]]," ",Tabla1[[#This Row],[Cod. CONV.]])</f>
        <v xml:space="preserve">AA02 2021 IMDIGA </v>
      </c>
      <c r="L164" s="12" t="str">
        <f>CONCATENATE(Tabla1[[#This Row],[Descripción - AÑO]]," ",Tabla1[[#This Row],[Nombre - CONV.]])</f>
        <v xml:space="preserve">Innovación 2021 IMDIGA </v>
      </c>
      <c r="M164" t="s">
        <v>167</v>
      </c>
      <c r="N164" t="str">
        <f>Tabla1[[#This Row],[Nombre - X]]</f>
        <v>Expediente</v>
      </c>
      <c r="O164" s="12" t="str">
        <f>CONCATENATE(Tabla1[[#This Row],[Título - CONV. ]]," ",Tabla1[[#This Row],[Cod. - X]])</f>
        <v>AA02 2021 IMDIGA  Expediente</v>
      </c>
      <c r="P164" s="12" t="str">
        <f>CONCATENATE(Tabla1[[#This Row],[Descripción - CONV.]]," ",Tabla1[[#This Row],[Nombre - X]])</f>
        <v>Innovación 2021 IMDIGA  Expediente</v>
      </c>
      <c r="Q164" s="2" t="s">
        <v>130</v>
      </c>
      <c r="R164" t="str">
        <f>Tabla1[[#This Row],[Nombre - EXP.]]</f>
        <v>381</v>
      </c>
      <c r="S164" s="12" t="str">
        <f>CONCATENATE(Tabla1[[#This Row],[Título - X]]," ",Tabla1[[#This Row],[Cod. EXP]])</f>
        <v>AA02 2021 IMDIGA  Expediente 381</v>
      </c>
      <c r="T164" s="12" t="str">
        <f>CONCATENATE(Tabla1[[#This Row],[Descripción - X]]," ",Tabla1[[#This Row],[Nombre - EXP.]])</f>
        <v>Innovación 2021 IMDIGA  Expediente 381</v>
      </c>
      <c r="U164" t="s">
        <v>61</v>
      </c>
      <c r="V164" t="s">
        <v>80</v>
      </c>
      <c r="W164" s="12" t="str">
        <f>CONCATENATE(Tabla1[[#This Row],[Título - EXP. ]]," ",Tabla1[[#This Row],[Cod.PROC.]])</f>
        <v>AA02 2021 IMDIGA  Expediente 381 P06</v>
      </c>
      <c r="X164" s="12" t="str">
        <f>CONCATENATE(Tabla1[[#This Row],[Descripción - EXP.]]," ",Tabla1[[#This Row],[Nombre - PROC.]])</f>
        <v>Innovación 2021 IMDIGA  Expediente 381 Justificación del proyecto</v>
      </c>
      <c r="Y164" t="s">
        <v>29</v>
      </c>
      <c r="Z164" t="s">
        <v>88</v>
      </c>
      <c r="AA164" s="12" t="str">
        <f>CONCATENATE(Tabla1[[#This Row],[Título - PROC.]]," ",Tabla1[[#This Row],[Cod. DOC. ]])</f>
        <v>AA02 2021 IMDIGA  Expediente 381 P06 D04</v>
      </c>
      <c r="AB164" s="12" t="str">
        <f>CONCATENATE(Tabla1[[#This Row],[Descripción - PROC.]]," ",Tabla1[[#This Row],[Nombre - DOC.]])</f>
        <v>Innovación 2021 IMDIGA  Expediente 381 Justificación del proyecto Diligencia de formalización de avales</v>
      </c>
      <c r="AC16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_Expediente_381_P06_D04</v>
      </c>
      <c r="AD164" t="str">
        <f>Tabla1[[#This Row],[Título - DOC]]</f>
        <v>AA02 2021 IMDIGA  Expediente 381 P06 D04</v>
      </c>
      <c r="AE164" t="str">
        <f>Tabla1[[#This Row],[Descripción - DOC]]</f>
        <v>Innovación 2021 IMDIGA  Expediente 381 Justificación del proyecto Diligencia de formalización de avales</v>
      </c>
    </row>
    <row r="165" spans="1:31" x14ac:dyDescent="0.3">
      <c r="A165" t="s">
        <v>72</v>
      </c>
      <c r="B165" t="str">
        <f>Tabla1[[#This Row],[Título - ÁREA]]</f>
        <v>AA02</v>
      </c>
      <c r="C165" s="12" t="s">
        <v>97</v>
      </c>
      <c r="D165" s="12" t="str">
        <f>Tabla1[[#This Row],[Nombre - ÁREA]]</f>
        <v>Innovación</v>
      </c>
      <c r="E165">
        <v>2021</v>
      </c>
      <c r="F165">
        <f>Tabla1[[#This Row],[Nombre - AÑO]]</f>
        <v>2021</v>
      </c>
      <c r="G165" s="12" t="str">
        <f>CONCATENATE(Tabla1[[#This Row],[Título - ÁREA]]," ",Tabla1[[#This Row],[Cod. AÑO]])</f>
        <v>AA02 2021</v>
      </c>
      <c r="H165" s="12" t="str">
        <f>CONCATENATE(Tabla1[[#This Row],[Descripción - Área]]," ",Tabla1[[#This Row],[Nombre - AÑO]])</f>
        <v>Innovación 2021</v>
      </c>
      <c r="I165" t="s">
        <v>101</v>
      </c>
      <c r="J165" t="str">
        <f>Tabla1[[#This Row],[Nombre - CONV.]]</f>
        <v xml:space="preserve">IMDIGA </v>
      </c>
      <c r="K165" s="12" t="str">
        <f>CONCATENATE(Tabla1[[#This Row],[Título - AÑO]]," ",Tabla1[[#This Row],[Cod. CONV.]])</f>
        <v xml:space="preserve">AA02 2021 IMDIGA </v>
      </c>
      <c r="L165" s="12" t="str">
        <f>CONCATENATE(Tabla1[[#This Row],[Descripción - AÑO]]," ",Tabla1[[#This Row],[Nombre - CONV.]])</f>
        <v xml:space="preserve">Innovación 2021 IMDIGA </v>
      </c>
      <c r="M165" t="s">
        <v>167</v>
      </c>
      <c r="N165" t="str">
        <f>Tabla1[[#This Row],[Nombre - X]]</f>
        <v>Expediente</v>
      </c>
      <c r="O165" s="12" t="str">
        <f>CONCATENATE(Tabla1[[#This Row],[Título - CONV. ]]," ",Tabla1[[#This Row],[Cod. - X]])</f>
        <v>AA02 2021 IMDIGA  Expediente</v>
      </c>
      <c r="P165" s="12" t="str">
        <f>CONCATENATE(Tabla1[[#This Row],[Descripción - CONV.]]," ",Tabla1[[#This Row],[Nombre - X]])</f>
        <v>Innovación 2021 IMDIGA  Expediente</v>
      </c>
      <c r="Q165" s="2" t="s">
        <v>130</v>
      </c>
      <c r="R165" t="str">
        <f>Tabla1[[#This Row],[Nombre - EXP.]]</f>
        <v>381</v>
      </c>
      <c r="S165" s="12" t="str">
        <f>CONCATENATE(Tabla1[[#This Row],[Título - X]]," ",Tabla1[[#This Row],[Cod. EXP]])</f>
        <v>AA02 2021 IMDIGA  Expediente 381</v>
      </c>
      <c r="T165" s="12" t="str">
        <f>CONCATENATE(Tabla1[[#This Row],[Descripción - X]]," ",Tabla1[[#This Row],[Nombre - EXP.]])</f>
        <v>Innovación 2021 IMDIGA  Expediente 381</v>
      </c>
      <c r="U165" t="s">
        <v>61</v>
      </c>
      <c r="V165" t="s">
        <v>80</v>
      </c>
      <c r="W165" s="12" t="str">
        <f>CONCATENATE(Tabla1[[#This Row],[Título - EXP. ]]," ",Tabla1[[#This Row],[Cod.PROC.]])</f>
        <v>AA02 2021 IMDIGA  Expediente 381 P06</v>
      </c>
      <c r="X165" s="12" t="str">
        <f>CONCATENATE(Tabla1[[#This Row],[Descripción - EXP.]]," ",Tabla1[[#This Row],[Nombre - PROC.]])</f>
        <v>Innovación 2021 IMDIGA  Expediente 381 Justificación del proyecto</v>
      </c>
      <c r="Y165" t="s">
        <v>30</v>
      </c>
      <c r="Z165" t="s">
        <v>89</v>
      </c>
      <c r="AA165" s="12" t="str">
        <f>CONCATENATE(Tabla1[[#This Row],[Título - PROC.]]," ",Tabla1[[#This Row],[Cod. DOC. ]])</f>
        <v>AA02 2021 IMDIGA  Expediente 381 P06 D05</v>
      </c>
      <c r="AB165" s="12" t="str">
        <f>CONCATENATE(Tabla1[[#This Row],[Descripción - PROC.]]," ",Tabla1[[#This Row],[Nombre - DOC.]])</f>
        <v>Innovación 2021 IMDIGA  Expediente 381 Justificación del proyecto Informe del importe máximo endosable</v>
      </c>
      <c r="AC16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_Expediente_381_P06_D05</v>
      </c>
      <c r="AD165" t="str">
        <f>Tabla1[[#This Row],[Título - DOC]]</f>
        <v>AA02 2021 IMDIGA  Expediente 381 P06 D05</v>
      </c>
      <c r="AE165" t="str">
        <f>Tabla1[[#This Row],[Descripción - DOC]]</f>
        <v>Innovación 2021 IMDIGA  Expediente 381 Justificación del proyecto Informe del importe máximo endosable</v>
      </c>
    </row>
    <row r="166" spans="1:31" x14ac:dyDescent="0.3">
      <c r="A166" t="s">
        <v>72</v>
      </c>
      <c r="B166" t="str">
        <f>Tabla1[[#This Row],[Título - ÁREA]]</f>
        <v>AA02</v>
      </c>
      <c r="C166" s="12" t="s">
        <v>97</v>
      </c>
      <c r="D166" s="12" t="str">
        <f>Tabla1[[#This Row],[Nombre - ÁREA]]</f>
        <v>Innovación</v>
      </c>
      <c r="E166">
        <v>2021</v>
      </c>
      <c r="F166">
        <f>Tabla1[[#This Row],[Nombre - AÑO]]</f>
        <v>2021</v>
      </c>
      <c r="G166" s="12" t="str">
        <f>CONCATENATE(Tabla1[[#This Row],[Título - ÁREA]]," ",Tabla1[[#This Row],[Cod. AÑO]])</f>
        <v>AA02 2021</v>
      </c>
      <c r="H166" s="12" t="str">
        <f>CONCATENATE(Tabla1[[#This Row],[Descripción - Área]]," ",Tabla1[[#This Row],[Nombre - AÑO]])</f>
        <v>Innovación 2021</v>
      </c>
      <c r="I166" t="s">
        <v>101</v>
      </c>
      <c r="J166" t="str">
        <f>Tabla1[[#This Row],[Nombre - CONV.]]</f>
        <v xml:space="preserve">IMDIGA </v>
      </c>
      <c r="K166" s="12" t="str">
        <f>CONCATENATE(Tabla1[[#This Row],[Título - AÑO]]," ",Tabla1[[#This Row],[Cod. CONV.]])</f>
        <v xml:space="preserve">AA02 2021 IMDIGA </v>
      </c>
      <c r="L166" s="12" t="str">
        <f>CONCATENATE(Tabla1[[#This Row],[Descripción - AÑO]]," ",Tabla1[[#This Row],[Nombre - CONV.]])</f>
        <v xml:space="preserve">Innovación 2021 IMDIGA </v>
      </c>
      <c r="M166" t="s">
        <v>167</v>
      </c>
      <c r="N166" t="str">
        <f>Tabla1[[#This Row],[Nombre - X]]</f>
        <v>Expediente</v>
      </c>
      <c r="O166" s="12" t="str">
        <f>CONCATENATE(Tabla1[[#This Row],[Título - CONV. ]]," ",Tabla1[[#This Row],[Cod. - X]])</f>
        <v>AA02 2021 IMDIGA  Expediente</v>
      </c>
      <c r="P166" s="12" t="str">
        <f>CONCATENATE(Tabla1[[#This Row],[Descripción - CONV.]]," ",Tabla1[[#This Row],[Nombre - X]])</f>
        <v>Innovación 2021 IMDIGA  Expediente</v>
      </c>
      <c r="Q166" s="2" t="s">
        <v>130</v>
      </c>
      <c r="R166" t="str">
        <f>Tabla1[[#This Row],[Nombre - EXP.]]</f>
        <v>381</v>
      </c>
      <c r="S166" s="12" t="str">
        <f>CONCATENATE(Tabla1[[#This Row],[Título - X]]," ",Tabla1[[#This Row],[Cod. EXP]])</f>
        <v>AA02 2021 IMDIGA  Expediente 381</v>
      </c>
      <c r="T166" s="12" t="str">
        <f>CONCATENATE(Tabla1[[#This Row],[Descripción - X]]," ",Tabla1[[#This Row],[Nombre - EXP.]])</f>
        <v>Innovación 2021 IMDIGA  Expediente 381</v>
      </c>
      <c r="U166" t="s">
        <v>61</v>
      </c>
      <c r="V166" t="s">
        <v>80</v>
      </c>
      <c r="W166" s="12" t="str">
        <f>CONCATENATE(Tabla1[[#This Row],[Título - EXP. ]]," ",Tabla1[[#This Row],[Cod.PROC.]])</f>
        <v>AA02 2021 IMDIGA  Expediente 381 P06</v>
      </c>
      <c r="X166" s="12" t="str">
        <f>CONCATENATE(Tabla1[[#This Row],[Descripción - EXP.]]," ",Tabla1[[#This Row],[Nombre - PROC.]])</f>
        <v>Innovación 2021 IMDIGA  Expediente 381 Justificación del proyecto</v>
      </c>
      <c r="Y166" t="s">
        <v>31</v>
      </c>
      <c r="Z166" t="s">
        <v>90</v>
      </c>
      <c r="AA166" s="12" t="str">
        <f>CONCATENATE(Tabla1[[#This Row],[Título - PROC.]]," ",Tabla1[[#This Row],[Cod. DOC. ]])</f>
        <v>AA02 2021 IMDIGA  Expediente 381 P06 D06</v>
      </c>
      <c r="AB166" s="12" t="str">
        <f>CONCATENATE(Tabla1[[#This Row],[Descripción - PROC.]]," ",Tabla1[[#This Row],[Nombre - DOC.]])</f>
        <v>Innovación 2021 IMDIGA  Expediente 381 Justificación del proyecto Informe comprobación validez del aval</v>
      </c>
      <c r="AC16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_Expediente_381_P06_D06</v>
      </c>
      <c r="AD166" t="str">
        <f>Tabla1[[#This Row],[Título - DOC]]</f>
        <v>AA02 2021 IMDIGA  Expediente 381 P06 D06</v>
      </c>
      <c r="AE166" t="str">
        <f>Tabla1[[#This Row],[Descripción - DOC]]</f>
        <v>Innovación 2021 IMDIGA  Expediente 381 Justificación del proyecto Informe comprobación validez del aval</v>
      </c>
    </row>
    <row r="167" spans="1:31" x14ac:dyDescent="0.3">
      <c r="A167" t="s">
        <v>72</v>
      </c>
      <c r="B167" t="str">
        <f>Tabla1[[#This Row],[Título - ÁREA]]</f>
        <v>AA02</v>
      </c>
      <c r="C167" s="12" t="s">
        <v>97</v>
      </c>
      <c r="D167" s="12" t="str">
        <f>Tabla1[[#This Row],[Nombre - ÁREA]]</f>
        <v>Innovación</v>
      </c>
      <c r="E167">
        <v>2021</v>
      </c>
      <c r="F167">
        <f>Tabla1[[#This Row],[Nombre - AÑO]]</f>
        <v>2021</v>
      </c>
      <c r="G167" s="12" t="str">
        <f>CONCATENATE(Tabla1[[#This Row],[Título - ÁREA]]," ",Tabla1[[#This Row],[Cod. AÑO]])</f>
        <v>AA02 2021</v>
      </c>
      <c r="H167" s="12" t="str">
        <f>CONCATENATE(Tabla1[[#This Row],[Descripción - Área]]," ",Tabla1[[#This Row],[Nombre - AÑO]])</f>
        <v>Innovación 2021</v>
      </c>
      <c r="I167" t="s">
        <v>101</v>
      </c>
      <c r="J167" t="str">
        <f>Tabla1[[#This Row],[Nombre - CONV.]]</f>
        <v xml:space="preserve">IMDIGA </v>
      </c>
      <c r="K167" s="12" t="str">
        <f>CONCATENATE(Tabla1[[#This Row],[Título - AÑO]]," ",Tabla1[[#This Row],[Cod. CONV.]])</f>
        <v xml:space="preserve">AA02 2021 IMDIGA </v>
      </c>
      <c r="L167" s="12" t="str">
        <f>CONCATENATE(Tabla1[[#This Row],[Descripción - AÑO]]," ",Tabla1[[#This Row],[Nombre - CONV.]])</f>
        <v xml:space="preserve">Innovación 2021 IMDIGA </v>
      </c>
      <c r="M167" t="s">
        <v>167</v>
      </c>
      <c r="N167" t="str">
        <f>Tabla1[[#This Row],[Nombre - X]]</f>
        <v>Expediente</v>
      </c>
      <c r="O167" s="12" t="str">
        <f>CONCATENATE(Tabla1[[#This Row],[Título - CONV. ]]," ",Tabla1[[#This Row],[Cod. - X]])</f>
        <v>AA02 2021 IMDIGA  Expediente</v>
      </c>
      <c r="P167" s="12" t="str">
        <f>CONCATENATE(Tabla1[[#This Row],[Descripción - CONV.]]," ",Tabla1[[#This Row],[Nombre - X]])</f>
        <v>Innovación 2021 IMDIGA  Expediente</v>
      </c>
      <c r="Q167" s="2" t="s">
        <v>130</v>
      </c>
      <c r="R167" t="str">
        <f>Tabla1[[#This Row],[Nombre - EXP.]]</f>
        <v>381</v>
      </c>
      <c r="S167" s="12" t="str">
        <f>CONCATENATE(Tabla1[[#This Row],[Título - X]]," ",Tabla1[[#This Row],[Cod. EXP]])</f>
        <v>AA02 2021 IMDIGA  Expediente 381</v>
      </c>
      <c r="T167" s="12" t="str">
        <f>CONCATENATE(Tabla1[[#This Row],[Descripción - X]]," ",Tabla1[[#This Row],[Nombre - EXP.]])</f>
        <v>Innovación 2021 IMDIGA  Expediente 381</v>
      </c>
      <c r="U167" t="s">
        <v>61</v>
      </c>
      <c r="V167" t="s">
        <v>80</v>
      </c>
      <c r="W167" s="12" t="str">
        <f>CONCATENATE(Tabla1[[#This Row],[Título - EXP. ]]," ",Tabla1[[#This Row],[Cod.PROC.]])</f>
        <v>AA02 2021 IMDIGA  Expediente 381 P06</v>
      </c>
      <c r="X167" s="12" t="str">
        <f>CONCATENATE(Tabla1[[#This Row],[Descripción - EXP.]]," ",Tabla1[[#This Row],[Nombre - PROC.]])</f>
        <v>Innovación 2021 IMDIGA  Expediente 381 Justificación del proyecto</v>
      </c>
      <c r="Y167" t="s">
        <v>173</v>
      </c>
      <c r="Z167" t="s">
        <v>91</v>
      </c>
      <c r="AA167" s="12" t="str">
        <f>CONCATENATE(Tabla1[[#This Row],[Título - PROC.]]," ",Tabla1[[#This Row],[Cod. DOC. ]])</f>
        <v>AA02 2021 IMDIGA  Expediente 381 P06 D07</v>
      </c>
      <c r="AB167" s="12" t="str">
        <f>CONCATENATE(Tabla1[[#This Row],[Descripción - PROC.]]," ",Tabla1[[#This Row],[Nombre - DOC.]])</f>
        <v>Innovación 2021 IMDIGA  Expediente 381 Justificación del proyecto Anexo de incidencias de la verificación en la notificaicón de minoración  revocación</v>
      </c>
      <c r="AC16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_Expediente_381_P06_D07</v>
      </c>
      <c r="AD167" t="str">
        <f>Tabla1[[#This Row],[Título - DOC]]</f>
        <v>AA02 2021 IMDIGA  Expediente 381 P06 D07</v>
      </c>
      <c r="AE167" t="str">
        <f>Tabla1[[#This Row],[Descripción - DOC]]</f>
        <v>Innovación 2021 IMDIGA  Expediente 381 Justificación del proyecto Anexo de incidencias de la verificación en la notificaicón de minoración  revocación</v>
      </c>
    </row>
    <row r="168" spans="1:31" x14ac:dyDescent="0.3">
      <c r="A168" t="s">
        <v>72</v>
      </c>
      <c r="B168" t="str">
        <f>Tabla1[[#This Row],[Título - ÁREA]]</f>
        <v>AA02</v>
      </c>
      <c r="C168" s="12" t="s">
        <v>97</v>
      </c>
      <c r="D168" s="12" t="str">
        <f>Tabla1[[#This Row],[Nombre - ÁREA]]</f>
        <v>Innovación</v>
      </c>
      <c r="E168">
        <v>2021</v>
      </c>
      <c r="F168">
        <f>Tabla1[[#This Row],[Nombre - AÑO]]</f>
        <v>2021</v>
      </c>
      <c r="G168" s="12" t="str">
        <f>CONCATENATE(Tabla1[[#This Row],[Título - ÁREA]]," ",Tabla1[[#This Row],[Cod. AÑO]])</f>
        <v>AA02 2021</v>
      </c>
      <c r="H168" s="12" t="str">
        <f>CONCATENATE(Tabla1[[#This Row],[Descripción - Área]]," ",Tabla1[[#This Row],[Nombre - AÑO]])</f>
        <v>Innovación 2021</v>
      </c>
      <c r="I168" t="s">
        <v>101</v>
      </c>
      <c r="J168" t="str">
        <f>Tabla1[[#This Row],[Nombre - CONV.]]</f>
        <v xml:space="preserve">IMDIGA </v>
      </c>
      <c r="K168" s="12" t="str">
        <f>CONCATENATE(Tabla1[[#This Row],[Título - AÑO]]," ",Tabla1[[#This Row],[Cod. CONV.]])</f>
        <v xml:space="preserve">AA02 2021 IMDIGA </v>
      </c>
      <c r="L168" s="12" t="str">
        <f>CONCATENATE(Tabla1[[#This Row],[Descripción - AÑO]]," ",Tabla1[[#This Row],[Nombre - CONV.]])</f>
        <v xml:space="preserve">Innovación 2021 IMDIGA </v>
      </c>
      <c r="M168" t="s">
        <v>167</v>
      </c>
      <c r="N168" t="str">
        <f>Tabla1[[#This Row],[Nombre - X]]</f>
        <v>Expediente</v>
      </c>
      <c r="O168" s="12" t="str">
        <f>CONCATENATE(Tabla1[[#This Row],[Título - CONV. ]]," ",Tabla1[[#This Row],[Cod. - X]])</f>
        <v>AA02 2021 IMDIGA  Expediente</v>
      </c>
      <c r="P168" s="12" t="str">
        <f>CONCATENATE(Tabla1[[#This Row],[Descripción - CONV.]]," ",Tabla1[[#This Row],[Nombre - X]])</f>
        <v>Innovación 2021 IMDIGA  Expediente</v>
      </c>
      <c r="Q168" s="2" t="s">
        <v>130</v>
      </c>
      <c r="R168" t="str">
        <f>Tabla1[[#This Row],[Nombre - EXP.]]</f>
        <v>381</v>
      </c>
      <c r="S168" s="12" t="str">
        <f>CONCATENATE(Tabla1[[#This Row],[Título - X]]," ",Tabla1[[#This Row],[Cod. EXP]])</f>
        <v>AA02 2021 IMDIGA  Expediente 381</v>
      </c>
      <c r="T168" s="12" t="str">
        <f>CONCATENATE(Tabla1[[#This Row],[Descripción - X]]," ",Tabla1[[#This Row],[Nombre - EXP.]])</f>
        <v>Innovación 2021 IMDIGA  Expediente 381</v>
      </c>
      <c r="U168" t="s">
        <v>61</v>
      </c>
      <c r="V168" t="s">
        <v>80</v>
      </c>
      <c r="W168" s="12" t="str">
        <f>CONCATENATE(Tabla1[[#This Row],[Título - EXP. ]]," ",Tabla1[[#This Row],[Cod.PROC.]])</f>
        <v>AA02 2021 IMDIGA  Expediente 381 P06</v>
      </c>
      <c r="X168" s="12" t="str">
        <f>CONCATENATE(Tabla1[[#This Row],[Descripción - EXP.]]," ",Tabla1[[#This Row],[Nombre - PROC.]])</f>
        <v>Innovación 2021 IMDIGA  Expediente 381 Justificación del proyecto</v>
      </c>
      <c r="Y168" t="s">
        <v>33</v>
      </c>
      <c r="Z168" t="s">
        <v>92</v>
      </c>
      <c r="AA168" s="12" t="str">
        <f>CONCATENATE(Tabla1[[#This Row],[Título - PROC.]]," ",Tabla1[[#This Row],[Cod. DOC. ]])</f>
        <v>AA02 2021 IMDIGA  Expediente 381 P06 D08</v>
      </c>
      <c r="AB168" s="12" t="str">
        <f>CONCATENATE(Tabla1[[#This Row],[Descripción - PROC.]]," ",Tabla1[[#This Row],[Nombre - DOC.]])</f>
        <v>Innovación 2021 IMDIGA  Expediente 381 Justificación del proyecto Informe de propuesta de revocación sin verificación administrativa</v>
      </c>
      <c r="AC16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_Expediente_381_P06_D08</v>
      </c>
      <c r="AD168" t="str">
        <f>Tabla1[[#This Row],[Título - DOC]]</f>
        <v>AA02 2021 IMDIGA  Expediente 381 P06 D08</v>
      </c>
      <c r="AE168" t="str">
        <f>Tabla1[[#This Row],[Descripción - DOC]]</f>
        <v>Innovación 2021 IMDIGA  Expediente 381 Justificación del proyecto Informe de propuesta de revocación sin verificación administrativa</v>
      </c>
    </row>
    <row r="169" spans="1:31" x14ac:dyDescent="0.3">
      <c r="A169" t="s">
        <v>72</v>
      </c>
      <c r="B169" t="str">
        <f>Tabla1[[#This Row],[Título - ÁREA]]</f>
        <v>AA02</v>
      </c>
      <c r="C169" s="12" t="s">
        <v>97</v>
      </c>
      <c r="D169" s="12" t="str">
        <f>Tabla1[[#This Row],[Nombre - ÁREA]]</f>
        <v>Innovación</v>
      </c>
      <c r="E169">
        <v>2021</v>
      </c>
      <c r="F169">
        <f>Tabla1[[#This Row],[Nombre - AÑO]]</f>
        <v>2021</v>
      </c>
      <c r="G169" s="12" t="str">
        <f>CONCATENATE(Tabla1[[#This Row],[Título - ÁREA]]," ",Tabla1[[#This Row],[Cod. AÑO]])</f>
        <v>AA02 2021</v>
      </c>
      <c r="H169" s="12" t="str">
        <f>CONCATENATE(Tabla1[[#This Row],[Descripción - Área]]," ",Tabla1[[#This Row],[Nombre - AÑO]])</f>
        <v>Innovación 2021</v>
      </c>
      <c r="I169" t="s">
        <v>101</v>
      </c>
      <c r="J169" t="str">
        <f>Tabla1[[#This Row],[Nombre - CONV.]]</f>
        <v xml:space="preserve">IMDIGA </v>
      </c>
      <c r="K169" s="12" t="str">
        <f>CONCATENATE(Tabla1[[#This Row],[Título - AÑO]]," ",Tabla1[[#This Row],[Cod. CONV.]])</f>
        <v xml:space="preserve">AA02 2021 IMDIGA </v>
      </c>
      <c r="L169" s="12" t="str">
        <f>CONCATENATE(Tabla1[[#This Row],[Descripción - AÑO]]," ",Tabla1[[#This Row],[Nombre - CONV.]])</f>
        <v xml:space="preserve">Innovación 2021 IMDIGA </v>
      </c>
      <c r="M169" t="s">
        <v>167</v>
      </c>
      <c r="N169" t="str">
        <f>Tabla1[[#This Row],[Nombre - X]]</f>
        <v>Expediente</v>
      </c>
      <c r="O169" s="12" t="str">
        <f>CONCATENATE(Tabla1[[#This Row],[Título - CONV. ]]," ",Tabla1[[#This Row],[Cod. - X]])</f>
        <v>AA02 2021 IMDIGA  Expediente</v>
      </c>
      <c r="P169" s="12" t="str">
        <f>CONCATENATE(Tabla1[[#This Row],[Descripción - CONV.]]," ",Tabla1[[#This Row],[Nombre - X]])</f>
        <v>Innovación 2021 IMDIGA  Expediente</v>
      </c>
      <c r="Q169" s="2" t="s">
        <v>130</v>
      </c>
      <c r="R169" t="str">
        <f>Tabla1[[#This Row],[Nombre - EXP.]]</f>
        <v>381</v>
      </c>
      <c r="S169" s="12" t="str">
        <f>CONCATENATE(Tabla1[[#This Row],[Título - X]]," ",Tabla1[[#This Row],[Cod. EXP]])</f>
        <v>AA02 2021 IMDIGA  Expediente 381</v>
      </c>
      <c r="T169" s="12" t="str">
        <f>CONCATENATE(Tabla1[[#This Row],[Descripción - X]]," ",Tabla1[[#This Row],[Nombre - EXP.]])</f>
        <v>Innovación 2021 IMDIGA  Expediente 381</v>
      </c>
      <c r="U169" t="s">
        <v>62</v>
      </c>
      <c r="V169" t="s">
        <v>81</v>
      </c>
      <c r="W169" s="12" t="str">
        <f>CONCATENATE(Tabla1[[#This Row],[Título - EXP. ]]," ",Tabla1[[#This Row],[Cod.PROC.]])</f>
        <v>AA02 2021 IMDIGA  Expediente 381 P07</v>
      </c>
      <c r="X169" s="12" t="str">
        <f>CONCATENATE(Tabla1[[#This Row],[Descripción - EXP.]]," ",Tabla1[[#This Row],[Nombre - PROC.]])</f>
        <v>Innovación 2021 IMDIGA  Expediente 381 Verificación documental</v>
      </c>
      <c r="Y169" t="s">
        <v>34</v>
      </c>
      <c r="Z169" t="s">
        <v>85</v>
      </c>
      <c r="AA169" s="12" t="str">
        <f>CONCATENATE(Tabla1[[#This Row],[Título - PROC.]]," ",Tabla1[[#This Row],[Cod. DOC. ]])</f>
        <v>AA02 2021 IMDIGA  Expediente 381 P07 D01</v>
      </c>
      <c r="AB169" s="12" t="str">
        <f>CONCATENATE(Tabla1[[#This Row],[Descripción - PROC.]]," ",Tabla1[[#This Row],[Nombre - DOC.]])</f>
        <v>Innovación 2021 IMDIGA  Expediente 381 Verificación documental Documentación justificativa</v>
      </c>
      <c r="AC16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_Expediente_381_P07_D01</v>
      </c>
      <c r="AD169" t="str">
        <f>Tabla1[[#This Row],[Título - DOC]]</f>
        <v>AA02 2021 IMDIGA  Expediente 381 P07 D01</v>
      </c>
      <c r="AE169" t="str">
        <f>Tabla1[[#This Row],[Descripción - DOC]]</f>
        <v>Innovación 2021 IMDIGA  Expediente 381 Verificación documental Documentación justificativa</v>
      </c>
    </row>
    <row r="170" spans="1:31" x14ac:dyDescent="0.3">
      <c r="A170" t="s">
        <v>72</v>
      </c>
      <c r="B170" t="str">
        <f>Tabla1[[#This Row],[Título - ÁREA]]</f>
        <v>AA02</v>
      </c>
      <c r="C170" s="12" t="s">
        <v>97</v>
      </c>
      <c r="D170" s="12" t="str">
        <f>Tabla1[[#This Row],[Nombre - ÁREA]]</f>
        <v>Innovación</v>
      </c>
      <c r="E170">
        <v>2021</v>
      </c>
      <c r="F170">
        <f>Tabla1[[#This Row],[Nombre - AÑO]]</f>
        <v>2021</v>
      </c>
      <c r="G170" s="12" t="str">
        <f>CONCATENATE(Tabla1[[#This Row],[Título - ÁREA]]," ",Tabla1[[#This Row],[Cod. AÑO]])</f>
        <v>AA02 2021</v>
      </c>
      <c r="H170" s="12" t="str">
        <f>CONCATENATE(Tabla1[[#This Row],[Descripción - Área]]," ",Tabla1[[#This Row],[Nombre - AÑO]])</f>
        <v>Innovación 2021</v>
      </c>
      <c r="I170" t="s">
        <v>101</v>
      </c>
      <c r="J170" t="str">
        <f>Tabla1[[#This Row],[Nombre - CONV.]]</f>
        <v xml:space="preserve">IMDIGA </v>
      </c>
      <c r="K170" s="12" t="str">
        <f>CONCATENATE(Tabla1[[#This Row],[Título - AÑO]]," ",Tabla1[[#This Row],[Cod. CONV.]])</f>
        <v xml:space="preserve">AA02 2021 IMDIGA </v>
      </c>
      <c r="L170" s="12" t="str">
        <f>CONCATENATE(Tabla1[[#This Row],[Descripción - AÑO]]," ",Tabla1[[#This Row],[Nombre - CONV.]])</f>
        <v xml:space="preserve">Innovación 2021 IMDIGA </v>
      </c>
      <c r="M170" t="s">
        <v>167</v>
      </c>
      <c r="N170" t="str">
        <f>Tabla1[[#This Row],[Nombre - X]]</f>
        <v>Expediente</v>
      </c>
      <c r="O170" s="12" t="str">
        <f>CONCATENATE(Tabla1[[#This Row],[Título - CONV. ]]," ",Tabla1[[#This Row],[Cod. - X]])</f>
        <v>AA02 2021 IMDIGA  Expediente</v>
      </c>
      <c r="P170" s="12" t="str">
        <f>CONCATENATE(Tabla1[[#This Row],[Descripción - CONV.]]," ",Tabla1[[#This Row],[Nombre - X]])</f>
        <v>Innovación 2021 IMDIGA  Expediente</v>
      </c>
      <c r="Q170" s="2" t="s">
        <v>130</v>
      </c>
      <c r="R170" t="str">
        <f>Tabla1[[#This Row],[Nombre - EXP.]]</f>
        <v>381</v>
      </c>
      <c r="S170" s="12" t="str">
        <f>CONCATENATE(Tabla1[[#This Row],[Título - X]]," ",Tabla1[[#This Row],[Cod. EXP]])</f>
        <v>AA02 2021 IMDIGA  Expediente 381</v>
      </c>
      <c r="T170" s="12" t="str">
        <f>CONCATENATE(Tabla1[[#This Row],[Descripción - X]]," ",Tabla1[[#This Row],[Nombre - EXP.]])</f>
        <v>Innovación 2021 IMDIGA  Expediente 381</v>
      </c>
      <c r="U170" t="s">
        <v>62</v>
      </c>
      <c r="V170" t="s">
        <v>81</v>
      </c>
      <c r="W170" s="12" t="str">
        <f>CONCATENATE(Tabla1[[#This Row],[Título - EXP. ]]," ",Tabla1[[#This Row],[Cod.PROC.]])</f>
        <v>AA02 2021 IMDIGA  Expediente 381 P07</v>
      </c>
      <c r="X170" s="12" t="str">
        <f>CONCATENATE(Tabla1[[#This Row],[Descripción - EXP.]]," ",Tabla1[[#This Row],[Nombre - PROC.]])</f>
        <v>Innovación 2021 IMDIGA  Expediente 381 Verificación documental</v>
      </c>
      <c r="Y170" t="s">
        <v>35</v>
      </c>
      <c r="Z170" t="s">
        <v>86</v>
      </c>
      <c r="AA170" s="12" t="str">
        <f>CONCATENATE(Tabla1[[#This Row],[Título - PROC.]]," ",Tabla1[[#This Row],[Cod. DOC. ]])</f>
        <v>AA02 2021 IMDIGA  Expediente 381 P07 D02</v>
      </c>
      <c r="AB170" s="12" t="str">
        <f>CONCATENATE(Tabla1[[#This Row],[Descripción - PROC.]]," ",Tabla1[[#This Row],[Nombre - DOC.]])</f>
        <v>Innovación 2021 IMDIGA  Expediente 381 Verificación documental Informe técnico de la verificación administrativa del expediente</v>
      </c>
      <c r="AC17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_Expediente_381_P07_D02</v>
      </c>
      <c r="AD170" t="str">
        <f>Tabla1[[#This Row],[Título - DOC]]</f>
        <v>AA02 2021 IMDIGA  Expediente 381 P07 D02</v>
      </c>
      <c r="AE170" t="str">
        <f>Tabla1[[#This Row],[Descripción - DOC]]</f>
        <v>Innovación 2021 IMDIGA  Expediente 381 Verificación documental Informe técnico de la verificación administrativa del expediente</v>
      </c>
    </row>
    <row r="171" spans="1:31" x14ac:dyDescent="0.3">
      <c r="A171" t="s">
        <v>72</v>
      </c>
      <c r="B171" t="str">
        <f>Tabla1[[#This Row],[Título - ÁREA]]</f>
        <v>AA02</v>
      </c>
      <c r="C171" s="12" t="s">
        <v>97</v>
      </c>
      <c r="D171" s="12" t="str">
        <f>Tabla1[[#This Row],[Nombre - ÁREA]]</f>
        <v>Innovación</v>
      </c>
      <c r="E171">
        <v>2021</v>
      </c>
      <c r="F171">
        <f>Tabla1[[#This Row],[Nombre - AÑO]]</f>
        <v>2021</v>
      </c>
      <c r="G171" s="12" t="str">
        <f>CONCATENATE(Tabla1[[#This Row],[Título - ÁREA]]," ",Tabla1[[#This Row],[Cod. AÑO]])</f>
        <v>AA02 2021</v>
      </c>
      <c r="H171" s="12" t="str">
        <f>CONCATENATE(Tabla1[[#This Row],[Descripción - Área]]," ",Tabla1[[#This Row],[Nombre - AÑO]])</f>
        <v>Innovación 2021</v>
      </c>
      <c r="I171" t="s">
        <v>101</v>
      </c>
      <c r="J171" t="str">
        <f>Tabla1[[#This Row],[Nombre - CONV.]]</f>
        <v xml:space="preserve">IMDIGA </v>
      </c>
      <c r="K171" s="12" t="str">
        <f>CONCATENATE(Tabla1[[#This Row],[Título - AÑO]]," ",Tabla1[[#This Row],[Cod. CONV.]])</f>
        <v xml:space="preserve">AA02 2021 IMDIGA </v>
      </c>
      <c r="L171" s="12" t="str">
        <f>CONCATENATE(Tabla1[[#This Row],[Descripción - AÑO]]," ",Tabla1[[#This Row],[Nombre - CONV.]])</f>
        <v xml:space="preserve">Innovación 2021 IMDIGA </v>
      </c>
      <c r="M171" t="s">
        <v>167</v>
      </c>
      <c r="N171" t="str">
        <f>Tabla1[[#This Row],[Nombre - X]]</f>
        <v>Expediente</v>
      </c>
      <c r="O171" s="12" t="str">
        <f>CONCATENATE(Tabla1[[#This Row],[Título - CONV. ]]," ",Tabla1[[#This Row],[Cod. - X]])</f>
        <v>AA02 2021 IMDIGA  Expediente</v>
      </c>
      <c r="P171" s="12" t="str">
        <f>CONCATENATE(Tabla1[[#This Row],[Descripción - CONV.]]," ",Tabla1[[#This Row],[Nombre - X]])</f>
        <v>Innovación 2021 IMDIGA  Expediente</v>
      </c>
      <c r="Q171" s="2" t="s">
        <v>130</v>
      </c>
      <c r="R171" t="str">
        <f>Tabla1[[#This Row],[Nombre - EXP.]]</f>
        <v>381</v>
      </c>
      <c r="S171" s="12" t="str">
        <f>CONCATENATE(Tabla1[[#This Row],[Título - X]]," ",Tabla1[[#This Row],[Cod. EXP]])</f>
        <v>AA02 2021 IMDIGA  Expediente 381</v>
      </c>
      <c r="T171" s="12" t="str">
        <f>CONCATENATE(Tabla1[[#This Row],[Descripción - X]]," ",Tabla1[[#This Row],[Nombre - EXP.]])</f>
        <v>Innovación 2021 IMDIGA  Expediente 381</v>
      </c>
      <c r="U171" t="s">
        <v>62</v>
      </c>
      <c r="V171" t="s">
        <v>81</v>
      </c>
      <c r="W171" s="12" t="str">
        <f>CONCATENATE(Tabla1[[#This Row],[Título - EXP. ]]," ",Tabla1[[#This Row],[Cod.PROC.]])</f>
        <v>AA02 2021 IMDIGA  Expediente 381 P07</v>
      </c>
      <c r="X171" s="12" t="str">
        <f>CONCATENATE(Tabla1[[#This Row],[Descripción - EXP.]]," ",Tabla1[[#This Row],[Nombre - PROC.]])</f>
        <v>Innovación 2021 IMDIGA  Expediente 381 Verificación documental</v>
      </c>
      <c r="Y171" t="s">
        <v>36</v>
      </c>
      <c r="Z171" t="s">
        <v>87</v>
      </c>
      <c r="AA171" s="12" t="str">
        <f>CONCATENATE(Tabla1[[#This Row],[Título - PROC.]]," ",Tabla1[[#This Row],[Cod. DOC. ]])</f>
        <v>AA02 2021 IMDIGA  Expediente 381 P07 D03</v>
      </c>
      <c r="AB171" s="12" t="str">
        <f>CONCATENATE(Tabla1[[#This Row],[Descripción - PROC.]]," ",Tabla1[[#This Row],[Nombre - DOC.]])</f>
        <v>Innovación 2021 IMDIGA  Expediente 381 Verificación documental Conformidad</v>
      </c>
      <c r="AC17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_Expediente_381_P07_D03</v>
      </c>
      <c r="AD171" t="str">
        <f>Tabla1[[#This Row],[Título - DOC]]</f>
        <v>AA02 2021 IMDIGA  Expediente 381 P07 D03</v>
      </c>
      <c r="AE171" t="str">
        <f>Tabla1[[#This Row],[Descripción - DOC]]</f>
        <v>Innovación 2021 IMDIGA  Expediente 381 Verificación documental Conformidad</v>
      </c>
    </row>
    <row r="172" spans="1:31" x14ac:dyDescent="0.3">
      <c r="A172" t="s">
        <v>72</v>
      </c>
      <c r="B172" t="str">
        <f>Tabla1[[#This Row],[Título - ÁREA]]</f>
        <v>AA02</v>
      </c>
      <c r="C172" s="12" t="s">
        <v>97</v>
      </c>
      <c r="D172" s="12" t="str">
        <f>Tabla1[[#This Row],[Nombre - ÁREA]]</f>
        <v>Innovación</v>
      </c>
      <c r="E172">
        <v>2021</v>
      </c>
      <c r="F172">
        <f>Tabla1[[#This Row],[Nombre - AÑO]]</f>
        <v>2021</v>
      </c>
      <c r="G172" s="12" t="str">
        <f>CONCATENATE(Tabla1[[#This Row],[Título - ÁREA]]," ",Tabla1[[#This Row],[Cod. AÑO]])</f>
        <v>AA02 2021</v>
      </c>
      <c r="H172" s="12" t="str">
        <f>CONCATENATE(Tabla1[[#This Row],[Descripción - Área]]," ",Tabla1[[#This Row],[Nombre - AÑO]])</f>
        <v>Innovación 2021</v>
      </c>
      <c r="I172" t="s">
        <v>101</v>
      </c>
      <c r="J172" t="str">
        <f>Tabla1[[#This Row],[Nombre - CONV.]]</f>
        <v xml:space="preserve">IMDIGA </v>
      </c>
      <c r="K172" s="12" t="str">
        <f>CONCATENATE(Tabla1[[#This Row],[Título - AÑO]]," ",Tabla1[[#This Row],[Cod. CONV.]])</f>
        <v xml:space="preserve">AA02 2021 IMDIGA </v>
      </c>
      <c r="L172" s="12" t="str">
        <f>CONCATENATE(Tabla1[[#This Row],[Descripción - AÑO]]," ",Tabla1[[#This Row],[Nombre - CONV.]])</f>
        <v xml:space="preserve">Innovación 2021 IMDIGA </v>
      </c>
      <c r="M172" t="s">
        <v>167</v>
      </c>
      <c r="N172" t="str">
        <f>Tabla1[[#This Row],[Nombre - X]]</f>
        <v>Expediente</v>
      </c>
      <c r="O172" s="12" t="str">
        <f>CONCATENATE(Tabla1[[#This Row],[Título - CONV. ]]," ",Tabla1[[#This Row],[Cod. - X]])</f>
        <v>AA02 2021 IMDIGA  Expediente</v>
      </c>
      <c r="P172" s="12" t="str">
        <f>CONCATENATE(Tabla1[[#This Row],[Descripción - CONV.]]," ",Tabla1[[#This Row],[Nombre - X]])</f>
        <v>Innovación 2021 IMDIGA  Expediente</v>
      </c>
      <c r="Q172" s="2" t="s">
        <v>130</v>
      </c>
      <c r="R172" t="str">
        <f>Tabla1[[#This Row],[Nombre - EXP.]]</f>
        <v>381</v>
      </c>
      <c r="S172" s="12" t="str">
        <f>CONCATENATE(Tabla1[[#This Row],[Título - X]]," ",Tabla1[[#This Row],[Cod. EXP]])</f>
        <v>AA02 2021 IMDIGA  Expediente 381</v>
      </c>
      <c r="T172" s="12" t="str">
        <f>CONCATENATE(Tabla1[[#This Row],[Descripción - X]]," ",Tabla1[[#This Row],[Nombre - EXP.]])</f>
        <v>Innovación 2021 IMDIGA  Expediente 381</v>
      </c>
      <c r="U172" t="s">
        <v>62</v>
      </c>
      <c r="V172" t="s">
        <v>81</v>
      </c>
      <c r="W172" s="12" t="str">
        <f>CONCATENATE(Tabla1[[#This Row],[Título - EXP. ]]," ",Tabla1[[#This Row],[Cod.PROC.]])</f>
        <v>AA02 2021 IMDIGA  Expediente 381 P07</v>
      </c>
      <c r="X172" s="12" t="str">
        <f>CONCATENATE(Tabla1[[#This Row],[Descripción - EXP.]]," ",Tabla1[[#This Row],[Nombre - PROC.]])</f>
        <v>Innovación 2021 IMDIGA  Expediente 381 Verificación documental</v>
      </c>
      <c r="Y172" t="s">
        <v>37</v>
      </c>
      <c r="Z172" t="s">
        <v>88</v>
      </c>
      <c r="AA172" s="12" t="str">
        <f>CONCATENATE(Tabla1[[#This Row],[Título - PROC.]]," ",Tabla1[[#This Row],[Cod. DOC. ]])</f>
        <v>AA02 2021 IMDIGA  Expediente 381 P07 D04</v>
      </c>
      <c r="AB172" s="12" t="str">
        <f>CONCATENATE(Tabla1[[#This Row],[Descripción - PROC.]]," ",Tabla1[[#This Row],[Nombre - DOC.]])</f>
        <v>Innovación 2021 IMDIGA  Expediente 381 Verificación documental Propuesta de fase O para contabilizar</v>
      </c>
      <c r="AC17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_Expediente_381_P07_D04</v>
      </c>
      <c r="AD172" t="str">
        <f>Tabla1[[#This Row],[Título - DOC]]</f>
        <v>AA02 2021 IMDIGA  Expediente 381 P07 D04</v>
      </c>
      <c r="AE172" t="str">
        <f>Tabla1[[#This Row],[Descripción - DOC]]</f>
        <v>Innovación 2021 IMDIGA  Expediente 381 Verificación documental Propuesta de fase O para contabilizar</v>
      </c>
    </row>
    <row r="173" spans="1:31" x14ac:dyDescent="0.3">
      <c r="A173" t="s">
        <v>72</v>
      </c>
      <c r="B173" t="str">
        <f>Tabla1[[#This Row],[Título - ÁREA]]</f>
        <v>AA02</v>
      </c>
      <c r="C173" s="12" t="s">
        <v>97</v>
      </c>
      <c r="D173" s="12" t="str">
        <f>Tabla1[[#This Row],[Nombre - ÁREA]]</f>
        <v>Innovación</v>
      </c>
      <c r="E173">
        <v>2021</v>
      </c>
      <c r="F173">
        <f>Tabla1[[#This Row],[Nombre - AÑO]]</f>
        <v>2021</v>
      </c>
      <c r="G173" s="12" t="str">
        <f>CONCATENATE(Tabla1[[#This Row],[Título - ÁREA]]," ",Tabla1[[#This Row],[Cod. AÑO]])</f>
        <v>AA02 2021</v>
      </c>
      <c r="H173" s="12" t="str">
        <f>CONCATENATE(Tabla1[[#This Row],[Descripción - Área]]," ",Tabla1[[#This Row],[Nombre - AÑO]])</f>
        <v>Innovación 2021</v>
      </c>
      <c r="I173" t="s">
        <v>101</v>
      </c>
      <c r="J173" t="str">
        <f>Tabla1[[#This Row],[Nombre - CONV.]]</f>
        <v xml:space="preserve">IMDIGA </v>
      </c>
      <c r="K173" s="12" t="str">
        <f>CONCATENATE(Tabla1[[#This Row],[Título - AÑO]]," ",Tabla1[[#This Row],[Cod. CONV.]])</f>
        <v xml:space="preserve">AA02 2021 IMDIGA </v>
      </c>
      <c r="L173" s="12" t="str">
        <f>CONCATENATE(Tabla1[[#This Row],[Descripción - AÑO]]," ",Tabla1[[#This Row],[Nombre - CONV.]])</f>
        <v xml:space="preserve">Innovación 2021 IMDIGA </v>
      </c>
      <c r="M173" t="s">
        <v>167</v>
      </c>
      <c r="N173" t="str">
        <f>Tabla1[[#This Row],[Nombre - X]]</f>
        <v>Expediente</v>
      </c>
      <c r="O173" s="12" t="str">
        <f>CONCATENATE(Tabla1[[#This Row],[Título - CONV. ]]," ",Tabla1[[#This Row],[Cod. - X]])</f>
        <v>AA02 2021 IMDIGA  Expediente</v>
      </c>
      <c r="P173" s="12" t="str">
        <f>CONCATENATE(Tabla1[[#This Row],[Descripción - CONV.]]," ",Tabla1[[#This Row],[Nombre - X]])</f>
        <v>Innovación 2021 IMDIGA  Expediente</v>
      </c>
      <c r="Q173" s="2" t="s">
        <v>130</v>
      </c>
      <c r="R173" t="str">
        <f>Tabla1[[#This Row],[Nombre - EXP.]]</f>
        <v>381</v>
      </c>
      <c r="S173" s="12" t="str">
        <f>CONCATENATE(Tabla1[[#This Row],[Título - X]]," ",Tabla1[[#This Row],[Cod. EXP]])</f>
        <v>AA02 2021 IMDIGA  Expediente 381</v>
      </c>
      <c r="T173" s="12" t="str">
        <f>CONCATENATE(Tabla1[[#This Row],[Descripción - X]]," ",Tabla1[[#This Row],[Nombre - EXP.]])</f>
        <v>Innovación 2021 IMDIGA  Expediente 381</v>
      </c>
      <c r="U173" t="s">
        <v>62</v>
      </c>
      <c r="V173" t="s">
        <v>81</v>
      </c>
      <c r="W173" s="12" t="str">
        <f>CONCATENATE(Tabla1[[#This Row],[Título - EXP. ]]," ",Tabla1[[#This Row],[Cod.PROC.]])</f>
        <v>AA02 2021 IMDIGA  Expediente 381 P07</v>
      </c>
      <c r="X173" s="12" t="str">
        <f>CONCATENATE(Tabla1[[#This Row],[Descripción - EXP.]]," ",Tabla1[[#This Row],[Nombre - PROC.]])</f>
        <v>Innovación 2021 IMDIGA  Expediente 381 Verificación documental</v>
      </c>
      <c r="Y173" t="s">
        <v>3</v>
      </c>
      <c r="Z173" t="s">
        <v>89</v>
      </c>
      <c r="AA173" s="12" t="str">
        <f>CONCATENATE(Tabla1[[#This Row],[Título - PROC.]]," ",Tabla1[[#This Row],[Cod. DOC. ]])</f>
        <v>AA02 2021 IMDIGA  Expediente 381 P07 D05</v>
      </c>
      <c r="AB173" s="12" t="str">
        <f>CONCATENATE(Tabla1[[#This Row],[Descripción - PROC.]]," ",Tabla1[[#This Row],[Nombre - DOC.]])</f>
        <v>Innovación 2021 IMDIGA  Expediente 381 Verificación documental Requerimiento de subsanación de la solicitud</v>
      </c>
      <c r="AC17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_Expediente_381_P07_D05</v>
      </c>
      <c r="AD173" t="str">
        <f>Tabla1[[#This Row],[Título - DOC]]</f>
        <v>AA02 2021 IMDIGA  Expediente 381 P07 D05</v>
      </c>
      <c r="AE173" t="str">
        <f>Tabla1[[#This Row],[Descripción - DOC]]</f>
        <v>Innovación 2021 IMDIGA  Expediente 381 Verificación documental Requerimiento de subsanación de la solicitud</v>
      </c>
    </row>
    <row r="174" spans="1:31" x14ac:dyDescent="0.3">
      <c r="A174" t="s">
        <v>72</v>
      </c>
      <c r="B174" t="str">
        <f>Tabla1[[#This Row],[Título - ÁREA]]</f>
        <v>AA02</v>
      </c>
      <c r="C174" s="12" t="s">
        <v>97</v>
      </c>
      <c r="D174" s="12" t="str">
        <f>Tabla1[[#This Row],[Nombre - ÁREA]]</f>
        <v>Innovación</v>
      </c>
      <c r="E174">
        <v>2021</v>
      </c>
      <c r="F174">
        <f>Tabla1[[#This Row],[Nombre - AÑO]]</f>
        <v>2021</v>
      </c>
      <c r="G174" s="12" t="str">
        <f>CONCATENATE(Tabla1[[#This Row],[Título - ÁREA]]," ",Tabla1[[#This Row],[Cod. AÑO]])</f>
        <v>AA02 2021</v>
      </c>
      <c r="H174" s="12" t="str">
        <f>CONCATENATE(Tabla1[[#This Row],[Descripción - Área]]," ",Tabla1[[#This Row],[Nombre - AÑO]])</f>
        <v>Innovación 2021</v>
      </c>
      <c r="I174" t="s">
        <v>101</v>
      </c>
      <c r="J174" t="str">
        <f>Tabla1[[#This Row],[Nombre - CONV.]]</f>
        <v xml:space="preserve">IMDIGA </v>
      </c>
      <c r="K174" s="12" t="str">
        <f>CONCATENATE(Tabla1[[#This Row],[Título - AÑO]]," ",Tabla1[[#This Row],[Cod. CONV.]])</f>
        <v xml:space="preserve">AA02 2021 IMDIGA </v>
      </c>
      <c r="L174" s="12" t="str">
        <f>CONCATENATE(Tabla1[[#This Row],[Descripción - AÑO]]," ",Tabla1[[#This Row],[Nombre - CONV.]])</f>
        <v xml:space="preserve">Innovación 2021 IMDIGA </v>
      </c>
      <c r="M174" t="s">
        <v>167</v>
      </c>
      <c r="N174" t="str">
        <f>Tabla1[[#This Row],[Nombre - X]]</f>
        <v>Expediente</v>
      </c>
      <c r="O174" s="12" t="str">
        <f>CONCATENATE(Tabla1[[#This Row],[Título - CONV. ]]," ",Tabla1[[#This Row],[Cod. - X]])</f>
        <v>AA02 2021 IMDIGA  Expediente</v>
      </c>
      <c r="P174" s="12" t="str">
        <f>CONCATENATE(Tabla1[[#This Row],[Descripción - CONV.]]," ",Tabla1[[#This Row],[Nombre - X]])</f>
        <v>Innovación 2021 IMDIGA  Expediente</v>
      </c>
      <c r="Q174" s="2" t="s">
        <v>130</v>
      </c>
      <c r="R174" t="str">
        <f>Tabla1[[#This Row],[Nombre - EXP.]]</f>
        <v>381</v>
      </c>
      <c r="S174" s="12" t="str">
        <f>CONCATENATE(Tabla1[[#This Row],[Título - X]]," ",Tabla1[[#This Row],[Cod. EXP]])</f>
        <v>AA02 2021 IMDIGA  Expediente 381</v>
      </c>
      <c r="T174" s="12" t="str">
        <f>CONCATENATE(Tabla1[[#This Row],[Descripción - X]]," ",Tabla1[[#This Row],[Nombre - EXP.]])</f>
        <v>Innovación 2021 IMDIGA  Expediente 381</v>
      </c>
      <c r="U174" t="s">
        <v>62</v>
      </c>
      <c r="V174" t="s">
        <v>81</v>
      </c>
      <c r="W174" s="12" t="str">
        <f>CONCATENATE(Tabla1[[#This Row],[Título - EXP. ]]," ",Tabla1[[#This Row],[Cod.PROC.]])</f>
        <v>AA02 2021 IMDIGA  Expediente 381 P07</v>
      </c>
      <c r="X174" s="12" t="str">
        <f>CONCATENATE(Tabla1[[#This Row],[Descripción - EXP.]]," ",Tabla1[[#This Row],[Nombre - PROC.]])</f>
        <v>Innovación 2021 IMDIGA  Expediente 381 Verificación documental</v>
      </c>
      <c r="Y174" t="s">
        <v>38</v>
      </c>
      <c r="Z174" t="s">
        <v>90</v>
      </c>
      <c r="AA174" s="12" t="str">
        <f>CONCATENATE(Tabla1[[#This Row],[Título - PROC.]]," ",Tabla1[[#This Row],[Cod. DOC. ]])</f>
        <v>AA02 2021 IMDIGA  Expediente 381 P07 D06</v>
      </c>
      <c r="AB174" s="12" t="str">
        <f>CONCATENATE(Tabla1[[#This Row],[Descripción - PROC.]]," ",Tabla1[[#This Row],[Nombre - DOC.]])</f>
        <v>Innovación 2021 IMDIGA  Expediente 381 Verificación documental Notificación resolución de minoración</v>
      </c>
      <c r="AC17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_Expediente_381_P07_D06</v>
      </c>
      <c r="AD174" t="str">
        <f>Tabla1[[#This Row],[Título - DOC]]</f>
        <v>AA02 2021 IMDIGA  Expediente 381 P07 D06</v>
      </c>
      <c r="AE174" t="str">
        <f>Tabla1[[#This Row],[Descripción - DOC]]</f>
        <v>Innovación 2021 IMDIGA  Expediente 381 Verificación documental Notificación resolución de minoración</v>
      </c>
    </row>
    <row r="175" spans="1:31" x14ac:dyDescent="0.3">
      <c r="A175" t="s">
        <v>72</v>
      </c>
      <c r="B175" t="str">
        <f>Tabla1[[#This Row],[Título - ÁREA]]</f>
        <v>AA02</v>
      </c>
      <c r="C175" s="12" t="s">
        <v>97</v>
      </c>
      <c r="D175" s="12" t="str">
        <f>Tabla1[[#This Row],[Nombre - ÁREA]]</f>
        <v>Innovación</v>
      </c>
      <c r="E175">
        <v>2021</v>
      </c>
      <c r="F175">
        <f>Tabla1[[#This Row],[Nombre - AÑO]]</f>
        <v>2021</v>
      </c>
      <c r="G175" s="12" t="str">
        <f>CONCATENATE(Tabla1[[#This Row],[Título - ÁREA]]," ",Tabla1[[#This Row],[Cod. AÑO]])</f>
        <v>AA02 2021</v>
      </c>
      <c r="H175" s="12" t="str">
        <f>CONCATENATE(Tabla1[[#This Row],[Descripción - Área]]," ",Tabla1[[#This Row],[Nombre - AÑO]])</f>
        <v>Innovación 2021</v>
      </c>
      <c r="I175" t="s">
        <v>101</v>
      </c>
      <c r="J175" t="str">
        <f>Tabla1[[#This Row],[Nombre - CONV.]]</f>
        <v xml:space="preserve">IMDIGA </v>
      </c>
      <c r="K175" s="12" t="str">
        <f>CONCATENATE(Tabla1[[#This Row],[Título - AÑO]]," ",Tabla1[[#This Row],[Cod. CONV.]])</f>
        <v xml:space="preserve">AA02 2021 IMDIGA </v>
      </c>
      <c r="L175" s="12" t="str">
        <f>CONCATENATE(Tabla1[[#This Row],[Descripción - AÑO]]," ",Tabla1[[#This Row],[Nombre - CONV.]])</f>
        <v xml:space="preserve">Innovación 2021 IMDIGA </v>
      </c>
      <c r="M175" t="s">
        <v>167</v>
      </c>
      <c r="N175" t="str">
        <f>Tabla1[[#This Row],[Nombre - X]]</f>
        <v>Expediente</v>
      </c>
      <c r="O175" s="12" t="str">
        <f>CONCATENATE(Tabla1[[#This Row],[Título - CONV. ]]," ",Tabla1[[#This Row],[Cod. - X]])</f>
        <v>AA02 2021 IMDIGA  Expediente</v>
      </c>
      <c r="P175" s="12" t="str">
        <f>CONCATENATE(Tabla1[[#This Row],[Descripción - CONV.]]," ",Tabla1[[#This Row],[Nombre - X]])</f>
        <v>Innovación 2021 IMDIGA  Expediente</v>
      </c>
      <c r="Q175" s="2" t="s">
        <v>130</v>
      </c>
      <c r="R175" t="str">
        <f>Tabla1[[#This Row],[Nombre - EXP.]]</f>
        <v>381</v>
      </c>
      <c r="S175" s="12" t="str">
        <f>CONCATENATE(Tabla1[[#This Row],[Título - X]]," ",Tabla1[[#This Row],[Cod. EXP]])</f>
        <v>AA02 2021 IMDIGA  Expediente 381</v>
      </c>
      <c r="T175" s="12" t="str">
        <f>CONCATENATE(Tabla1[[#This Row],[Descripción - X]]," ",Tabla1[[#This Row],[Nombre - EXP.]])</f>
        <v>Innovación 2021 IMDIGA  Expediente 381</v>
      </c>
      <c r="U175" t="s">
        <v>62</v>
      </c>
      <c r="V175" t="s">
        <v>81</v>
      </c>
      <c r="W175" s="12" t="str">
        <f>CONCATENATE(Tabla1[[#This Row],[Título - EXP. ]]," ",Tabla1[[#This Row],[Cod.PROC.]])</f>
        <v>AA02 2021 IMDIGA  Expediente 381 P07</v>
      </c>
      <c r="X175" s="12" t="str">
        <f>CONCATENATE(Tabla1[[#This Row],[Descripción - EXP.]]," ",Tabla1[[#This Row],[Nombre - PROC.]])</f>
        <v>Innovación 2021 IMDIGA  Expediente 381 Verificación documental</v>
      </c>
      <c r="Y175" t="s">
        <v>39</v>
      </c>
      <c r="Z175" t="s">
        <v>91</v>
      </c>
      <c r="AA175" s="12" t="str">
        <f>CONCATENATE(Tabla1[[#This Row],[Título - PROC.]]," ",Tabla1[[#This Row],[Cod. DOC. ]])</f>
        <v>AA02 2021 IMDIGA  Expediente 381 P07 D07</v>
      </c>
      <c r="AB175" s="12" t="str">
        <f>CONCATENATE(Tabla1[[#This Row],[Descripción - PROC.]]," ",Tabla1[[#This Row],[Nombre - DOC.]])</f>
        <v>Innovación 2021 IMDIGA  Expediente 381 Verificación documental Anexo de incidencias subsanables para el requerimiento de subsanación de la verificacion</v>
      </c>
      <c r="AC17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_Expediente_381_P07_D07</v>
      </c>
      <c r="AD175" t="str">
        <f>Tabla1[[#This Row],[Título - DOC]]</f>
        <v>AA02 2021 IMDIGA  Expediente 381 P07 D07</v>
      </c>
      <c r="AE175" t="str">
        <f>Tabla1[[#This Row],[Descripción - DOC]]</f>
        <v>Innovación 2021 IMDIGA  Expediente 381 Verificación documental Anexo de incidencias subsanables para el requerimiento de subsanación de la verificacion</v>
      </c>
    </row>
    <row r="176" spans="1:31" x14ac:dyDescent="0.3">
      <c r="A176" t="s">
        <v>72</v>
      </c>
      <c r="B176" t="str">
        <f>Tabla1[[#This Row],[Título - ÁREA]]</f>
        <v>AA02</v>
      </c>
      <c r="C176" s="12" t="s">
        <v>97</v>
      </c>
      <c r="D176" s="12" t="str">
        <f>Tabla1[[#This Row],[Nombre - ÁREA]]</f>
        <v>Innovación</v>
      </c>
      <c r="E176">
        <v>2021</v>
      </c>
      <c r="F176">
        <f>Tabla1[[#This Row],[Nombre - AÑO]]</f>
        <v>2021</v>
      </c>
      <c r="G176" s="12" t="str">
        <f>CONCATENATE(Tabla1[[#This Row],[Título - ÁREA]]," ",Tabla1[[#This Row],[Cod. AÑO]])</f>
        <v>AA02 2021</v>
      </c>
      <c r="H176" s="12" t="str">
        <f>CONCATENATE(Tabla1[[#This Row],[Descripción - Área]]," ",Tabla1[[#This Row],[Nombre - AÑO]])</f>
        <v>Innovación 2021</v>
      </c>
      <c r="I176" t="s">
        <v>101</v>
      </c>
      <c r="J176" t="str">
        <f>Tabla1[[#This Row],[Nombre - CONV.]]</f>
        <v xml:space="preserve">IMDIGA </v>
      </c>
      <c r="K176" s="12" t="str">
        <f>CONCATENATE(Tabla1[[#This Row],[Título - AÑO]]," ",Tabla1[[#This Row],[Cod. CONV.]])</f>
        <v xml:space="preserve">AA02 2021 IMDIGA </v>
      </c>
      <c r="L176" s="12" t="str">
        <f>CONCATENATE(Tabla1[[#This Row],[Descripción - AÑO]]," ",Tabla1[[#This Row],[Nombre - CONV.]])</f>
        <v xml:space="preserve">Innovación 2021 IMDIGA </v>
      </c>
      <c r="M176" t="s">
        <v>167</v>
      </c>
      <c r="N176" t="str">
        <f>Tabla1[[#This Row],[Nombre - X]]</f>
        <v>Expediente</v>
      </c>
      <c r="O176" s="12" t="str">
        <f>CONCATENATE(Tabla1[[#This Row],[Título - CONV. ]]," ",Tabla1[[#This Row],[Cod. - X]])</f>
        <v>AA02 2021 IMDIGA  Expediente</v>
      </c>
      <c r="P176" s="12" t="str">
        <f>CONCATENATE(Tabla1[[#This Row],[Descripción - CONV.]]," ",Tabla1[[#This Row],[Nombre - X]])</f>
        <v>Innovación 2021 IMDIGA  Expediente</v>
      </c>
      <c r="Q176" s="2" t="s">
        <v>130</v>
      </c>
      <c r="R176" t="str">
        <f>Tabla1[[#This Row],[Nombre - EXP.]]</f>
        <v>381</v>
      </c>
      <c r="S176" s="12" t="str">
        <f>CONCATENATE(Tabla1[[#This Row],[Título - X]]," ",Tabla1[[#This Row],[Cod. EXP]])</f>
        <v>AA02 2021 IMDIGA  Expediente 381</v>
      </c>
      <c r="T176" s="12" t="str">
        <f>CONCATENATE(Tabla1[[#This Row],[Descripción - X]]," ",Tabla1[[#This Row],[Nombre - EXP.]])</f>
        <v>Innovación 2021 IMDIGA  Expediente 381</v>
      </c>
      <c r="U176" t="s">
        <v>63</v>
      </c>
      <c r="V176" t="s">
        <v>82</v>
      </c>
      <c r="W176" s="12" t="str">
        <f>CONCATENATE(Tabla1[[#This Row],[Título - EXP. ]]," ",Tabla1[[#This Row],[Cod.PROC.]])</f>
        <v>AA02 2021 IMDIGA  Expediente 381 P08</v>
      </c>
      <c r="X176" s="12" t="str">
        <f>CONCATENATE(Tabla1[[#This Row],[Descripción - EXP.]]," ",Tabla1[[#This Row],[Nombre - PROC.]])</f>
        <v>Innovación 2021 IMDIGA  Expediente 381 Verificación material</v>
      </c>
      <c r="Y176" t="s">
        <v>40</v>
      </c>
      <c r="Z176" t="s">
        <v>85</v>
      </c>
      <c r="AA176" s="12" t="str">
        <f>CONCATENATE(Tabla1[[#This Row],[Título - PROC.]]," ",Tabla1[[#This Row],[Cod. DOC. ]])</f>
        <v>AA02 2021 IMDIGA  Expediente 381 P08 D01</v>
      </c>
      <c r="AB176" s="12" t="str">
        <f>CONCATENATE(Tabla1[[#This Row],[Descripción - PROC.]]," ",Tabla1[[#This Row],[Nombre - DOC.]])</f>
        <v>Innovación 2021 IMDIGA  Expediente 381 Verificación material Informe técnico de verificación sobre el terreno del expediente</v>
      </c>
      <c r="AC17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_Expediente_381_P08_D01</v>
      </c>
      <c r="AD176" t="str">
        <f>Tabla1[[#This Row],[Título - DOC]]</f>
        <v>AA02 2021 IMDIGA  Expediente 381 P08 D01</v>
      </c>
      <c r="AE176" t="str">
        <f>Tabla1[[#This Row],[Descripción - DOC]]</f>
        <v>Innovación 2021 IMDIGA  Expediente 381 Verificación material Informe técnico de verificación sobre el terreno del expediente</v>
      </c>
    </row>
    <row r="177" spans="1:31" x14ac:dyDescent="0.3">
      <c r="A177" t="s">
        <v>72</v>
      </c>
      <c r="B177" t="str">
        <f>Tabla1[[#This Row],[Título - ÁREA]]</f>
        <v>AA02</v>
      </c>
      <c r="C177" s="12" t="s">
        <v>97</v>
      </c>
      <c r="D177" s="12" t="str">
        <f>Tabla1[[#This Row],[Nombre - ÁREA]]</f>
        <v>Innovación</v>
      </c>
      <c r="E177">
        <v>2021</v>
      </c>
      <c r="F177">
        <f>Tabla1[[#This Row],[Nombre - AÑO]]</f>
        <v>2021</v>
      </c>
      <c r="G177" s="12" t="str">
        <f>CONCATENATE(Tabla1[[#This Row],[Título - ÁREA]]," ",Tabla1[[#This Row],[Cod. AÑO]])</f>
        <v>AA02 2021</v>
      </c>
      <c r="H177" s="12" t="str">
        <f>CONCATENATE(Tabla1[[#This Row],[Descripción - Área]]," ",Tabla1[[#This Row],[Nombre - AÑO]])</f>
        <v>Innovación 2021</v>
      </c>
      <c r="I177" t="s">
        <v>101</v>
      </c>
      <c r="J177" t="str">
        <f>Tabla1[[#This Row],[Nombre - CONV.]]</f>
        <v xml:space="preserve">IMDIGA </v>
      </c>
      <c r="K177" s="12" t="str">
        <f>CONCATENATE(Tabla1[[#This Row],[Título - AÑO]]," ",Tabla1[[#This Row],[Cod. CONV.]])</f>
        <v xml:space="preserve">AA02 2021 IMDIGA </v>
      </c>
      <c r="L177" s="12" t="str">
        <f>CONCATENATE(Tabla1[[#This Row],[Descripción - AÑO]]," ",Tabla1[[#This Row],[Nombre - CONV.]])</f>
        <v xml:space="preserve">Innovación 2021 IMDIGA </v>
      </c>
      <c r="M177" t="s">
        <v>167</v>
      </c>
      <c r="N177" t="str">
        <f>Tabla1[[#This Row],[Nombre - X]]</f>
        <v>Expediente</v>
      </c>
      <c r="O177" s="12" t="str">
        <f>CONCATENATE(Tabla1[[#This Row],[Título - CONV. ]]," ",Tabla1[[#This Row],[Cod. - X]])</f>
        <v>AA02 2021 IMDIGA  Expediente</v>
      </c>
      <c r="P177" s="12" t="str">
        <f>CONCATENATE(Tabla1[[#This Row],[Descripción - CONV.]]," ",Tabla1[[#This Row],[Nombre - X]])</f>
        <v>Innovación 2021 IMDIGA  Expediente</v>
      </c>
      <c r="Q177" s="2" t="s">
        <v>130</v>
      </c>
      <c r="R177" t="str">
        <f>Tabla1[[#This Row],[Nombre - EXP.]]</f>
        <v>381</v>
      </c>
      <c r="S177" s="12" t="str">
        <f>CONCATENATE(Tabla1[[#This Row],[Título - X]]," ",Tabla1[[#This Row],[Cod. EXP]])</f>
        <v>AA02 2021 IMDIGA  Expediente 381</v>
      </c>
      <c r="T177" s="12" t="str">
        <f>CONCATENATE(Tabla1[[#This Row],[Descripción - X]]," ",Tabla1[[#This Row],[Nombre - EXP.]])</f>
        <v>Innovación 2021 IMDIGA  Expediente 381</v>
      </c>
      <c r="U177" t="s">
        <v>63</v>
      </c>
      <c r="V177" t="s">
        <v>82</v>
      </c>
      <c r="W177" s="12" t="str">
        <f>CONCATENATE(Tabla1[[#This Row],[Título - EXP. ]]," ",Tabla1[[#This Row],[Cod.PROC.]])</f>
        <v>AA02 2021 IMDIGA  Expediente 381 P08</v>
      </c>
      <c r="X177" s="12" t="str">
        <f>CONCATENATE(Tabla1[[#This Row],[Descripción - EXP.]]," ",Tabla1[[#This Row],[Nombre - PROC.]])</f>
        <v>Innovación 2021 IMDIGA  Expediente 381 Verificación material</v>
      </c>
      <c r="Y177" t="s">
        <v>41</v>
      </c>
      <c r="Z177" t="s">
        <v>86</v>
      </c>
      <c r="AA177" s="12" t="str">
        <f>CONCATENATE(Tabla1[[#This Row],[Título - PROC.]]," ",Tabla1[[#This Row],[Cod. DOC. ]])</f>
        <v>AA02 2021 IMDIGA  Expediente 381 P08 D02</v>
      </c>
      <c r="AB177" s="12" t="str">
        <f>CONCATENATE(Tabla1[[#This Row],[Descripción - PROC.]]," ",Tabla1[[#This Row],[Nombre - DOC.]])</f>
        <v xml:space="preserve">Innovación 2021 IMDIGA  Expediente 381 Verificación material Conformidad </v>
      </c>
      <c r="AC17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_Expediente_381_P08_D02</v>
      </c>
      <c r="AD177" t="str">
        <f>Tabla1[[#This Row],[Título - DOC]]</f>
        <v>AA02 2021 IMDIGA  Expediente 381 P08 D02</v>
      </c>
      <c r="AE177" t="str">
        <f>Tabla1[[#This Row],[Descripción - DOC]]</f>
        <v xml:space="preserve">Innovación 2021 IMDIGA  Expediente 381 Verificación material Conformidad </v>
      </c>
    </row>
    <row r="178" spans="1:31" x14ac:dyDescent="0.3">
      <c r="A178" t="s">
        <v>72</v>
      </c>
      <c r="B178" t="str">
        <f>Tabla1[[#This Row],[Título - ÁREA]]</f>
        <v>AA02</v>
      </c>
      <c r="C178" s="12" t="s">
        <v>97</v>
      </c>
      <c r="D178" s="12" t="str">
        <f>Tabla1[[#This Row],[Nombre - ÁREA]]</f>
        <v>Innovación</v>
      </c>
      <c r="E178">
        <v>2021</v>
      </c>
      <c r="F178">
        <f>Tabla1[[#This Row],[Nombre - AÑO]]</f>
        <v>2021</v>
      </c>
      <c r="G178" s="12" t="str">
        <f>CONCATENATE(Tabla1[[#This Row],[Título - ÁREA]]," ",Tabla1[[#This Row],[Cod. AÑO]])</f>
        <v>AA02 2021</v>
      </c>
      <c r="H178" s="12" t="str">
        <f>CONCATENATE(Tabla1[[#This Row],[Descripción - Área]]," ",Tabla1[[#This Row],[Nombre - AÑO]])</f>
        <v>Innovación 2021</v>
      </c>
      <c r="I178" t="s">
        <v>101</v>
      </c>
      <c r="J178" t="str">
        <f>Tabla1[[#This Row],[Nombre - CONV.]]</f>
        <v xml:space="preserve">IMDIGA </v>
      </c>
      <c r="K178" s="12" t="str">
        <f>CONCATENATE(Tabla1[[#This Row],[Título - AÑO]]," ",Tabla1[[#This Row],[Cod. CONV.]])</f>
        <v xml:space="preserve">AA02 2021 IMDIGA </v>
      </c>
      <c r="L178" s="12" t="str">
        <f>CONCATENATE(Tabla1[[#This Row],[Descripción - AÑO]]," ",Tabla1[[#This Row],[Nombre - CONV.]])</f>
        <v xml:space="preserve">Innovación 2021 IMDIGA </v>
      </c>
      <c r="M178" t="s">
        <v>167</v>
      </c>
      <c r="N178" t="str">
        <f>Tabla1[[#This Row],[Nombre - X]]</f>
        <v>Expediente</v>
      </c>
      <c r="O178" s="12" t="str">
        <f>CONCATENATE(Tabla1[[#This Row],[Título - CONV. ]]," ",Tabla1[[#This Row],[Cod. - X]])</f>
        <v>AA02 2021 IMDIGA  Expediente</v>
      </c>
      <c r="P178" s="12" t="str">
        <f>CONCATENATE(Tabla1[[#This Row],[Descripción - CONV.]]," ",Tabla1[[#This Row],[Nombre - X]])</f>
        <v>Innovación 2021 IMDIGA  Expediente</v>
      </c>
      <c r="Q178" s="2" t="s">
        <v>130</v>
      </c>
      <c r="R178" t="str">
        <f>Tabla1[[#This Row],[Nombre - EXP.]]</f>
        <v>381</v>
      </c>
      <c r="S178" s="12" t="str">
        <f>CONCATENATE(Tabla1[[#This Row],[Título - X]]," ",Tabla1[[#This Row],[Cod. EXP]])</f>
        <v>AA02 2021 IMDIGA  Expediente 381</v>
      </c>
      <c r="T178" s="12" t="str">
        <f>CONCATENATE(Tabla1[[#This Row],[Descripción - X]]," ",Tabla1[[#This Row],[Nombre - EXP.]])</f>
        <v>Innovación 2021 IMDIGA  Expediente 381</v>
      </c>
      <c r="U178" t="s">
        <v>63</v>
      </c>
      <c r="V178" t="s">
        <v>82</v>
      </c>
      <c r="W178" s="12" t="str">
        <f>CONCATENATE(Tabla1[[#This Row],[Título - EXP. ]]," ",Tabla1[[#This Row],[Cod.PROC.]])</f>
        <v>AA02 2021 IMDIGA  Expediente 381 P08</v>
      </c>
      <c r="X178" s="12" t="str">
        <f>CONCATENATE(Tabla1[[#This Row],[Descripción - EXP.]]," ",Tabla1[[#This Row],[Nombre - PROC.]])</f>
        <v>Innovación 2021 IMDIGA  Expediente 381 Verificación material</v>
      </c>
      <c r="Y178" t="s">
        <v>3</v>
      </c>
      <c r="Z178" t="s">
        <v>87</v>
      </c>
      <c r="AA178" s="12" t="str">
        <f>CONCATENATE(Tabla1[[#This Row],[Título - PROC.]]," ",Tabla1[[#This Row],[Cod. DOC. ]])</f>
        <v>AA02 2021 IMDIGA  Expediente 381 P08 D03</v>
      </c>
      <c r="AB178" s="12" t="str">
        <f>CONCATENATE(Tabla1[[#This Row],[Descripción - PROC.]]," ",Tabla1[[#This Row],[Nombre - DOC.]])</f>
        <v>Innovación 2021 IMDIGA  Expediente 381 Verificación material Requerimiento de subsanación de la solicitud</v>
      </c>
      <c r="AC17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_Expediente_381_P08_D03</v>
      </c>
      <c r="AD178" t="str">
        <f>Tabla1[[#This Row],[Título - DOC]]</f>
        <v>AA02 2021 IMDIGA  Expediente 381 P08 D03</v>
      </c>
      <c r="AE178" t="str">
        <f>Tabla1[[#This Row],[Descripción - DOC]]</f>
        <v>Innovación 2021 IMDIGA  Expediente 381 Verificación material Requerimiento de subsanación de la solicitud</v>
      </c>
    </row>
    <row r="179" spans="1:31" x14ac:dyDescent="0.3">
      <c r="A179" t="s">
        <v>72</v>
      </c>
      <c r="B179" t="str">
        <f>Tabla1[[#This Row],[Título - ÁREA]]</f>
        <v>AA02</v>
      </c>
      <c r="C179" s="12" t="s">
        <v>97</v>
      </c>
      <c r="D179" s="12" t="str">
        <f>Tabla1[[#This Row],[Nombre - ÁREA]]</f>
        <v>Innovación</v>
      </c>
      <c r="E179">
        <v>2021</v>
      </c>
      <c r="F179">
        <f>Tabla1[[#This Row],[Nombre - AÑO]]</f>
        <v>2021</v>
      </c>
      <c r="G179" s="12" t="str">
        <f>CONCATENATE(Tabla1[[#This Row],[Título - ÁREA]]," ",Tabla1[[#This Row],[Cod. AÑO]])</f>
        <v>AA02 2021</v>
      </c>
      <c r="H179" s="12" t="str">
        <f>CONCATENATE(Tabla1[[#This Row],[Descripción - Área]]," ",Tabla1[[#This Row],[Nombre - AÑO]])</f>
        <v>Innovación 2021</v>
      </c>
      <c r="I179" t="s">
        <v>101</v>
      </c>
      <c r="J179" t="str">
        <f>Tabla1[[#This Row],[Nombre - CONV.]]</f>
        <v xml:space="preserve">IMDIGA </v>
      </c>
      <c r="K179" s="12" t="str">
        <f>CONCATENATE(Tabla1[[#This Row],[Título - AÑO]]," ",Tabla1[[#This Row],[Cod. CONV.]])</f>
        <v xml:space="preserve">AA02 2021 IMDIGA </v>
      </c>
      <c r="L179" s="12" t="str">
        <f>CONCATENATE(Tabla1[[#This Row],[Descripción - AÑO]]," ",Tabla1[[#This Row],[Nombre - CONV.]])</f>
        <v xml:space="preserve">Innovación 2021 IMDIGA </v>
      </c>
      <c r="M179" t="s">
        <v>167</v>
      </c>
      <c r="N179" t="str">
        <f>Tabla1[[#This Row],[Nombre - X]]</f>
        <v>Expediente</v>
      </c>
      <c r="O179" s="12" t="str">
        <f>CONCATENATE(Tabla1[[#This Row],[Título - CONV. ]]," ",Tabla1[[#This Row],[Cod. - X]])</f>
        <v>AA02 2021 IMDIGA  Expediente</v>
      </c>
      <c r="P179" s="12" t="str">
        <f>CONCATENATE(Tabla1[[#This Row],[Descripción - CONV.]]," ",Tabla1[[#This Row],[Nombre - X]])</f>
        <v>Innovación 2021 IMDIGA  Expediente</v>
      </c>
      <c r="Q179" s="2" t="s">
        <v>130</v>
      </c>
      <c r="R179" t="str">
        <f>Tabla1[[#This Row],[Nombre - EXP.]]</f>
        <v>381</v>
      </c>
      <c r="S179" s="12" t="str">
        <f>CONCATENATE(Tabla1[[#This Row],[Título - X]]," ",Tabla1[[#This Row],[Cod. EXP]])</f>
        <v>AA02 2021 IMDIGA  Expediente 381</v>
      </c>
      <c r="T179" s="12" t="str">
        <f>CONCATENATE(Tabla1[[#This Row],[Descripción - X]]," ",Tabla1[[#This Row],[Nombre - EXP.]])</f>
        <v>Innovación 2021 IMDIGA  Expediente 381</v>
      </c>
      <c r="U179" t="s">
        <v>63</v>
      </c>
      <c r="V179" t="s">
        <v>82</v>
      </c>
      <c r="W179" s="12" t="str">
        <f>CONCATENATE(Tabla1[[#This Row],[Título - EXP. ]]," ",Tabla1[[#This Row],[Cod.PROC.]])</f>
        <v>AA02 2021 IMDIGA  Expediente 381 P08</v>
      </c>
      <c r="X179" s="12" t="str">
        <f>CONCATENATE(Tabla1[[#This Row],[Descripción - EXP.]]," ",Tabla1[[#This Row],[Nombre - PROC.]])</f>
        <v>Innovación 2021 IMDIGA  Expediente 381 Verificación material</v>
      </c>
      <c r="Y179" t="s">
        <v>38</v>
      </c>
      <c r="Z179" t="s">
        <v>88</v>
      </c>
      <c r="AA179" s="12" t="str">
        <f>CONCATENATE(Tabla1[[#This Row],[Título - PROC.]]," ",Tabla1[[#This Row],[Cod. DOC. ]])</f>
        <v>AA02 2021 IMDIGA  Expediente 381 P08 D04</v>
      </c>
      <c r="AB179" s="12" t="str">
        <f>CONCATENATE(Tabla1[[#This Row],[Descripción - PROC.]]," ",Tabla1[[#This Row],[Nombre - DOC.]])</f>
        <v>Innovación 2021 IMDIGA  Expediente 381 Verificación material Notificación resolución de minoración</v>
      </c>
      <c r="AC17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_Expediente_381_P08_D04</v>
      </c>
      <c r="AD179" t="str">
        <f>Tabla1[[#This Row],[Título - DOC]]</f>
        <v>AA02 2021 IMDIGA  Expediente 381 P08 D04</v>
      </c>
      <c r="AE179" t="str">
        <f>Tabla1[[#This Row],[Descripción - DOC]]</f>
        <v>Innovación 2021 IMDIGA  Expediente 381 Verificación material Notificación resolución de minoración</v>
      </c>
    </row>
    <row r="180" spans="1:31" x14ac:dyDescent="0.3">
      <c r="A180" t="s">
        <v>72</v>
      </c>
      <c r="B180" t="str">
        <f>Tabla1[[#This Row],[Título - ÁREA]]</f>
        <v>AA02</v>
      </c>
      <c r="C180" s="12" t="s">
        <v>97</v>
      </c>
      <c r="D180" s="12" t="str">
        <f>Tabla1[[#This Row],[Nombre - ÁREA]]</f>
        <v>Innovación</v>
      </c>
      <c r="E180">
        <v>2021</v>
      </c>
      <c r="F180">
        <f>Tabla1[[#This Row],[Nombre - AÑO]]</f>
        <v>2021</v>
      </c>
      <c r="G180" s="12" t="str">
        <f>CONCATENATE(Tabla1[[#This Row],[Título - ÁREA]]," ",Tabla1[[#This Row],[Cod. AÑO]])</f>
        <v>AA02 2021</v>
      </c>
      <c r="H180" s="12" t="str">
        <f>CONCATENATE(Tabla1[[#This Row],[Descripción - Área]]," ",Tabla1[[#This Row],[Nombre - AÑO]])</f>
        <v>Innovación 2021</v>
      </c>
      <c r="I180" t="s">
        <v>101</v>
      </c>
      <c r="J180" t="str">
        <f>Tabla1[[#This Row],[Nombre - CONV.]]</f>
        <v xml:space="preserve">IMDIGA </v>
      </c>
      <c r="K180" s="12" t="str">
        <f>CONCATENATE(Tabla1[[#This Row],[Título - AÑO]]," ",Tabla1[[#This Row],[Cod. CONV.]])</f>
        <v xml:space="preserve">AA02 2021 IMDIGA </v>
      </c>
      <c r="L180" s="12" t="str">
        <f>CONCATENATE(Tabla1[[#This Row],[Descripción - AÑO]]," ",Tabla1[[#This Row],[Nombre - CONV.]])</f>
        <v xml:space="preserve">Innovación 2021 IMDIGA </v>
      </c>
      <c r="M180" t="s">
        <v>167</v>
      </c>
      <c r="N180" t="str">
        <f>Tabla1[[#This Row],[Nombre - X]]</f>
        <v>Expediente</v>
      </c>
      <c r="O180" s="12" t="str">
        <f>CONCATENATE(Tabla1[[#This Row],[Título - CONV. ]]," ",Tabla1[[#This Row],[Cod. - X]])</f>
        <v>AA02 2021 IMDIGA  Expediente</v>
      </c>
      <c r="P180" s="12" t="str">
        <f>CONCATENATE(Tabla1[[#This Row],[Descripción - CONV.]]," ",Tabla1[[#This Row],[Nombre - X]])</f>
        <v>Innovación 2021 IMDIGA  Expediente</v>
      </c>
      <c r="Q180" s="2" t="s">
        <v>130</v>
      </c>
      <c r="R180" t="str">
        <f>Tabla1[[#This Row],[Nombre - EXP.]]</f>
        <v>381</v>
      </c>
      <c r="S180" s="12" t="str">
        <f>CONCATENATE(Tabla1[[#This Row],[Título - X]]," ",Tabla1[[#This Row],[Cod. EXP]])</f>
        <v>AA02 2021 IMDIGA  Expediente 381</v>
      </c>
      <c r="T180" s="12" t="str">
        <f>CONCATENATE(Tabla1[[#This Row],[Descripción - X]]," ",Tabla1[[#This Row],[Nombre - EXP.]])</f>
        <v>Innovación 2021 IMDIGA  Expediente 381</v>
      </c>
      <c r="U180" t="s">
        <v>63</v>
      </c>
      <c r="V180" t="s">
        <v>82</v>
      </c>
      <c r="W180" s="12" t="str">
        <f>CONCATENATE(Tabla1[[#This Row],[Título - EXP. ]]," ",Tabla1[[#This Row],[Cod.PROC.]])</f>
        <v>AA02 2021 IMDIGA  Expediente 381 P08</v>
      </c>
      <c r="X180" s="12" t="str">
        <f>CONCATENATE(Tabla1[[#This Row],[Descripción - EXP.]]," ",Tabla1[[#This Row],[Nombre - PROC.]])</f>
        <v>Innovación 2021 IMDIGA  Expediente 381 Verificación material</v>
      </c>
      <c r="Y180" t="s">
        <v>39</v>
      </c>
      <c r="Z180" t="s">
        <v>89</v>
      </c>
      <c r="AA180" s="12" t="str">
        <f>CONCATENATE(Tabla1[[#This Row],[Título - PROC.]]," ",Tabla1[[#This Row],[Cod. DOC. ]])</f>
        <v>AA02 2021 IMDIGA  Expediente 381 P08 D05</v>
      </c>
      <c r="AB180" s="12" t="str">
        <f>CONCATENATE(Tabla1[[#This Row],[Descripción - PROC.]]," ",Tabla1[[#This Row],[Nombre - DOC.]])</f>
        <v>Innovación 2021 IMDIGA  Expediente 381 Verificación material Anexo de incidencias subsanables para el requerimiento de subsanación de la verificacion</v>
      </c>
      <c r="AC18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_Expediente_381_P08_D05</v>
      </c>
      <c r="AD180" t="str">
        <f>Tabla1[[#This Row],[Título - DOC]]</f>
        <v>AA02 2021 IMDIGA  Expediente 381 P08 D05</v>
      </c>
      <c r="AE180" t="str">
        <f>Tabla1[[#This Row],[Descripción - DOC]]</f>
        <v>Innovación 2021 IMDIGA  Expediente 381 Verificación material Anexo de incidencias subsanables para el requerimiento de subsanación de la verificacion</v>
      </c>
    </row>
    <row r="181" spans="1:31" x14ac:dyDescent="0.3">
      <c r="A181" t="s">
        <v>72</v>
      </c>
      <c r="B181" t="str">
        <f>Tabla1[[#This Row],[Título - ÁREA]]</f>
        <v>AA02</v>
      </c>
      <c r="C181" s="12" t="s">
        <v>97</v>
      </c>
      <c r="D181" s="12" t="str">
        <f>Tabla1[[#This Row],[Nombre - ÁREA]]</f>
        <v>Innovación</v>
      </c>
      <c r="E181">
        <v>2021</v>
      </c>
      <c r="F181">
        <f>Tabla1[[#This Row],[Nombre - AÑO]]</f>
        <v>2021</v>
      </c>
      <c r="G181" s="12" t="str">
        <f>CONCATENATE(Tabla1[[#This Row],[Título - ÁREA]]," ",Tabla1[[#This Row],[Cod. AÑO]])</f>
        <v>AA02 2021</v>
      </c>
      <c r="H181" s="12" t="str">
        <f>CONCATENATE(Tabla1[[#This Row],[Descripción - Área]]," ",Tabla1[[#This Row],[Nombre - AÑO]])</f>
        <v>Innovación 2021</v>
      </c>
      <c r="I181" t="s">
        <v>101</v>
      </c>
      <c r="J181" t="str">
        <f>Tabla1[[#This Row],[Nombre - CONV.]]</f>
        <v xml:space="preserve">IMDIGA </v>
      </c>
      <c r="K181" s="12" t="str">
        <f>CONCATENATE(Tabla1[[#This Row],[Título - AÑO]]," ",Tabla1[[#This Row],[Cod. CONV.]])</f>
        <v xml:space="preserve">AA02 2021 IMDIGA </v>
      </c>
      <c r="L181" s="12" t="str">
        <f>CONCATENATE(Tabla1[[#This Row],[Descripción - AÑO]]," ",Tabla1[[#This Row],[Nombre - CONV.]])</f>
        <v xml:space="preserve">Innovación 2021 IMDIGA </v>
      </c>
      <c r="M181" t="s">
        <v>167</v>
      </c>
      <c r="N181" t="str">
        <f>Tabla1[[#This Row],[Nombre - X]]</f>
        <v>Expediente</v>
      </c>
      <c r="O181" s="12" t="str">
        <f>CONCATENATE(Tabla1[[#This Row],[Título - CONV. ]]," ",Tabla1[[#This Row],[Cod. - X]])</f>
        <v>AA02 2021 IMDIGA  Expediente</v>
      </c>
      <c r="P181" s="12" t="str">
        <f>CONCATENATE(Tabla1[[#This Row],[Descripción - CONV.]]," ",Tabla1[[#This Row],[Nombre - X]])</f>
        <v>Innovación 2021 IMDIGA  Expediente</v>
      </c>
      <c r="Q181" s="2" t="s">
        <v>130</v>
      </c>
      <c r="R181" t="str">
        <f>Tabla1[[#This Row],[Nombre - EXP.]]</f>
        <v>381</v>
      </c>
      <c r="S181" s="12" t="str">
        <f>CONCATENATE(Tabla1[[#This Row],[Título - X]]," ",Tabla1[[#This Row],[Cod. EXP]])</f>
        <v>AA02 2021 IMDIGA  Expediente 381</v>
      </c>
      <c r="T181" s="12" t="str">
        <f>CONCATENATE(Tabla1[[#This Row],[Descripción - X]]," ",Tabla1[[#This Row],[Nombre - EXP.]])</f>
        <v>Innovación 2021 IMDIGA  Expediente 381</v>
      </c>
      <c r="U181" t="s">
        <v>64</v>
      </c>
      <c r="V181" t="s">
        <v>83</v>
      </c>
      <c r="W181" s="12" t="str">
        <f>CONCATENATE(Tabla1[[#This Row],[Título - EXP. ]]," ",Tabla1[[#This Row],[Cod.PROC.]])</f>
        <v>AA02 2021 IMDIGA  Expediente 381 P09</v>
      </c>
      <c r="X181" s="12" t="str">
        <f>CONCATENATE(Tabla1[[#This Row],[Descripción - EXP.]]," ",Tabla1[[#This Row],[Nombre - PROC.]])</f>
        <v>Innovación 2021 IMDIGA  Expediente 381 Verificación final</v>
      </c>
      <c r="Y181" t="s">
        <v>42</v>
      </c>
      <c r="Z181" t="s">
        <v>85</v>
      </c>
      <c r="AA181" s="12" t="str">
        <f>CONCATENATE(Tabla1[[#This Row],[Título - PROC.]]," ",Tabla1[[#This Row],[Cod. DOC. ]])</f>
        <v>AA02 2021 IMDIGA  Expediente 381 P09 D01</v>
      </c>
      <c r="AB181" s="12" t="str">
        <f>CONCATENATE(Tabla1[[#This Row],[Descripción - PROC.]]," ",Tabla1[[#This Row],[Nombre - DOC.]])</f>
        <v>Innovación 2021 IMDIGA  Expediente 381 Verificación final Informe técnico de la verificación final del expediente</v>
      </c>
      <c r="AC18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_Expediente_381_P09_D01</v>
      </c>
      <c r="AD181" t="str">
        <f>Tabla1[[#This Row],[Título - DOC]]</f>
        <v>AA02 2021 IMDIGA  Expediente 381 P09 D01</v>
      </c>
      <c r="AE181" t="str">
        <f>Tabla1[[#This Row],[Descripción - DOC]]</f>
        <v>Innovación 2021 IMDIGA  Expediente 381 Verificación final Informe técnico de la verificación final del expediente</v>
      </c>
    </row>
    <row r="182" spans="1:31" x14ac:dyDescent="0.3">
      <c r="A182" t="s">
        <v>72</v>
      </c>
      <c r="B182" t="str">
        <f>Tabla1[[#This Row],[Título - ÁREA]]</f>
        <v>AA02</v>
      </c>
      <c r="C182" s="12" t="s">
        <v>97</v>
      </c>
      <c r="D182" s="12" t="str">
        <f>Tabla1[[#This Row],[Nombre - ÁREA]]</f>
        <v>Innovación</v>
      </c>
      <c r="E182">
        <v>2021</v>
      </c>
      <c r="F182">
        <f>Tabla1[[#This Row],[Nombre - AÑO]]</f>
        <v>2021</v>
      </c>
      <c r="G182" s="12" t="str">
        <f>CONCATENATE(Tabla1[[#This Row],[Título - ÁREA]]," ",Tabla1[[#This Row],[Cod. AÑO]])</f>
        <v>AA02 2021</v>
      </c>
      <c r="H182" s="12" t="str">
        <f>CONCATENATE(Tabla1[[#This Row],[Descripción - Área]]," ",Tabla1[[#This Row],[Nombre - AÑO]])</f>
        <v>Innovación 2021</v>
      </c>
      <c r="I182" t="s">
        <v>101</v>
      </c>
      <c r="J182" t="str">
        <f>Tabla1[[#This Row],[Nombre - CONV.]]</f>
        <v xml:space="preserve">IMDIGA </v>
      </c>
      <c r="K182" s="12" t="str">
        <f>CONCATENATE(Tabla1[[#This Row],[Título - AÑO]]," ",Tabla1[[#This Row],[Cod. CONV.]])</f>
        <v xml:space="preserve">AA02 2021 IMDIGA </v>
      </c>
      <c r="L182" s="12" t="str">
        <f>CONCATENATE(Tabla1[[#This Row],[Descripción - AÑO]]," ",Tabla1[[#This Row],[Nombre - CONV.]])</f>
        <v xml:space="preserve">Innovación 2021 IMDIGA </v>
      </c>
      <c r="M182" t="s">
        <v>167</v>
      </c>
      <c r="N182" t="str">
        <f>Tabla1[[#This Row],[Nombre - X]]</f>
        <v>Expediente</v>
      </c>
      <c r="O182" s="12" t="str">
        <f>CONCATENATE(Tabla1[[#This Row],[Título - CONV. ]]," ",Tabla1[[#This Row],[Cod. - X]])</f>
        <v>AA02 2021 IMDIGA  Expediente</v>
      </c>
      <c r="P182" s="12" t="str">
        <f>CONCATENATE(Tabla1[[#This Row],[Descripción - CONV.]]," ",Tabla1[[#This Row],[Nombre - X]])</f>
        <v>Innovación 2021 IMDIGA  Expediente</v>
      </c>
      <c r="Q182" s="2" t="s">
        <v>130</v>
      </c>
      <c r="R182" t="str">
        <f>Tabla1[[#This Row],[Nombre - EXP.]]</f>
        <v>381</v>
      </c>
      <c r="S182" s="12" t="str">
        <f>CONCATENATE(Tabla1[[#This Row],[Título - X]]," ",Tabla1[[#This Row],[Cod. EXP]])</f>
        <v>AA02 2021 IMDIGA  Expediente 381</v>
      </c>
      <c r="T182" s="12" t="str">
        <f>CONCATENATE(Tabla1[[#This Row],[Descripción - X]]," ",Tabla1[[#This Row],[Nombre - EXP.]])</f>
        <v>Innovación 2021 IMDIGA  Expediente 381</v>
      </c>
      <c r="U182" t="s">
        <v>64</v>
      </c>
      <c r="V182" t="s">
        <v>83</v>
      </c>
      <c r="W182" s="12" t="str">
        <f>CONCATENATE(Tabla1[[#This Row],[Título - EXP. ]]," ",Tabla1[[#This Row],[Cod.PROC.]])</f>
        <v>AA02 2021 IMDIGA  Expediente 381 P09</v>
      </c>
      <c r="X182" s="12" t="str">
        <f>CONCATENATE(Tabla1[[#This Row],[Descripción - EXP.]]," ",Tabla1[[#This Row],[Nombre - PROC.]])</f>
        <v>Innovación 2021 IMDIGA  Expediente 381 Verificación final</v>
      </c>
      <c r="Y182" t="s">
        <v>43</v>
      </c>
      <c r="Z182" t="s">
        <v>86</v>
      </c>
      <c r="AA182" s="12" t="str">
        <f>CONCATENATE(Tabla1[[#This Row],[Título - PROC.]]," ",Tabla1[[#This Row],[Cod. DOC. ]])</f>
        <v>AA02 2021 IMDIGA  Expediente 381 P09 D02</v>
      </c>
      <c r="AB182" s="12" t="str">
        <f>CONCATENATE(Tabla1[[#This Row],[Descripción - PROC.]]," ",Tabla1[[#This Row],[Nombre - DOC.]])</f>
        <v>Innovación 2021 IMDIGA  Expediente 381 Verificación final Anexo con la lista de expedientes para resolución de revocación</v>
      </c>
      <c r="AC18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_Expediente_381_P09_D02</v>
      </c>
      <c r="AD182" t="str">
        <f>Tabla1[[#This Row],[Título - DOC]]</f>
        <v>AA02 2021 IMDIGA  Expediente 381 P09 D02</v>
      </c>
      <c r="AE182" t="str">
        <f>Tabla1[[#This Row],[Descripción - DOC]]</f>
        <v>Innovación 2021 IMDIGA  Expediente 381 Verificación final Anexo con la lista de expedientes para resolución de revocación</v>
      </c>
    </row>
    <row r="183" spans="1:31" x14ac:dyDescent="0.3">
      <c r="A183" t="s">
        <v>72</v>
      </c>
      <c r="B183" t="str">
        <f>Tabla1[[#This Row],[Título - ÁREA]]</f>
        <v>AA02</v>
      </c>
      <c r="C183" s="12" t="s">
        <v>97</v>
      </c>
      <c r="D183" s="12" t="str">
        <f>Tabla1[[#This Row],[Nombre - ÁREA]]</f>
        <v>Innovación</v>
      </c>
      <c r="E183">
        <v>2021</v>
      </c>
      <c r="F183">
        <f>Tabla1[[#This Row],[Nombre - AÑO]]</f>
        <v>2021</v>
      </c>
      <c r="G183" s="12" t="str">
        <f>CONCATENATE(Tabla1[[#This Row],[Título - ÁREA]]," ",Tabla1[[#This Row],[Cod. AÑO]])</f>
        <v>AA02 2021</v>
      </c>
      <c r="H183" s="12" t="str">
        <f>CONCATENATE(Tabla1[[#This Row],[Descripción - Área]]," ",Tabla1[[#This Row],[Nombre - AÑO]])</f>
        <v>Innovación 2021</v>
      </c>
      <c r="I183" t="s">
        <v>101</v>
      </c>
      <c r="J183" t="str">
        <f>Tabla1[[#This Row],[Nombre - CONV.]]</f>
        <v xml:space="preserve">IMDIGA </v>
      </c>
      <c r="K183" s="12" t="str">
        <f>CONCATENATE(Tabla1[[#This Row],[Título - AÑO]]," ",Tabla1[[#This Row],[Cod. CONV.]])</f>
        <v xml:space="preserve">AA02 2021 IMDIGA </v>
      </c>
      <c r="L183" s="12" t="str">
        <f>CONCATENATE(Tabla1[[#This Row],[Descripción - AÑO]]," ",Tabla1[[#This Row],[Nombre - CONV.]])</f>
        <v xml:space="preserve">Innovación 2021 IMDIGA </v>
      </c>
      <c r="M183" t="s">
        <v>167</v>
      </c>
      <c r="N183" t="str">
        <f>Tabla1[[#This Row],[Nombre - X]]</f>
        <v>Expediente</v>
      </c>
      <c r="O183" s="12" t="str">
        <f>CONCATENATE(Tabla1[[#This Row],[Título - CONV. ]]," ",Tabla1[[#This Row],[Cod. - X]])</f>
        <v>AA02 2021 IMDIGA  Expediente</v>
      </c>
      <c r="P183" s="12" t="str">
        <f>CONCATENATE(Tabla1[[#This Row],[Descripción - CONV.]]," ",Tabla1[[#This Row],[Nombre - X]])</f>
        <v>Innovación 2021 IMDIGA  Expediente</v>
      </c>
      <c r="Q183" s="2" t="s">
        <v>130</v>
      </c>
      <c r="R183" t="str">
        <f>Tabla1[[#This Row],[Nombre - EXP.]]</f>
        <v>381</v>
      </c>
      <c r="S183" s="12" t="str">
        <f>CONCATENATE(Tabla1[[#This Row],[Título - X]]," ",Tabla1[[#This Row],[Cod. EXP]])</f>
        <v>AA02 2021 IMDIGA  Expediente 381</v>
      </c>
      <c r="T183" s="12" t="str">
        <f>CONCATENATE(Tabla1[[#This Row],[Descripción - X]]," ",Tabla1[[#This Row],[Nombre - EXP.]])</f>
        <v>Innovación 2021 IMDIGA  Expediente 381</v>
      </c>
      <c r="U183" t="s">
        <v>64</v>
      </c>
      <c r="V183" t="s">
        <v>83</v>
      </c>
      <c r="W183" s="12" t="str">
        <f>CONCATENATE(Tabla1[[#This Row],[Título - EXP. ]]," ",Tabla1[[#This Row],[Cod.PROC.]])</f>
        <v>AA02 2021 IMDIGA  Expediente 381 P09</v>
      </c>
      <c r="X183" s="12" t="str">
        <f>CONCATENATE(Tabla1[[#This Row],[Descripción - EXP.]]," ",Tabla1[[#This Row],[Nombre - PROC.]])</f>
        <v>Innovación 2021 IMDIGA  Expediente 381 Verificación final</v>
      </c>
      <c r="Y183" t="s">
        <v>44</v>
      </c>
      <c r="Z183" t="s">
        <v>87</v>
      </c>
      <c r="AA183" s="12" t="str">
        <f>CONCATENATE(Tabla1[[#This Row],[Título - PROC.]]," ",Tabla1[[#This Row],[Cod. DOC. ]])</f>
        <v>AA02 2021 IMDIGA  Expediente 381 P09 D03</v>
      </c>
      <c r="AB183" s="12" t="str">
        <f>CONCATENATE(Tabla1[[#This Row],[Descripción - PROC.]]," ",Tabla1[[#This Row],[Nombre - DOC.]])</f>
        <v>Innovación 2021 IMDIGA  Expediente 381 Verificación final Notificación resolución de revocación</v>
      </c>
      <c r="AC18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_Expediente_381_P09_D03</v>
      </c>
      <c r="AD183" t="str">
        <f>Tabla1[[#This Row],[Título - DOC]]</f>
        <v>AA02 2021 IMDIGA  Expediente 381 P09 D03</v>
      </c>
      <c r="AE183" t="str">
        <f>Tabla1[[#This Row],[Descripción - DOC]]</f>
        <v>Innovación 2021 IMDIGA  Expediente 381 Verificación final Notificación resolución de revocación</v>
      </c>
    </row>
    <row r="184" spans="1:31" x14ac:dyDescent="0.3">
      <c r="A184" t="s">
        <v>72</v>
      </c>
      <c r="B184" t="str">
        <f>Tabla1[[#This Row],[Título - ÁREA]]</f>
        <v>AA02</v>
      </c>
      <c r="C184" s="12" t="s">
        <v>97</v>
      </c>
      <c r="D184" s="12" t="str">
        <f>Tabla1[[#This Row],[Nombre - ÁREA]]</f>
        <v>Innovación</v>
      </c>
      <c r="E184">
        <v>2021</v>
      </c>
      <c r="F184">
        <f>Tabla1[[#This Row],[Nombre - AÑO]]</f>
        <v>2021</v>
      </c>
      <c r="G184" s="12" t="str">
        <f>CONCATENATE(Tabla1[[#This Row],[Título - ÁREA]]," ",Tabla1[[#This Row],[Cod. AÑO]])</f>
        <v>AA02 2021</v>
      </c>
      <c r="H184" s="12" t="str">
        <f>CONCATENATE(Tabla1[[#This Row],[Descripción - Área]]," ",Tabla1[[#This Row],[Nombre - AÑO]])</f>
        <v>Innovación 2021</v>
      </c>
      <c r="I184" t="s">
        <v>101</v>
      </c>
      <c r="J184" t="str">
        <f>Tabla1[[#This Row],[Nombre - CONV.]]</f>
        <v xml:space="preserve">IMDIGA </v>
      </c>
      <c r="K184" s="12" t="str">
        <f>CONCATENATE(Tabla1[[#This Row],[Título - AÑO]]," ",Tabla1[[#This Row],[Cod. CONV.]])</f>
        <v xml:space="preserve">AA02 2021 IMDIGA </v>
      </c>
      <c r="L184" s="12" t="str">
        <f>CONCATENATE(Tabla1[[#This Row],[Descripción - AÑO]]," ",Tabla1[[#This Row],[Nombre - CONV.]])</f>
        <v xml:space="preserve">Innovación 2021 IMDIGA </v>
      </c>
      <c r="M184" t="s">
        <v>167</v>
      </c>
      <c r="N184" t="str">
        <f>Tabla1[[#This Row],[Nombre - X]]</f>
        <v>Expediente</v>
      </c>
      <c r="O184" s="12" t="str">
        <f>CONCATENATE(Tabla1[[#This Row],[Título - CONV. ]]," ",Tabla1[[#This Row],[Cod. - X]])</f>
        <v>AA02 2021 IMDIGA  Expediente</v>
      </c>
      <c r="P184" s="12" t="str">
        <f>CONCATENATE(Tabla1[[#This Row],[Descripción - CONV.]]," ",Tabla1[[#This Row],[Nombre - X]])</f>
        <v>Innovación 2021 IMDIGA  Expediente</v>
      </c>
      <c r="Q184" s="2" t="s">
        <v>130</v>
      </c>
      <c r="R184" t="str">
        <f>Tabla1[[#This Row],[Nombre - EXP.]]</f>
        <v>381</v>
      </c>
      <c r="S184" s="12" t="str">
        <f>CONCATENATE(Tabla1[[#This Row],[Título - X]]," ",Tabla1[[#This Row],[Cod. EXP]])</f>
        <v>AA02 2021 IMDIGA  Expediente 381</v>
      </c>
      <c r="T184" s="12" t="str">
        <f>CONCATENATE(Tabla1[[#This Row],[Descripción - X]]," ",Tabla1[[#This Row],[Nombre - EXP.]])</f>
        <v>Innovación 2021 IMDIGA  Expediente 381</v>
      </c>
      <c r="U184" t="s">
        <v>64</v>
      </c>
      <c r="V184" t="s">
        <v>83</v>
      </c>
      <c r="W184" s="12" t="str">
        <f>CONCATENATE(Tabla1[[#This Row],[Título - EXP. ]]," ",Tabla1[[#This Row],[Cod.PROC.]])</f>
        <v>AA02 2021 IMDIGA  Expediente 381 P09</v>
      </c>
      <c r="X184" s="12" t="str">
        <f>CONCATENATE(Tabla1[[#This Row],[Descripción - EXP.]]," ",Tabla1[[#This Row],[Nombre - PROC.]])</f>
        <v>Innovación 2021 IMDIGA  Expediente 381 Verificación final</v>
      </c>
      <c r="Y184" t="s">
        <v>45</v>
      </c>
      <c r="Z184" t="s">
        <v>88</v>
      </c>
      <c r="AA184" s="12" t="str">
        <f>CONCATENATE(Tabla1[[#This Row],[Título - PROC.]]," ",Tabla1[[#This Row],[Cod. DOC. ]])</f>
        <v>AA02 2021 IMDIGA  Expediente 381 P09 D04</v>
      </c>
      <c r="AB184" s="12" t="str">
        <f>CONCATENATE(Tabla1[[#This Row],[Descripción - PROC.]]," ",Tabla1[[#This Row],[Nombre - DOC.]])</f>
        <v>Innovación 2021 IMDIGA  Expediente 381 Verificación final Informe técnico de propuesta de renuncia</v>
      </c>
      <c r="AC18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_Expediente_381_P09_D04</v>
      </c>
      <c r="AD184" t="str">
        <f>Tabla1[[#This Row],[Título - DOC]]</f>
        <v>AA02 2021 IMDIGA  Expediente 381 P09 D04</v>
      </c>
      <c r="AE184" t="str">
        <f>Tabla1[[#This Row],[Descripción - DOC]]</f>
        <v>Innovación 2021 IMDIGA  Expediente 381 Verificación final Informe técnico de propuesta de renuncia</v>
      </c>
    </row>
    <row r="185" spans="1:31" x14ac:dyDescent="0.3">
      <c r="A185" t="s">
        <v>72</v>
      </c>
      <c r="B185" t="str">
        <f>Tabla1[[#This Row],[Título - ÁREA]]</f>
        <v>AA02</v>
      </c>
      <c r="C185" s="12" t="s">
        <v>97</v>
      </c>
      <c r="D185" s="12" t="str">
        <f>Tabla1[[#This Row],[Nombre - ÁREA]]</f>
        <v>Innovación</v>
      </c>
      <c r="E185">
        <v>2021</v>
      </c>
      <c r="F185">
        <f>Tabla1[[#This Row],[Nombre - AÑO]]</f>
        <v>2021</v>
      </c>
      <c r="G185" s="12" t="str">
        <f>CONCATENATE(Tabla1[[#This Row],[Título - ÁREA]]," ",Tabla1[[#This Row],[Cod. AÑO]])</f>
        <v>AA02 2021</v>
      </c>
      <c r="H185" s="12" t="str">
        <f>CONCATENATE(Tabla1[[#This Row],[Descripción - Área]]," ",Tabla1[[#This Row],[Nombre - AÑO]])</f>
        <v>Innovación 2021</v>
      </c>
      <c r="I185" t="s">
        <v>101</v>
      </c>
      <c r="J185" t="str">
        <f>Tabla1[[#This Row],[Nombre - CONV.]]</f>
        <v xml:space="preserve">IMDIGA </v>
      </c>
      <c r="K185" s="12" t="str">
        <f>CONCATENATE(Tabla1[[#This Row],[Título - AÑO]]," ",Tabla1[[#This Row],[Cod. CONV.]])</f>
        <v xml:space="preserve">AA02 2021 IMDIGA </v>
      </c>
      <c r="L185" s="12" t="str">
        <f>CONCATENATE(Tabla1[[#This Row],[Descripción - AÑO]]," ",Tabla1[[#This Row],[Nombre - CONV.]])</f>
        <v xml:space="preserve">Innovación 2021 IMDIGA </v>
      </c>
      <c r="M185" t="s">
        <v>167</v>
      </c>
      <c r="N185" t="str">
        <f>Tabla1[[#This Row],[Nombre - X]]</f>
        <v>Expediente</v>
      </c>
      <c r="O185" s="12" t="str">
        <f>CONCATENATE(Tabla1[[#This Row],[Título - CONV. ]]," ",Tabla1[[#This Row],[Cod. - X]])</f>
        <v>AA02 2021 IMDIGA  Expediente</v>
      </c>
      <c r="P185" s="12" t="str">
        <f>CONCATENATE(Tabla1[[#This Row],[Descripción - CONV.]]," ",Tabla1[[#This Row],[Nombre - X]])</f>
        <v>Innovación 2021 IMDIGA  Expediente</v>
      </c>
      <c r="Q185" s="2" t="s">
        <v>130</v>
      </c>
      <c r="R185" t="str">
        <f>Tabla1[[#This Row],[Nombre - EXP.]]</f>
        <v>381</v>
      </c>
      <c r="S185" s="12" t="str">
        <f>CONCATENATE(Tabla1[[#This Row],[Título - X]]," ",Tabla1[[#This Row],[Cod. EXP]])</f>
        <v>AA02 2021 IMDIGA  Expediente 381</v>
      </c>
      <c r="T185" s="12" t="str">
        <f>CONCATENATE(Tabla1[[#This Row],[Descripción - X]]," ",Tabla1[[#This Row],[Nombre - EXP.]])</f>
        <v>Innovación 2021 IMDIGA  Expediente 381</v>
      </c>
      <c r="U185" t="s">
        <v>64</v>
      </c>
      <c r="V185" t="s">
        <v>83</v>
      </c>
      <c r="W185" s="12" t="str">
        <f>CONCATENATE(Tabla1[[#This Row],[Título - EXP. ]]," ",Tabla1[[#This Row],[Cod.PROC.]])</f>
        <v>AA02 2021 IMDIGA  Expediente 381 P09</v>
      </c>
      <c r="X185" s="12" t="str">
        <f>CONCATENATE(Tabla1[[#This Row],[Descripción - EXP.]]," ",Tabla1[[#This Row],[Nombre - PROC.]])</f>
        <v>Innovación 2021 IMDIGA  Expediente 381 Verificación final</v>
      </c>
      <c r="Y185" t="s">
        <v>46</v>
      </c>
      <c r="Z185" t="s">
        <v>89</v>
      </c>
      <c r="AA185" s="12" t="str">
        <f>CONCATENATE(Tabla1[[#This Row],[Título - PROC.]]," ",Tabla1[[#This Row],[Cod. DOC. ]])</f>
        <v>AA02 2021 IMDIGA  Expediente 381 P09 D05</v>
      </c>
      <c r="AB185" s="12" t="str">
        <f>CONCATENATE(Tabla1[[#This Row],[Descripción - PROC.]]," ",Tabla1[[#This Row],[Nombre - DOC.]])</f>
        <v>Innovación 2021 IMDIGA  Expediente 381 Verificación final Anexo que lista los expedientes para la resolución de renuncia</v>
      </c>
      <c r="AC18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_Expediente_381_P09_D05</v>
      </c>
      <c r="AD185" t="str">
        <f>Tabla1[[#This Row],[Título - DOC]]</f>
        <v>AA02 2021 IMDIGA  Expediente 381 P09 D05</v>
      </c>
      <c r="AE185" t="str">
        <f>Tabla1[[#This Row],[Descripción - DOC]]</f>
        <v>Innovación 2021 IMDIGA  Expediente 381 Verificación final Anexo que lista los expedientes para la resolución de renuncia</v>
      </c>
    </row>
    <row r="186" spans="1:31" x14ac:dyDescent="0.3">
      <c r="A186" t="s">
        <v>72</v>
      </c>
      <c r="B186" t="str">
        <f>Tabla1[[#This Row],[Título - ÁREA]]</f>
        <v>AA02</v>
      </c>
      <c r="C186" s="12" t="s">
        <v>97</v>
      </c>
      <c r="D186" s="12" t="str">
        <f>Tabla1[[#This Row],[Nombre - ÁREA]]</f>
        <v>Innovación</v>
      </c>
      <c r="E186">
        <v>2021</v>
      </c>
      <c r="F186">
        <f>Tabla1[[#This Row],[Nombre - AÑO]]</f>
        <v>2021</v>
      </c>
      <c r="G186" s="12" t="str">
        <f>CONCATENATE(Tabla1[[#This Row],[Título - ÁREA]]," ",Tabla1[[#This Row],[Cod. AÑO]])</f>
        <v>AA02 2021</v>
      </c>
      <c r="H186" s="12" t="str">
        <f>CONCATENATE(Tabla1[[#This Row],[Descripción - Área]]," ",Tabla1[[#This Row],[Nombre - AÑO]])</f>
        <v>Innovación 2021</v>
      </c>
      <c r="I186" t="s">
        <v>101</v>
      </c>
      <c r="J186" t="str">
        <f>Tabla1[[#This Row],[Nombre - CONV.]]</f>
        <v xml:space="preserve">IMDIGA </v>
      </c>
      <c r="K186" s="12" t="str">
        <f>CONCATENATE(Tabla1[[#This Row],[Título - AÑO]]," ",Tabla1[[#This Row],[Cod. CONV.]])</f>
        <v xml:space="preserve">AA02 2021 IMDIGA </v>
      </c>
      <c r="L186" s="12" t="str">
        <f>CONCATENATE(Tabla1[[#This Row],[Descripción - AÑO]]," ",Tabla1[[#This Row],[Nombre - CONV.]])</f>
        <v xml:space="preserve">Innovación 2021 IMDIGA </v>
      </c>
      <c r="M186" t="s">
        <v>167</v>
      </c>
      <c r="N186" t="str">
        <f>Tabla1[[#This Row],[Nombre - X]]</f>
        <v>Expediente</v>
      </c>
      <c r="O186" s="12" t="str">
        <f>CONCATENATE(Tabla1[[#This Row],[Título - CONV. ]]," ",Tabla1[[#This Row],[Cod. - X]])</f>
        <v>AA02 2021 IMDIGA  Expediente</v>
      </c>
      <c r="P186" s="12" t="str">
        <f>CONCATENATE(Tabla1[[#This Row],[Descripción - CONV.]]," ",Tabla1[[#This Row],[Nombre - X]])</f>
        <v>Innovación 2021 IMDIGA  Expediente</v>
      </c>
      <c r="Q186" s="2" t="s">
        <v>130</v>
      </c>
      <c r="R186" t="str">
        <f>Tabla1[[#This Row],[Nombre - EXP.]]</f>
        <v>381</v>
      </c>
      <c r="S186" s="12" t="str">
        <f>CONCATENATE(Tabla1[[#This Row],[Título - X]]," ",Tabla1[[#This Row],[Cod. EXP]])</f>
        <v>AA02 2021 IMDIGA  Expediente 381</v>
      </c>
      <c r="T186" s="12" t="str">
        <f>CONCATENATE(Tabla1[[#This Row],[Descripción - X]]," ",Tabla1[[#This Row],[Nombre - EXP.]])</f>
        <v>Innovación 2021 IMDIGA  Expediente 381</v>
      </c>
      <c r="U186" t="s">
        <v>64</v>
      </c>
      <c r="V186" t="s">
        <v>83</v>
      </c>
      <c r="W186" s="12" t="str">
        <f>CONCATENATE(Tabla1[[#This Row],[Título - EXP. ]]," ",Tabla1[[#This Row],[Cod.PROC.]])</f>
        <v>AA02 2021 IMDIGA  Expediente 381 P09</v>
      </c>
      <c r="X186" s="12" t="str">
        <f>CONCATENATE(Tabla1[[#This Row],[Descripción - EXP.]]," ",Tabla1[[#This Row],[Nombre - PROC.]])</f>
        <v>Innovación 2021 IMDIGA  Expediente 381 Verificación final</v>
      </c>
      <c r="Y186" t="s">
        <v>47</v>
      </c>
      <c r="Z186" t="s">
        <v>90</v>
      </c>
      <c r="AA186" s="12" t="str">
        <f>CONCATENATE(Tabla1[[#This Row],[Título - PROC.]]," ",Tabla1[[#This Row],[Cod. DOC. ]])</f>
        <v>AA02 2021 IMDIGA  Expediente 381 P09 D06</v>
      </c>
      <c r="AB186" s="12" t="str">
        <f>CONCATENATE(Tabla1[[#This Row],[Descripción - PROC.]]," ",Tabla1[[#This Row],[Nombre - DOC.]])</f>
        <v>Innovación 2021 IMDIGA  Expediente 381 Verificación final Resolución de renuncia</v>
      </c>
      <c r="AC18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_Expediente_381_P09_D06</v>
      </c>
      <c r="AD186" t="str">
        <f>Tabla1[[#This Row],[Título - DOC]]</f>
        <v>AA02 2021 IMDIGA  Expediente 381 P09 D06</v>
      </c>
      <c r="AE186" t="str">
        <f>Tabla1[[#This Row],[Descripción - DOC]]</f>
        <v>Innovación 2021 IMDIGA  Expediente 381 Verificación final Resolución de renuncia</v>
      </c>
    </row>
    <row r="187" spans="1:31" x14ac:dyDescent="0.3">
      <c r="A187" t="s">
        <v>72</v>
      </c>
      <c r="B187" t="str">
        <f>Tabla1[[#This Row],[Título - ÁREA]]</f>
        <v>AA02</v>
      </c>
      <c r="C187" s="12" t="s">
        <v>97</v>
      </c>
      <c r="D187" s="12" t="str">
        <f>Tabla1[[#This Row],[Nombre - ÁREA]]</f>
        <v>Innovación</v>
      </c>
      <c r="E187">
        <v>2021</v>
      </c>
      <c r="F187">
        <f>Tabla1[[#This Row],[Nombre - AÑO]]</f>
        <v>2021</v>
      </c>
      <c r="G187" s="12" t="str">
        <f>CONCATENATE(Tabla1[[#This Row],[Título - ÁREA]]," ",Tabla1[[#This Row],[Cod. AÑO]])</f>
        <v>AA02 2021</v>
      </c>
      <c r="H187" s="12" t="str">
        <f>CONCATENATE(Tabla1[[#This Row],[Descripción - Área]]," ",Tabla1[[#This Row],[Nombre - AÑO]])</f>
        <v>Innovación 2021</v>
      </c>
      <c r="I187" t="s">
        <v>101</v>
      </c>
      <c r="J187" t="str">
        <f>Tabla1[[#This Row],[Nombre - CONV.]]</f>
        <v xml:space="preserve">IMDIGA </v>
      </c>
      <c r="K187" s="12" t="str">
        <f>CONCATENATE(Tabla1[[#This Row],[Título - AÑO]]," ",Tabla1[[#This Row],[Cod. CONV.]])</f>
        <v xml:space="preserve">AA02 2021 IMDIGA </v>
      </c>
      <c r="L187" s="12" t="str">
        <f>CONCATENATE(Tabla1[[#This Row],[Descripción - AÑO]]," ",Tabla1[[#This Row],[Nombre - CONV.]])</f>
        <v xml:space="preserve">Innovación 2021 IMDIGA </v>
      </c>
      <c r="M187" t="s">
        <v>167</v>
      </c>
      <c r="N187" t="str">
        <f>Tabla1[[#This Row],[Nombre - X]]</f>
        <v>Expediente</v>
      </c>
      <c r="O187" s="12" t="str">
        <f>CONCATENATE(Tabla1[[#This Row],[Título - CONV. ]]," ",Tabla1[[#This Row],[Cod. - X]])</f>
        <v>AA02 2021 IMDIGA  Expediente</v>
      </c>
      <c r="P187" s="12" t="str">
        <f>CONCATENATE(Tabla1[[#This Row],[Descripción - CONV.]]," ",Tabla1[[#This Row],[Nombre - X]])</f>
        <v>Innovación 2021 IMDIGA  Expediente</v>
      </c>
      <c r="Q187" s="2" t="s">
        <v>130</v>
      </c>
      <c r="R187" t="str">
        <f>Tabla1[[#This Row],[Nombre - EXP.]]</f>
        <v>381</v>
      </c>
      <c r="S187" s="12" t="str">
        <f>CONCATENATE(Tabla1[[#This Row],[Título - X]]," ",Tabla1[[#This Row],[Cod. EXP]])</f>
        <v>AA02 2021 IMDIGA  Expediente 381</v>
      </c>
      <c r="T187" s="12" t="str">
        <f>CONCATENATE(Tabla1[[#This Row],[Descripción - X]]," ",Tabla1[[#This Row],[Nombre - EXP.]])</f>
        <v>Innovación 2021 IMDIGA  Expediente 381</v>
      </c>
      <c r="U187" t="s">
        <v>64</v>
      </c>
      <c r="V187" t="s">
        <v>83</v>
      </c>
      <c r="W187" s="12" t="str">
        <f>CONCATENATE(Tabla1[[#This Row],[Título - EXP. ]]," ",Tabla1[[#This Row],[Cod.PROC.]])</f>
        <v>AA02 2021 IMDIGA  Expediente 381 P09</v>
      </c>
      <c r="X187" s="12" t="str">
        <f>CONCATENATE(Tabla1[[#This Row],[Descripción - EXP.]]," ",Tabla1[[#This Row],[Nombre - PROC.]])</f>
        <v>Innovación 2021 IMDIGA  Expediente 381 Verificación final</v>
      </c>
      <c r="Y187" t="s">
        <v>48</v>
      </c>
      <c r="Z187" t="s">
        <v>91</v>
      </c>
      <c r="AA187" s="12" t="str">
        <f>CONCATENATE(Tabla1[[#This Row],[Título - PROC.]]," ",Tabla1[[#This Row],[Cod. DOC. ]])</f>
        <v>AA02 2021 IMDIGA  Expediente 381 P09 D07</v>
      </c>
      <c r="AB187" s="12" t="str">
        <f>CONCATENATE(Tabla1[[#This Row],[Descripción - PROC.]]," ",Tabla1[[#This Row],[Nombre - DOC.]])</f>
        <v>Innovación 2021 IMDIGA  Expediente 381 Verificación final Notificación de resolución de renuncia</v>
      </c>
      <c r="AC18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_Expediente_381_P09_D07</v>
      </c>
      <c r="AD187" t="str">
        <f>Tabla1[[#This Row],[Título - DOC]]</f>
        <v>AA02 2021 IMDIGA  Expediente 381 P09 D07</v>
      </c>
      <c r="AE187" t="str">
        <f>Tabla1[[#This Row],[Descripción - DOC]]</f>
        <v>Innovación 2021 IMDIGA  Expediente 381 Verificación final Notificación de resolución de renuncia</v>
      </c>
    </row>
    <row r="188" spans="1:31" x14ac:dyDescent="0.3">
      <c r="A188" t="s">
        <v>72</v>
      </c>
      <c r="B188" t="str">
        <f>Tabla1[[#This Row],[Título - ÁREA]]</f>
        <v>AA02</v>
      </c>
      <c r="C188" s="12" t="s">
        <v>97</v>
      </c>
      <c r="D188" s="12" t="str">
        <f>Tabla1[[#This Row],[Nombre - ÁREA]]</f>
        <v>Innovación</v>
      </c>
      <c r="E188">
        <v>2021</v>
      </c>
      <c r="F188">
        <f>Tabla1[[#This Row],[Nombre - AÑO]]</f>
        <v>2021</v>
      </c>
      <c r="G188" s="12" t="str">
        <f>CONCATENATE(Tabla1[[#This Row],[Título - ÁREA]]," ",Tabla1[[#This Row],[Cod. AÑO]])</f>
        <v>AA02 2021</v>
      </c>
      <c r="H188" s="12" t="str">
        <f>CONCATENATE(Tabla1[[#This Row],[Descripción - Área]]," ",Tabla1[[#This Row],[Nombre - AÑO]])</f>
        <v>Innovación 2021</v>
      </c>
      <c r="I188" t="s">
        <v>101</v>
      </c>
      <c r="J188" t="str">
        <f>Tabla1[[#This Row],[Nombre - CONV.]]</f>
        <v xml:space="preserve">IMDIGA </v>
      </c>
      <c r="K188" s="12" t="str">
        <f>CONCATENATE(Tabla1[[#This Row],[Título - AÑO]]," ",Tabla1[[#This Row],[Cod. CONV.]])</f>
        <v xml:space="preserve">AA02 2021 IMDIGA </v>
      </c>
      <c r="L188" s="12" t="str">
        <f>CONCATENATE(Tabla1[[#This Row],[Descripción - AÑO]]," ",Tabla1[[#This Row],[Nombre - CONV.]])</f>
        <v xml:space="preserve">Innovación 2021 IMDIGA </v>
      </c>
      <c r="M188" t="s">
        <v>167</v>
      </c>
      <c r="N188" t="str">
        <f>Tabla1[[#This Row],[Nombre - X]]</f>
        <v>Expediente</v>
      </c>
      <c r="O188" s="12" t="str">
        <f>CONCATENATE(Tabla1[[#This Row],[Título - CONV. ]]," ",Tabla1[[#This Row],[Cod. - X]])</f>
        <v>AA02 2021 IMDIGA  Expediente</v>
      </c>
      <c r="P188" s="12" t="str">
        <f>CONCATENATE(Tabla1[[#This Row],[Descripción - CONV.]]," ",Tabla1[[#This Row],[Nombre - X]])</f>
        <v>Innovación 2021 IMDIGA  Expediente</v>
      </c>
      <c r="Q188" s="2" t="s">
        <v>130</v>
      </c>
      <c r="R188" t="str">
        <f>Tabla1[[#This Row],[Nombre - EXP.]]</f>
        <v>381</v>
      </c>
      <c r="S188" s="12" t="str">
        <f>CONCATENATE(Tabla1[[#This Row],[Título - X]]," ",Tabla1[[#This Row],[Cod. EXP]])</f>
        <v>AA02 2021 IMDIGA  Expediente 381</v>
      </c>
      <c r="T188" s="12" t="str">
        <f>CONCATENATE(Tabla1[[#This Row],[Descripción - X]]," ",Tabla1[[#This Row],[Nombre - EXP.]])</f>
        <v>Innovación 2021 IMDIGA  Expediente 381</v>
      </c>
      <c r="U188" t="s">
        <v>64</v>
      </c>
      <c r="V188" t="s">
        <v>83</v>
      </c>
      <c r="W188" s="12" t="str">
        <f>CONCATENATE(Tabla1[[#This Row],[Título - EXP. ]]," ",Tabla1[[#This Row],[Cod.PROC.]])</f>
        <v>AA02 2021 IMDIGA  Expediente 381 P09</v>
      </c>
      <c r="X188" s="12" t="str">
        <f>CONCATENATE(Tabla1[[#This Row],[Descripción - EXP.]]," ",Tabla1[[#This Row],[Nombre - PROC.]])</f>
        <v>Innovación 2021 IMDIGA  Expediente 381 Verificación final</v>
      </c>
      <c r="Y188" t="s">
        <v>49</v>
      </c>
      <c r="Z188" t="s">
        <v>92</v>
      </c>
      <c r="AA188" s="12" t="str">
        <f>CONCATENATE(Tabla1[[#This Row],[Título - PROC.]]," ",Tabla1[[#This Row],[Cod. DOC. ]])</f>
        <v>AA02 2021 IMDIGA  Expediente 381 P09 D08</v>
      </c>
      <c r="AB188" s="12" t="str">
        <f>CONCATENATE(Tabla1[[#This Row],[Descripción - PROC.]]," ",Tabla1[[#This Row],[Nombre - DOC.]])</f>
        <v>Innovación 2021 IMDIGA  Expediente 381 Verificación final Anexo con la lista de expediente para la resolución de minoración</v>
      </c>
      <c r="AC18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_Expediente_381_P09_D08</v>
      </c>
      <c r="AD188" t="str">
        <f>Tabla1[[#This Row],[Título - DOC]]</f>
        <v>AA02 2021 IMDIGA  Expediente 381 P09 D08</v>
      </c>
      <c r="AE188" t="str">
        <f>Tabla1[[#This Row],[Descripción - DOC]]</f>
        <v>Innovación 2021 IMDIGA  Expediente 381 Verificación final Anexo con la lista de expediente para la resolución de minoración</v>
      </c>
    </row>
    <row r="189" spans="1:31" x14ac:dyDescent="0.3">
      <c r="A189" t="s">
        <v>72</v>
      </c>
      <c r="B189" t="str">
        <f>Tabla1[[#This Row],[Título - ÁREA]]</f>
        <v>AA02</v>
      </c>
      <c r="C189" s="12" t="s">
        <v>97</v>
      </c>
      <c r="D189" s="12" t="str">
        <f>Tabla1[[#This Row],[Nombre - ÁREA]]</f>
        <v>Innovación</v>
      </c>
      <c r="E189">
        <v>2021</v>
      </c>
      <c r="F189">
        <f>Tabla1[[#This Row],[Nombre - AÑO]]</f>
        <v>2021</v>
      </c>
      <c r="G189" s="12" t="str">
        <f>CONCATENATE(Tabla1[[#This Row],[Título - ÁREA]]," ",Tabla1[[#This Row],[Cod. AÑO]])</f>
        <v>AA02 2021</v>
      </c>
      <c r="H189" s="12" t="str">
        <f>CONCATENATE(Tabla1[[#This Row],[Descripción - Área]]," ",Tabla1[[#This Row],[Nombre - AÑO]])</f>
        <v>Innovación 2021</v>
      </c>
      <c r="I189" t="s">
        <v>101</v>
      </c>
      <c r="J189" t="str">
        <f>Tabla1[[#This Row],[Nombre - CONV.]]</f>
        <v xml:space="preserve">IMDIGA </v>
      </c>
      <c r="K189" s="12" t="str">
        <f>CONCATENATE(Tabla1[[#This Row],[Título - AÑO]]," ",Tabla1[[#This Row],[Cod. CONV.]])</f>
        <v xml:space="preserve">AA02 2021 IMDIGA </v>
      </c>
      <c r="L189" s="12" t="str">
        <f>CONCATENATE(Tabla1[[#This Row],[Descripción - AÑO]]," ",Tabla1[[#This Row],[Nombre - CONV.]])</f>
        <v xml:space="preserve">Innovación 2021 IMDIGA </v>
      </c>
      <c r="M189" t="s">
        <v>167</v>
      </c>
      <c r="N189" t="str">
        <f>Tabla1[[#This Row],[Nombre - X]]</f>
        <v>Expediente</v>
      </c>
      <c r="O189" s="12" t="str">
        <f>CONCATENATE(Tabla1[[#This Row],[Título - CONV. ]]," ",Tabla1[[#This Row],[Cod. - X]])</f>
        <v>AA02 2021 IMDIGA  Expediente</v>
      </c>
      <c r="P189" s="12" t="str">
        <f>CONCATENATE(Tabla1[[#This Row],[Descripción - CONV.]]," ",Tabla1[[#This Row],[Nombre - X]])</f>
        <v>Innovación 2021 IMDIGA  Expediente</v>
      </c>
      <c r="Q189" s="2" t="s">
        <v>130</v>
      </c>
      <c r="R189" t="str">
        <f>Tabla1[[#This Row],[Nombre - EXP.]]</f>
        <v>381</v>
      </c>
      <c r="S189" s="12" t="str">
        <f>CONCATENATE(Tabla1[[#This Row],[Título - X]]," ",Tabla1[[#This Row],[Cod. EXP]])</f>
        <v>AA02 2021 IMDIGA  Expediente 381</v>
      </c>
      <c r="T189" s="12" t="str">
        <f>CONCATENATE(Tabla1[[#This Row],[Descripción - X]]," ",Tabla1[[#This Row],[Nombre - EXP.]])</f>
        <v>Innovación 2021 IMDIGA  Expediente 381</v>
      </c>
      <c r="U189" t="s">
        <v>64</v>
      </c>
      <c r="V189" t="s">
        <v>83</v>
      </c>
      <c r="W189" s="12" t="str">
        <f>CONCATENATE(Tabla1[[#This Row],[Título - EXP. ]]," ",Tabla1[[#This Row],[Cod.PROC.]])</f>
        <v>AA02 2021 IMDIGA  Expediente 381 P09</v>
      </c>
      <c r="X189" s="12" t="str">
        <f>CONCATENATE(Tabla1[[#This Row],[Descripción - EXP.]]," ",Tabla1[[#This Row],[Nombre - PROC.]])</f>
        <v>Innovación 2021 IMDIGA  Expediente 381 Verificación final</v>
      </c>
      <c r="Y189" t="s">
        <v>50</v>
      </c>
      <c r="Z189" t="s">
        <v>93</v>
      </c>
      <c r="AA189" s="12" t="str">
        <f>CONCATENATE(Tabla1[[#This Row],[Título - PROC.]]," ",Tabla1[[#This Row],[Cod. DOC. ]])</f>
        <v>AA02 2021 IMDIGA  Expediente 381 P09 D09</v>
      </c>
      <c r="AB189" s="12" t="str">
        <f>CONCATENATE(Tabla1[[#This Row],[Descripción - PROC.]]," ",Tabla1[[#This Row],[Nombre - DOC.]])</f>
        <v>Innovación 2021 IMDIGA  Expediente 381 Verificación final Informe técnico de la verificación posterior a la final del expediente</v>
      </c>
      <c r="AC18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_Expediente_381_P09_D09</v>
      </c>
      <c r="AD189" t="str">
        <f>Tabla1[[#This Row],[Título - DOC]]</f>
        <v>AA02 2021 IMDIGA  Expediente 381 P09 D09</v>
      </c>
      <c r="AE189" t="str">
        <f>Tabla1[[#This Row],[Descripción - DOC]]</f>
        <v>Innovación 2021 IMDIGA  Expediente 381 Verificación final Informe técnico de la verificación posterior a la final del expediente</v>
      </c>
    </row>
    <row r="190" spans="1:31" x14ac:dyDescent="0.3">
      <c r="A190" t="s">
        <v>72</v>
      </c>
      <c r="B190" t="str">
        <f>Tabla1[[#This Row],[Título - ÁREA]]</f>
        <v>AA02</v>
      </c>
      <c r="C190" s="12" t="s">
        <v>97</v>
      </c>
      <c r="D190" s="12" t="str">
        <f>Tabla1[[#This Row],[Nombre - ÁREA]]</f>
        <v>Innovación</v>
      </c>
      <c r="E190">
        <v>2021</v>
      </c>
      <c r="F190">
        <f>Tabla1[[#This Row],[Nombre - AÑO]]</f>
        <v>2021</v>
      </c>
      <c r="G190" s="12" t="str">
        <f>CONCATENATE(Tabla1[[#This Row],[Título - ÁREA]]," ",Tabla1[[#This Row],[Cod. AÑO]])</f>
        <v>AA02 2021</v>
      </c>
      <c r="H190" s="12" t="str">
        <f>CONCATENATE(Tabla1[[#This Row],[Descripción - Área]]," ",Tabla1[[#This Row],[Nombre - AÑO]])</f>
        <v>Innovación 2021</v>
      </c>
      <c r="I190" t="s">
        <v>101</v>
      </c>
      <c r="J190" t="str">
        <f>Tabla1[[#This Row],[Nombre - CONV.]]</f>
        <v xml:space="preserve">IMDIGA </v>
      </c>
      <c r="K190" s="12" t="str">
        <f>CONCATENATE(Tabla1[[#This Row],[Título - AÑO]]," ",Tabla1[[#This Row],[Cod. CONV.]])</f>
        <v xml:space="preserve">AA02 2021 IMDIGA </v>
      </c>
      <c r="L190" s="12" t="str">
        <f>CONCATENATE(Tabla1[[#This Row],[Descripción - AÑO]]," ",Tabla1[[#This Row],[Nombre - CONV.]])</f>
        <v xml:space="preserve">Innovación 2021 IMDIGA </v>
      </c>
      <c r="M190" t="s">
        <v>167</v>
      </c>
      <c r="N190" t="str">
        <f>Tabla1[[#This Row],[Nombre - X]]</f>
        <v>Expediente</v>
      </c>
      <c r="O190" s="12" t="str">
        <f>CONCATENATE(Tabla1[[#This Row],[Título - CONV. ]]," ",Tabla1[[#This Row],[Cod. - X]])</f>
        <v>AA02 2021 IMDIGA  Expediente</v>
      </c>
      <c r="P190" s="12" t="str">
        <f>CONCATENATE(Tabla1[[#This Row],[Descripción - CONV.]]," ",Tabla1[[#This Row],[Nombre - X]])</f>
        <v>Innovación 2021 IMDIGA  Expediente</v>
      </c>
      <c r="Q190" s="2" t="s">
        <v>130</v>
      </c>
      <c r="R190" t="str">
        <f>Tabla1[[#This Row],[Nombre - EXP.]]</f>
        <v>381</v>
      </c>
      <c r="S190" s="12" t="str">
        <f>CONCATENATE(Tabla1[[#This Row],[Título - X]]," ",Tabla1[[#This Row],[Cod. EXP]])</f>
        <v>AA02 2021 IMDIGA  Expediente 381</v>
      </c>
      <c r="T190" s="12" t="str">
        <f>CONCATENATE(Tabla1[[#This Row],[Descripción - X]]," ",Tabla1[[#This Row],[Nombre - EXP.]])</f>
        <v>Innovación 2021 IMDIGA  Expediente 381</v>
      </c>
      <c r="U190" t="s">
        <v>65</v>
      </c>
      <c r="V190" t="s">
        <v>68</v>
      </c>
      <c r="W190" s="12" t="str">
        <f>CONCATENATE(Tabla1[[#This Row],[Título - EXP. ]]," ",Tabla1[[#This Row],[Cod.PROC.]])</f>
        <v>AA02 2021 IMDIGA  Expediente 381 P10</v>
      </c>
      <c r="X190" s="12" t="str">
        <f>CONCATENATE(Tabla1[[#This Row],[Descripción - EXP.]]," ",Tabla1[[#This Row],[Nombre - PROC.]])</f>
        <v>Innovación 2021 IMDIGA  Expediente 381 Comunicación al servicio de pago</v>
      </c>
      <c r="Y190" t="s">
        <v>51</v>
      </c>
      <c r="Z190" t="s">
        <v>85</v>
      </c>
      <c r="AA190" s="12" t="str">
        <f>CONCATENATE(Tabla1[[#This Row],[Título - PROC.]]," ",Tabla1[[#This Row],[Cod. DOC. ]])</f>
        <v>AA02 2021 IMDIGA  Expediente 381 P10 D01</v>
      </c>
      <c r="AB190" s="12" t="str">
        <f>CONCATENATE(Tabla1[[#This Row],[Descripción - PROC.]]," ",Tabla1[[#This Row],[Nombre - DOC.]])</f>
        <v>Innovación 2021 IMDIGA  Expediente 381 Comunicación al servicio de pago Informe técnico para pago por anticipo</v>
      </c>
      <c r="AC19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_Expediente_381_P10_D01</v>
      </c>
      <c r="AD190" t="str">
        <f>Tabla1[[#This Row],[Título - DOC]]</f>
        <v>AA02 2021 IMDIGA  Expediente 381 P10 D01</v>
      </c>
      <c r="AE190" t="str">
        <f>Tabla1[[#This Row],[Descripción - DOC]]</f>
        <v>Innovación 2021 IMDIGA  Expediente 381 Comunicación al servicio de pago Informe técnico para pago por anticipo</v>
      </c>
    </row>
    <row r="191" spans="1:31" x14ac:dyDescent="0.3">
      <c r="A191" t="s">
        <v>72</v>
      </c>
      <c r="B191" t="str">
        <f>Tabla1[[#This Row],[Título - ÁREA]]</f>
        <v>AA02</v>
      </c>
      <c r="C191" s="12" t="s">
        <v>97</v>
      </c>
      <c r="D191" s="12" t="str">
        <f>Tabla1[[#This Row],[Nombre - ÁREA]]</f>
        <v>Innovación</v>
      </c>
      <c r="E191">
        <v>2021</v>
      </c>
      <c r="F191">
        <f>Tabla1[[#This Row],[Nombre - AÑO]]</f>
        <v>2021</v>
      </c>
      <c r="G191" s="12" t="str">
        <f>CONCATENATE(Tabla1[[#This Row],[Título - ÁREA]]," ",Tabla1[[#This Row],[Cod. AÑO]])</f>
        <v>AA02 2021</v>
      </c>
      <c r="H191" s="12" t="str">
        <f>CONCATENATE(Tabla1[[#This Row],[Descripción - Área]]," ",Tabla1[[#This Row],[Nombre - AÑO]])</f>
        <v>Innovación 2021</v>
      </c>
      <c r="I191" t="s">
        <v>101</v>
      </c>
      <c r="J191" t="str">
        <f>Tabla1[[#This Row],[Nombre - CONV.]]</f>
        <v xml:space="preserve">IMDIGA </v>
      </c>
      <c r="K191" s="12" t="str">
        <f>CONCATENATE(Tabla1[[#This Row],[Título - AÑO]]," ",Tabla1[[#This Row],[Cod. CONV.]])</f>
        <v xml:space="preserve">AA02 2021 IMDIGA </v>
      </c>
      <c r="L191" s="12" t="str">
        <f>CONCATENATE(Tabla1[[#This Row],[Descripción - AÑO]]," ",Tabla1[[#This Row],[Nombre - CONV.]])</f>
        <v xml:space="preserve">Innovación 2021 IMDIGA </v>
      </c>
      <c r="M191" t="s">
        <v>167</v>
      </c>
      <c r="N191" t="str">
        <f>Tabla1[[#This Row],[Nombre - X]]</f>
        <v>Expediente</v>
      </c>
      <c r="O191" s="12" t="str">
        <f>CONCATENATE(Tabla1[[#This Row],[Título - CONV. ]]," ",Tabla1[[#This Row],[Cod. - X]])</f>
        <v>AA02 2021 IMDIGA  Expediente</v>
      </c>
      <c r="P191" s="12" t="str">
        <f>CONCATENATE(Tabla1[[#This Row],[Descripción - CONV.]]," ",Tabla1[[#This Row],[Nombre - X]])</f>
        <v>Innovación 2021 IMDIGA  Expediente</v>
      </c>
      <c r="Q191" s="2" t="s">
        <v>130</v>
      </c>
      <c r="R191" t="str">
        <f>Tabla1[[#This Row],[Nombre - EXP.]]</f>
        <v>381</v>
      </c>
      <c r="S191" s="12" t="str">
        <f>CONCATENATE(Tabla1[[#This Row],[Título - X]]," ",Tabla1[[#This Row],[Cod. EXP]])</f>
        <v>AA02 2021 IMDIGA  Expediente 381</v>
      </c>
      <c r="T191" s="12" t="str">
        <f>CONCATENATE(Tabla1[[#This Row],[Descripción - X]]," ",Tabla1[[#This Row],[Nombre - EXP.]])</f>
        <v>Innovación 2021 IMDIGA  Expediente 381</v>
      </c>
      <c r="U191" t="s">
        <v>65</v>
      </c>
      <c r="V191" t="s">
        <v>68</v>
      </c>
      <c r="W191" s="12" t="str">
        <f>CONCATENATE(Tabla1[[#This Row],[Título - EXP. ]]," ",Tabla1[[#This Row],[Cod.PROC.]])</f>
        <v>AA02 2021 IMDIGA  Expediente 381 P10</v>
      </c>
      <c r="X191" s="12" t="str">
        <f>CONCATENATE(Tabla1[[#This Row],[Descripción - EXP.]]," ",Tabla1[[#This Row],[Nombre - PROC.]])</f>
        <v>Innovación 2021 IMDIGA  Expediente 381 Comunicación al servicio de pago</v>
      </c>
      <c r="Y191" t="s">
        <v>52</v>
      </c>
      <c r="Z191" t="s">
        <v>86</v>
      </c>
      <c r="AA191" s="12" t="str">
        <f>CONCATENATE(Tabla1[[#This Row],[Título - PROC.]]," ",Tabla1[[#This Row],[Cod. DOC. ]])</f>
        <v>AA02 2021 IMDIGA  Expediente 381 P10 D02</v>
      </c>
      <c r="AB191" s="12" t="str">
        <f>CONCATENATE(Tabla1[[#This Row],[Descripción - PROC.]]," ",Tabla1[[#This Row],[Nombre - DOC.]])</f>
        <v>Innovación 2021 IMDIGA  Expediente 381 Comunicación al servicio de pago Propuesta de fase K para contabilizar</v>
      </c>
      <c r="AC19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_Expediente_381_P10_D02</v>
      </c>
      <c r="AD191" t="str">
        <f>Tabla1[[#This Row],[Título - DOC]]</f>
        <v>AA02 2021 IMDIGA  Expediente 381 P10 D02</v>
      </c>
      <c r="AE191" t="str">
        <f>Tabla1[[#This Row],[Descripción - DOC]]</f>
        <v>Innovación 2021 IMDIGA  Expediente 381 Comunicación al servicio de pago Propuesta de fase K para contabilizar</v>
      </c>
    </row>
    <row r="192" spans="1:31" x14ac:dyDescent="0.3">
      <c r="A192" t="s">
        <v>72</v>
      </c>
      <c r="B192" t="str">
        <f>Tabla1[[#This Row],[Título - ÁREA]]</f>
        <v>AA02</v>
      </c>
      <c r="C192" s="12" t="s">
        <v>97</v>
      </c>
      <c r="D192" s="12" t="str">
        <f>Tabla1[[#This Row],[Nombre - ÁREA]]</f>
        <v>Innovación</v>
      </c>
      <c r="E192">
        <v>2021</v>
      </c>
      <c r="F192">
        <f>Tabla1[[#This Row],[Nombre - AÑO]]</f>
        <v>2021</v>
      </c>
      <c r="G192" s="12" t="str">
        <f>CONCATENATE(Tabla1[[#This Row],[Título - ÁREA]]," ",Tabla1[[#This Row],[Cod. AÑO]])</f>
        <v>AA02 2021</v>
      </c>
      <c r="H192" s="12" t="str">
        <f>CONCATENATE(Tabla1[[#This Row],[Descripción - Área]]," ",Tabla1[[#This Row],[Nombre - AÑO]])</f>
        <v>Innovación 2021</v>
      </c>
      <c r="I192" t="s">
        <v>101</v>
      </c>
      <c r="J192" t="str">
        <f>Tabla1[[#This Row],[Nombre - CONV.]]</f>
        <v xml:space="preserve">IMDIGA </v>
      </c>
      <c r="K192" s="12" t="str">
        <f>CONCATENATE(Tabla1[[#This Row],[Título - AÑO]]," ",Tabla1[[#This Row],[Cod. CONV.]])</f>
        <v xml:space="preserve">AA02 2021 IMDIGA </v>
      </c>
      <c r="L192" s="12" t="str">
        <f>CONCATENATE(Tabla1[[#This Row],[Descripción - AÑO]]," ",Tabla1[[#This Row],[Nombre - CONV.]])</f>
        <v xml:space="preserve">Innovación 2021 IMDIGA </v>
      </c>
      <c r="M192" t="s">
        <v>167</v>
      </c>
      <c r="N192" t="str">
        <f>Tabla1[[#This Row],[Nombre - X]]</f>
        <v>Expediente</v>
      </c>
      <c r="O192" s="12" t="str">
        <f>CONCATENATE(Tabla1[[#This Row],[Título - CONV. ]]," ",Tabla1[[#This Row],[Cod. - X]])</f>
        <v>AA02 2021 IMDIGA  Expediente</v>
      </c>
      <c r="P192" s="12" t="str">
        <f>CONCATENATE(Tabla1[[#This Row],[Descripción - CONV.]]," ",Tabla1[[#This Row],[Nombre - X]])</f>
        <v>Innovación 2021 IMDIGA  Expediente</v>
      </c>
      <c r="Q192" s="2" t="s">
        <v>130</v>
      </c>
      <c r="R192" t="str">
        <f>Tabla1[[#This Row],[Nombre - EXP.]]</f>
        <v>381</v>
      </c>
      <c r="S192" s="12" t="str">
        <f>CONCATENATE(Tabla1[[#This Row],[Título - X]]," ",Tabla1[[#This Row],[Cod. EXP]])</f>
        <v>AA02 2021 IMDIGA  Expediente 381</v>
      </c>
      <c r="T192" s="12" t="str">
        <f>CONCATENATE(Tabla1[[#This Row],[Descripción - X]]," ",Tabla1[[#This Row],[Nombre - EXP.]])</f>
        <v>Innovación 2021 IMDIGA  Expediente 381</v>
      </c>
      <c r="U192" t="s">
        <v>65</v>
      </c>
      <c r="V192" t="s">
        <v>68</v>
      </c>
      <c r="W192" s="12" t="str">
        <f>CONCATENATE(Tabla1[[#This Row],[Título - EXP. ]]," ",Tabla1[[#This Row],[Cod.PROC.]])</f>
        <v>AA02 2021 IMDIGA  Expediente 381 P10</v>
      </c>
      <c r="X192" s="12" t="str">
        <f>CONCATENATE(Tabla1[[#This Row],[Descripción - EXP.]]," ",Tabla1[[#This Row],[Nombre - PROC.]])</f>
        <v>Innovación 2021 IMDIGA  Expediente 381 Comunicación al servicio de pago</v>
      </c>
      <c r="Y192" t="s">
        <v>53</v>
      </c>
      <c r="Z192" t="s">
        <v>87</v>
      </c>
      <c r="AA192" s="12" t="str">
        <f>CONCATENATE(Tabla1[[#This Row],[Título - PROC.]]," ",Tabla1[[#This Row],[Cod. DOC. ]])</f>
        <v>AA02 2021 IMDIGA  Expediente 381 P10 D03</v>
      </c>
      <c r="AB192" s="12" t="str">
        <f>CONCATENATE(Tabla1[[#This Row],[Descripción - PROC.]]," ",Tabla1[[#This Row],[Nombre - DOC.]])</f>
        <v>Innovación 2021 IMDIGA  Expediente 381 Comunicación al servicio de pago Propuesta de fase OK para contabilizar</v>
      </c>
      <c r="AC19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_Expediente_381_P10_D03</v>
      </c>
      <c r="AD192" t="str">
        <f>Tabla1[[#This Row],[Título - DOC]]</f>
        <v>AA02 2021 IMDIGA  Expediente 381 P10 D03</v>
      </c>
      <c r="AE192" t="str">
        <f>Tabla1[[#This Row],[Descripción - DOC]]</f>
        <v>Innovación 2021 IMDIGA  Expediente 381 Comunicación al servicio de pago Propuesta de fase OK para contabilizar</v>
      </c>
    </row>
    <row r="193" spans="1:31" x14ac:dyDescent="0.3">
      <c r="A193" t="s">
        <v>72</v>
      </c>
      <c r="B193" t="str">
        <f>Tabla1[[#This Row],[Título - ÁREA]]</f>
        <v>AA02</v>
      </c>
      <c r="C193" s="12" t="s">
        <v>97</v>
      </c>
      <c r="D193" s="12" t="str">
        <f>Tabla1[[#This Row],[Nombre - ÁREA]]</f>
        <v>Innovación</v>
      </c>
      <c r="E193">
        <v>2021</v>
      </c>
      <c r="F193">
        <f>Tabla1[[#This Row],[Nombre - AÑO]]</f>
        <v>2021</v>
      </c>
      <c r="G193" s="12" t="str">
        <f>CONCATENATE(Tabla1[[#This Row],[Título - ÁREA]]," ",Tabla1[[#This Row],[Cod. AÑO]])</f>
        <v>AA02 2021</v>
      </c>
      <c r="H193" s="12" t="str">
        <f>CONCATENATE(Tabla1[[#This Row],[Descripción - Área]]," ",Tabla1[[#This Row],[Nombre - AÑO]])</f>
        <v>Innovación 2021</v>
      </c>
      <c r="I193" t="s">
        <v>101</v>
      </c>
      <c r="J193" t="str">
        <f>Tabla1[[#This Row],[Nombre - CONV.]]</f>
        <v xml:space="preserve">IMDIGA </v>
      </c>
      <c r="K193" s="12" t="str">
        <f>CONCATENATE(Tabla1[[#This Row],[Título - AÑO]]," ",Tabla1[[#This Row],[Cod. CONV.]])</f>
        <v xml:space="preserve">AA02 2021 IMDIGA </v>
      </c>
      <c r="L193" s="12" t="str">
        <f>CONCATENATE(Tabla1[[#This Row],[Descripción - AÑO]]," ",Tabla1[[#This Row],[Nombre - CONV.]])</f>
        <v xml:space="preserve">Innovación 2021 IMDIGA </v>
      </c>
      <c r="M193" t="s">
        <v>167</v>
      </c>
      <c r="N193" t="str">
        <f>Tabla1[[#This Row],[Nombre - X]]</f>
        <v>Expediente</v>
      </c>
      <c r="O193" s="12" t="str">
        <f>CONCATENATE(Tabla1[[#This Row],[Título - CONV. ]]," ",Tabla1[[#This Row],[Cod. - X]])</f>
        <v>AA02 2021 IMDIGA  Expediente</v>
      </c>
      <c r="P193" s="12" t="str">
        <f>CONCATENATE(Tabla1[[#This Row],[Descripción - CONV.]]," ",Tabla1[[#This Row],[Nombre - X]])</f>
        <v>Innovación 2021 IMDIGA  Expediente</v>
      </c>
      <c r="Q193" s="2" t="s">
        <v>130</v>
      </c>
      <c r="R193" t="str">
        <f>Tabla1[[#This Row],[Nombre - EXP.]]</f>
        <v>381</v>
      </c>
      <c r="S193" s="12" t="str">
        <f>CONCATENATE(Tabla1[[#This Row],[Título - X]]," ",Tabla1[[#This Row],[Cod. EXP]])</f>
        <v>AA02 2021 IMDIGA  Expediente 381</v>
      </c>
      <c r="T193" s="12" t="str">
        <f>CONCATENATE(Tabla1[[#This Row],[Descripción - X]]," ",Tabla1[[#This Row],[Nombre - EXP.]])</f>
        <v>Innovación 2021 IMDIGA  Expediente 381</v>
      </c>
      <c r="U193" t="s">
        <v>66</v>
      </c>
      <c r="V193" t="s">
        <v>69</v>
      </c>
      <c r="W193" s="12" t="str">
        <f>CONCATENATE(Tabla1[[#This Row],[Título - EXP. ]]," ",Tabla1[[#This Row],[Cod.PROC.]])</f>
        <v>AA02 2021 IMDIGA  Expediente 381 P11</v>
      </c>
      <c r="X193" s="12" t="str">
        <f>CONCATENATE(Tabla1[[#This Row],[Descripción - EXP.]]," ",Tabla1[[#This Row],[Nombre - PROC.]])</f>
        <v>Innovación 2021 IMDIGA  Expediente 381 Pago subvención</v>
      </c>
      <c r="Y193" t="s">
        <v>54</v>
      </c>
      <c r="Z193" t="s">
        <v>85</v>
      </c>
      <c r="AA193" s="12" t="str">
        <f>CONCATENATE(Tabla1[[#This Row],[Título - PROC.]]," ",Tabla1[[#This Row],[Cod. DOC. ]])</f>
        <v>AA02 2021 IMDIGA  Expediente 381 P11 D01</v>
      </c>
      <c r="AB193" s="12" t="str">
        <f>CONCATENATE(Tabla1[[#This Row],[Descripción - PROC.]]," ",Tabla1[[#This Row],[Nombre - DOC.]])</f>
        <v>Innovación 2021 IMDIGA  Expediente 381 Pago subvención Ratificación de endoso</v>
      </c>
      <c r="AC19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_Expediente_381_P11_D01</v>
      </c>
      <c r="AD193" t="str">
        <f>Tabla1[[#This Row],[Título - DOC]]</f>
        <v>AA02 2021 IMDIGA  Expediente 381 P11 D01</v>
      </c>
      <c r="AE193" t="str">
        <f>Tabla1[[#This Row],[Descripción - DOC]]</f>
        <v>Innovación 2021 IMDIGA  Expediente 381 Pago subvención Ratificación de endoso</v>
      </c>
    </row>
    <row r="194" spans="1:31" x14ac:dyDescent="0.3">
      <c r="A194" t="s">
        <v>72</v>
      </c>
      <c r="B194" t="str">
        <f>Tabla1[[#This Row],[Título - ÁREA]]</f>
        <v>AA02</v>
      </c>
      <c r="C194" s="12" t="s">
        <v>97</v>
      </c>
      <c r="D194" s="12" t="str">
        <f>Tabla1[[#This Row],[Nombre - ÁREA]]</f>
        <v>Innovación</v>
      </c>
      <c r="E194">
        <v>2021</v>
      </c>
      <c r="F194">
        <f>Tabla1[[#This Row],[Nombre - AÑO]]</f>
        <v>2021</v>
      </c>
      <c r="G194" s="12" t="str">
        <f>CONCATENATE(Tabla1[[#This Row],[Título - ÁREA]]," ",Tabla1[[#This Row],[Cod. AÑO]])</f>
        <v>AA02 2021</v>
      </c>
      <c r="H194" s="12" t="str">
        <f>CONCATENATE(Tabla1[[#This Row],[Descripción - Área]]," ",Tabla1[[#This Row],[Nombre - AÑO]])</f>
        <v>Innovación 2021</v>
      </c>
      <c r="I194" t="s">
        <v>101</v>
      </c>
      <c r="J194" t="str">
        <f>Tabla1[[#This Row],[Nombre - CONV.]]</f>
        <v xml:space="preserve">IMDIGA </v>
      </c>
      <c r="K194" s="12" t="str">
        <f>CONCATENATE(Tabla1[[#This Row],[Título - AÑO]]," ",Tabla1[[#This Row],[Cod. CONV.]])</f>
        <v xml:space="preserve">AA02 2021 IMDIGA </v>
      </c>
      <c r="L194" s="12" t="str">
        <f>CONCATENATE(Tabla1[[#This Row],[Descripción - AÑO]]," ",Tabla1[[#This Row],[Nombre - CONV.]])</f>
        <v xml:space="preserve">Innovación 2021 IMDIGA </v>
      </c>
      <c r="M194" t="s">
        <v>167</v>
      </c>
      <c r="N194" t="str">
        <f>Tabla1[[#This Row],[Nombre - X]]</f>
        <v>Expediente</v>
      </c>
      <c r="O194" s="12" t="str">
        <f>CONCATENATE(Tabla1[[#This Row],[Título - CONV. ]]," ",Tabla1[[#This Row],[Cod. - X]])</f>
        <v>AA02 2021 IMDIGA  Expediente</v>
      </c>
      <c r="P194" s="12" t="str">
        <f>CONCATENATE(Tabla1[[#This Row],[Descripción - CONV.]]," ",Tabla1[[#This Row],[Nombre - X]])</f>
        <v>Innovación 2021 IMDIGA  Expediente</v>
      </c>
      <c r="Q194" s="2" t="s">
        <v>130</v>
      </c>
      <c r="R194" t="str">
        <f>Tabla1[[#This Row],[Nombre - EXP.]]</f>
        <v>381</v>
      </c>
      <c r="S194" s="12" t="str">
        <f>CONCATENATE(Tabla1[[#This Row],[Título - X]]," ",Tabla1[[#This Row],[Cod. EXP]])</f>
        <v>AA02 2021 IMDIGA  Expediente 381</v>
      </c>
      <c r="T194" s="12" t="str">
        <f>CONCATENATE(Tabla1[[#This Row],[Descripción - X]]," ",Tabla1[[#This Row],[Nombre - EXP.]])</f>
        <v>Innovación 2021 IMDIGA  Expediente 381</v>
      </c>
      <c r="U194" t="s">
        <v>66</v>
      </c>
      <c r="V194" t="s">
        <v>69</v>
      </c>
      <c r="W194" s="12" t="str">
        <f>CONCATENATE(Tabla1[[#This Row],[Título - EXP. ]]," ",Tabla1[[#This Row],[Cod.PROC.]])</f>
        <v>AA02 2021 IMDIGA  Expediente 381 P11</v>
      </c>
      <c r="X194" s="12" t="str">
        <f>CONCATENATE(Tabla1[[#This Row],[Descripción - EXP.]]," ",Tabla1[[#This Row],[Nombre - PROC.]])</f>
        <v>Innovación 2021 IMDIGA  Expediente 381 Pago subvención</v>
      </c>
      <c r="Y194" t="s">
        <v>55</v>
      </c>
      <c r="Z194" t="s">
        <v>86</v>
      </c>
      <c r="AA194" s="12" t="str">
        <f>CONCATENATE(Tabla1[[#This Row],[Título - PROC.]]," ",Tabla1[[#This Row],[Cod. DOC. ]])</f>
        <v>AA02 2021 IMDIGA  Expediente 381 P11 D02</v>
      </c>
      <c r="AB194" s="12" t="str">
        <f>CONCATENATE(Tabla1[[#This Row],[Descripción - PROC.]]," ",Tabla1[[#This Row],[Nombre - DOC.]])</f>
        <v>Innovación 2021 IMDIGA  Expediente 381 Pago subvención Comunicación importe de ayuda tras su verificación</v>
      </c>
      <c r="AC19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AA02_2021_IMDIGA _Expediente_381_P11_D02</v>
      </c>
      <c r="AD194" t="str">
        <f>Tabla1[[#This Row],[Título - DOC]]</f>
        <v>AA02 2021 IMDIGA  Expediente 381 P11 D02</v>
      </c>
      <c r="AE194" t="str">
        <f>Tabla1[[#This Row],[Descripción - DOC]]</f>
        <v>Innovación 2021 IMDIGA  Expediente 381 Pago subvención Comunicación importe de ayuda tras su verificación</v>
      </c>
    </row>
    <row r="195" spans="1:31" x14ac:dyDescent="0.3">
      <c r="A195" t="s">
        <v>73</v>
      </c>
      <c r="B195" t="str">
        <f>Tabla1[[#This Row],[Título - ÁREA]]</f>
        <v>AA03</v>
      </c>
      <c r="C195" s="12" t="s">
        <v>98</v>
      </c>
      <c r="D195" s="12" t="str">
        <f>Tabla1[[#This Row],[Nombre - ÁREA]]</f>
        <v>Internacional</v>
      </c>
      <c r="E195">
        <v>2020</v>
      </c>
      <c r="F195">
        <f>Tabla1[[#This Row],[Nombre - AÑO]]</f>
        <v>2020</v>
      </c>
      <c r="G195" s="12" t="str">
        <f>CONCATENATE(Tabla1[[#This Row],[Título - ÁREA]]," ",Tabla1[[#This Row],[Cod. AÑO]])</f>
        <v>AA03 2020</v>
      </c>
      <c r="H195" s="12" t="str">
        <f>CONCATENATE(Tabla1[[#This Row],[Descripción - Área]]," ",Tabla1[[#This Row],[Nombre - AÑO]])</f>
        <v>Internacional 2020</v>
      </c>
      <c r="I195" t="s">
        <v>102</v>
      </c>
      <c r="J195" t="str">
        <f>Tabla1[[#This Row],[Nombre - CONV.]]</f>
        <v>ITATUT</v>
      </c>
      <c r="K195" s="12" t="str">
        <f>CONCATENATE(Tabla1[[#This Row],[Título - AÑO]]," ",Tabla1[[#This Row],[Cod. CONV.]])</f>
        <v>AA03 2020 ITATUT</v>
      </c>
      <c r="L195" s="12" t="str">
        <f>CONCATENATE(Tabla1[[#This Row],[Descripción - AÑO]]," ",Tabla1[[#This Row],[Nombre - CONV.]])</f>
        <v>Internacional 2020 ITATUT</v>
      </c>
      <c r="M195" s="1" t="s">
        <v>134</v>
      </c>
      <c r="N195" s="1" t="str">
        <f>Tabla1[[#This Row],[Nombre - X]]</f>
        <v>Normativa</v>
      </c>
      <c r="O195" s="12" t="str">
        <f>CONCATENATE(Tabla1[[#This Row],[Título - CONV. ]]," ",Tabla1[[#This Row],[Cod. - X]])</f>
        <v>AA03 2020 ITATUT Normativa</v>
      </c>
      <c r="P195" s="12" t="str">
        <f>CONCATENATE(Tabla1[[#This Row],[Descripción - CONV.]]," ",Tabla1[[#This Row],[Nombre - X]])</f>
        <v>Internacional 2020 ITATUT Normativa</v>
      </c>
      <c r="Q195" s="2"/>
      <c r="S195" s="12" t="str">
        <f>CONCATENATE(Tabla1[[#This Row],[Título - X]]," ",Tabla1[[#This Row],[Cod. EXP]])</f>
        <v xml:space="preserve">AA03 2020 ITATUT Normativa </v>
      </c>
      <c r="T195" s="12" t="str">
        <f>CONCATENATE(Tabla1[[#This Row],[Descripción - X]]," ",Tabla1[[#This Row],[Nombre - EXP.]])</f>
        <v xml:space="preserve">Internacional 2020 ITATUT Normativa </v>
      </c>
      <c r="W195" s="12" t="str">
        <f>CONCATENATE(Tabla1[[#This Row],[Título - EXP. ]]," ",Tabla1[[#This Row],[Cod.PROC.]])</f>
        <v xml:space="preserve">AA03 2020 ITATUT Normativa  </v>
      </c>
      <c r="X195" s="12" t="str">
        <f>CONCATENATE(Tabla1[[#This Row],[Descripción - EXP.]]," ",Tabla1[[#This Row],[Nombre - PROC.]])</f>
        <v xml:space="preserve">Internacional 2020 ITATUT Normativa  </v>
      </c>
      <c r="Y195" s="1" t="s">
        <v>161</v>
      </c>
      <c r="Z195" s="1" t="s">
        <v>85</v>
      </c>
      <c r="AA195" s="12" t="str">
        <f>CONCATENATE(Tabla1[[#This Row],[Título - PROC.]]," ",Tabla1[[#This Row],[Cod. DOC. ]])</f>
        <v>AA03 2020 ITATUT Normativa   D01</v>
      </c>
      <c r="AB195" s="12" t="str">
        <f>CONCATENATE(Tabla1[[#This Row],[Descripción - PROC.]]," ",Tabla1[[#This Row],[Nombre - DOC.]])</f>
        <v xml:space="preserve">Internacional 2020 ITATUT Normativa   Orden </v>
      </c>
      <c r="AC19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AA03_2020_ITATUT_Normativa___D01</v>
      </c>
      <c r="AD195" t="str">
        <f>Tabla1[[#This Row],[Título - DOC]]</f>
        <v>AA03 2020 ITATUT Normativa   D01</v>
      </c>
      <c r="AE195" t="str">
        <f>Tabla1[[#This Row],[Descripción - DOC]]</f>
        <v xml:space="preserve">Internacional 2020 ITATUT Normativa   Orden </v>
      </c>
    </row>
    <row r="196" spans="1:31" x14ac:dyDescent="0.3">
      <c r="A196" t="s">
        <v>73</v>
      </c>
      <c r="B196" t="str">
        <f>Tabla1[[#This Row],[Título - ÁREA]]</f>
        <v>AA03</v>
      </c>
      <c r="C196" s="12" t="s">
        <v>98</v>
      </c>
      <c r="D196" s="12" t="str">
        <f>Tabla1[[#This Row],[Nombre - ÁREA]]</f>
        <v>Internacional</v>
      </c>
      <c r="E196">
        <v>2020</v>
      </c>
      <c r="F196">
        <f>Tabla1[[#This Row],[Nombre - AÑO]]</f>
        <v>2020</v>
      </c>
      <c r="G196" s="12" t="str">
        <f>CONCATENATE(Tabla1[[#This Row],[Título - ÁREA]]," ",Tabla1[[#This Row],[Cod. AÑO]])</f>
        <v>AA03 2020</v>
      </c>
      <c r="H196" s="12" t="str">
        <f>CONCATENATE(Tabla1[[#This Row],[Descripción - Área]]," ",Tabla1[[#This Row],[Nombre - AÑO]])</f>
        <v>Internacional 2020</v>
      </c>
      <c r="I196" t="s">
        <v>102</v>
      </c>
      <c r="J196" t="str">
        <f>Tabla1[[#This Row],[Nombre - CONV.]]</f>
        <v>ITATUT</v>
      </c>
      <c r="K196" s="12" t="str">
        <f>CONCATENATE(Tabla1[[#This Row],[Título - AÑO]]," ",Tabla1[[#This Row],[Cod. CONV.]])</f>
        <v>AA03 2020 ITATUT</v>
      </c>
      <c r="L196" s="12" t="str">
        <f>CONCATENATE(Tabla1[[#This Row],[Descripción - AÑO]]," ",Tabla1[[#This Row],[Nombre - CONV.]])</f>
        <v>Internacional 2020 ITATUT</v>
      </c>
      <c r="M196" s="1" t="s">
        <v>134</v>
      </c>
      <c r="N196" s="1" t="str">
        <f>Tabla1[[#This Row],[Nombre - X]]</f>
        <v>Normativa</v>
      </c>
      <c r="O196" s="12" t="str">
        <f>CONCATENATE(Tabla1[[#This Row],[Título - CONV. ]]," ",Tabla1[[#This Row],[Cod. - X]])</f>
        <v>AA03 2020 ITATUT Normativa</v>
      </c>
      <c r="P196" s="12" t="str">
        <f>CONCATENATE(Tabla1[[#This Row],[Descripción - CONV.]]," ",Tabla1[[#This Row],[Nombre - X]])</f>
        <v>Internacional 2020 ITATUT Normativa</v>
      </c>
      <c r="Q196" s="2"/>
      <c r="S196" s="12" t="str">
        <f>CONCATENATE(Tabla1[[#This Row],[Título - X]]," ",Tabla1[[#This Row],[Cod. EXP]])</f>
        <v xml:space="preserve">AA03 2020 ITATUT Normativa </v>
      </c>
      <c r="T196" s="12" t="str">
        <f>CONCATENATE(Tabla1[[#This Row],[Descripción - X]]," ",Tabla1[[#This Row],[Nombre - EXP.]])</f>
        <v xml:space="preserve">Internacional 2020 ITATUT Normativa </v>
      </c>
      <c r="W196" s="12" t="str">
        <f>CONCATENATE(Tabla1[[#This Row],[Título - EXP. ]]," ",Tabla1[[#This Row],[Cod.PROC.]])</f>
        <v xml:space="preserve">AA03 2020 ITATUT Normativa  </v>
      </c>
      <c r="X196" s="12" t="str">
        <f>CONCATENATE(Tabla1[[#This Row],[Descripción - EXP.]]," ",Tabla1[[#This Row],[Nombre - PROC.]])</f>
        <v xml:space="preserve">Internacional 2020 ITATUT Normativa  </v>
      </c>
      <c r="Y196" s="1" t="s">
        <v>162</v>
      </c>
      <c r="Z196" s="1" t="s">
        <v>86</v>
      </c>
      <c r="AA196" s="12" t="str">
        <f>CONCATENATE(Tabla1[[#This Row],[Título - PROC.]]," ",Tabla1[[#This Row],[Cod. DOC. ]])</f>
        <v>AA03 2020 ITATUT Normativa   D02</v>
      </c>
      <c r="AB196" s="12" t="str">
        <f>CONCATENATE(Tabla1[[#This Row],[Descripción - PROC.]]," ",Tabla1[[#This Row],[Nombre - DOC.]])</f>
        <v>Internacional 2020 ITATUT Normativa   Convocatoria</v>
      </c>
      <c r="AC19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AA03_2020_ITATUT_Normativa___D02</v>
      </c>
      <c r="AD196" t="str">
        <f>Tabla1[[#This Row],[Título - DOC]]</f>
        <v>AA03 2020 ITATUT Normativa   D02</v>
      </c>
      <c r="AE196" t="str">
        <f>Tabla1[[#This Row],[Descripción - DOC]]</f>
        <v>Internacional 2020 ITATUT Normativa   Convocatoria</v>
      </c>
    </row>
    <row r="197" spans="1:31" x14ac:dyDescent="0.3">
      <c r="A197" t="s">
        <v>73</v>
      </c>
      <c r="B197" t="str">
        <f>Tabla1[[#This Row],[Título - ÁREA]]</f>
        <v>AA03</v>
      </c>
      <c r="C197" s="12" t="s">
        <v>98</v>
      </c>
      <c r="D197" s="12" t="str">
        <f>Tabla1[[#This Row],[Nombre - ÁREA]]</f>
        <v>Internacional</v>
      </c>
      <c r="E197">
        <v>2020</v>
      </c>
      <c r="F197">
        <f>Tabla1[[#This Row],[Nombre - AÑO]]</f>
        <v>2020</v>
      </c>
      <c r="G197" s="12" t="str">
        <f>CONCATENATE(Tabla1[[#This Row],[Título - ÁREA]]," ",Tabla1[[#This Row],[Cod. AÑO]])</f>
        <v>AA03 2020</v>
      </c>
      <c r="H197" s="12" t="str">
        <f>CONCATENATE(Tabla1[[#This Row],[Descripción - Área]]," ",Tabla1[[#This Row],[Nombre - AÑO]])</f>
        <v>Internacional 2020</v>
      </c>
      <c r="I197" t="s">
        <v>102</v>
      </c>
      <c r="J197" t="str">
        <f>Tabla1[[#This Row],[Nombre - CONV.]]</f>
        <v>ITATUT</v>
      </c>
      <c r="K197" s="12" t="str">
        <f>CONCATENATE(Tabla1[[#This Row],[Título - AÑO]]," ",Tabla1[[#This Row],[Cod. CONV.]])</f>
        <v>AA03 2020 ITATUT</v>
      </c>
      <c r="L197" s="12" t="str">
        <f>CONCATENATE(Tabla1[[#This Row],[Descripción - AÑO]]," ",Tabla1[[#This Row],[Nombre - CONV.]])</f>
        <v>Internacional 2020 ITATUT</v>
      </c>
      <c r="M197" s="1" t="s">
        <v>134</v>
      </c>
      <c r="N197" s="1" t="str">
        <f>Tabla1[[#This Row],[Nombre - X]]</f>
        <v>Normativa</v>
      </c>
      <c r="O197" s="12" t="str">
        <f>CONCATENATE(Tabla1[[#This Row],[Título - CONV. ]]," ",Tabla1[[#This Row],[Cod. - X]])</f>
        <v>AA03 2020 ITATUT Normativa</v>
      </c>
      <c r="P197" s="12" t="str">
        <f>CONCATENATE(Tabla1[[#This Row],[Descripción - CONV.]]," ",Tabla1[[#This Row],[Nombre - X]])</f>
        <v>Internacional 2020 ITATUT Normativa</v>
      </c>
      <c r="Q197" s="2"/>
      <c r="S197" s="12" t="str">
        <f>CONCATENATE(Tabla1[[#This Row],[Título - X]]," ",Tabla1[[#This Row],[Cod. EXP]])</f>
        <v xml:space="preserve">AA03 2020 ITATUT Normativa </v>
      </c>
      <c r="T197" s="12" t="str">
        <f>CONCATENATE(Tabla1[[#This Row],[Descripción - X]]," ",Tabla1[[#This Row],[Nombre - EXP.]])</f>
        <v xml:space="preserve">Internacional 2020 ITATUT Normativa </v>
      </c>
      <c r="W197" s="12" t="str">
        <f>CONCATENATE(Tabla1[[#This Row],[Título - EXP. ]]," ",Tabla1[[#This Row],[Cod.PROC.]])</f>
        <v xml:space="preserve">AA03 2020 ITATUT Normativa  </v>
      </c>
      <c r="X197" s="12" t="str">
        <f>CONCATENATE(Tabla1[[#This Row],[Descripción - EXP.]]," ",Tabla1[[#This Row],[Nombre - PROC.]])</f>
        <v xml:space="preserve">Internacional 2020 ITATUT Normativa  </v>
      </c>
      <c r="Y197" s="1" t="s">
        <v>163</v>
      </c>
      <c r="Z197" s="1" t="s">
        <v>87</v>
      </c>
      <c r="AA197" s="12" t="str">
        <f>CONCATENATE(Tabla1[[#This Row],[Título - PROC.]]," ",Tabla1[[#This Row],[Cod. DOC. ]])</f>
        <v>AA03 2020 ITATUT Normativa   D03</v>
      </c>
      <c r="AB197" s="12" t="str">
        <f>CONCATENATE(Tabla1[[#This Row],[Descripción - PROC.]]," ",Tabla1[[#This Row],[Nombre - DOC.]])</f>
        <v>Internacional 2020 ITATUT Normativa   Instrucción</v>
      </c>
      <c r="AC19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AA03_2020_ITATUT_Normativa___D03</v>
      </c>
      <c r="AD197" t="str">
        <f>Tabla1[[#This Row],[Título - DOC]]</f>
        <v>AA03 2020 ITATUT Normativa   D03</v>
      </c>
      <c r="AE197" t="str">
        <f>Tabla1[[#This Row],[Descripción - DOC]]</f>
        <v>Internacional 2020 ITATUT Normativa   Instrucción</v>
      </c>
    </row>
    <row r="198" spans="1:31" x14ac:dyDescent="0.3">
      <c r="A198" t="s">
        <v>73</v>
      </c>
      <c r="B198" t="str">
        <f>Tabla1[[#This Row],[Título - ÁREA]]</f>
        <v>AA03</v>
      </c>
      <c r="C198" s="12" t="s">
        <v>98</v>
      </c>
      <c r="D198" s="12" t="str">
        <f>Tabla1[[#This Row],[Nombre - ÁREA]]</f>
        <v>Internacional</v>
      </c>
      <c r="E198">
        <v>2020</v>
      </c>
      <c r="F198">
        <f>Tabla1[[#This Row],[Nombre - AÑO]]</f>
        <v>2020</v>
      </c>
      <c r="G198" s="12" t="str">
        <f>CONCATENATE(Tabla1[[#This Row],[Título - ÁREA]]," ",Tabla1[[#This Row],[Cod. AÑO]])</f>
        <v>AA03 2020</v>
      </c>
      <c r="H198" s="12" t="str">
        <f>CONCATENATE(Tabla1[[#This Row],[Descripción - Área]]," ",Tabla1[[#This Row],[Nombre - AÑO]])</f>
        <v>Internacional 2020</v>
      </c>
      <c r="I198" t="s">
        <v>102</v>
      </c>
      <c r="J198" t="str">
        <f>Tabla1[[#This Row],[Nombre - CONV.]]</f>
        <v>ITATUT</v>
      </c>
      <c r="K198" s="12" t="str">
        <f>CONCATENATE(Tabla1[[#This Row],[Título - AÑO]]," ",Tabla1[[#This Row],[Cod. CONV.]])</f>
        <v>AA03 2020 ITATUT</v>
      </c>
      <c r="L198" s="12" t="str">
        <f>CONCATENATE(Tabla1[[#This Row],[Descripción - AÑO]]," ",Tabla1[[#This Row],[Nombre - CONV.]])</f>
        <v>Internacional 2020 ITATUT</v>
      </c>
      <c r="M198" s="1" t="s">
        <v>134</v>
      </c>
      <c r="N198" s="1" t="str">
        <f>Tabla1[[#This Row],[Nombre - X]]</f>
        <v>Normativa</v>
      </c>
      <c r="O198" s="12" t="str">
        <f>CONCATENATE(Tabla1[[#This Row],[Título - CONV. ]]," ",Tabla1[[#This Row],[Cod. - X]])</f>
        <v>AA03 2020 ITATUT Normativa</v>
      </c>
      <c r="P198" s="12" t="str">
        <f>CONCATENATE(Tabla1[[#This Row],[Descripción - CONV.]]," ",Tabla1[[#This Row],[Nombre - X]])</f>
        <v>Internacional 2020 ITATUT Normativa</v>
      </c>
      <c r="Q198" s="2"/>
      <c r="S198" s="12" t="str">
        <f>CONCATENATE(Tabla1[[#This Row],[Título - X]]," ",Tabla1[[#This Row],[Cod. EXP]])</f>
        <v xml:space="preserve">AA03 2020 ITATUT Normativa </v>
      </c>
      <c r="T198" s="12" t="str">
        <f>CONCATENATE(Tabla1[[#This Row],[Descripción - X]]," ",Tabla1[[#This Row],[Nombre - EXP.]])</f>
        <v xml:space="preserve">Internacional 2020 ITATUT Normativa </v>
      </c>
      <c r="W198" s="12" t="str">
        <f>CONCATENATE(Tabla1[[#This Row],[Título - EXP. ]]," ",Tabla1[[#This Row],[Cod.PROC.]])</f>
        <v xml:space="preserve">AA03 2020 ITATUT Normativa  </v>
      </c>
      <c r="X198" s="12" t="str">
        <f>CONCATENATE(Tabla1[[#This Row],[Descripción - EXP.]]," ",Tabla1[[#This Row],[Nombre - PROC.]])</f>
        <v xml:space="preserve">Internacional 2020 ITATUT Normativa  </v>
      </c>
      <c r="Y198" s="1" t="s">
        <v>164</v>
      </c>
      <c r="Z198" s="1" t="s">
        <v>88</v>
      </c>
      <c r="AA198" s="12" t="str">
        <f>CONCATENATE(Tabla1[[#This Row],[Título - PROC.]]," ",Tabla1[[#This Row],[Cod. DOC. ]])</f>
        <v>AA03 2020 ITATUT Normativa   D04</v>
      </c>
      <c r="AB198" s="12" t="str">
        <f>CONCATENATE(Tabla1[[#This Row],[Descripción - PROC.]]," ",Tabla1[[#This Row],[Nombre - DOC.]])</f>
        <v>Internacional 2020 ITATUT Normativa   Adjudicación</v>
      </c>
      <c r="AC19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AA03_2020_ITATUT_Normativa___D04</v>
      </c>
      <c r="AD198" t="str">
        <f>Tabla1[[#This Row],[Título - DOC]]</f>
        <v>AA03 2020 ITATUT Normativa   D04</v>
      </c>
      <c r="AE198" t="str">
        <f>Tabla1[[#This Row],[Descripción - DOC]]</f>
        <v>Internacional 2020 ITATUT Normativa   Adjudicación</v>
      </c>
    </row>
    <row r="199" spans="1:31" x14ac:dyDescent="0.3">
      <c r="A199" t="s">
        <v>73</v>
      </c>
      <c r="B199" t="str">
        <f>Tabla1[[#This Row],[Título - ÁREA]]</f>
        <v>AA03</v>
      </c>
      <c r="C199" s="12" t="s">
        <v>98</v>
      </c>
      <c r="D199" s="12" t="str">
        <f>Tabla1[[#This Row],[Nombre - ÁREA]]</f>
        <v>Internacional</v>
      </c>
      <c r="E199">
        <v>2020</v>
      </c>
      <c r="F199">
        <f>Tabla1[[#This Row],[Nombre - AÑO]]</f>
        <v>2020</v>
      </c>
      <c r="G199" s="12" t="str">
        <f>CONCATENATE(Tabla1[[#This Row],[Título - ÁREA]]," ",Tabla1[[#This Row],[Cod. AÑO]])</f>
        <v>AA03 2020</v>
      </c>
      <c r="H199" s="12" t="str">
        <f>CONCATENATE(Tabla1[[#This Row],[Descripción - Área]]," ",Tabla1[[#This Row],[Nombre - AÑO]])</f>
        <v>Internacional 2020</v>
      </c>
      <c r="I199" t="s">
        <v>102</v>
      </c>
      <c r="J199" t="str">
        <f>Tabla1[[#This Row],[Nombre - CONV.]]</f>
        <v>ITATUT</v>
      </c>
      <c r="K199" s="12" t="str">
        <f>CONCATENATE(Tabla1[[#This Row],[Título - AÑO]]," ",Tabla1[[#This Row],[Cod. CONV.]])</f>
        <v>AA03 2020 ITATUT</v>
      </c>
      <c r="L199" s="12" t="str">
        <f>CONCATENATE(Tabla1[[#This Row],[Descripción - AÑO]]," ",Tabla1[[#This Row],[Nombre - CONV.]])</f>
        <v>Internacional 2020 ITATUT</v>
      </c>
      <c r="M199" s="1" t="s">
        <v>134</v>
      </c>
      <c r="N199" s="1" t="str">
        <f>Tabla1[[#This Row],[Nombre - X]]</f>
        <v>Normativa</v>
      </c>
      <c r="O199" s="12" t="str">
        <f>CONCATENATE(Tabla1[[#This Row],[Título - CONV. ]]," ",Tabla1[[#This Row],[Cod. - X]])</f>
        <v>AA03 2020 ITATUT Normativa</v>
      </c>
      <c r="P199" s="12" t="str">
        <f>CONCATENATE(Tabla1[[#This Row],[Descripción - CONV.]]," ",Tabla1[[#This Row],[Nombre - X]])</f>
        <v>Internacional 2020 ITATUT Normativa</v>
      </c>
      <c r="Q199" s="2"/>
      <c r="S199" s="12" t="str">
        <f>CONCATENATE(Tabla1[[#This Row],[Título - X]]," ",Tabla1[[#This Row],[Cod. EXP]])</f>
        <v xml:space="preserve">AA03 2020 ITATUT Normativa </v>
      </c>
      <c r="T199" s="12" t="str">
        <f>CONCATENATE(Tabla1[[#This Row],[Descripción - X]]," ",Tabla1[[#This Row],[Nombre - EXP.]])</f>
        <v xml:space="preserve">Internacional 2020 ITATUT Normativa </v>
      </c>
      <c r="W199" s="12" t="str">
        <f>CONCATENATE(Tabla1[[#This Row],[Título - EXP. ]]," ",Tabla1[[#This Row],[Cod.PROC.]])</f>
        <v xml:space="preserve">AA03 2020 ITATUT Normativa  </v>
      </c>
      <c r="X199" s="12" t="str">
        <f>CONCATENATE(Tabla1[[#This Row],[Descripción - EXP.]]," ",Tabla1[[#This Row],[Nombre - PROC.]])</f>
        <v xml:space="preserve">Internacional 2020 ITATUT Normativa  </v>
      </c>
      <c r="Y199" s="1" t="s">
        <v>165</v>
      </c>
      <c r="Z199" s="1" t="s">
        <v>89</v>
      </c>
      <c r="AA199" s="12" t="str">
        <f>CONCATENATE(Tabla1[[#This Row],[Título - PROC.]]," ",Tabla1[[#This Row],[Cod. DOC. ]])</f>
        <v>AA03 2020 ITATUT Normativa   D05</v>
      </c>
      <c r="AB199" s="12" t="str">
        <f>CONCATENATE(Tabla1[[#This Row],[Descripción - PROC.]]," ",Tabla1[[#This Row],[Nombre - DOC.]])</f>
        <v>Internacional 2020 ITATUT Normativa   Justificación</v>
      </c>
      <c r="AC19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AA03_2020_ITATUT_Normativa___D05</v>
      </c>
      <c r="AD199" t="str">
        <f>Tabla1[[#This Row],[Título - DOC]]</f>
        <v>AA03 2020 ITATUT Normativa   D05</v>
      </c>
      <c r="AE199" t="str">
        <f>Tabla1[[#This Row],[Descripción - DOC]]</f>
        <v>Internacional 2020 ITATUT Normativa   Justificación</v>
      </c>
    </row>
    <row r="200" spans="1:31" x14ac:dyDescent="0.3">
      <c r="A200" t="s">
        <v>73</v>
      </c>
      <c r="B200" t="str">
        <f>Tabla1[[#This Row],[Título - ÁREA]]</f>
        <v>AA03</v>
      </c>
      <c r="C200" s="12" t="s">
        <v>98</v>
      </c>
      <c r="D200" s="12" t="str">
        <f>Tabla1[[#This Row],[Nombre - ÁREA]]</f>
        <v>Internacional</v>
      </c>
      <c r="E200">
        <v>2020</v>
      </c>
      <c r="F200">
        <f>Tabla1[[#This Row],[Nombre - AÑO]]</f>
        <v>2020</v>
      </c>
      <c r="G200" s="12" t="str">
        <f>CONCATENATE(Tabla1[[#This Row],[Título - ÁREA]]," ",Tabla1[[#This Row],[Cod. AÑO]])</f>
        <v>AA03 2020</v>
      </c>
      <c r="H200" s="12" t="str">
        <f>CONCATENATE(Tabla1[[#This Row],[Descripción - Área]]," ",Tabla1[[#This Row],[Nombre - AÑO]])</f>
        <v>Internacional 2020</v>
      </c>
      <c r="I200" t="s">
        <v>102</v>
      </c>
      <c r="J200" t="str">
        <f>Tabla1[[#This Row],[Nombre - CONV.]]</f>
        <v>ITATUT</v>
      </c>
      <c r="K200" s="12" t="str">
        <f>CONCATENATE(Tabla1[[#This Row],[Título - AÑO]]," ",Tabla1[[#This Row],[Cod. CONV.]])</f>
        <v>AA03 2020 ITATUT</v>
      </c>
      <c r="L200" s="12" t="str">
        <f>CONCATENATE(Tabla1[[#This Row],[Descripción - AÑO]]," ",Tabla1[[#This Row],[Nombre - CONV.]])</f>
        <v>Internacional 2020 ITATUT</v>
      </c>
      <c r="M200" s="1" t="s">
        <v>134</v>
      </c>
      <c r="N200" s="1" t="str">
        <f>Tabla1[[#This Row],[Nombre - X]]</f>
        <v>Normativa</v>
      </c>
      <c r="O200" s="12" t="str">
        <f>CONCATENATE(Tabla1[[#This Row],[Título - CONV. ]]," ",Tabla1[[#This Row],[Cod. - X]])</f>
        <v>AA03 2020 ITATUT Normativa</v>
      </c>
      <c r="P200" s="12" t="str">
        <f>CONCATENATE(Tabla1[[#This Row],[Descripción - CONV.]]," ",Tabla1[[#This Row],[Nombre - X]])</f>
        <v>Internacional 2020 ITATUT Normativa</v>
      </c>
      <c r="Q200" s="2"/>
      <c r="S200" s="12" t="str">
        <f>CONCATENATE(Tabla1[[#This Row],[Título - X]]," ",Tabla1[[#This Row],[Cod. EXP]])</f>
        <v xml:space="preserve">AA03 2020 ITATUT Normativa </v>
      </c>
      <c r="T200" s="12" t="str">
        <f>CONCATENATE(Tabla1[[#This Row],[Descripción - X]]," ",Tabla1[[#This Row],[Nombre - EXP.]])</f>
        <v xml:space="preserve">Internacional 2020 ITATUT Normativa </v>
      </c>
      <c r="W200" s="12" t="str">
        <f>CONCATENATE(Tabla1[[#This Row],[Título - EXP. ]]," ",Tabla1[[#This Row],[Cod.PROC.]])</f>
        <v xml:space="preserve">AA03 2020 ITATUT Normativa  </v>
      </c>
      <c r="X200" s="12" t="str">
        <f>CONCATENATE(Tabla1[[#This Row],[Descripción - EXP.]]," ",Tabla1[[#This Row],[Nombre - PROC.]])</f>
        <v xml:space="preserve">Internacional 2020 ITATUT Normativa  </v>
      </c>
      <c r="Y200" s="1" t="s">
        <v>166</v>
      </c>
      <c r="Z200" s="1" t="s">
        <v>90</v>
      </c>
      <c r="AA200" s="12" t="str">
        <f>CONCATENATE(Tabla1[[#This Row],[Título - PROC.]]," ",Tabla1[[#This Row],[Cod. DOC. ]])</f>
        <v>AA03 2020 ITATUT Normativa   D06</v>
      </c>
      <c r="AB200" s="12" t="str">
        <f>CONCATENATE(Tabla1[[#This Row],[Descripción - PROC.]]," ",Tabla1[[#This Row],[Nombre - DOC.]])</f>
        <v>Internacional 2020 ITATUT Normativa   Comprobación</v>
      </c>
      <c r="AC20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AA03_2020_ITATUT_Normativa___D06</v>
      </c>
      <c r="AD200" t="str">
        <f>Tabla1[[#This Row],[Título - DOC]]</f>
        <v>AA03 2020 ITATUT Normativa   D06</v>
      </c>
      <c r="AE200" t="str">
        <f>Tabla1[[#This Row],[Descripción - DOC]]</f>
        <v>Internacional 2020 ITATUT Normativa   Comprobación</v>
      </c>
    </row>
    <row r="201" spans="1:31" x14ac:dyDescent="0.3">
      <c r="A201" t="s">
        <v>73</v>
      </c>
      <c r="B201" t="str">
        <f>Tabla1[[#This Row],[Título - ÁREA]]</f>
        <v>AA03</v>
      </c>
      <c r="C201" s="12" t="s">
        <v>98</v>
      </c>
      <c r="D201" s="12" t="str">
        <f>Tabla1[[#This Row],[Nombre - ÁREA]]</f>
        <v>Internacional</v>
      </c>
      <c r="E201">
        <v>2020</v>
      </c>
      <c r="F201">
        <f>Tabla1[[#This Row],[Nombre - AÑO]]</f>
        <v>2020</v>
      </c>
      <c r="G201" s="12" t="str">
        <f>CONCATENATE(Tabla1[[#This Row],[Título - ÁREA]]," ",Tabla1[[#This Row],[Cod. AÑO]])</f>
        <v>AA03 2020</v>
      </c>
      <c r="H201" s="12" t="str">
        <f>CONCATENATE(Tabla1[[#This Row],[Descripción - Área]]," ",Tabla1[[#This Row],[Nombre - AÑO]])</f>
        <v>Internacional 2020</v>
      </c>
      <c r="I201" t="s">
        <v>102</v>
      </c>
      <c r="J201" t="str">
        <f>Tabla1[[#This Row],[Nombre - CONV.]]</f>
        <v>ITATUT</v>
      </c>
      <c r="K201" s="12" t="str">
        <f>CONCATENATE(Tabla1[[#This Row],[Título - AÑO]]," ",Tabla1[[#This Row],[Cod. CONV.]])</f>
        <v>AA03 2020 ITATUT</v>
      </c>
      <c r="L201" s="12" t="str">
        <f>CONCATENATE(Tabla1[[#This Row],[Descripción - AÑO]]," ",Tabla1[[#This Row],[Nombre - CONV.]])</f>
        <v>Internacional 2020 ITATUT</v>
      </c>
      <c r="M201" s="1" t="s">
        <v>168</v>
      </c>
      <c r="N201" s="1" t="str">
        <f>Tabla1[[#This Row],[Nombre - X]]</f>
        <v>CO Evaluación</v>
      </c>
      <c r="O201" s="12" t="str">
        <f>CONCATENATE(Tabla1[[#This Row],[Título - CONV. ]]," ",Tabla1[[#This Row],[Cod. - X]])</f>
        <v>AA03 2020 ITATUT CO Evaluación</v>
      </c>
      <c r="P201" s="12" t="str">
        <f>CONCATENATE(Tabla1[[#This Row],[Descripción - CONV.]]," ",Tabla1[[#This Row],[Nombre - X]])</f>
        <v>Internacional 2020 ITATUT CO Evaluación</v>
      </c>
      <c r="Q201" s="2"/>
      <c r="S201" s="12" t="str">
        <f>CONCATENATE(Tabla1[[#This Row],[Título - X]]," ",Tabla1[[#This Row],[Cod. EXP]])</f>
        <v xml:space="preserve">AA03 2020 ITATUT CO Evaluación </v>
      </c>
      <c r="T201" s="12" t="str">
        <f>CONCATENATE(Tabla1[[#This Row],[Descripción - X]]," ",Tabla1[[#This Row],[Nombre - EXP.]])</f>
        <v xml:space="preserve">Internacional 2020 ITATUT CO Evaluación </v>
      </c>
      <c r="W201" s="12" t="str">
        <f>CONCATENATE(Tabla1[[#This Row],[Título - EXP. ]]," ",Tabla1[[#This Row],[Cod.PROC.]])</f>
        <v xml:space="preserve">AA03 2020 ITATUT CO Evaluación  </v>
      </c>
      <c r="X201" s="12" t="str">
        <f>CONCATENATE(Tabla1[[#This Row],[Descripción - EXP.]]," ",Tabla1[[#This Row],[Nombre - PROC.]])</f>
        <v xml:space="preserve">Internacional 2020 ITATUT CO Evaluación  </v>
      </c>
      <c r="Y201" s="1" t="s">
        <v>11</v>
      </c>
      <c r="Z201" s="1" t="s">
        <v>85</v>
      </c>
      <c r="AA201" s="12" t="str">
        <f>CONCATENATE(Tabla1[[#This Row],[Título - PROC.]]," ",Tabla1[[#This Row],[Cod. DOC. ]])</f>
        <v>AA03 2020 ITATUT CO Evaluación   D01</v>
      </c>
      <c r="AB201" s="12" t="str">
        <f>CONCATENATE(Tabla1[[#This Row],[Descripción - PROC.]]," ",Tabla1[[#This Row],[Nombre - DOC.]])</f>
        <v>Internacional 2020 ITATUT CO Evaluación   Listado resumen de la instrucción para la comisión</v>
      </c>
      <c r="AC20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AA03_2020_ITATUT_CO Evaluación___D01</v>
      </c>
      <c r="AD201" t="str">
        <f>Tabla1[[#This Row],[Título - DOC]]</f>
        <v>AA03 2020 ITATUT CO Evaluación   D01</v>
      </c>
      <c r="AE201" t="str">
        <f>Tabla1[[#This Row],[Descripción - DOC]]</f>
        <v>Internacional 2020 ITATUT CO Evaluación   Listado resumen de la instrucción para la comisión</v>
      </c>
    </row>
    <row r="202" spans="1:31" x14ac:dyDescent="0.3">
      <c r="A202" t="s">
        <v>73</v>
      </c>
      <c r="B202" t="str">
        <f>Tabla1[[#This Row],[Título - ÁREA]]</f>
        <v>AA03</v>
      </c>
      <c r="C202" s="12" t="s">
        <v>98</v>
      </c>
      <c r="D202" s="12" t="str">
        <f>Tabla1[[#This Row],[Nombre - ÁREA]]</f>
        <v>Internacional</v>
      </c>
      <c r="E202">
        <v>2020</v>
      </c>
      <c r="F202">
        <f>Tabla1[[#This Row],[Nombre - AÑO]]</f>
        <v>2020</v>
      </c>
      <c r="G202" s="12" t="str">
        <f>CONCATENATE(Tabla1[[#This Row],[Título - ÁREA]]," ",Tabla1[[#This Row],[Cod. AÑO]])</f>
        <v>AA03 2020</v>
      </c>
      <c r="H202" s="12" t="str">
        <f>CONCATENATE(Tabla1[[#This Row],[Descripción - Área]]," ",Tabla1[[#This Row],[Nombre - AÑO]])</f>
        <v>Internacional 2020</v>
      </c>
      <c r="I202" t="s">
        <v>102</v>
      </c>
      <c r="J202" t="str">
        <f>Tabla1[[#This Row],[Nombre - CONV.]]</f>
        <v>ITATUT</v>
      </c>
      <c r="K202" s="12" t="str">
        <f>CONCATENATE(Tabla1[[#This Row],[Título - AÑO]]," ",Tabla1[[#This Row],[Cod. CONV.]])</f>
        <v>AA03 2020 ITATUT</v>
      </c>
      <c r="L202" s="12" t="str">
        <f>CONCATENATE(Tabla1[[#This Row],[Descripción - AÑO]]," ",Tabla1[[#This Row],[Nombre - CONV.]])</f>
        <v>Internacional 2020 ITATUT</v>
      </c>
      <c r="M202" s="1" t="s">
        <v>168</v>
      </c>
      <c r="N202" s="1" t="str">
        <f>Tabla1[[#This Row],[Nombre - X]]</f>
        <v>CO Evaluación</v>
      </c>
      <c r="O202" s="12" t="str">
        <f>CONCATENATE(Tabla1[[#This Row],[Título - CONV. ]]," ",Tabla1[[#This Row],[Cod. - X]])</f>
        <v>AA03 2020 ITATUT CO Evaluación</v>
      </c>
      <c r="P202" s="12" t="str">
        <f>CONCATENATE(Tabla1[[#This Row],[Descripción - CONV.]]," ",Tabla1[[#This Row],[Nombre - X]])</f>
        <v>Internacional 2020 ITATUT CO Evaluación</v>
      </c>
      <c r="Q202" s="2"/>
      <c r="S202" s="12" t="str">
        <f>CONCATENATE(Tabla1[[#This Row],[Título - X]]," ",Tabla1[[#This Row],[Cod. EXP]])</f>
        <v xml:space="preserve">AA03 2020 ITATUT CO Evaluación </v>
      </c>
      <c r="T202" s="12" t="str">
        <f>CONCATENATE(Tabla1[[#This Row],[Descripción - X]]," ",Tabla1[[#This Row],[Nombre - EXP.]])</f>
        <v xml:space="preserve">Internacional 2020 ITATUT CO Evaluación </v>
      </c>
      <c r="W202" s="12" t="str">
        <f>CONCATENATE(Tabla1[[#This Row],[Título - EXP. ]]," ",Tabla1[[#This Row],[Cod.PROC.]])</f>
        <v xml:space="preserve">AA03 2020 ITATUT CO Evaluación  </v>
      </c>
      <c r="X202" s="12" t="str">
        <f>CONCATENATE(Tabla1[[#This Row],[Descripción - EXP.]]," ",Tabla1[[#This Row],[Nombre - PROC.]])</f>
        <v xml:space="preserve">Internacional 2020 ITATUT CO Evaluación  </v>
      </c>
      <c r="Y202" s="1" t="s">
        <v>12</v>
      </c>
      <c r="Z202" s="1" t="s">
        <v>86</v>
      </c>
      <c r="AA202" s="12" t="str">
        <f>CONCATENATE(Tabla1[[#This Row],[Título - PROC.]]," ",Tabla1[[#This Row],[Cod. DOC. ]])</f>
        <v>AA03 2020 ITATUT CO Evaluación   D02</v>
      </c>
      <c r="AB202" s="12" t="str">
        <f>CONCATENATE(Tabla1[[#This Row],[Descripción - PROC.]]," ",Tabla1[[#This Row],[Nombre - DOC.]])</f>
        <v>Internacional 2020 ITATUT CO Evaluación   Informe del jefe del área</v>
      </c>
      <c r="AC20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AA03_2020_ITATUT_CO Evaluación___D02</v>
      </c>
      <c r="AD202" t="str">
        <f>Tabla1[[#This Row],[Título - DOC]]</f>
        <v>AA03 2020 ITATUT CO Evaluación   D02</v>
      </c>
      <c r="AE202" t="str">
        <f>Tabla1[[#This Row],[Descripción - DOC]]</f>
        <v>Internacional 2020 ITATUT CO Evaluación   Informe del jefe del área</v>
      </c>
    </row>
    <row r="203" spans="1:31" x14ac:dyDescent="0.3">
      <c r="A203" t="s">
        <v>73</v>
      </c>
      <c r="B203" t="str">
        <f>Tabla1[[#This Row],[Título - ÁREA]]</f>
        <v>AA03</v>
      </c>
      <c r="C203" s="12" t="s">
        <v>98</v>
      </c>
      <c r="D203" s="12" t="str">
        <f>Tabla1[[#This Row],[Nombre - ÁREA]]</f>
        <v>Internacional</v>
      </c>
      <c r="E203">
        <v>2020</v>
      </c>
      <c r="F203">
        <f>Tabla1[[#This Row],[Nombre - AÑO]]</f>
        <v>2020</v>
      </c>
      <c r="G203" s="12" t="str">
        <f>CONCATENATE(Tabla1[[#This Row],[Título - ÁREA]]," ",Tabla1[[#This Row],[Cod. AÑO]])</f>
        <v>AA03 2020</v>
      </c>
      <c r="H203" s="12" t="str">
        <f>CONCATENATE(Tabla1[[#This Row],[Descripción - Área]]," ",Tabla1[[#This Row],[Nombre - AÑO]])</f>
        <v>Internacional 2020</v>
      </c>
      <c r="I203" t="s">
        <v>102</v>
      </c>
      <c r="J203" t="str">
        <f>Tabla1[[#This Row],[Nombre - CONV.]]</f>
        <v>ITATUT</v>
      </c>
      <c r="K203" s="12" t="str">
        <f>CONCATENATE(Tabla1[[#This Row],[Título - AÑO]]," ",Tabla1[[#This Row],[Cod. CONV.]])</f>
        <v>AA03 2020 ITATUT</v>
      </c>
      <c r="L203" s="12" t="str">
        <f>CONCATENATE(Tabla1[[#This Row],[Descripción - AÑO]]," ",Tabla1[[#This Row],[Nombre - CONV.]])</f>
        <v>Internacional 2020 ITATUT</v>
      </c>
      <c r="M203" s="1" t="s">
        <v>168</v>
      </c>
      <c r="N203" s="1" t="str">
        <f>Tabla1[[#This Row],[Nombre - X]]</f>
        <v>CO Evaluación</v>
      </c>
      <c r="O203" s="12" t="str">
        <f>CONCATENATE(Tabla1[[#This Row],[Título - CONV. ]]," ",Tabla1[[#This Row],[Cod. - X]])</f>
        <v>AA03 2020 ITATUT CO Evaluación</v>
      </c>
      <c r="P203" s="12" t="str">
        <f>CONCATENATE(Tabla1[[#This Row],[Descripción - CONV.]]," ",Tabla1[[#This Row],[Nombre - X]])</f>
        <v>Internacional 2020 ITATUT CO Evaluación</v>
      </c>
      <c r="Q203" s="2"/>
      <c r="S203" s="12" t="str">
        <f>CONCATENATE(Tabla1[[#This Row],[Título - X]]," ",Tabla1[[#This Row],[Cod. EXP]])</f>
        <v xml:space="preserve">AA03 2020 ITATUT CO Evaluación </v>
      </c>
      <c r="T203" s="12" t="str">
        <f>CONCATENATE(Tabla1[[#This Row],[Descripción - X]]," ",Tabla1[[#This Row],[Nombre - EXP.]])</f>
        <v xml:space="preserve">Internacional 2020 ITATUT CO Evaluación </v>
      </c>
      <c r="W203" s="12" t="str">
        <f>CONCATENATE(Tabla1[[#This Row],[Título - EXP. ]]," ",Tabla1[[#This Row],[Cod.PROC.]])</f>
        <v xml:space="preserve">AA03 2020 ITATUT CO Evaluación  </v>
      </c>
      <c r="X203" s="12" t="str">
        <f>CONCATENATE(Tabla1[[#This Row],[Descripción - EXP.]]," ",Tabla1[[#This Row],[Nombre - PROC.]])</f>
        <v xml:space="preserve">Internacional 2020 ITATUT CO Evaluación  </v>
      </c>
      <c r="Y203" s="1" t="s">
        <v>169</v>
      </c>
      <c r="Z203" s="1" t="s">
        <v>87</v>
      </c>
      <c r="AA203" s="12" t="str">
        <f>CONCATENATE(Tabla1[[#This Row],[Título - PROC.]]," ",Tabla1[[#This Row],[Cod. DOC. ]])</f>
        <v>AA03 2020 ITATUT CO Evaluación   D03</v>
      </c>
      <c r="AB203" s="12" t="str">
        <f>CONCATENATE(Tabla1[[#This Row],[Descripción - PROC.]]," ",Tabla1[[#This Row],[Nombre - DOC.]])</f>
        <v>Internacional 2020 ITATUT CO Evaluación   Actas de la comisión</v>
      </c>
      <c r="AC20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AA03_2020_ITATUT_CO Evaluación___D03</v>
      </c>
      <c r="AD203" t="str">
        <f>Tabla1[[#This Row],[Título - DOC]]</f>
        <v>AA03 2020 ITATUT CO Evaluación   D03</v>
      </c>
      <c r="AE203" t="str">
        <f>Tabla1[[#This Row],[Descripción - DOC]]</f>
        <v>Internacional 2020 ITATUT CO Evaluación   Actas de la comisión</v>
      </c>
    </row>
    <row r="204" spans="1:31" x14ac:dyDescent="0.3">
      <c r="A204" t="s">
        <v>73</v>
      </c>
      <c r="B204" t="str">
        <f>Tabla1[[#This Row],[Título - ÁREA]]</f>
        <v>AA03</v>
      </c>
      <c r="C204" s="12" t="s">
        <v>98</v>
      </c>
      <c r="D204" s="12" t="str">
        <f>Tabla1[[#This Row],[Nombre - ÁREA]]</f>
        <v>Internacional</v>
      </c>
      <c r="E204">
        <v>2020</v>
      </c>
      <c r="F204">
        <f>Tabla1[[#This Row],[Nombre - AÑO]]</f>
        <v>2020</v>
      </c>
      <c r="G204" s="12" t="str">
        <f>CONCATENATE(Tabla1[[#This Row],[Título - ÁREA]]," ",Tabla1[[#This Row],[Cod. AÑO]])</f>
        <v>AA03 2020</v>
      </c>
      <c r="H204" s="12" t="str">
        <f>CONCATENATE(Tabla1[[#This Row],[Descripción - Área]]," ",Tabla1[[#This Row],[Nombre - AÑO]])</f>
        <v>Internacional 2020</v>
      </c>
      <c r="I204" t="s">
        <v>102</v>
      </c>
      <c r="J204" t="str">
        <f>Tabla1[[#This Row],[Nombre - CONV.]]</f>
        <v>ITATUT</v>
      </c>
      <c r="K204" s="12" t="str">
        <f>CONCATENATE(Tabla1[[#This Row],[Título - AÑO]]," ",Tabla1[[#This Row],[Cod. CONV.]])</f>
        <v>AA03 2020 ITATUT</v>
      </c>
      <c r="L204" s="12" t="str">
        <f>CONCATENATE(Tabla1[[#This Row],[Descripción - AÑO]]," ",Tabla1[[#This Row],[Nombre - CONV.]])</f>
        <v>Internacional 2020 ITATUT</v>
      </c>
      <c r="M204" s="1" t="s">
        <v>168</v>
      </c>
      <c r="N204" s="1" t="str">
        <f>Tabla1[[#This Row],[Nombre - X]]</f>
        <v>CO Evaluación</v>
      </c>
      <c r="O204" s="12" t="str">
        <f>CONCATENATE(Tabla1[[#This Row],[Título - CONV. ]]," ",Tabla1[[#This Row],[Cod. - X]])</f>
        <v>AA03 2020 ITATUT CO Evaluación</v>
      </c>
      <c r="P204" s="12" t="str">
        <f>CONCATENATE(Tabla1[[#This Row],[Descripción - CONV.]]," ",Tabla1[[#This Row],[Nombre - X]])</f>
        <v>Internacional 2020 ITATUT CO Evaluación</v>
      </c>
      <c r="Q204" s="2"/>
      <c r="S204" s="12" t="str">
        <f>CONCATENATE(Tabla1[[#This Row],[Título - X]]," ",Tabla1[[#This Row],[Cod. EXP]])</f>
        <v xml:space="preserve">AA03 2020 ITATUT CO Evaluación </v>
      </c>
      <c r="T204" s="12" t="str">
        <f>CONCATENATE(Tabla1[[#This Row],[Descripción - X]]," ",Tabla1[[#This Row],[Nombre - EXP.]])</f>
        <v xml:space="preserve">Internacional 2020 ITATUT CO Evaluación </v>
      </c>
      <c r="W204" s="12" t="str">
        <f>CONCATENATE(Tabla1[[#This Row],[Título - EXP. ]]," ",Tabla1[[#This Row],[Cod.PROC.]])</f>
        <v xml:space="preserve">AA03 2020 ITATUT CO Evaluación  </v>
      </c>
      <c r="X204" s="12" t="str">
        <f>CONCATENATE(Tabla1[[#This Row],[Descripción - EXP.]]," ",Tabla1[[#This Row],[Nombre - PROC.]])</f>
        <v xml:space="preserve">Internacional 2020 ITATUT CO Evaluación  </v>
      </c>
      <c r="Y204" s="1" t="s">
        <v>13</v>
      </c>
      <c r="Z204" s="1" t="s">
        <v>88</v>
      </c>
      <c r="AA204" s="12" t="str">
        <f>CONCATENATE(Tabla1[[#This Row],[Título - PROC.]]," ",Tabla1[[#This Row],[Cod. DOC. ]])</f>
        <v>AA03 2020 ITATUT CO Evaluación   D04</v>
      </c>
      <c r="AB204" s="12" t="str">
        <f>CONCATENATE(Tabla1[[#This Row],[Descripción - PROC.]]," ",Tabla1[[#This Row],[Nombre - DOC.]])</f>
        <v>Internacional 2020 ITATUT CO Evaluación   Propuesta para resolución (Consellerias)</v>
      </c>
      <c r="AC20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AA03_2020_ITATUT_CO Evaluación___D04</v>
      </c>
      <c r="AD204" t="str">
        <f>Tabla1[[#This Row],[Título - DOC]]</f>
        <v>AA03 2020 ITATUT CO Evaluación   D04</v>
      </c>
      <c r="AE204" t="str">
        <f>Tabla1[[#This Row],[Descripción - DOC]]</f>
        <v>Internacional 2020 ITATUT CO Evaluación   Propuesta para resolución (Consellerias)</v>
      </c>
    </row>
    <row r="205" spans="1:31" x14ac:dyDescent="0.3">
      <c r="A205" t="s">
        <v>73</v>
      </c>
      <c r="B205" t="str">
        <f>Tabla1[[#This Row],[Título - ÁREA]]</f>
        <v>AA03</v>
      </c>
      <c r="C205" s="12" t="s">
        <v>98</v>
      </c>
      <c r="D205" s="12" t="str">
        <f>Tabla1[[#This Row],[Nombre - ÁREA]]</f>
        <v>Internacional</v>
      </c>
      <c r="E205">
        <v>2020</v>
      </c>
      <c r="F205">
        <f>Tabla1[[#This Row],[Nombre - AÑO]]</f>
        <v>2020</v>
      </c>
      <c r="G205" s="12" t="str">
        <f>CONCATENATE(Tabla1[[#This Row],[Título - ÁREA]]," ",Tabla1[[#This Row],[Cod. AÑO]])</f>
        <v>AA03 2020</v>
      </c>
      <c r="H205" s="12" t="str">
        <f>CONCATENATE(Tabla1[[#This Row],[Descripción - Área]]," ",Tabla1[[#This Row],[Nombre - AÑO]])</f>
        <v>Internacional 2020</v>
      </c>
      <c r="I205" t="s">
        <v>102</v>
      </c>
      <c r="J205" t="str">
        <f>Tabla1[[#This Row],[Nombre - CONV.]]</f>
        <v>ITATUT</v>
      </c>
      <c r="K205" s="12" t="str">
        <f>CONCATENATE(Tabla1[[#This Row],[Título - AÑO]]," ",Tabla1[[#This Row],[Cod. CONV.]])</f>
        <v>AA03 2020 ITATUT</v>
      </c>
      <c r="L205" s="12" t="str">
        <f>CONCATENATE(Tabla1[[#This Row],[Descripción - AÑO]]," ",Tabla1[[#This Row],[Nombre - CONV.]])</f>
        <v>Internacional 2020 ITATUT</v>
      </c>
      <c r="M205" s="1" t="s">
        <v>168</v>
      </c>
      <c r="N205" s="1" t="str">
        <f>Tabla1[[#This Row],[Nombre - X]]</f>
        <v>CO Evaluación</v>
      </c>
      <c r="O205" s="12" t="str">
        <f>CONCATENATE(Tabla1[[#This Row],[Título - CONV. ]]," ",Tabla1[[#This Row],[Cod. - X]])</f>
        <v>AA03 2020 ITATUT CO Evaluación</v>
      </c>
      <c r="P205" s="12" t="str">
        <f>CONCATENATE(Tabla1[[#This Row],[Descripción - CONV.]]," ",Tabla1[[#This Row],[Nombre - X]])</f>
        <v>Internacional 2020 ITATUT CO Evaluación</v>
      </c>
      <c r="Q205" s="2"/>
      <c r="S205" s="12" t="str">
        <f>CONCATENATE(Tabla1[[#This Row],[Título - X]]," ",Tabla1[[#This Row],[Cod. EXP]])</f>
        <v xml:space="preserve">AA03 2020 ITATUT CO Evaluación </v>
      </c>
      <c r="T205" s="12" t="str">
        <f>CONCATENATE(Tabla1[[#This Row],[Descripción - X]]," ",Tabla1[[#This Row],[Nombre - EXP.]])</f>
        <v xml:space="preserve">Internacional 2020 ITATUT CO Evaluación </v>
      </c>
      <c r="W205" s="12" t="str">
        <f>CONCATENATE(Tabla1[[#This Row],[Título - EXP. ]]," ",Tabla1[[#This Row],[Cod.PROC.]])</f>
        <v xml:space="preserve">AA03 2020 ITATUT CO Evaluación  </v>
      </c>
      <c r="X205" s="12" t="str">
        <f>CONCATENATE(Tabla1[[#This Row],[Descripción - EXP.]]," ",Tabla1[[#This Row],[Nombre - PROC.]])</f>
        <v xml:space="preserve">Internacional 2020 ITATUT CO Evaluación  </v>
      </c>
      <c r="Y205" s="1" t="s">
        <v>172</v>
      </c>
      <c r="Z205" s="1" t="s">
        <v>89</v>
      </c>
      <c r="AA205" s="12" t="str">
        <f>CONCATENATE(Tabla1[[#This Row],[Título - PROC.]]," ",Tabla1[[#This Row],[Cod. DOC. ]])</f>
        <v>AA03 2020 ITATUT CO Evaluación   D05</v>
      </c>
      <c r="AB205" s="12" t="str">
        <f>CONCATENATE(Tabla1[[#This Row],[Descripción - PROC.]]," ",Tabla1[[#This Row],[Nombre - DOC.]])</f>
        <v>Internacional 2020 ITATUT CO Evaluación   Anexo con la lista de expedientes para resolución de concesión  denegación</v>
      </c>
      <c r="AC20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AA03_2020_ITATUT_CO Evaluación___D05</v>
      </c>
      <c r="AD205" t="str">
        <f>Tabla1[[#This Row],[Título - DOC]]</f>
        <v>AA03 2020 ITATUT CO Evaluación   D05</v>
      </c>
      <c r="AE205" t="str">
        <f>Tabla1[[#This Row],[Descripción - DOC]]</f>
        <v>Internacional 2020 ITATUT CO Evaluación   Anexo con la lista de expedientes para resolución de concesión  denegación</v>
      </c>
    </row>
    <row r="206" spans="1:31" x14ac:dyDescent="0.3">
      <c r="A206" t="s">
        <v>73</v>
      </c>
      <c r="B206" t="str">
        <f>Tabla1[[#This Row],[Título - ÁREA]]</f>
        <v>AA03</v>
      </c>
      <c r="C206" s="12" t="s">
        <v>98</v>
      </c>
      <c r="D206" s="12" t="str">
        <f>Tabla1[[#This Row],[Nombre - ÁREA]]</f>
        <v>Internacional</v>
      </c>
      <c r="E206">
        <v>2020</v>
      </c>
      <c r="F206">
        <f>Tabla1[[#This Row],[Nombre - AÑO]]</f>
        <v>2020</v>
      </c>
      <c r="G206" s="12" t="str">
        <f>CONCATENATE(Tabla1[[#This Row],[Título - ÁREA]]," ",Tabla1[[#This Row],[Cod. AÑO]])</f>
        <v>AA03 2020</v>
      </c>
      <c r="H206" s="12" t="str">
        <f>CONCATENATE(Tabla1[[#This Row],[Descripción - Área]]," ",Tabla1[[#This Row],[Nombre - AÑO]])</f>
        <v>Internacional 2020</v>
      </c>
      <c r="I206" t="s">
        <v>102</v>
      </c>
      <c r="J206" t="str">
        <f>Tabla1[[#This Row],[Nombre - CONV.]]</f>
        <v>ITATUT</v>
      </c>
      <c r="K206" s="12" t="str">
        <f>CONCATENATE(Tabla1[[#This Row],[Título - AÑO]]," ",Tabla1[[#This Row],[Cod. CONV.]])</f>
        <v>AA03 2020 ITATUT</v>
      </c>
      <c r="L206" s="12" t="str">
        <f>CONCATENATE(Tabla1[[#This Row],[Descripción - AÑO]]," ",Tabla1[[#This Row],[Nombre - CONV.]])</f>
        <v>Internacional 2020 ITATUT</v>
      </c>
      <c r="M206" t="s">
        <v>167</v>
      </c>
      <c r="N206" t="str">
        <f>Tabla1[[#This Row],[Nombre - X]]</f>
        <v>Expediente</v>
      </c>
      <c r="O206" s="12" t="str">
        <f>CONCATENATE(Tabla1[[#This Row],[Título - CONV. ]]," ",Tabla1[[#This Row],[Cod. - X]])</f>
        <v>AA03 2020 ITATUT Expediente</v>
      </c>
      <c r="P206" s="12" t="str">
        <f>CONCATENATE(Tabla1[[#This Row],[Descripción - CONV.]]," ",Tabla1[[#This Row],[Nombre - X]])</f>
        <v>Internacional 2020 ITATUT Expediente</v>
      </c>
      <c r="Q206" s="2" t="s">
        <v>131</v>
      </c>
      <c r="R206" t="str">
        <f>Tabla1[[#This Row],[Nombre - EXP.]]</f>
        <v>017</v>
      </c>
      <c r="S206" s="12" t="str">
        <f>CONCATENATE(Tabla1[[#This Row],[Título - X]]," ",Tabla1[[#This Row],[Cod. EXP]])</f>
        <v>AA03 2020 ITATUT Expediente 017</v>
      </c>
      <c r="T206" s="12" t="str">
        <f>CONCATENATE(Tabla1[[#This Row],[Descripción - X]]," ",Tabla1[[#This Row],[Nombre - EXP.]])</f>
        <v>Internacional 2020 ITATUT Expediente 017</v>
      </c>
      <c r="U206" t="s">
        <v>56</v>
      </c>
      <c r="V206" t="s">
        <v>75</v>
      </c>
      <c r="W206" s="12" t="str">
        <f>CONCATENATE(Tabla1[[#This Row],[Título - EXP. ]]," ",Tabla1[[#This Row],[Cod.PROC.]])</f>
        <v>AA03 2020 ITATUT Expediente 017 P01</v>
      </c>
      <c r="X206" s="12" t="str">
        <f>CONCATENATE(Tabla1[[#This Row],[Descripción - EXP.]]," ",Tabla1[[#This Row],[Nombre - PROC.]])</f>
        <v>Internacional 2020 ITATUT Expediente 017 Solicitudes</v>
      </c>
      <c r="Y206" t="s">
        <v>1</v>
      </c>
      <c r="Z206" t="s">
        <v>85</v>
      </c>
      <c r="AA206" s="12" t="str">
        <f>CONCATENATE(Tabla1[[#This Row],[Título - PROC.]]," ",Tabla1[[#This Row],[Cod. DOC. ]])</f>
        <v>AA03 2020 ITATUT Expediente 017 P01 D01</v>
      </c>
      <c r="AB206" s="12" t="str">
        <f>CONCATENATE(Tabla1[[#This Row],[Descripción - PROC.]]," ",Tabla1[[#This Row],[Nombre - DOC.]])</f>
        <v>Internacional 2020 ITATUT Expediente 017 Solicitudes Solicitud en el registro</v>
      </c>
      <c r="AC20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AA03_2020_ITATUT_Expediente_017_P01_D01</v>
      </c>
      <c r="AD206" t="str">
        <f>Tabla1[[#This Row],[Título - DOC]]</f>
        <v>AA03 2020 ITATUT Expediente 017 P01 D01</v>
      </c>
      <c r="AE206" t="str">
        <f>Tabla1[[#This Row],[Descripción - DOC]]</f>
        <v>Internacional 2020 ITATUT Expediente 017 Solicitudes Solicitud en el registro</v>
      </c>
    </row>
    <row r="207" spans="1:31" x14ac:dyDescent="0.3">
      <c r="A207" t="s">
        <v>73</v>
      </c>
      <c r="B207" t="str">
        <f>Tabla1[[#This Row],[Título - ÁREA]]</f>
        <v>AA03</v>
      </c>
      <c r="C207" s="12" t="s">
        <v>98</v>
      </c>
      <c r="D207" s="12" t="str">
        <f>Tabla1[[#This Row],[Nombre - ÁREA]]</f>
        <v>Internacional</v>
      </c>
      <c r="E207">
        <v>2020</v>
      </c>
      <c r="F207">
        <f>Tabla1[[#This Row],[Nombre - AÑO]]</f>
        <v>2020</v>
      </c>
      <c r="G207" s="12" t="str">
        <f>CONCATENATE(Tabla1[[#This Row],[Título - ÁREA]]," ",Tabla1[[#This Row],[Cod. AÑO]])</f>
        <v>AA03 2020</v>
      </c>
      <c r="H207" s="12" t="str">
        <f>CONCATENATE(Tabla1[[#This Row],[Descripción - Área]]," ",Tabla1[[#This Row],[Nombre - AÑO]])</f>
        <v>Internacional 2020</v>
      </c>
      <c r="I207" t="s">
        <v>102</v>
      </c>
      <c r="J207" t="str">
        <f>Tabla1[[#This Row],[Nombre - CONV.]]</f>
        <v>ITATUT</v>
      </c>
      <c r="K207" s="12" t="str">
        <f>CONCATENATE(Tabla1[[#This Row],[Título - AÑO]]," ",Tabla1[[#This Row],[Cod. CONV.]])</f>
        <v>AA03 2020 ITATUT</v>
      </c>
      <c r="L207" s="12" t="str">
        <f>CONCATENATE(Tabla1[[#This Row],[Descripción - AÑO]]," ",Tabla1[[#This Row],[Nombre - CONV.]])</f>
        <v>Internacional 2020 ITATUT</v>
      </c>
      <c r="M207" t="s">
        <v>167</v>
      </c>
      <c r="N207" t="str">
        <f>Tabla1[[#This Row],[Nombre - X]]</f>
        <v>Expediente</v>
      </c>
      <c r="O207" s="12" t="str">
        <f>CONCATENATE(Tabla1[[#This Row],[Título - CONV. ]]," ",Tabla1[[#This Row],[Cod. - X]])</f>
        <v>AA03 2020 ITATUT Expediente</v>
      </c>
      <c r="P207" s="12" t="str">
        <f>CONCATENATE(Tabla1[[#This Row],[Descripción - CONV.]]," ",Tabla1[[#This Row],[Nombre - X]])</f>
        <v>Internacional 2020 ITATUT Expediente</v>
      </c>
      <c r="Q207" t="s">
        <v>131</v>
      </c>
      <c r="R207" t="str">
        <f>Tabla1[[#This Row],[Nombre - EXP.]]</f>
        <v>017</v>
      </c>
      <c r="S207" s="12" t="str">
        <f>CONCATENATE(Tabla1[[#This Row],[Título - X]]," ",Tabla1[[#This Row],[Cod. EXP]])</f>
        <v>AA03 2020 ITATUT Expediente 017</v>
      </c>
      <c r="T207" s="12" t="str">
        <f>CONCATENATE(Tabla1[[#This Row],[Descripción - X]]," ",Tabla1[[#This Row],[Nombre - EXP.]])</f>
        <v>Internacional 2020 ITATUT Expediente 017</v>
      </c>
      <c r="U207" t="s">
        <v>56</v>
      </c>
      <c r="V207" t="s">
        <v>75</v>
      </c>
      <c r="W207" s="12" t="str">
        <f>CONCATENATE(Tabla1[[#This Row],[Título - EXP. ]]," ",Tabla1[[#This Row],[Cod.PROC.]])</f>
        <v>AA03 2020 ITATUT Expediente 017 P01</v>
      </c>
      <c r="X207" s="12" t="str">
        <f>CONCATENATE(Tabla1[[#This Row],[Descripción - EXP.]]," ",Tabla1[[#This Row],[Nombre - PROC.]])</f>
        <v>Internacional 2020 ITATUT Expediente 017 Solicitudes</v>
      </c>
      <c r="Y207" t="s">
        <v>2</v>
      </c>
      <c r="Z207" t="s">
        <v>86</v>
      </c>
      <c r="AA207" s="12" t="str">
        <f>CONCATENATE(Tabla1[[#This Row],[Título - PROC.]]," ",Tabla1[[#This Row],[Cod. DOC. ]])</f>
        <v>AA03 2020 ITATUT Expediente 017 P01 D02</v>
      </c>
      <c r="AB207" s="12" t="str">
        <f>CONCATENATE(Tabla1[[#This Row],[Descripción - PROC.]]," ",Tabla1[[#This Row],[Nombre - DOC.]])</f>
        <v>Internacional 2020 ITATUT Expediente 017 Solicitudes Documentación anexa</v>
      </c>
      <c r="AC20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AA03_2020_ITATUT_Expediente_017_P01_D02</v>
      </c>
      <c r="AD207" t="str">
        <f>Tabla1[[#This Row],[Título - DOC]]</f>
        <v>AA03 2020 ITATUT Expediente 017 P01 D02</v>
      </c>
      <c r="AE207" t="str">
        <f>Tabla1[[#This Row],[Descripción - DOC]]</f>
        <v>Internacional 2020 ITATUT Expediente 017 Solicitudes Documentación anexa</v>
      </c>
    </row>
    <row r="208" spans="1:31" x14ac:dyDescent="0.3">
      <c r="A208" t="s">
        <v>73</v>
      </c>
      <c r="B208" t="str">
        <f>Tabla1[[#This Row],[Título - ÁREA]]</f>
        <v>AA03</v>
      </c>
      <c r="C208" s="12" t="s">
        <v>98</v>
      </c>
      <c r="D208" s="12" t="str">
        <f>Tabla1[[#This Row],[Nombre - ÁREA]]</f>
        <v>Internacional</v>
      </c>
      <c r="E208">
        <v>2020</v>
      </c>
      <c r="F208">
        <f>Tabla1[[#This Row],[Nombre - AÑO]]</f>
        <v>2020</v>
      </c>
      <c r="G208" s="12" t="str">
        <f>CONCATENATE(Tabla1[[#This Row],[Título - ÁREA]]," ",Tabla1[[#This Row],[Cod. AÑO]])</f>
        <v>AA03 2020</v>
      </c>
      <c r="H208" s="12" t="str">
        <f>CONCATENATE(Tabla1[[#This Row],[Descripción - Área]]," ",Tabla1[[#This Row],[Nombre - AÑO]])</f>
        <v>Internacional 2020</v>
      </c>
      <c r="I208" t="s">
        <v>102</v>
      </c>
      <c r="J208" t="str">
        <f>Tabla1[[#This Row],[Nombre - CONV.]]</f>
        <v>ITATUT</v>
      </c>
      <c r="K208" s="12" t="str">
        <f>CONCATENATE(Tabla1[[#This Row],[Título - AÑO]]," ",Tabla1[[#This Row],[Cod. CONV.]])</f>
        <v>AA03 2020 ITATUT</v>
      </c>
      <c r="L208" s="12" t="str">
        <f>CONCATENATE(Tabla1[[#This Row],[Descripción - AÑO]]," ",Tabla1[[#This Row],[Nombre - CONV.]])</f>
        <v>Internacional 2020 ITATUT</v>
      </c>
      <c r="M208" t="s">
        <v>167</v>
      </c>
      <c r="N208" t="str">
        <f>Tabla1[[#This Row],[Nombre - X]]</f>
        <v>Expediente</v>
      </c>
      <c r="O208" s="12" t="str">
        <f>CONCATENATE(Tabla1[[#This Row],[Título - CONV. ]]," ",Tabla1[[#This Row],[Cod. - X]])</f>
        <v>AA03 2020 ITATUT Expediente</v>
      </c>
      <c r="P208" s="12" t="str">
        <f>CONCATENATE(Tabla1[[#This Row],[Descripción - CONV.]]," ",Tabla1[[#This Row],[Nombre - X]])</f>
        <v>Internacional 2020 ITATUT Expediente</v>
      </c>
      <c r="Q208" t="s">
        <v>131</v>
      </c>
      <c r="R208" t="str">
        <f>Tabla1[[#This Row],[Nombre - EXP.]]</f>
        <v>017</v>
      </c>
      <c r="S208" s="12" t="str">
        <f>CONCATENATE(Tabla1[[#This Row],[Título - X]]," ",Tabla1[[#This Row],[Cod. EXP]])</f>
        <v>AA03 2020 ITATUT Expediente 017</v>
      </c>
      <c r="T208" s="12" t="str">
        <f>CONCATENATE(Tabla1[[#This Row],[Descripción - X]]," ",Tabla1[[#This Row],[Nombre - EXP.]])</f>
        <v>Internacional 2020 ITATUT Expediente 017</v>
      </c>
      <c r="U208" t="s">
        <v>56</v>
      </c>
      <c r="V208" t="s">
        <v>75</v>
      </c>
      <c r="W208" s="12" t="str">
        <f>CONCATENATE(Tabla1[[#This Row],[Título - EXP. ]]," ",Tabla1[[#This Row],[Cod.PROC.]])</f>
        <v>AA03 2020 ITATUT Expediente 017 P01</v>
      </c>
      <c r="X208" s="12" t="str">
        <f>CONCATENATE(Tabla1[[#This Row],[Descripción - EXP.]]," ",Tabla1[[#This Row],[Nombre - PROC.]])</f>
        <v>Internacional 2020 ITATUT Expediente 017 Solicitudes</v>
      </c>
      <c r="Y208" t="s">
        <v>3</v>
      </c>
      <c r="Z208" t="s">
        <v>87</v>
      </c>
      <c r="AA208" s="12" t="str">
        <f>CONCATENATE(Tabla1[[#This Row],[Título - PROC.]]," ",Tabla1[[#This Row],[Cod. DOC. ]])</f>
        <v>AA03 2020 ITATUT Expediente 017 P01 D03</v>
      </c>
      <c r="AB208" s="12" t="str">
        <f>CONCATENATE(Tabla1[[#This Row],[Descripción - PROC.]]," ",Tabla1[[#This Row],[Nombre - DOC.]])</f>
        <v>Internacional 2020 ITATUT Expediente 017 Solicitudes Requerimiento de subsanación de la solicitud</v>
      </c>
      <c r="AC20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AA03_2020_ITATUT_Expediente_017_P01_D03</v>
      </c>
      <c r="AD208" t="str">
        <f>Tabla1[[#This Row],[Título - DOC]]</f>
        <v>AA03 2020 ITATUT Expediente 017 P01 D03</v>
      </c>
      <c r="AE208" t="str">
        <f>Tabla1[[#This Row],[Descripción - DOC]]</f>
        <v>Internacional 2020 ITATUT Expediente 017 Solicitudes Requerimiento de subsanación de la solicitud</v>
      </c>
    </row>
    <row r="209" spans="1:31" x14ac:dyDescent="0.3">
      <c r="A209" t="s">
        <v>73</v>
      </c>
      <c r="B209" t="str">
        <f>Tabla1[[#This Row],[Título - ÁREA]]</f>
        <v>AA03</v>
      </c>
      <c r="C209" s="12" t="s">
        <v>98</v>
      </c>
      <c r="D209" s="12" t="str">
        <f>Tabla1[[#This Row],[Nombre - ÁREA]]</f>
        <v>Internacional</v>
      </c>
      <c r="E209">
        <v>2020</v>
      </c>
      <c r="F209">
        <f>Tabla1[[#This Row],[Nombre - AÑO]]</f>
        <v>2020</v>
      </c>
      <c r="G209" s="12" t="str">
        <f>CONCATENATE(Tabla1[[#This Row],[Título - ÁREA]]," ",Tabla1[[#This Row],[Cod. AÑO]])</f>
        <v>AA03 2020</v>
      </c>
      <c r="H209" s="12" t="str">
        <f>CONCATENATE(Tabla1[[#This Row],[Descripción - Área]]," ",Tabla1[[#This Row],[Nombre - AÑO]])</f>
        <v>Internacional 2020</v>
      </c>
      <c r="I209" t="s">
        <v>102</v>
      </c>
      <c r="J209" t="str">
        <f>Tabla1[[#This Row],[Nombre - CONV.]]</f>
        <v>ITATUT</v>
      </c>
      <c r="K209" s="12" t="str">
        <f>CONCATENATE(Tabla1[[#This Row],[Título - AÑO]]," ",Tabla1[[#This Row],[Cod. CONV.]])</f>
        <v>AA03 2020 ITATUT</v>
      </c>
      <c r="L209" s="12" t="str">
        <f>CONCATENATE(Tabla1[[#This Row],[Descripción - AÑO]]," ",Tabla1[[#This Row],[Nombre - CONV.]])</f>
        <v>Internacional 2020 ITATUT</v>
      </c>
      <c r="M209" t="s">
        <v>167</v>
      </c>
      <c r="N209" t="str">
        <f>Tabla1[[#This Row],[Nombre - X]]</f>
        <v>Expediente</v>
      </c>
      <c r="O209" s="12" t="str">
        <f>CONCATENATE(Tabla1[[#This Row],[Título - CONV. ]]," ",Tabla1[[#This Row],[Cod. - X]])</f>
        <v>AA03 2020 ITATUT Expediente</v>
      </c>
      <c r="P209" s="12" t="str">
        <f>CONCATENATE(Tabla1[[#This Row],[Descripción - CONV.]]," ",Tabla1[[#This Row],[Nombre - X]])</f>
        <v>Internacional 2020 ITATUT Expediente</v>
      </c>
      <c r="Q209" t="s">
        <v>131</v>
      </c>
      <c r="R209" t="str">
        <f>Tabla1[[#This Row],[Nombre - EXP.]]</f>
        <v>017</v>
      </c>
      <c r="S209" s="12" t="str">
        <f>CONCATENATE(Tabla1[[#This Row],[Título - X]]," ",Tabla1[[#This Row],[Cod. EXP]])</f>
        <v>AA03 2020 ITATUT Expediente 017</v>
      </c>
      <c r="T209" s="12" t="str">
        <f>CONCATENATE(Tabla1[[#This Row],[Descripción - X]]," ",Tabla1[[#This Row],[Nombre - EXP.]])</f>
        <v>Internacional 2020 ITATUT Expediente 017</v>
      </c>
      <c r="U209" t="s">
        <v>56</v>
      </c>
      <c r="V209" t="s">
        <v>75</v>
      </c>
      <c r="W209" s="12" t="str">
        <f>CONCATENATE(Tabla1[[#This Row],[Título - EXP. ]]," ",Tabla1[[#This Row],[Cod.PROC.]])</f>
        <v>AA03 2020 ITATUT Expediente 017 P01</v>
      </c>
      <c r="X209" s="12" t="str">
        <f>CONCATENATE(Tabla1[[#This Row],[Descripción - EXP.]]," ",Tabla1[[#This Row],[Nombre - PROC.]])</f>
        <v>Internacional 2020 ITATUT Expediente 017 Solicitudes</v>
      </c>
      <c r="Y209" t="s">
        <v>4</v>
      </c>
      <c r="Z209" t="s">
        <v>88</v>
      </c>
      <c r="AA209" s="12" t="str">
        <f>CONCATENATE(Tabla1[[#This Row],[Título - PROC.]]," ",Tabla1[[#This Row],[Cod. DOC. ]])</f>
        <v>AA03 2020 ITATUT Expediente 017 P01 D04</v>
      </c>
      <c r="AB209" s="12" t="str">
        <f>CONCATENATE(Tabla1[[#This Row],[Descripción - PROC.]]," ",Tabla1[[#This Row],[Nombre - DOC.]])</f>
        <v>Internacional 2020 ITATUT Expediente 017 Solicitudes Anexo requerimiento minimis 2.0</v>
      </c>
      <c r="AC20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AA03_2020_ITATUT_Expediente_017_P01_D04</v>
      </c>
      <c r="AD209" t="str">
        <f>Tabla1[[#This Row],[Título - DOC]]</f>
        <v>AA03 2020 ITATUT Expediente 017 P01 D04</v>
      </c>
      <c r="AE209" t="str">
        <f>Tabla1[[#This Row],[Descripción - DOC]]</f>
        <v>Internacional 2020 ITATUT Expediente 017 Solicitudes Anexo requerimiento minimis 2.0</v>
      </c>
    </row>
    <row r="210" spans="1:31" x14ac:dyDescent="0.3">
      <c r="A210" t="s">
        <v>73</v>
      </c>
      <c r="B210" t="str">
        <f>Tabla1[[#This Row],[Título - ÁREA]]</f>
        <v>AA03</v>
      </c>
      <c r="C210" s="12" t="s">
        <v>98</v>
      </c>
      <c r="D210" s="12" t="str">
        <f>Tabla1[[#This Row],[Nombre - ÁREA]]</f>
        <v>Internacional</v>
      </c>
      <c r="E210">
        <v>2020</v>
      </c>
      <c r="F210">
        <f>Tabla1[[#This Row],[Nombre - AÑO]]</f>
        <v>2020</v>
      </c>
      <c r="G210" s="12" t="str">
        <f>CONCATENATE(Tabla1[[#This Row],[Título - ÁREA]]," ",Tabla1[[#This Row],[Cod. AÑO]])</f>
        <v>AA03 2020</v>
      </c>
      <c r="H210" s="12" t="str">
        <f>CONCATENATE(Tabla1[[#This Row],[Descripción - Área]]," ",Tabla1[[#This Row],[Nombre - AÑO]])</f>
        <v>Internacional 2020</v>
      </c>
      <c r="I210" t="s">
        <v>102</v>
      </c>
      <c r="J210" t="str">
        <f>Tabla1[[#This Row],[Nombre - CONV.]]</f>
        <v>ITATUT</v>
      </c>
      <c r="K210" s="12" t="str">
        <f>CONCATENATE(Tabla1[[#This Row],[Título - AÑO]]," ",Tabla1[[#This Row],[Cod. CONV.]])</f>
        <v>AA03 2020 ITATUT</v>
      </c>
      <c r="L210" s="12" t="str">
        <f>CONCATENATE(Tabla1[[#This Row],[Descripción - AÑO]]," ",Tabla1[[#This Row],[Nombre - CONV.]])</f>
        <v>Internacional 2020 ITATUT</v>
      </c>
      <c r="M210" t="s">
        <v>167</v>
      </c>
      <c r="N210" t="str">
        <f>Tabla1[[#This Row],[Nombre - X]]</f>
        <v>Expediente</v>
      </c>
      <c r="O210" s="12" t="str">
        <f>CONCATENATE(Tabla1[[#This Row],[Título - CONV. ]]," ",Tabla1[[#This Row],[Cod. - X]])</f>
        <v>AA03 2020 ITATUT Expediente</v>
      </c>
      <c r="P210" s="12" t="str">
        <f>CONCATENATE(Tabla1[[#This Row],[Descripción - CONV.]]," ",Tabla1[[#This Row],[Nombre - X]])</f>
        <v>Internacional 2020 ITATUT Expediente</v>
      </c>
      <c r="Q210" t="s">
        <v>131</v>
      </c>
      <c r="R210" t="str">
        <f>Tabla1[[#This Row],[Nombre - EXP.]]</f>
        <v>017</v>
      </c>
      <c r="S210" s="12" t="str">
        <f>CONCATENATE(Tabla1[[#This Row],[Título - X]]," ",Tabla1[[#This Row],[Cod. EXP]])</f>
        <v>AA03 2020 ITATUT Expediente 017</v>
      </c>
      <c r="T210" s="12" t="str">
        <f>CONCATENATE(Tabla1[[#This Row],[Descripción - X]]," ",Tabla1[[#This Row],[Nombre - EXP.]])</f>
        <v>Internacional 2020 ITATUT Expediente 017</v>
      </c>
      <c r="U210" t="s">
        <v>56</v>
      </c>
      <c r="V210" t="s">
        <v>75</v>
      </c>
      <c r="W210" s="12" t="str">
        <f>CONCATENATE(Tabla1[[#This Row],[Título - EXP. ]]," ",Tabla1[[#This Row],[Cod.PROC.]])</f>
        <v>AA03 2020 ITATUT Expediente 017 P01</v>
      </c>
      <c r="X210" s="12" t="str">
        <f>CONCATENATE(Tabla1[[#This Row],[Descripción - EXP.]]," ",Tabla1[[#This Row],[Nombre - PROC.]])</f>
        <v>Internacional 2020 ITATUT Expediente 017 Solicitudes</v>
      </c>
      <c r="Y210" t="s">
        <v>5</v>
      </c>
      <c r="Z210" t="s">
        <v>89</v>
      </c>
      <c r="AA210" s="12" t="str">
        <f>CONCATENATE(Tabla1[[#This Row],[Título - PROC.]]," ",Tabla1[[#This Row],[Cod. DOC. ]])</f>
        <v>AA03 2020 ITATUT Expediente 017 P01 D05</v>
      </c>
      <c r="AB210" s="12" t="str">
        <f>CONCATENATE(Tabla1[[#This Row],[Descripción - PROC.]]," ",Tabla1[[#This Row],[Nombre - DOC.]])</f>
        <v>Internacional 2020 ITATUT Expediente 017 Solicitudes Informe propuesta de desistimiento</v>
      </c>
      <c r="AC21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AA03_2020_ITATUT_Expediente_017_P01_D05</v>
      </c>
      <c r="AD210" t="str">
        <f>Tabla1[[#This Row],[Título - DOC]]</f>
        <v>AA03 2020 ITATUT Expediente 017 P01 D05</v>
      </c>
      <c r="AE210" t="str">
        <f>Tabla1[[#This Row],[Descripción - DOC]]</f>
        <v>Internacional 2020 ITATUT Expediente 017 Solicitudes Informe propuesta de desistimiento</v>
      </c>
    </row>
    <row r="211" spans="1:31" x14ac:dyDescent="0.3">
      <c r="A211" t="s">
        <v>73</v>
      </c>
      <c r="B211" t="str">
        <f>Tabla1[[#This Row],[Título - ÁREA]]</f>
        <v>AA03</v>
      </c>
      <c r="C211" s="12" t="s">
        <v>98</v>
      </c>
      <c r="D211" s="12" t="str">
        <f>Tabla1[[#This Row],[Nombre - ÁREA]]</f>
        <v>Internacional</v>
      </c>
      <c r="E211">
        <v>2020</v>
      </c>
      <c r="F211">
        <f>Tabla1[[#This Row],[Nombre - AÑO]]</f>
        <v>2020</v>
      </c>
      <c r="G211" s="12" t="str">
        <f>CONCATENATE(Tabla1[[#This Row],[Título - ÁREA]]," ",Tabla1[[#This Row],[Cod. AÑO]])</f>
        <v>AA03 2020</v>
      </c>
      <c r="H211" s="12" t="str">
        <f>CONCATENATE(Tabla1[[#This Row],[Descripción - Área]]," ",Tabla1[[#This Row],[Nombre - AÑO]])</f>
        <v>Internacional 2020</v>
      </c>
      <c r="I211" t="s">
        <v>102</v>
      </c>
      <c r="J211" t="str">
        <f>Tabla1[[#This Row],[Nombre - CONV.]]</f>
        <v>ITATUT</v>
      </c>
      <c r="K211" s="12" t="str">
        <f>CONCATENATE(Tabla1[[#This Row],[Título - AÑO]]," ",Tabla1[[#This Row],[Cod. CONV.]])</f>
        <v>AA03 2020 ITATUT</v>
      </c>
      <c r="L211" s="12" t="str">
        <f>CONCATENATE(Tabla1[[#This Row],[Descripción - AÑO]]," ",Tabla1[[#This Row],[Nombre - CONV.]])</f>
        <v>Internacional 2020 ITATUT</v>
      </c>
      <c r="M211" t="s">
        <v>167</v>
      </c>
      <c r="N211" t="str">
        <f>Tabla1[[#This Row],[Nombre - X]]</f>
        <v>Expediente</v>
      </c>
      <c r="O211" s="12" t="str">
        <f>CONCATENATE(Tabla1[[#This Row],[Título - CONV. ]]," ",Tabla1[[#This Row],[Cod. - X]])</f>
        <v>AA03 2020 ITATUT Expediente</v>
      </c>
      <c r="P211" s="12" t="str">
        <f>CONCATENATE(Tabla1[[#This Row],[Descripción - CONV.]]," ",Tabla1[[#This Row],[Nombre - X]])</f>
        <v>Internacional 2020 ITATUT Expediente</v>
      </c>
      <c r="Q211" t="s">
        <v>131</v>
      </c>
      <c r="R211" t="str">
        <f>Tabla1[[#This Row],[Nombre - EXP.]]</f>
        <v>017</v>
      </c>
      <c r="S211" s="12" t="str">
        <f>CONCATENATE(Tabla1[[#This Row],[Título - X]]," ",Tabla1[[#This Row],[Cod. EXP]])</f>
        <v>AA03 2020 ITATUT Expediente 017</v>
      </c>
      <c r="T211" s="12" t="str">
        <f>CONCATENATE(Tabla1[[#This Row],[Descripción - X]]," ",Tabla1[[#This Row],[Nombre - EXP.]])</f>
        <v>Internacional 2020 ITATUT Expediente 017</v>
      </c>
      <c r="U211" t="s">
        <v>56</v>
      </c>
      <c r="V211" t="s">
        <v>75</v>
      </c>
      <c r="W211" s="12" t="str">
        <f>CONCATENATE(Tabla1[[#This Row],[Título - EXP. ]]," ",Tabla1[[#This Row],[Cod.PROC.]])</f>
        <v>AA03 2020 ITATUT Expediente 017 P01</v>
      </c>
      <c r="X211" s="12" t="str">
        <f>CONCATENATE(Tabla1[[#This Row],[Descripción - EXP.]]," ",Tabla1[[#This Row],[Nombre - PROC.]])</f>
        <v>Internacional 2020 ITATUT Expediente 017 Solicitudes</v>
      </c>
      <c r="Y211" t="s">
        <v>6</v>
      </c>
      <c r="Z211" t="s">
        <v>90</v>
      </c>
      <c r="AA211" s="12" t="str">
        <f>CONCATENATE(Tabla1[[#This Row],[Título - PROC.]]," ",Tabla1[[#This Row],[Cod. DOC. ]])</f>
        <v>AA03 2020 ITATUT Expediente 017 P01 D06</v>
      </c>
      <c r="AB211" s="12" t="str">
        <f>CONCATENATE(Tabla1[[#This Row],[Descripción - PROC.]]," ",Tabla1[[#This Row],[Nombre - DOC.]])</f>
        <v>Internacional 2020 ITATUT Expediente 017 Solicitudes Resolución de desistimiento</v>
      </c>
      <c r="AC21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AA03_2020_ITATUT_Expediente_017_P01_D06</v>
      </c>
      <c r="AD211" t="str">
        <f>Tabla1[[#This Row],[Título - DOC]]</f>
        <v>AA03 2020 ITATUT Expediente 017 P01 D06</v>
      </c>
      <c r="AE211" t="str">
        <f>Tabla1[[#This Row],[Descripción - DOC]]</f>
        <v>Internacional 2020 ITATUT Expediente 017 Solicitudes Resolución de desistimiento</v>
      </c>
    </row>
    <row r="212" spans="1:31" x14ac:dyDescent="0.3">
      <c r="A212" t="s">
        <v>73</v>
      </c>
      <c r="B212" t="str">
        <f>Tabla1[[#This Row],[Título - ÁREA]]</f>
        <v>AA03</v>
      </c>
      <c r="C212" s="12" t="s">
        <v>98</v>
      </c>
      <c r="D212" s="12" t="str">
        <f>Tabla1[[#This Row],[Nombre - ÁREA]]</f>
        <v>Internacional</v>
      </c>
      <c r="E212">
        <v>2020</v>
      </c>
      <c r="F212">
        <f>Tabla1[[#This Row],[Nombre - AÑO]]</f>
        <v>2020</v>
      </c>
      <c r="G212" s="12" t="str">
        <f>CONCATENATE(Tabla1[[#This Row],[Título - ÁREA]]," ",Tabla1[[#This Row],[Cod. AÑO]])</f>
        <v>AA03 2020</v>
      </c>
      <c r="H212" s="12" t="str">
        <f>CONCATENATE(Tabla1[[#This Row],[Descripción - Área]]," ",Tabla1[[#This Row],[Nombre - AÑO]])</f>
        <v>Internacional 2020</v>
      </c>
      <c r="I212" t="s">
        <v>102</v>
      </c>
      <c r="J212" t="str">
        <f>Tabla1[[#This Row],[Nombre - CONV.]]</f>
        <v>ITATUT</v>
      </c>
      <c r="K212" s="12" t="str">
        <f>CONCATENATE(Tabla1[[#This Row],[Título - AÑO]]," ",Tabla1[[#This Row],[Cod. CONV.]])</f>
        <v>AA03 2020 ITATUT</v>
      </c>
      <c r="L212" s="12" t="str">
        <f>CONCATENATE(Tabla1[[#This Row],[Descripción - AÑO]]," ",Tabla1[[#This Row],[Nombre - CONV.]])</f>
        <v>Internacional 2020 ITATUT</v>
      </c>
      <c r="M212" t="s">
        <v>167</v>
      </c>
      <c r="N212" t="str">
        <f>Tabla1[[#This Row],[Nombre - X]]</f>
        <v>Expediente</v>
      </c>
      <c r="O212" s="12" t="str">
        <f>CONCATENATE(Tabla1[[#This Row],[Título - CONV. ]]," ",Tabla1[[#This Row],[Cod. - X]])</f>
        <v>AA03 2020 ITATUT Expediente</v>
      </c>
      <c r="P212" s="12" t="str">
        <f>CONCATENATE(Tabla1[[#This Row],[Descripción - CONV.]]," ",Tabla1[[#This Row],[Nombre - X]])</f>
        <v>Internacional 2020 ITATUT Expediente</v>
      </c>
      <c r="Q212" t="s">
        <v>131</v>
      </c>
      <c r="R212" t="str">
        <f>Tabla1[[#This Row],[Nombre - EXP.]]</f>
        <v>017</v>
      </c>
      <c r="S212" s="12" t="str">
        <f>CONCATENATE(Tabla1[[#This Row],[Título - X]]," ",Tabla1[[#This Row],[Cod. EXP]])</f>
        <v>AA03 2020 ITATUT Expediente 017</v>
      </c>
      <c r="T212" s="12" t="str">
        <f>CONCATENATE(Tabla1[[#This Row],[Descripción - X]]," ",Tabla1[[#This Row],[Nombre - EXP.]])</f>
        <v>Internacional 2020 ITATUT Expediente 017</v>
      </c>
      <c r="U212" t="s">
        <v>56</v>
      </c>
      <c r="V212" t="s">
        <v>75</v>
      </c>
      <c r="W212" s="12" t="str">
        <f>CONCATENATE(Tabla1[[#This Row],[Título - EXP. ]]," ",Tabla1[[#This Row],[Cod.PROC.]])</f>
        <v>AA03 2020 ITATUT Expediente 017 P01</v>
      </c>
      <c r="X212" s="12" t="str">
        <f>CONCATENATE(Tabla1[[#This Row],[Descripción - EXP.]]," ",Tabla1[[#This Row],[Nombre - PROC.]])</f>
        <v>Internacional 2020 ITATUT Expediente 017 Solicitudes</v>
      </c>
      <c r="Y212" t="s">
        <v>7</v>
      </c>
      <c r="Z212" t="s">
        <v>91</v>
      </c>
      <c r="AA212" s="12" t="str">
        <f>CONCATENATE(Tabla1[[#This Row],[Título - PROC.]]," ",Tabla1[[#This Row],[Cod. DOC. ]])</f>
        <v>AA03 2020 ITATUT Expediente 017 P01 D07</v>
      </c>
      <c r="AB212" s="12" t="str">
        <f>CONCATENATE(Tabla1[[#This Row],[Descripción - PROC.]]," ",Tabla1[[#This Row],[Nombre - DOC.]])</f>
        <v>Internacional 2020 ITATUT Expediente 017 Solicitudes Notificación de resolución de desistimiento</v>
      </c>
      <c r="AC21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AA03_2020_ITATUT_Expediente_017_P01_D07</v>
      </c>
      <c r="AD212" t="str">
        <f>Tabla1[[#This Row],[Título - DOC]]</f>
        <v>AA03 2020 ITATUT Expediente 017 P01 D07</v>
      </c>
      <c r="AE212" t="str">
        <f>Tabla1[[#This Row],[Descripción - DOC]]</f>
        <v>Internacional 2020 ITATUT Expediente 017 Solicitudes Notificación de resolución de desistimiento</v>
      </c>
    </row>
    <row r="213" spans="1:31" x14ac:dyDescent="0.3">
      <c r="A213" t="s">
        <v>73</v>
      </c>
      <c r="B213" t="str">
        <f>Tabla1[[#This Row],[Título - ÁREA]]</f>
        <v>AA03</v>
      </c>
      <c r="C213" s="12" t="s">
        <v>98</v>
      </c>
      <c r="D213" s="12" t="str">
        <f>Tabla1[[#This Row],[Nombre - ÁREA]]</f>
        <v>Internacional</v>
      </c>
      <c r="E213">
        <v>2020</v>
      </c>
      <c r="F213">
        <f>Tabla1[[#This Row],[Nombre - AÑO]]</f>
        <v>2020</v>
      </c>
      <c r="G213" s="12" t="str">
        <f>CONCATENATE(Tabla1[[#This Row],[Título - ÁREA]]," ",Tabla1[[#This Row],[Cod. AÑO]])</f>
        <v>AA03 2020</v>
      </c>
      <c r="H213" s="12" t="str">
        <f>CONCATENATE(Tabla1[[#This Row],[Descripción - Área]]," ",Tabla1[[#This Row],[Nombre - AÑO]])</f>
        <v>Internacional 2020</v>
      </c>
      <c r="I213" t="s">
        <v>102</v>
      </c>
      <c r="J213" t="str">
        <f>Tabla1[[#This Row],[Nombre - CONV.]]</f>
        <v>ITATUT</v>
      </c>
      <c r="K213" s="12" t="str">
        <f>CONCATENATE(Tabla1[[#This Row],[Título - AÑO]]," ",Tabla1[[#This Row],[Cod. CONV.]])</f>
        <v>AA03 2020 ITATUT</v>
      </c>
      <c r="L213" s="12" t="str">
        <f>CONCATENATE(Tabla1[[#This Row],[Descripción - AÑO]]," ",Tabla1[[#This Row],[Nombre - CONV.]])</f>
        <v>Internacional 2020 ITATUT</v>
      </c>
      <c r="M213" t="s">
        <v>167</v>
      </c>
      <c r="N213" t="str">
        <f>Tabla1[[#This Row],[Nombre - X]]</f>
        <v>Expediente</v>
      </c>
      <c r="O213" s="12" t="str">
        <f>CONCATENATE(Tabla1[[#This Row],[Título - CONV. ]]," ",Tabla1[[#This Row],[Cod. - X]])</f>
        <v>AA03 2020 ITATUT Expediente</v>
      </c>
      <c r="P213" s="12" t="str">
        <f>CONCATENATE(Tabla1[[#This Row],[Descripción - CONV.]]," ",Tabla1[[#This Row],[Nombre - X]])</f>
        <v>Internacional 2020 ITATUT Expediente</v>
      </c>
      <c r="Q213" t="s">
        <v>131</v>
      </c>
      <c r="R213" t="str">
        <f>Tabla1[[#This Row],[Nombre - EXP.]]</f>
        <v>017</v>
      </c>
      <c r="S213" s="12" t="str">
        <f>CONCATENATE(Tabla1[[#This Row],[Título - X]]," ",Tabla1[[#This Row],[Cod. EXP]])</f>
        <v>AA03 2020 ITATUT Expediente 017</v>
      </c>
      <c r="T213" s="12" t="str">
        <f>CONCATENATE(Tabla1[[#This Row],[Descripción - X]]," ",Tabla1[[#This Row],[Nombre - EXP.]])</f>
        <v>Internacional 2020 ITATUT Expediente 017</v>
      </c>
      <c r="U213" t="s">
        <v>57</v>
      </c>
      <c r="V213" t="s">
        <v>76</v>
      </c>
      <c r="W213" s="12" t="str">
        <f>CONCATENATE(Tabla1[[#This Row],[Título - EXP. ]]," ",Tabla1[[#This Row],[Cod.PROC.]])</f>
        <v>AA03 2020 ITATUT Expediente 017 P02</v>
      </c>
      <c r="X213" s="12" t="str">
        <f>CONCATENATE(Tabla1[[#This Row],[Descripción - EXP.]]," ",Tabla1[[#This Row],[Nombre - PROC.]])</f>
        <v>Internacional 2020 ITATUT Expediente 017 Pre-evaluación técnico</v>
      </c>
      <c r="Y213" t="s">
        <v>8</v>
      </c>
      <c r="Z213" t="s">
        <v>85</v>
      </c>
      <c r="AA213" s="12" t="str">
        <f>CONCATENATE(Tabla1[[#This Row],[Título - PROC.]]," ",Tabla1[[#This Row],[Cod. DOC. ]])</f>
        <v>AA03 2020 ITATUT Expediente 017 P02 D01</v>
      </c>
      <c r="AB213" s="12" t="str">
        <f>CONCATENATE(Tabla1[[#This Row],[Descripción - PROC.]]," ",Tabla1[[#This Row],[Nombre - DOC.]])</f>
        <v>Internacional 2020 ITATUT Expediente 017 Pre-evaluación técnico Informe técnico de evaluación del técnico y de la comisión</v>
      </c>
      <c r="AC21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AA03_2020_ITATUT_Expediente_017_P02_D01</v>
      </c>
      <c r="AD213" t="str">
        <f>Tabla1[[#This Row],[Título - DOC]]</f>
        <v>AA03 2020 ITATUT Expediente 017 P02 D01</v>
      </c>
      <c r="AE213" t="str">
        <f>Tabla1[[#This Row],[Descripción - DOC]]</f>
        <v>Internacional 2020 ITATUT Expediente 017 Pre-evaluación técnico Informe técnico de evaluación del técnico y de la comisión</v>
      </c>
    </row>
    <row r="214" spans="1:31" x14ac:dyDescent="0.3">
      <c r="A214" t="s">
        <v>73</v>
      </c>
      <c r="B214" t="str">
        <f>Tabla1[[#This Row],[Título - ÁREA]]</f>
        <v>AA03</v>
      </c>
      <c r="C214" s="12" t="s">
        <v>98</v>
      </c>
      <c r="D214" s="12" t="str">
        <f>Tabla1[[#This Row],[Nombre - ÁREA]]</f>
        <v>Internacional</v>
      </c>
      <c r="E214">
        <v>2020</v>
      </c>
      <c r="F214">
        <f>Tabla1[[#This Row],[Nombre - AÑO]]</f>
        <v>2020</v>
      </c>
      <c r="G214" s="12" t="str">
        <f>CONCATENATE(Tabla1[[#This Row],[Título - ÁREA]]," ",Tabla1[[#This Row],[Cod. AÑO]])</f>
        <v>AA03 2020</v>
      </c>
      <c r="H214" s="12" t="str">
        <f>CONCATENATE(Tabla1[[#This Row],[Descripción - Área]]," ",Tabla1[[#This Row],[Nombre - AÑO]])</f>
        <v>Internacional 2020</v>
      </c>
      <c r="I214" t="s">
        <v>102</v>
      </c>
      <c r="J214" t="str">
        <f>Tabla1[[#This Row],[Nombre - CONV.]]</f>
        <v>ITATUT</v>
      </c>
      <c r="K214" s="12" t="str">
        <f>CONCATENATE(Tabla1[[#This Row],[Título - AÑO]]," ",Tabla1[[#This Row],[Cod. CONV.]])</f>
        <v>AA03 2020 ITATUT</v>
      </c>
      <c r="L214" s="12" t="str">
        <f>CONCATENATE(Tabla1[[#This Row],[Descripción - AÑO]]," ",Tabla1[[#This Row],[Nombre - CONV.]])</f>
        <v>Internacional 2020 ITATUT</v>
      </c>
      <c r="M214" t="s">
        <v>167</v>
      </c>
      <c r="N214" t="str">
        <f>Tabla1[[#This Row],[Nombre - X]]</f>
        <v>Expediente</v>
      </c>
      <c r="O214" s="12" t="str">
        <f>CONCATENATE(Tabla1[[#This Row],[Título - CONV. ]]," ",Tabla1[[#This Row],[Cod. - X]])</f>
        <v>AA03 2020 ITATUT Expediente</v>
      </c>
      <c r="P214" s="12" t="str">
        <f>CONCATENATE(Tabla1[[#This Row],[Descripción - CONV.]]," ",Tabla1[[#This Row],[Nombre - X]])</f>
        <v>Internacional 2020 ITATUT Expediente</v>
      </c>
      <c r="Q214" t="s">
        <v>131</v>
      </c>
      <c r="R214" t="str">
        <f>Tabla1[[#This Row],[Nombre - EXP.]]</f>
        <v>017</v>
      </c>
      <c r="S214" s="12" t="str">
        <f>CONCATENATE(Tabla1[[#This Row],[Título - X]]," ",Tabla1[[#This Row],[Cod. EXP]])</f>
        <v>AA03 2020 ITATUT Expediente 017</v>
      </c>
      <c r="T214" s="12" t="str">
        <f>CONCATENATE(Tabla1[[#This Row],[Descripción - X]]," ",Tabla1[[#This Row],[Nombre - EXP.]])</f>
        <v>Internacional 2020 ITATUT Expediente 017</v>
      </c>
      <c r="U214" t="s">
        <v>57</v>
      </c>
      <c r="V214" t="s">
        <v>76</v>
      </c>
      <c r="W214" s="12" t="str">
        <f>CONCATENATE(Tabla1[[#This Row],[Título - EXP. ]]," ",Tabla1[[#This Row],[Cod.PROC.]])</f>
        <v>AA03 2020 ITATUT Expediente 017 P02</v>
      </c>
      <c r="X214" s="12" t="str">
        <f>CONCATENATE(Tabla1[[#This Row],[Descripción - EXP.]]," ",Tabla1[[#This Row],[Nombre - PROC.]])</f>
        <v>Internacional 2020 ITATUT Expediente 017 Pre-evaluación técnico</v>
      </c>
      <c r="Y214" t="s">
        <v>9</v>
      </c>
      <c r="Z214" t="s">
        <v>86</v>
      </c>
      <c r="AA214" s="12" t="str">
        <f>CONCATENATE(Tabla1[[#This Row],[Título - PROC.]]," ",Tabla1[[#This Row],[Cod. DOC. ]])</f>
        <v>AA03 2020 ITATUT Expediente 017 P02 D02</v>
      </c>
      <c r="AB214" s="12" t="str">
        <f>CONCATENATE(Tabla1[[#This Row],[Descripción - PROC.]]," ",Tabla1[[#This Row],[Nombre - DOC.]])</f>
        <v>Internacional 2020 ITATUT Expediente 017 Pre-evaluación técnico Propuesta de aprobado</v>
      </c>
      <c r="AC21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AA03_2020_ITATUT_Expediente_017_P02_D02</v>
      </c>
      <c r="AD214" t="str">
        <f>Tabla1[[#This Row],[Título - DOC]]</f>
        <v>AA03 2020 ITATUT Expediente 017 P02 D02</v>
      </c>
      <c r="AE214" t="str">
        <f>Tabla1[[#This Row],[Descripción - DOC]]</f>
        <v>Internacional 2020 ITATUT Expediente 017 Pre-evaluación técnico Propuesta de aprobado</v>
      </c>
    </row>
    <row r="215" spans="1:31" x14ac:dyDescent="0.3">
      <c r="A215" t="s">
        <v>73</v>
      </c>
      <c r="B215" t="str">
        <f>Tabla1[[#This Row],[Título - ÁREA]]</f>
        <v>AA03</v>
      </c>
      <c r="C215" s="12" t="s">
        <v>98</v>
      </c>
      <c r="D215" s="12" t="str">
        <f>Tabla1[[#This Row],[Nombre - ÁREA]]</f>
        <v>Internacional</v>
      </c>
      <c r="E215">
        <v>2020</v>
      </c>
      <c r="F215">
        <f>Tabla1[[#This Row],[Nombre - AÑO]]</f>
        <v>2020</v>
      </c>
      <c r="G215" s="12" t="str">
        <f>CONCATENATE(Tabla1[[#This Row],[Título - ÁREA]]," ",Tabla1[[#This Row],[Cod. AÑO]])</f>
        <v>AA03 2020</v>
      </c>
      <c r="H215" s="12" t="str">
        <f>CONCATENATE(Tabla1[[#This Row],[Descripción - Área]]," ",Tabla1[[#This Row],[Nombre - AÑO]])</f>
        <v>Internacional 2020</v>
      </c>
      <c r="I215" t="s">
        <v>102</v>
      </c>
      <c r="J215" t="str">
        <f>Tabla1[[#This Row],[Nombre - CONV.]]</f>
        <v>ITATUT</v>
      </c>
      <c r="K215" s="12" t="str">
        <f>CONCATENATE(Tabla1[[#This Row],[Título - AÑO]]," ",Tabla1[[#This Row],[Cod. CONV.]])</f>
        <v>AA03 2020 ITATUT</v>
      </c>
      <c r="L215" s="12" t="str">
        <f>CONCATENATE(Tabla1[[#This Row],[Descripción - AÑO]]," ",Tabla1[[#This Row],[Nombre - CONV.]])</f>
        <v>Internacional 2020 ITATUT</v>
      </c>
      <c r="M215" t="s">
        <v>167</v>
      </c>
      <c r="N215" t="str">
        <f>Tabla1[[#This Row],[Nombre - X]]</f>
        <v>Expediente</v>
      </c>
      <c r="O215" s="12" t="str">
        <f>CONCATENATE(Tabla1[[#This Row],[Título - CONV. ]]," ",Tabla1[[#This Row],[Cod. - X]])</f>
        <v>AA03 2020 ITATUT Expediente</v>
      </c>
      <c r="P215" s="12" t="str">
        <f>CONCATENATE(Tabla1[[#This Row],[Descripción - CONV.]]," ",Tabla1[[#This Row],[Nombre - X]])</f>
        <v>Internacional 2020 ITATUT Expediente</v>
      </c>
      <c r="Q215" t="s">
        <v>131</v>
      </c>
      <c r="R215" t="str">
        <f>Tabla1[[#This Row],[Nombre - EXP.]]</f>
        <v>017</v>
      </c>
      <c r="S215" s="12" t="str">
        <f>CONCATENATE(Tabla1[[#This Row],[Título - X]]," ",Tabla1[[#This Row],[Cod. EXP]])</f>
        <v>AA03 2020 ITATUT Expediente 017</v>
      </c>
      <c r="T215" s="12" t="str">
        <f>CONCATENATE(Tabla1[[#This Row],[Descripción - X]]," ",Tabla1[[#This Row],[Nombre - EXP.]])</f>
        <v>Internacional 2020 ITATUT Expediente 017</v>
      </c>
      <c r="U215" t="s">
        <v>57</v>
      </c>
      <c r="V215" t="s">
        <v>76</v>
      </c>
      <c r="W215" s="12" t="str">
        <f>CONCATENATE(Tabla1[[#This Row],[Título - EXP. ]]," ",Tabla1[[#This Row],[Cod.PROC.]])</f>
        <v>AA03 2020 ITATUT Expediente 017 P02</v>
      </c>
      <c r="X215" s="12" t="str">
        <f>CONCATENATE(Tabla1[[#This Row],[Descripción - EXP.]]," ",Tabla1[[#This Row],[Nombre - PROC.]])</f>
        <v>Internacional 2020 ITATUT Expediente 017 Pre-evaluación técnico</v>
      </c>
      <c r="Y215" t="s">
        <v>10</v>
      </c>
      <c r="Z215" t="s">
        <v>87</v>
      </c>
      <c r="AA215" s="12" t="str">
        <f>CONCATENATE(Tabla1[[#This Row],[Título - PROC.]]," ",Tabla1[[#This Row],[Cod. DOC. ]])</f>
        <v>AA03 2020 ITATUT Expediente 017 P02 D03</v>
      </c>
      <c r="AB215" s="12" t="str">
        <f>CONCATENATE(Tabla1[[#This Row],[Descripción - PROC.]]," ",Tabla1[[#This Row],[Nombre - DOC.]])</f>
        <v>Internacional 2020 ITATUT Expediente 017 Pre-evaluación técnico Propuesta de denegado</v>
      </c>
      <c r="AC21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AA03_2020_ITATUT_Expediente_017_P02_D03</v>
      </c>
      <c r="AD215" t="str">
        <f>Tabla1[[#This Row],[Título - DOC]]</f>
        <v>AA03 2020 ITATUT Expediente 017 P02 D03</v>
      </c>
      <c r="AE215" t="str">
        <f>Tabla1[[#This Row],[Descripción - DOC]]</f>
        <v>Internacional 2020 ITATUT Expediente 017 Pre-evaluación técnico Propuesta de denegado</v>
      </c>
    </row>
    <row r="216" spans="1:31" x14ac:dyDescent="0.3">
      <c r="A216" t="s">
        <v>73</v>
      </c>
      <c r="B216" t="str">
        <f>Tabla1[[#This Row],[Título - ÁREA]]</f>
        <v>AA03</v>
      </c>
      <c r="C216" s="12" t="s">
        <v>98</v>
      </c>
      <c r="D216" s="12" t="str">
        <f>Tabla1[[#This Row],[Nombre - ÁREA]]</f>
        <v>Internacional</v>
      </c>
      <c r="E216">
        <v>2020</v>
      </c>
      <c r="F216">
        <f>Tabla1[[#This Row],[Nombre - AÑO]]</f>
        <v>2020</v>
      </c>
      <c r="G216" s="12" t="str">
        <f>CONCATENATE(Tabla1[[#This Row],[Título - ÁREA]]," ",Tabla1[[#This Row],[Cod. AÑO]])</f>
        <v>AA03 2020</v>
      </c>
      <c r="H216" s="12" t="str">
        <f>CONCATENATE(Tabla1[[#This Row],[Descripción - Área]]," ",Tabla1[[#This Row],[Nombre - AÑO]])</f>
        <v>Internacional 2020</v>
      </c>
      <c r="I216" t="s">
        <v>102</v>
      </c>
      <c r="J216" t="str">
        <f>Tabla1[[#This Row],[Nombre - CONV.]]</f>
        <v>ITATUT</v>
      </c>
      <c r="K216" s="12" t="str">
        <f>CONCATENATE(Tabla1[[#This Row],[Título - AÑO]]," ",Tabla1[[#This Row],[Cod. CONV.]])</f>
        <v>AA03 2020 ITATUT</v>
      </c>
      <c r="L216" s="12" t="str">
        <f>CONCATENATE(Tabla1[[#This Row],[Descripción - AÑO]]," ",Tabla1[[#This Row],[Nombre - CONV.]])</f>
        <v>Internacional 2020 ITATUT</v>
      </c>
      <c r="M216" t="s">
        <v>167</v>
      </c>
      <c r="N216" t="str">
        <f>Tabla1[[#This Row],[Nombre - X]]</f>
        <v>Expediente</v>
      </c>
      <c r="O216" s="12" t="str">
        <f>CONCATENATE(Tabla1[[#This Row],[Título - CONV. ]]," ",Tabla1[[#This Row],[Cod. - X]])</f>
        <v>AA03 2020 ITATUT Expediente</v>
      </c>
      <c r="P216" s="12" t="str">
        <f>CONCATENATE(Tabla1[[#This Row],[Descripción - CONV.]]," ",Tabla1[[#This Row],[Nombre - X]])</f>
        <v>Internacional 2020 ITATUT Expediente</v>
      </c>
      <c r="Q216" t="s">
        <v>131</v>
      </c>
      <c r="R216" t="str">
        <f>Tabla1[[#This Row],[Nombre - EXP.]]</f>
        <v>017</v>
      </c>
      <c r="S216" s="12" t="str">
        <f>CONCATENATE(Tabla1[[#This Row],[Título - X]]," ",Tabla1[[#This Row],[Cod. EXP]])</f>
        <v>AA03 2020 ITATUT Expediente 017</v>
      </c>
      <c r="T216" s="12" t="str">
        <f>CONCATENATE(Tabla1[[#This Row],[Descripción - X]]," ",Tabla1[[#This Row],[Nombre - EXP.]])</f>
        <v>Internacional 2020 ITATUT Expediente 017</v>
      </c>
      <c r="U216" t="s">
        <v>58</v>
      </c>
      <c r="V216" t="s">
        <v>77</v>
      </c>
      <c r="W216" s="12" t="str">
        <f>CONCATENATE(Tabla1[[#This Row],[Título - EXP. ]]," ",Tabla1[[#This Row],[Cod.PROC.]])</f>
        <v>AA03 2020 ITATUT Expediente 017 P03</v>
      </c>
      <c r="X216" s="12" t="str">
        <f>CONCATENATE(Tabla1[[#This Row],[Descripción - EXP.]]," ",Tabla1[[#This Row],[Nombre - PROC.]])</f>
        <v>Internacional 2020 ITATUT Expediente 017 Comunicación concesión a beneficiario</v>
      </c>
      <c r="Y216" t="s">
        <v>14</v>
      </c>
      <c r="Z216" t="s">
        <v>85</v>
      </c>
      <c r="AA216" s="12" t="str">
        <f>CONCATENATE(Tabla1[[#This Row],[Título - PROC.]]," ",Tabla1[[#This Row],[Cod. DOC. ]])</f>
        <v>AA03 2020 ITATUT Expediente 017 P03 D01</v>
      </c>
      <c r="AB216" s="12" t="str">
        <f>CONCATENATE(Tabla1[[#This Row],[Descripción - PROC.]]," ",Tabla1[[#This Row],[Nombre - DOC.]])</f>
        <v>Internacional 2020 ITATUT Expediente 017 Comunicación concesión a beneficiario Comunicación de concesión de la ayuda</v>
      </c>
      <c r="AC21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AA03_2020_ITATUT_Expediente_017_P03_D01</v>
      </c>
      <c r="AD216" t="str">
        <f>Tabla1[[#This Row],[Título - DOC]]</f>
        <v>AA03 2020 ITATUT Expediente 017 P03 D01</v>
      </c>
      <c r="AE216" t="str">
        <f>Tabla1[[#This Row],[Descripción - DOC]]</f>
        <v>Internacional 2020 ITATUT Expediente 017 Comunicación concesión a beneficiario Comunicación de concesión de la ayuda</v>
      </c>
    </row>
    <row r="217" spans="1:31" x14ac:dyDescent="0.3">
      <c r="A217" t="s">
        <v>73</v>
      </c>
      <c r="B217" t="str">
        <f>Tabla1[[#This Row],[Título - ÁREA]]</f>
        <v>AA03</v>
      </c>
      <c r="C217" s="12" t="s">
        <v>98</v>
      </c>
      <c r="D217" s="12" t="str">
        <f>Tabla1[[#This Row],[Nombre - ÁREA]]</f>
        <v>Internacional</v>
      </c>
      <c r="E217">
        <v>2020</v>
      </c>
      <c r="F217">
        <f>Tabla1[[#This Row],[Nombre - AÑO]]</f>
        <v>2020</v>
      </c>
      <c r="G217" s="12" t="str">
        <f>CONCATENATE(Tabla1[[#This Row],[Título - ÁREA]]," ",Tabla1[[#This Row],[Cod. AÑO]])</f>
        <v>AA03 2020</v>
      </c>
      <c r="H217" s="12" t="str">
        <f>CONCATENATE(Tabla1[[#This Row],[Descripción - Área]]," ",Tabla1[[#This Row],[Nombre - AÑO]])</f>
        <v>Internacional 2020</v>
      </c>
      <c r="I217" t="s">
        <v>102</v>
      </c>
      <c r="J217" t="str">
        <f>Tabla1[[#This Row],[Nombre - CONV.]]</f>
        <v>ITATUT</v>
      </c>
      <c r="K217" s="12" t="str">
        <f>CONCATENATE(Tabla1[[#This Row],[Título - AÑO]]," ",Tabla1[[#This Row],[Cod. CONV.]])</f>
        <v>AA03 2020 ITATUT</v>
      </c>
      <c r="L217" s="12" t="str">
        <f>CONCATENATE(Tabla1[[#This Row],[Descripción - AÑO]]," ",Tabla1[[#This Row],[Nombre - CONV.]])</f>
        <v>Internacional 2020 ITATUT</v>
      </c>
      <c r="M217" t="s">
        <v>167</v>
      </c>
      <c r="N217" t="str">
        <f>Tabla1[[#This Row],[Nombre - X]]</f>
        <v>Expediente</v>
      </c>
      <c r="O217" s="12" t="str">
        <f>CONCATENATE(Tabla1[[#This Row],[Título - CONV. ]]," ",Tabla1[[#This Row],[Cod. - X]])</f>
        <v>AA03 2020 ITATUT Expediente</v>
      </c>
      <c r="P217" s="12" t="str">
        <f>CONCATENATE(Tabla1[[#This Row],[Descripción - CONV.]]," ",Tabla1[[#This Row],[Nombre - X]])</f>
        <v>Internacional 2020 ITATUT Expediente</v>
      </c>
      <c r="Q217" t="s">
        <v>131</v>
      </c>
      <c r="R217" t="str">
        <f>Tabla1[[#This Row],[Nombre - EXP.]]</f>
        <v>017</v>
      </c>
      <c r="S217" s="12" t="str">
        <f>CONCATENATE(Tabla1[[#This Row],[Título - X]]," ",Tabla1[[#This Row],[Cod. EXP]])</f>
        <v>AA03 2020 ITATUT Expediente 017</v>
      </c>
      <c r="T217" s="12" t="str">
        <f>CONCATENATE(Tabla1[[#This Row],[Descripción - X]]," ",Tabla1[[#This Row],[Nombre - EXP.]])</f>
        <v>Internacional 2020 ITATUT Expediente 017</v>
      </c>
      <c r="U217" t="s">
        <v>58</v>
      </c>
      <c r="V217" t="s">
        <v>77</v>
      </c>
      <c r="W217" s="12" t="str">
        <f>CONCATENATE(Tabla1[[#This Row],[Título - EXP. ]]," ",Tabla1[[#This Row],[Cod.PROC.]])</f>
        <v>AA03 2020 ITATUT Expediente 017 P03</v>
      </c>
      <c r="X217" s="12" t="str">
        <f>CONCATENATE(Tabla1[[#This Row],[Descripción - EXP.]]," ",Tabla1[[#This Row],[Nombre - PROC.]])</f>
        <v>Internacional 2020 ITATUT Expediente 017 Comunicación concesión a beneficiario</v>
      </c>
      <c r="Y217" t="s">
        <v>15</v>
      </c>
      <c r="Z217" t="s">
        <v>86</v>
      </c>
      <c r="AA217" s="12" t="str">
        <f>CONCATENATE(Tabla1[[#This Row],[Título - PROC.]]," ",Tabla1[[#This Row],[Cod. DOC. ]])</f>
        <v>AA03 2020 ITATUT Expediente 017 P03 D02</v>
      </c>
      <c r="AB217" s="12" t="str">
        <f>CONCATENATE(Tabla1[[#This Row],[Descripción - PROC.]]," ",Tabla1[[#This Row],[Nombre - DOC.]])</f>
        <v>Internacional 2020 ITATUT Expediente 017 Comunicación concesión a beneficiario Comunicación de denegación de la ayuda</v>
      </c>
      <c r="AC21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AA03_2020_ITATUT_Expediente_017_P03_D02</v>
      </c>
      <c r="AD217" t="str">
        <f>Tabla1[[#This Row],[Título - DOC]]</f>
        <v>AA03 2020 ITATUT Expediente 017 P03 D02</v>
      </c>
      <c r="AE217" t="str">
        <f>Tabla1[[#This Row],[Descripción - DOC]]</f>
        <v>Internacional 2020 ITATUT Expediente 017 Comunicación concesión a beneficiario Comunicación de denegación de la ayuda</v>
      </c>
    </row>
    <row r="218" spans="1:31" x14ac:dyDescent="0.3">
      <c r="A218" t="s">
        <v>73</v>
      </c>
      <c r="B218" t="str">
        <f>Tabla1[[#This Row],[Título - ÁREA]]</f>
        <v>AA03</v>
      </c>
      <c r="C218" s="12" t="s">
        <v>98</v>
      </c>
      <c r="D218" s="12" t="str">
        <f>Tabla1[[#This Row],[Nombre - ÁREA]]</f>
        <v>Internacional</v>
      </c>
      <c r="E218">
        <v>2020</v>
      </c>
      <c r="F218">
        <f>Tabla1[[#This Row],[Nombre - AÑO]]</f>
        <v>2020</v>
      </c>
      <c r="G218" s="12" t="str">
        <f>CONCATENATE(Tabla1[[#This Row],[Título - ÁREA]]," ",Tabla1[[#This Row],[Cod. AÑO]])</f>
        <v>AA03 2020</v>
      </c>
      <c r="H218" s="12" t="str">
        <f>CONCATENATE(Tabla1[[#This Row],[Descripción - Área]]," ",Tabla1[[#This Row],[Nombre - AÑO]])</f>
        <v>Internacional 2020</v>
      </c>
      <c r="I218" t="s">
        <v>102</v>
      </c>
      <c r="J218" t="str">
        <f>Tabla1[[#This Row],[Nombre - CONV.]]</f>
        <v>ITATUT</v>
      </c>
      <c r="K218" s="12" t="str">
        <f>CONCATENATE(Tabla1[[#This Row],[Título - AÑO]]," ",Tabla1[[#This Row],[Cod. CONV.]])</f>
        <v>AA03 2020 ITATUT</v>
      </c>
      <c r="L218" s="12" t="str">
        <f>CONCATENATE(Tabla1[[#This Row],[Descripción - AÑO]]," ",Tabla1[[#This Row],[Nombre - CONV.]])</f>
        <v>Internacional 2020 ITATUT</v>
      </c>
      <c r="M218" t="s">
        <v>167</v>
      </c>
      <c r="N218" t="str">
        <f>Tabla1[[#This Row],[Nombre - X]]</f>
        <v>Expediente</v>
      </c>
      <c r="O218" s="12" t="str">
        <f>CONCATENATE(Tabla1[[#This Row],[Título - CONV. ]]," ",Tabla1[[#This Row],[Cod. - X]])</f>
        <v>AA03 2020 ITATUT Expediente</v>
      </c>
      <c r="P218" s="12" t="str">
        <f>CONCATENATE(Tabla1[[#This Row],[Descripción - CONV.]]," ",Tabla1[[#This Row],[Nombre - X]])</f>
        <v>Internacional 2020 ITATUT Expediente</v>
      </c>
      <c r="Q218" t="s">
        <v>131</v>
      </c>
      <c r="R218" t="str">
        <f>Tabla1[[#This Row],[Nombre - EXP.]]</f>
        <v>017</v>
      </c>
      <c r="S218" s="12" t="str">
        <f>CONCATENATE(Tabla1[[#This Row],[Título - X]]," ",Tabla1[[#This Row],[Cod. EXP]])</f>
        <v>AA03 2020 ITATUT Expediente 017</v>
      </c>
      <c r="T218" s="12" t="str">
        <f>CONCATENATE(Tabla1[[#This Row],[Descripción - X]]," ",Tabla1[[#This Row],[Nombre - EXP.]])</f>
        <v>Internacional 2020 ITATUT Expediente 017</v>
      </c>
      <c r="U218" t="s">
        <v>58</v>
      </c>
      <c r="V218" t="s">
        <v>77</v>
      </c>
      <c r="W218" s="12" t="str">
        <f>CONCATENATE(Tabla1[[#This Row],[Título - EXP. ]]," ",Tabla1[[#This Row],[Cod.PROC.]])</f>
        <v>AA03 2020 ITATUT Expediente 017 P03</v>
      </c>
      <c r="X218" s="12" t="str">
        <f>CONCATENATE(Tabla1[[#This Row],[Descripción - EXP.]]," ",Tabla1[[#This Row],[Nombre - PROC.]])</f>
        <v>Internacional 2020 ITATUT Expediente 017 Comunicación concesión a beneficiario</v>
      </c>
      <c r="Y218" t="s">
        <v>16</v>
      </c>
      <c r="Z218" t="s">
        <v>87</v>
      </c>
      <c r="AA218" s="12" t="str">
        <f>CONCATENATE(Tabla1[[#This Row],[Título - PROC.]]," ",Tabla1[[#This Row],[Cod. DOC. ]])</f>
        <v>AA03 2020 ITATUT Expediente 017 P03 D03</v>
      </c>
      <c r="AB218" s="12" t="str">
        <f>CONCATENATE(Tabla1[[#This Row],[Descripción - PROC.]]," ",Tabla1[[#This Row],[Nombre - DOC.]])</f>
        <v xml:space="preserve">Internacional 2020 ITATUT Expediente 017 Comunicación concesión a beneficiario Anexo a la resolución de concesión Documento que establece las condiciones de la ayuda anexo </v>
      </c>
      <c r="AC21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AA03_2020_ITATUT_Expediente_017_P03_D03</v>
      </c>
      <c r="AD218" t="str">
        <f>Tabla1[[#This Row],[Título - DOC]]</f>
        <v>AA03 2020 ITATUT Expediente 017 P03 D03</v>
      </c>
      <c r="AE218" t="str">
        <f>Tabla1[[#This Row],[Descripción - DOC]]</f>
        <v xml:space="preserve">Internacional 2020 ITATUT Expediente 017 Comunicación concesión a beneficiario Anexo a la resolución de concesión Documento que establece las condiciones de la ayuda anexo </v>
      </c>
    </row>
    <row r="219" spans="1:31" x14ac:dyDescent="0.3">
      <c r="A219" t="s">
        <v>73</v>
      </c>
      <c r="B219" t="str">
        <f>Tabla1[[#This Row],[Título - ÁREA]]</f>
        <v>AA03</v>
      </c>
      <c r="C219" s="12" t="s">
        <v>98</v>
      </c>
      <c r="D219" s="12" t="str">
        <f>Tabla1[[#This Row],[Nombre - ÁREA]]</f>
        <v>Internacional</v>
      </c>
      <c r="E219">
        <v>2020</v>
      </c>
      <c r="F219">
        <f>Tabla1[[#This Row],[Nombre - AÑO]]</f>
        <v>2020</v>
      </c>
      <c r="G219" s="12" t="str">
        <f>CONCATENATE(Tabla1[[#This Row],[Título - ÁREA]]," ",Tabla1[[#This Row],[Cod. AÑO]])</f>
        <v>AA03 2020</v>
      </c>
      <c r="H219" s="12" t="str">
        <f>CONCATENATE(Tabla1[[#This Row],[Descripción - Área]]," ",Tabla1[[#This Row],[Nombre - AÑO]])</f>
        <v>Internacional 2020</v>
      </c>
      <c r="I219" t="s">
        <v>102</v>
      </c>
      <c r="J219" t="str">
        <f>Tabla1[[#This Row],[Nombre - CONV.]]</f>
        <v>ITATUT</v>
      </c>
      <c r="K219" s="12" t="str">
        <f>CONCATENATE(Tabla1[[#This Row],[Título - AÑO]]," ",Tabla1[[#This Row],[Cod. CONV.]])</f>
        <v>AA03 2020 ITATUT</v>
      </c>
      <c r="L219" s="12" t="str">
        <f>CONCATENATE(Tabla1[[#This Row],[Descripción - AÑO]]," ",Tabla1[[#This Row],[Nombre - CONV.]])</f>
        <v>Internacional 2020 ITATUT</v>
      </c>
      <c r="M219" t="s">
        <v>167</v>
      </c>
      <c r="N219" t="str">
        <f>Tabla1[[#This Row],[Nombre - X]]</f>
        <v>Expediente</v>
      </c>
      <c r="O219" s="12" t="str">
        <f>CONCATENATE(Tabla1[[#This Row],[Título - CONV. ]]," ",Tabla1[[#This Row],[Cod. - X]])</f>
        <v>AA03 2020 ITATUT Expediente</v>
      </c>
      <c r="P219" s="12" t="str">
        <f>CONCATENATE(Tabla1[[#This Row],[Descripción - CONV.]]," ",Tabla1[[#This Row],[Nombre - X]])</f>
        <v>Internacional 2020 ITATUT Expediente</v>
      </c>
      <c r="Q219" t="s">
        <v>131</v>
      </c>
      <c r="R219" t="str">
        <f>Tabla1[[#This Row],[Nombre - EXP.]]</f>
        <v>017</v>
      </c>
      <c r="S219" s="12" t="str">
        <f>CONCATENATE(Tabla1[[#This Row],[Título - X]]," ",Tabla1[[#This Row],[Cod. EXP]])</f>
        <v>AA03 2020 ITATUT Expediente 017</v>
      </c>
      <c r="T219" s="12" t="str">
        <f>CONCATENATE(Tabla1[[#This Row],[Descripción - X]]," ",Tabla1[[#This Row],[Nombre - EXP.]])</f>
        <v>Internacional 2020 ITATUT Expediente 017</v>
      </c>
      <c r="U219" t="s">
        <v>58</v>
      </c>
      <c r="V219" t="s">
        <v>77</v>
      </c>
      <c r="W219" s="12" t="str">
        <f>CONCATENATE(Tabla1[[#This Row],[Título - EXP. ]]," ",Tabla1[[#This Row],[Cod.PROC.]])</f>
        <v>AA03 2020 ITATUT Expediente 017 P03</v>
      </c>
      <c r="X219" s="12" t="str">
        <f>CONCATENATE(Tabla1[[#This Row],[Descripción - EXP.]]," ",Tabla1[[#This Row],[Nombre - PROC.]])</f>
        <v>Internacional 2020 ITATUT Expediente 017 Comunicación concesión a beneficiario</v>
      </c>
      <c r="Y219" t="s">
        <v>17</v>
      </c>
      <c r="Z219" t="s">
        <v>88</v>
      </c>
      <c r="AA219" s="12" t="str">
        <f>CONCATENATE(Tabla1[[#This Row],[Título - PROC.]]," ",Tabla1[[#This Row],[Cod. DOC. ]])</f>
        <v>AA03 2020 ITATUT Expediente 017 P03 D04</v>
      </c>
      <c r="AB219" s="12" t="str">
        <f>CONCATENATE(Tabla1[[#This Row],[Descripción - PROC.]]," ",Tabla1[[#This Row],[Nombre - DOC.]])</f>
        <v>Internacional 2020 ITATUT Expediente 017 Comunicación concesión a beneficiario Notificación certificado de deducción fiscal</v>
      </c>
      <c r="AC21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AA03_2020_ITATUT_Expediente_017_P03_D04</v>
      </c>
      <c r="AD219" t="str">
        <f>Tabla1[[#This Row],[Título - DOC]]</f>
        <v>AA03 2020 ITATUT Expediente 017 P03 D04</v>
      </c>
      <c r="AE219" t="str">
        <f>Tabla1[[#This Row],[Descripción - DOC]]</f>
        <v>Internacional 2020 ITATUT Expediente 017 Comunicación concesión a beneficiario Notificación certificado de deducción fiscal</v>
      </c>
    </row>
    <row r="220" spans="1:31" x14ac:dyDescent="0.3">
      <c r="A220" t="s">
        <v>73</v>
      </c>
      <c r="B220" t="str">
        <f>Tabla1[[#This Row],[Título - ÁREA]]</f>
        <v>AA03</v>
      </c>
      <c r="C220" s="12" t="s">
        <v>98</v>
      </c>
      <c r="D220" s="12" t="str">
        <f>Tabla1[[#This Row],[Nombre - ÁREA]]</f>
        <v>Internacional</v>
      </c>
      <c r="E220">
        <v>2020</v>
      </c>
      <c r="F220">
        <f>Tabla1[[#This Row],[Nombre - AÑO]]</f>
        <v>2020</v>
      </c>
      <c r="G220" s="12" t="str">
        <f>CONCATENATE(Tabla1[[#This Row],[Título - ÁREA]]," ",Tabla1[[#This Row],[Cod. AÑO]])</f>
        <v>AA03 2020</v>
      </c>
      <c r="H220" s="12" t="str">
        <f>CONCATENATE(Tabla1[[#This Row],[Descripción - Área]]," ",Tabla1[[#This Row],[Nombre - AÑO]])</f>
        <v>Internacional 2020</v>
      </c>
      <c r="I220" t="s">
        <v>102</v>
      </c>
      <c r="J220" t="str">
        <f>Tabla1[[#This Row],[Nombre - CONV.]]</f>
        <v>ITATUT</v>
      </c>
      <c r="K220" s="12" t="str">
        <f>CONCATENATE(Tabla1[[#This Row],[Título - AÑO]]," ",Tabla1[[#This Row],[Cod. CONV.]])</f>
        <v>AA03 2020 ITATUT</v>
      </c>
      <c r="L220" s="12" t="str">
        <f>CONCATENATE(Tabla1[[#This Row],[Descripción - AÑO]]," ",Tabla1[[#This Row],[Nombre - CONV.]])</f>
        <v>Internacional 2020 ITATUT</v>
      </c>
      <c r="M220" t="s">
        <v>167</v>
      </c>
      <c r="N220" t="str">
        <f>Tabla1[[#This Row],[Nombre - X]]</f>
        <v>Expediente</v>
      </c>
      <c r="O220" s="12" t="str">
        <f>CONCATENATE(Tabla1[[#This Row],[Título - CONV. ]]," ",Tabla1[[#This Row],[Cod. - X]])</f>
        <v>AA03 2020 ITATUT Expediente</v>
      </c>
      <c r="P220" s="12" t="str">
        <f>CONCATENATE(Tabla1[[#This Row],[Descripción - CONV.]]," ",Tabla1[[#This Row],[Nombre - X]])</f>
        <v>Internacional 2020 ITATUT Expediente</v>
      </c>
      <c r="Q220" t="s">
        <v>131</v>
      </c>
      <c r="R220" t="str">
        <f>Tabla1[[#This Row],[Nombre - EXP.]]</f>
        <v>017</v>
      </c>
      <c r="S220" s="12" t="str">
        <f>CONCATENATE(Tabla1[[#This Row],[Título - X]]," ",Tabla1[[#This Row],[Cod. EXP]])</f>
        <v>AA03 2020 ITATUT Expediente 017</v>
      </c>
      <c r="T220" s="12" t="str">
        <f>CONCATENATE(Tabla1[[#This Row],[Descripción - X]]," ",Tabla1[[#This Row],[Nombre - EXP.]])</f>
        <v>Internacional 2020 ITATUT Expediente 017</v>
      </c>
      <c r="U220" t="s">
        <v>58</v>
      </c>
      <c r="V220" t="s">
        <v>77</v>
      </c>
      <c r="W220" s="12" t="str">
        <f>CONCATENATE(Tabla1[[#This Row],[Título - EXP. ]]," ",Tabla1[[#This Row],[Cod.PROC.]])</f>
        <v>AA03 2020 ITATUT Expediente 017 P03</v>
      </c>
      <c r="X220" s="12" t="str">
        <f>CONCATENATE(Tabla1[[#This Row],[Descripción - EXP.]]," ",Tabla1[[#This Row],[Nombre - PROC.]])</f>
        <v>Internacional 2020 ITATUT Expediente 017 Comunicación concesión a beneficiario</v>
      </c>
      <c r="Y220" t="s">
        <v>18</v>
      </c>
      <c r="Z220" t="s">
        <v>89</v>
      </c>
      <c r="AA220" s="12" t="str">
        <f>CONCATENATE(Tabla1[[#This Row],[Título - PROC.]]," ",Tabla1[[#This Row],[Cod. DOC. ]])</f>
        <v>AA03 2020 ITATUT Expediente 017 P03 D05</v>
      </c>
      <c r="AB220" s="12" t="str">
        <f>CONCATENATE(Tabla1[[#This Row],[Descripción - PROC.]]," ",Tabla1[[#This Row],[Nombre - DOC.]])</f>
        <v>Internacional 2020 ITATUT Expediente 017 Comunicación concesión a beneficiario Anexo notificación certificado de deducción fiscal</v>
      </c>
      <c r="AC22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AA03_2020_ITATUT_Expediente_017_P03_D05</v>
      </c>
      <c r="AD220" t="str">
        <f>Tabla1[[#This Row],[Título - DOC]]</f>
        <v>AA03 2020 ITATUT Expediente 017 P03 D05</v>
      </c>
      <c r="AE220" t="str">
        <f>Tabla1[[#This Row],[Descripción - DOC]]</f>
        <v>Internacional 2020 ITATUT Expediente 017 Comunicación concesión a beneficiario Anexo notificación certificado de deducción fiscal</v>
      </c>
    </row>
    <row r="221" spans="1:31" x14ac:dyDescent="0.3">
      <c r="A221" t="s">
        <v>73</v>
      </c>
      <c r="B221" t="str">
        <f>Tabla1[[#This Row],[Título - ÁREA]]</f>
        <v>AA03</v>
      </c>
      <c r="C221" s="12" t="s">
        <v>98</v>
      </c>
      <c r="D221" s="12" t="str">
        <f>Tabla1[[#This Row],[Nombre - ÁREA]]</f>
        <v>Internacional</v>
      </c>
      <c r="E221">
        <v>2020</v>
      </c>
      <c r="F221">
        <f>Tabla1[[#This Row],[Nombre - AÑO]]</f>
        <v>2020</v>
      </c>
      <c r="G221" s="12" t="str">
        <f>CONCATENATE(Tabla1[[#This Row],[Título - ÁREA]]," ",Tabla1[[#This Row],[Cod. AÑO]])</f>
        <v>AA03 2020</v>
      </c>
      <c r="H221" s="12" t="str">
        <f>CONCATENATE(Tabla1[[#This Row],[Descripción - Área]]," ",Tabla1[[#This Row],[Nombre - AÑO]])</f>
        <v>Internacional 2020</v>
      </c>
      <c r="I221" t="s">
        <v>102</v>
      </c>
      <c r="J221" t="str">
        <f>Tabla1[[#This Row],[Nombre - CONV.]]</f>
        <v>ITATUT</v>
      </c>
      <c r="K221" s="12" t="str">
        <f>CONCATENATE(Tabla1[[#This Row],[Título - AÑO]]," ",Tabla1[[#This Row],[Cod. CONV.]])</f>
        <v>AA03 2020 ITATUT</v>
      </c>
      <c r="L221" s="12" t="str">
        <f>CONCATENATE(Tabla1[[#This Row],[Descripción - AÑO]]," ",Tabla1[[#This Row],[Nombre - CONV.]])</f>
        <v>Internacional 2020 ITATUT</v>
      </c>
      <c r="M221" t="s">
        <v>167</v>
      </c>
      <c r="N221" t="str">
        <f>Tabla1[[#This Row],[Nombre - X]]</f>
        <v>Expediente</v>
      </c>
      <c r="O221" s="12" t="str">
        <f>CONCATENATE(Tabla1[[#This Row],[Título - CONV. ]]," ",Tabla1[[#This Row],[Cod. - X]])</f>
        <v>AA03 2020 ITATUT Expediente</v>
      </c>
      <c r="P221" s="12" t="str">
        <f>CONCATENATE(Tabla1[[#This Row],[Descripción - CONV.]]," ",Tabla1[[#This Row],[Nombre - X]])</f>
        <v>Internacional 2020 ITATUT Expediente</v>
      </c>
      <c r="Q221" t="s">
        <v>131</v>
      </c>
      <c r="R221" t="str">
        <f>Tabla1[[#This Row],[Nombre - EXP.]]</f>
        <v>017</v>
      </c>
      <c r="S221" s="12" t="str">
        <f>CONCATENATE(Tabla1[[#This Row],[Título - X]]," ",Tabla1[[#This Row],[Cod. EXP]])</f>
        <v>AA03 2020 ITATUT Expediente 017</v>
      </c>
      <c r="T221" s="12" t="str">
        <f>CONCATENATE(Tabla1[[#This Row],[Descripción - X]]," ",Tabla1[[#This Row],[Nombre - EXP.]])</f>
        <v>Internacional 2020 ITATUT Expediente 017</v>
      </c>
      <c r="U221" t="s">
        <v>59</v>
      </c>
      <c r="V221" t="s">
        <v>78</v>
      </c>
      <c r="W221" s="12" t="str">
        <f>CONCATENATE(Tabla1[[#This Row],[Título - EXP. ]]," ",Tabla1[[#This Row],[Cod.PROC.]])</f>
        <v>AA03 2020 ITATUT Expediente 017 P04</v>
      </c>
      <c r="X221" s="12" t="str">
        <f>CONCATENATE(Tabla1[[#This Row],[Descripción - EXP.]]," ",Tabla1[[#This Row],[Nombre - PROC.]])</f>
        <v>Internacional 2020 ITATUT Expediente 017 Anticipo o Préstamo</v>
      </c>
      <c r="Y221" t="s">
        <v>19</v>
      </c>
      <c r="Z221" t="s">
        <v>85</v>
      </c>
      <c r="AA221" s="12" t="str">
        <f>CONCATENATE(Tabla1[[#This Row],[Título - PROC.]]," ",Tabla1[[#This Row],[Cod. DOC. ]])</f>
        <v>AA03 2020 ITATUT Expediente 017 P04 D01</v>
      </c>
      <c r="AB221" s="12" t="str">
        <f>CONCATENATE(Tabla1[[#This Row],[Descripción - PROC.]]," ",Tabla1[[#This Row],[Nombre - DOC.]])</f>
        <v>Internacional 2020 ITATUT Expediente 017 Anticipo o Préstamo Comunicación de concesión definitiva plurianuales</v>
      </c>
      <c r="AC22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AA03_2020_ITATUT_Expediente_017_P04_D01</v>
      </c>
      <c r="AD221" t="str">
        <f>Tabla1[[#This Row],[Título - DOC]]</f>
        <v>AA03 2020 ITATUT Expediente 017 P04 D01</v>
      </c>
      <c r="AE221" t="str">
        <f>Tabla1[[#This Row],[Descripción - DOC]]</f>
        <v>Internacional 2020 ITATUT Expediente 017 Anticipo o Préstamo Comunicación de concesión definitiva plurianuales</v>
      </c>
    </row>
    <row r="222" spans="1:31" x14ac:dyDescent="0.3">
      <c r="A222" t="s">
        <v>73</v>
      </c>
      <c r="B222" t="str">
        <f>Tabla1[[#This Row],[Título - ÁREA]]</f>
        <v>AA03</v>
      </c>
      <c r="C222" s="12" t="s">
        <v>98</v>
      </c>
      <c r="D222" s="12" t="str">
        <f>Tabla1[[#This Row],[Nombre - ÁREA]]</f>
        <v>Internacional</v>
      </c>
      <c r="E222">
        <v>2020</v>
      </c>
      <c r="F222">
        <f>Tabla1[[#This Row],[Nombre - AÑO]]</f>
        <v>2020</v>
      </c>
      <c r="G222" s="12" t="str">
        <f>CONCATENATE(Tabla1[[#This Row],[Título - ÁREA]]," ",Tabla1[[#This Row],[Cod. AÑO]])</f>
        <v>AA03 2020</v>
      </c>
      <c r="H222" s="12" t="str">
        <f>CONCATENATE(Tabla1[[#This Row],[Descripción - Área]]," ",Tabla1[[#This Row],[Nombre - AÑO]])</f>
        <v>Internacional 2020</v>
      </c>
      <c r="I222" t="s">
        <v>102</v>
      </c>
      <c r="J222" t="str">
        <f>Tabla1[[#This Row],[Nombre - CONV.]]</f>
        <v>ITATUT</v>
      </c>
      <c r="K222" s="12" t="str">
        <f>CONCATENATE(Tabla1[[#This Row],[Título - AÑO]]," ",Tabla1[[#This Row],[Cod. CONV.]])</f>
        <v>AA03 2020 ITATUT</v>
      </c>
      <c r="L222" s="12" t="str">
        <f>CONCATENATE(Tabla1[[#This Row],[Descripción - AÑO]]," ",Tabla1[[#This Row],[Nombre - CONV.]])</f>
        <v>Internacional 2020 ITATUT</v>
      </c>
      <c r="M222" t="s">
        <v>167</v>
      </c>
      <c r="N222" t="str">
        <f>Tabla1[[#This Row],[Nombre - X]]</f>
        <v>Expediente</v>
      </c>
      <c r="O222" s="12" t="str">
        <f>CONCATENATE(Tabla1[[#This Row],[Título - CONV. ]]," ",Tabla1[[#This Row],[Cod. - X]])</f>
        <v>AA03 2020 ITATUT Expediente</v>
      </c>
      <c r="P222" s="12" t="str">
        <f>CONCATENATE(Tabla1[[#This Row],[Descripción - CONV.]]," ",Tabla1[[#This Row],[Nombre - X]])</f>
        <v>Internacional 2020 ITATUT Expediente</v>
      </c>
      <c r="Q222" t="s">
        <v>131</v>
      </c>
      <c r="R222" t="str">
        <f>Tabla1[[#This Row],[Nombre - EXP.]]</f>
        <v>017</v>
      </c>
      <c r="S222" s="12" t="str">
        <f>CONCATENATE(Tabla1[[#This Row],[Título - X]]," ",Tabla1[[#This Row],[Cod. EXP]])</f>
        <v>AA03 2020 ITATUT Expediente 017</v>
      </c>
      <c r="T222" s="12" t="str">
        <f>CONCATENATE(Tabla1[[#This Row],[Descripción - X]]," ",Tabla1[[#This Row],[Nombre - EXP.]])</f>
        <v>Internacional 2020 ITATUT Expediente 017</v>
      </c>
      <c r="U222" t="s">
        <v>59</v>
      </c>
      <c r="V222" t="s">
        <v>78</v>
      </c>
      <c r="W222" s="12" t="str">
        <f>CONCATENATE(Tabla1[[#This Row],[Título - EXP. ]]," ",Tabla1[[#This Row],[Cod.PROC.]])</f>
        <v>AA03 2020 ITATUT Expediente 017 P04</v>
      </c>
      <c r="X222" s="12" t="str">
        <f>CONCATENATE(Tabla1[[#This Row],[Descripción - EXP.]]," ",Tabla1[[#This Row],[Nombre - PROC.]])</f>
        <v>Internacional 2020 ITATUT Expediente 017 Anticipo o Préstamo</v>
      </c>
      <c r="Y222" t="s">
        <v>20</v>
      </c>
      <c r="Z222" t="s">
        <v>86</v>
      </c>
      <c r="AA222" s="12" t="str">
        <f>CONCATENATE(Tabla1[[#This Row],[Título - PROC.]]," ",Tabla1[[#This Row],[Cod. DOC. ]])</f>
        <v>AA03 2020 ITATUT Expediente 017 P04 D02</v>
      </c>
      <c r="AB222" s="12" t="str">
        <f>CONCATENATE(Tabla1[[#This Row],[Descripción - PROC.]]," ",Tabla1[[#This Row],[Nombre - DOC.]])</f>
        <v>Internacional 2020 ITATUT Expediente 017 Anticipo o Préstamo Comunicación de concesión condicionada de préstamos</v>
      </c>
      <c r="AC22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AA03_2020_ITATUT_Expediente_017_P04_D02</v>
      </c>
      <c r="AD222" t="str">
        <f>Tabla1[[#This Row],[Título - DOC]]</f>
        <v>AA03 2020 ITATUT Expediente 017 P04 D02</v>
      </c>
      <c r="AE222" t="str">
        <f>Tabla1[[#This Row],[Descripción - DOC]]</f>
        <v>Internacional 2020 ITATUT Expediente 017 Anticipo o Préstamo Comunicación de concesión condicionada de préstamos</v>
      </c>
    </row>
    <row r="223" spans="1:31" x14ac:dyDescent="0.3">
      <c r="A223" t="s">
        <v>73</v>
      </c>
      <c r="B223" t="str">
        <f>Tabla1[[#This Row],[Título - ÁREA]]</f>
        <v>AA03</v>
      </c>
      <c r="C223" s="12" t="s">
        <v>98</v>
      </c>
      <c r="D223" s="12" t="str">
        <f>Tabla1[[#This Row],[Nombre - ÁREA]]</f>
        <v>Internacional</v>
      </c>
      <c r="E223">
        <v>2020</v>
      </c>
      <c r="F223">
        <f>Tabla1[[#This Row],[Nombre - AÑO]]</f>
        <v>2020</v>
      </c>
      <c r="G223" s="12" t="str">
        <f>CONCATENATE(Tabla1[[#This Row],[Título - ÁREA]]," ",Tabla1[[#This Row],[Cod. AÑO]])</f>
        <v>AA03 2020</v>
      </c>
      <c r="H223" s="12" t="str">
        <f>CONCATENATE(Tabla1[[#This Row],[Descripción - Área]]," ",Tabla1[[#This Row],[Nombre - AÑO]])</f>
        <v>Internacional 2020</v>
      </c>
      <c r="I223" t="s">
        <v>102</v>
      </c>
      <c r="J223" t="str">
        <f>Tabla1[[#This Row],[Nombre - CONV.]]</f>
        <v>ITATUT</v>
      </c>
      <c r="K223" s="12" t="str">
        <f>CONCATENATE(Tabla1[[#This Row],[Título - AÑO]]," ",Tabla1[[#This Row],[Cod. CONV.]])</f>
        <v>AA03 2020 ITATUT</v>
      </c>
      <c r="L223" s="12" t="str">
        <f>CONCATENATE(Tabla1[[#This Row],[Descripción - AÑO]]," ",Tabla1[[#This Row],[Nombre - CONV.]])</f>
        <v>Internacional 2020 ITATUT</v>
      </c>
      <c r="M223" t="s">
        <v>167</v>
      </c>
      <c r="N223" t="str">
        <f>Tabla1[[#This Row],[Nombre - X]]</f>
        <v>Expediente</v>
      </c>
      <c r="O223" s="12" t="str">
        <f>CONCATENATE(Tabla1[[#This Row],[Título - CONV. ]]," ",Tabla1[[#This Row],[Cod. - X]])</f>
        <v>AA03 2020 ITATUT Expediente</v>
      </c>
      <c r="P223" s="12" t="str">
        <f>CONCATENATE(Tabla1[[#This Row],[Descripción - CONV.]]," ",Tabla1[[#This Row],[Nombre - X]])</f>
        <v>Internacional 2020 ITATUT Expediente</v>
      </c>
      <c r="Q223" t="s">
        <v>131</v>
      </c>
      <c r="R223" t="str">
        <f>Tabla1[[#This Row],[Nombre - EXP.]]</f>
        <v>017</v>
      </c>
      <c r="S223" s="12" t="str">
        <f>CONCATENATE(Tabla1[[#This Row],[Título - X]]," ",Tabla1[[#This Row],[Cod. EXP]])</f>
        <v>AA03 2020 ITATUT Expediente 017</v>
      </c>
      <c r="T223" s="12" t="str">
        <f>CONCATENATE(Tabla1[[#This Row],[Descripción - X]]," ",Tabla1[[#This Row],[Nombre - EXP.]])</f>
        <v>Internacional 2020 ITATUT Expediente 017</v>
      </c>
      <c r="U223" t="s">
        <v>59</v>
      </c>
      <c r="V223" t="s">
        <v>78</v>
      </c>
      <c r="W223" s="12" t="str">
        <f>CONCATENATE(Tabla1[[#This Row],[Título - EXP. ]]," ",Tabla1[[#This Row],[Cod.PROC.]])</f>
        <v>AA03 2020 ITATUT Expediente 017 P04</v>
      </c>
      <c r="X223" s="12" t="str">
        <f>CONCATENATE(Tabla1[[#This Row],[Descripción - EXP.]]," ",Tabla1[[#This Row],[Nombre - PROC.]])</f>
        <v>Internacional 2020 ITATUT Expediente 017 Anticipo o Préstamo</v>
      </c>
      <c r="Y223" t="s">
        <v>21</v>
      </c>
      <c r="Z223" t="s">
        <v>87</v>
      </c>
      <c r="AA223" s="12" t="str">
        <f>CONCATENATE(Tabla1[[#This Row],[Título - PROC.]]," ",Tabla1[[#This Row],[Cod. DOC. ]])</f>
        <v>AA03 2020 ITATUT Expediente 017 P04 D03</v>
      </c>
      <c r="AB223" s="12" t="str">
        <f>CONCATENATE(Tabla1[[#This Row],[Descripción - PROC.]]," ",Tabla1[[#This Row],[Nombre - DOC.]])</f>
        <v>Internacional 2020 ITATUT Expediente 017 Anticipo o Préstamo Comunicación de concesión préstamos</v>
      </c>
      <c r="AC22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AA03_2020_ITATUT_Expediente_017_P04_D03</v>
      </c>
      <c r="AD223" t="str">
        <f>Tabla1[[#This Row],[Título - DOC]]</f>
        <v>AA03 2020 ITATUT Expediente 017 P04 D03</v>
      </c>
      <c r="AE223" t="str">
        <f>Tabla1[[#This Row],[Descripción - DOC]]</f>
        <v>Internacional 2020 ITATUT Expediente 017 Anticipo o Préstamo Comunicación de concesión préstamos</v>
      </c>
    </row>
    <row r="224" spans="1:31" x14ac:dyDescent="0.3">
      <c r="A224" t="s">
        <v>73</v>
      </c>
      <c r="B224" t="str">
        <f>Tabla1[[#This Row],[Título - ÁREA]]</f>
        <v>AA03</v>
      </c>
      <c r="C224" s="12" t="s">
        <v>98</v>
      </c>
      <c r="D224" s="12" t="str">
        <f>Tabla1[[#This Row],[Nombre - ÁREA]]</f>
        <v>Internacional</v>
      </c>
      <c r="E224">
        <v>2020</v>
      </c>
      <c r="F224">
        <f>Tabla1[[#This Row],[Nombre - AÑO]]</f>
        <v>2020</v>
      </c>
      <c r="G224" s="12" t="str">
        <f>CONCATENATE(Tabla1[[#This Row],[Título - ÁREA]]," ",Tabla1[[#This Row],[Cod. AÑO]])</f>
        <v>AA03 2020</v>
      </c>
      <c r="H224" s="12" t="str">
        <f>CONCATENATE(Tabla1[[#This Row],[Descripción - Área]]," ",Tabla1[[#This Row],[Nombre - AÑO]])</f>
        <v>Internacional 2020</v>
      </c>
      <c r="I224" t="s">
        <v>102</v>
      </c>
      <c r="J224" t="str">
        <f>Tabla1[[#This Row],[Nombre - CONV.]]</f>
        <v>ITATUT</v>
      </c>
      <c r="K224" s="12" t="str">
        <f>CONCATENATE(Tabla1[[#This Row],[Título - AÑO]]," ",Tabla1[[#This Row],[Cod. CONV.]])</f>
        <v>AA03 2020 ITATUT</v>
      </c>
      <c r="L224" s="12" t="str">
        <f>CONCATENATE(Tabla1[[#This Row],[Descripción - AÑO]]," ",Tabla1[[#This Row],[Nombre - CONV.]])</f>
        <v>Internacional 2020 ITATUT</v>
      </c>
      <c r="M224" t="s">
        <v>167</v>
      </c>
      <c r="N224" t="str">
        <f>Tabla1[[#This Row],[Nombre - X]]</f>
        <v>Expediente</v>
      </c>
      <c r="O224" s="12" t="str">
        <f>CONCATENATE(Tabla1[[#This Row],[Título - CONV. ]]," ",Tabla1[[#This Row],[Cod. - X]])</f>
        <v>AA03 2020 ITATUT Expediente</v>
      </c>
      <c r="P224" s="12" t="str">
        <f>CONCATENATE(Tabla1[[#This Row],[Descripción - CONV.]]," ",Tabla1[[#This Row],[Nombre - X]])</f>
        <v>Internacional 2020 ITATUT Expediente</v>
      </c>
      <c r="Q224" t="s">
        <v>131</v>
      </c>
      <c r="R224" t="str">
        <f>Tabla1[[#This Row],[Nombre - EXP.]]</f>
        <v>017</v>
      </c>
      <c r="S224" s="12" t="str">
        <f>CONCATENATE(Tabla1[[#This Row],[Título - X]]," ",Tabla1[[#This Row],[Cod. EXP]])</f>
        <v>AA03 2020 ITATUT Expediente 017</v>
      </c>
      <c r="T224" s="12" t="str">
        <f>CONCATENATE(Tabla1[[#This Row],[Descripción - X]]," ",Tabla1[[#This Row],[Nombre - EXP.]])</f>
        <v>Internacional 2020 ITATUT Expediente 017</v>
      </c>
      <c r="U224" t="s">
        <v>59</v>
      </c>
      <c r="V224" t="s">
        <v>78</v>
      </c>
      <c r="W224" s="12" t="str">
        <f>CONCATENATE(Tabla1[[#This Row],[Título - EXP. ]]," ",Tabla1[[#This Row],[Cod.PROC.]])</f>
        <v>AA03 2020 ITATUT Expediente 017 P04</v>
      </c>
      <c r="X224" s="12" t="str">
        <f>CONCATENATE(Tabla1[[#This Row],[Descripción - EXP.]]," ",Tabla1[[#This Row],[Nombre - PROC.]])</f>
        <v>Internacional 2020 ITATUT Expediente 017 Anticipo o Préstamo</v>
      </c>
      <c r="Y224" t="s">
        <v>22</v>
      </c>
      <c r="Z224" t="s">
        <v>88</v>
      </c>
      <c r="AA224" s="12" t="str">
        <f>CONCATENATE(Tabla1[[#This Row],[Título - PROC.]]," ",Tabla1[[#This Row],[Cod. DOC. ]])</f>
        <v>AA03 2020 ITATUT Expediente 017 P04 D04</v>
      </c>
      <c r="AB224" s="12" t="str">
        <f>CONCATENATE(Tabla1[[#This Row],[Descripción - PROC.]]," ",Tabla1[[#This Row],[Nombre - DOC.]])</f>
        <v>Internacional 2020 ITATUT Expediente 017 Anticipo o Préstamo Anexo a la notificación de concesión  para la aceptación de las condiciones del préstamo</v>
      </c>
      <c r="AC22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AA03_2020_ITATUT_Expediente_017_P04_D04</v>
      </c>
      <c r="AD224" t="str">
        <f>Tabla1[[#This Row],[Título - DOC]]</f>
        <v>AA03 2020 ITATUT Expediente 017 P04 D04</v>
      </c>
      <c r="AE224" t="str">
        <f>Tabla1[[#This Row],[Descripción - DOC]]</f>
        <v>Internacional 2020 ITATUT Expediente 017 Anticipo o Préstamo Anexo a la notificación de concesión  para la aceptación de las condiciones del préstamo</v>
      </c>
    </row>
    <row r="225" spans="1:31" x14ac:dyDescent="0.3">
      <c r="A225" t="s">
        <v>73</v>
      </c>
      <c r="B225" t="str">
        <f>Tabla1[[#This Row],[Título - ÁREA]]</f>
        <v>AA03</v>
      </c>
      <c r="C225" s="12" t="s">
        <v>98</v>
      </c>
      <c r="D225" s="12" t="str">
        <f>Tabla1[[#This Row],[Nombre - ÁREA]]</f>
        <v>Internacional</v>
      </c>
      <c r="E225">
        <v>2020</v>
      </c>
      <c r="F225">
        <f>Tabla1[[#This Row],[Nombre - AÑO]]</f>
        <v>2020</v>
      </c>
      <c r="G225" s="12" t="str">
        <f>CONCATENATE(Tabla1[[#This Row],[Título - ÁREA]]," ",Tabla1[[#This Row],[Cod. AÑO]])</f>
        <v>AA03 2020</v>
      </c>
      <c r="H225" s="12" t="str">
        <f>CONCATENATE(Tabla1[[#This Row],[Descripción - Área]]," ",Tabla1[[#This Row],[Nombre - AÑO]])</f>
        <v>Internacional 2020</v>
      </c>
      <c r="I225" t="s">
        <v>102</v>
      </c>
      <c r="J225" t="str">
        <f>Tabla1[[#This Row],[Nombre - CONV.]]</f>
        <v>ITATUT</v>
      </c>
      <c r="K225" s="12" t="str">
        <f>CONCATENATE(Tabla1[[#This Row],[Título - AÑO]]," ",Tabla1[[#This Row],[Cod. CONV.]])</f>
        <v>AA03 2020 ITATUT</v>
      </c>
      <c r="L225" s="12" t="str">
        <f>CONCATENATE(Tabla1[[#This Row],[Descripción - AÑO]]," ",Tabla1[[#This Row],[Nombre - CONV.]])</f>
        <v>Internacional 2020 ITATUT</v>
      </c>
      <c r="M225" t="s">
        <v>167</v>
      </c>
      <c r="N225" t="str">
        <f>Tabla1[[#This Row],[Nombre - X]]</f>
        <v>Expediente</v>
      </c>
      <c r="O225" s="12" t="str">
        <f>CONCATENATE(Tabla1[[#This Row],[Título - CONV. ]]," ",Tabla1[[#This Row],[Cod. - X]])</f>
        <v>AA03 2020 ITATUT Expediente</v>
      </c>
      <c r="P225" s="12" t="str">
        <f>CONCATENATE(Tabla1[[#This Row],[Descripción - CONV.]]," ",Tabla1[[#This Row],[Nombre - X]])</f>
        <v>Internacional 2020 ITATUT Expediente</v>
      </c>
      <c r="Q225" t="s">
        <v>131</v>
      </c>
      <c r="R225" t="str">
        <f>Tabla1[[#This Row],[Nombre - EXP.]]</f>
        <v>017</v>
      </c>
      <c r="S225" s="12" t="str">
        <f>CONCATENATE(Tabla1[[#This Row],[Título - X]]," ",Tabla1[[#This Row],[Cod. EXP]])</f>
        <v>AA03 2020 ITATUT Expediente 017</v>
      </c>
      <c r="T225" s="12" t="str">
        <f>CONCATENATE(Tabla1[[#This Row],[Descripción - X]]," ",Tabla1[[#This Row],[Nombre - EXP.]])</f>
        <v>Internacional 2020 ITATUT Expediente 017</v>
      </c>
      <c r="U225" t="s">
        <v>59</v>
      </c>
      <c r="V225" t="s">
        <v>78</v>
      </c>
      <c r="W225" s="12" t="str">
        <f>CONCATENATE(Tabla1[[#This Row],[Título - EXP. ]]," ",Tabla1[[#This Row],[Cod.PROC.]])</f>
        <v>AA03 2020 ITATUT Expediente 017 P04</v>
      </c>
      <c r="X225" s="12" t="str">
        <f>CONCATENATE(Tabla1[[#This Row],[Descripción - EXP.]]," ",Tabla1[[#This Row],[Nombre - PROC.]])</f>
        <v>Internacional 2020 ITATUT Expediente 017 Anticipo o Préstamo</v>
      </c>
      <c r="Y225" t="s">
        <v>23</v>
      </c>
      <c r="Z225" t="s">
        <v>89</v>
      </c>
      <c r="AA225" s="12" t="str">
        <f>CONCATENATE(Tabla1[[#This Row],[Título - PROC.]]," ",Tabla1[[#This Row],[Cod. DOC. ]])</f>
        <v>AA03 2020 ITATUT Expediente 017 P04 D05</v>
      </c>
      <c r="AB225" s="12" t="str">
        <f>CONCATENATE(Tabla1[[#This Row],[Descripción - PROC.]]," ",Tabla1[[#This Row],[Nombre - DOC.]])</f>
        <v>Internacional 2020 ITATUT Expediente 017 Anticipo o Préstamo Anexo a la notificación de concesión Instrucciones de presentación de garantía o aval</v>
      </c>
      <c r="AC22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AA03_2020_ITATUT_Expediente_017_P04_D05</v>
      </c>
      <c r="AD225" t="str">
        <f>Tabla1[[#This Row],[Título - DOC]]</f>
        <v>AA03 2020 ITATUT Expediente 017 P04 D05</v>
      </c>
      <c r="AE225" t="str">
        <f>Tabla1[[#This Row],[Descripción - DOC]]</f>
        <v>Internacional 2020 ITATUT Expediente 017 Anticipo o Préstamo Anexo a la notificación de concesión Instrucciones de presentación de garantía o aval</v>
      </c>
    </row>
    <row r="226" spans="1:31" x14ac:dyDescent="0.3">
      <c r="A226" t="s">
        <v>73</v>
      </c>
      <c r="B226" t="str">
        <f>Tabla1[[#This Row],[Título - ÁREA]]</f>
        <v>AA03</v>
      </c>
      <c r="C226" s="12" t="s">
        <v>98</v>
      </c>
      <c r="D226" s="12" t="str">
        <f>Tabla1[[#This Row],[Nombre - ÁREA]]</f>
        <v>Internacional</v>
      </c>
      <c r="E226">
        <v>2020</v>
      </c>
      <c r="F226">
        <f>Tabla1[[#This Row],[Nombre - AÑO]]</f>
        <v>2020</v>
      </c>
      <c r="G226" s="12" t="str">
        <f>CONCATENATE(Tabla1[[#This Row],[Título - ÁREA]]," ",Tabla1[[#This Row],[Cod. AÑO]])</f>
        <v>AA03 2020</v>
      </c>
      <c r="H226" s="12" t="str">
        <f>CONCATENATE(Tabla1[[#This Row],[Descripción - Área]]," ",Tabla1[[#This Row],[Nombre - AÑO]])</f>
        <v>Internacional 2020</v>
      </c>
      <c r="I226" t="s">
        <v>102</v>
      </c>
      <c r="J226" t="str">
        <f>Tabla1[[#This Row],[Nombre - CONV.]]</f>
        <v>ITATUT</v>
      </c>
      <c r="K226" s="12" t="str">
        <f>CONCATENATE(Tabla1[[#This Row],[Título - AÑO]]," ",Tabla1[[#This Row],[Cod. CONV.]])</f>
        <v>AA03 2020 ITATUT</v>
      </c>
      <c r="L226" s="12" t="str">
        <f>CONCATENATE(Tabla1[[#This Row],[Descripción - AÑO]]," ",Tabla1[[#This Row],[Nombre - CONV.]])</f>
        <v>Internacional 2020 ITATUT</v>
      </c>
      <c r="M226" t="s">
        <v>167</v>
      </c>
      <c r="N226" t="str">
        <f>Tabla1[[#This Row],[Nombre - X]]</f>
        <v>Expediente</v>
      </c>
      <c r="O226" s="12" t="str">
        <f>CONCATENATE(Tabla1[[#This Row],[Título - CONV. ]]," ",Tabla1[[#This Row],[Cod. - X]])</f>
        <v>AA03 2020 ITATUT Expediente</v>
      </c>
      <c r="P226" s="12" t="str">
        <f>CONCATENATE(Tabla1[[#This Row],[Descripción - CONV.]]," ",Tabla1[[#This Row],[Nombre - X]])</f>
        <v>Internacional 2020 ITATUT Expediente</v>
      </c>
      <c r="Q226" t="s">
        <v>131</v>
      </c>
      <c r="R226" t="str">
        <f>Tabla1[[#This Row],[Nombre - EXP.]]</f>
        <v>017</v>
      </c>
      <c r="S226" s="12" t="str">
        <f>CONCATENATE(Tabla1[[#This Row],[Título - X]]," ",Tabla1[[#This Row],[Cod. EXP]])</f>
        <v>AA03 2020 ITATUT Expediente 017</v>
      </c>
      <c r="T226" s="12" t="str">
        <f>CONCATENATE(Tabla1[[#This Row],[Descripción - X]]," ",Tabla1[[#This Row],[Nombre - EXP.]])</f>
        <v>Internacional 2020 ITATUT Expediente 017</v>
      </c>
      <c r="U226" t="s">
        <v>60</v>
      </c>
      <c r="V226" t="s">
        <v>79</v>
      </c>
      <c r="W226" s="12" t="str">
        <f>CONCATENATE(Tabla1[[#This Row],[Título - EXP. ]]," ",Tabla1[[#This Row],[Cod.PROC.]])</f>
        <v>AA03 2020 ITATUT Expediente 017 P05</v>
      </c>
      <c r="X226" s="12" t="str">
        <f>CONCATENATE(Tabla1[[#This Row],[Descripción - EXP.]]," ",Tabla1[[#This Row],[Nombre - PROC.]])</f>
        <v>Internacional 2020 ITATUT Expediente 017 Ejecución del proyecto (modificaciones)</v>
      </c>
      <c r="Y226" t="s">
        <v>24</v>
      </c>
      <c r="Z226" t="s">
        <v>85</v>
      </c>
      <c r="AA226" s="12" t="str">
        <f>CONCATENATE(Tabla1[[#This Row],[Título - PROC.]]," ",Tabla1[[#This Row],[Cod. DOC. ]])</f>
        <v>AA03 2020 ITATUT Expediente 017 P05 D01</v>
      </c>
      <c r="AB226" s="12" t="str">
        <f>CONCATENATE(Tabla1[[#This Row],[Descripción - PROC.]]," ",Tabla1[[#This Row],[Nombre - DOC.]])</f>
        <v>Internacional 2020 ITATUT Expediente 017 Ejecución del proyecto (modificaciones) Solicitud de modificación por parte del beneficiario</v>
      </c>
      <c r="AC22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AA03_2020_ITATUT_Expediente_017_P05_D01</v>
      </c>
      <c r="AD226" t="str">
        <f>Tabla1[[#This Row],[Título - DOC]]</f>
        <v>AA03 2020 ITATUT Expediente 017 P05 D01</v>
      </c>
      <c r="AE226" t="str">
        <f>Tabla1[[#This Row],[Descripción - DOC]]</f>
        <v>Internacional 2020 ITATUT Expediente 017 Ejecución del proyecto (modificaciones) Solicitud de modificación por parte del beneficiario</v>
      </c>
    </row>
    <row r="227" spans="1:31" x14ac:dyDescent="0.3">
      <c r="A227" t="s">
        <v>73</v>
      </c>
      <c r="B227" t="str">
        <f>Tabla1[[#This Row],[Título - ÁREA]]</f>
        <v>AA03</v>
      </c>
      <c r="C227" s="12" t="s">
        <v>98</v>
      </c>
      <c r="D227" s="12" t="str">
        <f>Tabla1[[#This Row],[Nombre - ÁREA]]</f>
        <v>Internacional</v>
      </c>
      <c r="E227">
        <v>2020</v>
      </c>
      <c r="F227">
        <f>Tabla1[[#This Row],[Nombre - AÑO]]</f>
        <v>2020</v>
      </c>
      <c r="G227" s="12" t="str">
        <f>CONCATENATE(Tabla1[[#This Row],[Título - ÁREA]]," ",Tabla1[[#This Row],[Cod. AÑO]])</f>
        <v>AA03 2020</v>
      </c>
      <c r="H227" s="12" t="str">
        <f>CONCATENATE(Tabla1[[#This Row],[Descripción - Área]]," ",Tabla1[[#This Row],[Nombre - AÑO]])</f>
        <v>Internacional 2020</v>
      </c>
      <c r="I227" t="s">
        <v>102</v>
      </c>
      <c r="J227" t="str">
        <f>Tabla1[[#This Row],[Nombre - CONV.]]</f>
        <v>ITATUT</v>
      </c>
      <c r="K227" s="12" t="str">
        <f>CONCATENATE(Tabla1[[#This Row],[Título - AÑO]]," ",Tabla1[[#This Row],[Cod. CONV.]])</f>
        <v>AA03 2020 ITATUT</v>
      </c>
      <c r="L227" s="12" t="str">
        <f>CONCATENATE(Tabla1[[#This Row],[Descripción - AÑO]]," ",Tabla1[[#This Row],[Nombre - CONV.]])</f>
        <v>Internacional 2020 ITATUT</v>
      </c>
      <c r="M227" t="s">
        <v>167</v>
      </c>
      <c r="N227" t="str">
        <f>Tabla1[[#This Row],[Nombre - X]]</f>
        <v>Expediente</v>
      </c>
      <c r="O227" s="12" t="str">
        <f>CONCATENATE(Tabla1[[#This Row],[Título - CONV. ]]," ",Tabla1[[#This Row],[Cod. - X]])</f>
        <v>AA03 2020 ITATUT Expediente</v>
      </c>
      <c r="P227" s="12" t="str">
        <f>CONCATENATE(Tabla1[[#This Row],[Descripción - CONV.]]," ",Tabla1[[#This Row],[Nombre - X]])</f>
        <v>Internacional 2020 ITATUT Expediente</v>
      </c>
      <c r="Q227" t="s">
        <v>131</v>
      </c>
      <c r="R227" t="str">
        <f>Tabla1[[#This Row],[Nombre - EXP.]]</f>
        <v>017</v>
      </c>
      <c r="S227" s="12" t="str">
        <f>CONCATENATE(Tabla1[[#This Row],[Título - X]]," ",Tabla1[[#This Row],[Cod. EXP]])</f>
        <v>AA03 2020 ITATUT Expediente 017</v>
      </c>
      <c r="T227" s="12" t="str">
        <f>CONCATENATE(Tabla1[[#This Row],[Descripción - X]]," ",Tabla1[[#This Row],[Nombre - EXP.]])</f>
        <v>Internacional 2020 ITATUT Expediente 017</v>
      </c>
      <c r="U227" t="s">
        <v>60</v>
      </c>
      <c r="V227" t="s">
        <v>79</v>
      </c>
      <c r="W227" s="12" t="str">
        <f>CONCATENATE(Tabla1[[#This Row],[Título - EXP. ]]," ",Tabla1[[#This Row],[Cod.PROC.]])</f>
        <v>AA03 2020 ITATUT Expediente 017 P05</v>
      </c>
      <c r="X227" s="12" t="str">
        <f>CONCATENATE(Tabla1[[#This Row],[Descripción - EXP.]]," ",Tabla1[[#This Row],[Nombre - PROC.]])</f>
        <v>Internacional 2020 ITATUT Expediente 017 Ejecución del proyecto (modificaciones)</v>
      </c>
      <c r="Y227" t="s">
        <v>25</v>
      </c>
      <c r="Z227" t="s">
        <v>86</v>
      </c>
      <c r="AA227" s="12" t="str">
        <f>CONCATENATE(Tabla1[[#This Row],[Título - PROC.]]," ",Tabla1[[#This Row],[Cod. DOC. ]])</f>
        <v>AA03 2020 ITATUT Expediente 017 P05 D02</v>
      </c>
      <c r="AB227" s="12" t="str">
        <f>CONCATENATE(Tabla1[[#This Row],[Descripción - PROC.]]," ",Tabla1[[#This Row],[Nombre - DOC.]])</f>
        <v>Internacional 2020 ITATUT Expediente 017 Ejecución del proyecto (modificaciones) Aprobación de modificación</v>
      </c>
      <c r="AC22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AA03_2020_ITATUT_Expediente_017_P05_D02</v>
      </c>
      <c r="AD227" t="str">
        <f>Tabla1[[#This Row],[Título - DOC]]</f>
        <v>AA03 2020 ITATUT Expediente 017 P05 D02</v>
      </c>
      <c r="AE227" t="str">
        <f>Tabla1[[#This Row],[Descripción - DOC]]</f>
        <v>Internacional 2020 ITATUT Expediente 017 Ejecución del proyecto (modificaciones) Aprobación de modificación</v>
      </c>
    </row>
    <row r="228" spans="1:31" x14ac:dyDescent="0.3">
      <c r="A228" t="s">
        <v>73</v>
      </c>
      <c r="B228" t="str">
        <f>Tabla1[[#This Row],[Título - ÁREA]]</f>
        <v>AA03</v>
      </c>
      <c r="C228" s="12" t="s">
        <v>98</v>
      </c>
      <c r="D228" s="12" t="str">
        <f>Tabla1[[#This Row],[Nombre - ÁREA]]</f>
        <v>Internacional</v>
      </c>
      <c r="E228">
        <v>2020</v>
      </c>
      <c r="F228">
        <f>Tabla1[[#This Row],[Nombre - AÑO]]</f>
        <v>2020</v>
      </c>
      <c r="G228" s="12" t="str">
        <f>CONCATENATE(Tabla1[[#This Row],[Título - ÁREA]]," ",Tabla1[[#This Row],[Cod. AÑO]])</f>
        <v>AA03 2020</v>
      </c>
      <c r="H228" s="12" t="str">
        <f>CONCATENATE(Tabla1[[#This Row],[Descripción - Área]]," ",Tabla1[[#This Row],[Nombre - AÑO]])</f>
        <v>Internacional 2020</v>
      </c>
      <c r="I228" t="s">
        <v>102</v>
      </c>
      <c r="J228" t="str">
        <f>Tabla1[[#This Row],[Nombre - CONV.]]</f>
        <v>ITATUT</v>
      </c>
      <c r="K228" s="12" t="str">
        <f>CONCATENATE(Tabla1[[#This Row],[Título - AÑO]]," ",Tabla1[[#This Row],[Cod. CONV.]])</f>
        <v>AA03 2020 ITATUT</v>
      </c>
      <c r="L228" s="12" t="str">
        <f>CONCATENATE(Tabla1[[#This Row],[Descripción - AÑO]]," ",Tabla1[[#This Row],[Nombre - CONV.]])</f>
        <v>Internacional 2020 ITATUT</v>
      </c>
      <c r="M228" t="s">
        <v>167</v>
      </c>
      <c r="N228" t="str">
        <f>Tabla1[[#This Row],[Nombre - X]]</f>
        <v>Expediente</v>
      </c>
      <c r="O228" s="12" t="str">
        <f>CONCATENATE(Tabla1[[#This Row],[Título - CONV. ]]," ",Tabla1[[#This Row],[Cod. - X]])</f>
        <v>AA03 2020 ITATUT Expediente</v>
      </c>
      <c r="P228" s="12" t="str">
        <f>CONCATENATE(Tabla1[[#This Row],[Descripción - CONV.]]," ",Tabla1[[#This Row],[Nombre - X]])</f>
        <v>Internacional 2020 ITATUT Expediente</v>
      </c>
      <c r="Q228" t="s">
        <v>131</v>
      </c>
      <c r="R228" t="str">
        <f>Tabla1[[#This Row],[Nombre - EXP.]]</f>
        <v>017</v>
      </c>
      <c r="S228" s="12" t="str">
        <f>CONCATENATE(Tabla1[[#This Row],[Título - X]]," ",Tabla1[[#This Row],[Cod. EXP]])</f>
        <v>AA03 2020 ITATUT Expediente 017</v>
      </c>
      <c r="T228" s="12" t="str">
        <f>CONCATENATE(Tabla1[[#This Row],[Descripción - X]]," ",Tabla1[[#This Row],[Nombre - EXP.]])</f>
        <v>Internacional 2020 ITATUT Expediente 017</v>
      </c>
      <c r="U228" t="s">
        <v>60</v>
      </c>
      <c r="V228" t="s">
        <v>79</v>
      </c>
      <c r="W228" s="12" t="str">
        <f>CONCATENATE(Tabla1[[#This Row],[Título - EXP. ]]," ",Tabla1[[#This Row],[Cod.PROC.]])</f>
        <v>AA03 2020 ITATUT Expediente 017 P05</v>
      </c>
      <c r="X228" s="12" t="str">
        <f>CONCATENATE(Tabla1[[#This Row],[Descripción - EXP.]]," ",Tabla1[[#This Row],[Nombre - PROC.]])</f>
        <v>Internacional 2020 ITATUT Expediente 017 Ejecución del proyecto (modificaciones)</v>
      </c>
      <c r="Y228" t="s">
        <v>26</v>
      </c>
      <c r="Z228" t="s">
        <v>87</v>
      </c>
      <c r="AA228" s="12" t="str">
        <f>CONCATENATE(Tabla1[[#This Row],[Título - PROC.]]," ",Tabla1[[#This Row],[Cod. DOC. ]])</f>
        <v>AA03 2020 ITATUT Expediente 017 P05 D03</v>
      </c>
      <c r="AB228" s="12" t="str">
        <f>CONCATENATE(Tabla1[[#This Row],[Descripción - PROC.]]," ",Tabla1[[#This Row],[Nombre - DOC.]])</f>
        <v>Internacional 2020 ITATUT Expediente 017 Ejecución del proyecto (modificaciones) Resolución de redistribución de costes</v>
      </c>
      <c r="AC22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AA03_2020_ITATUT_Expediente_017_P05_D03</v>
      </c>
      <c r="AD228" t="str">
        <f>Tabla1[[#This Row],[Título - DOC]]</f>
        <v>AA03 2020 ITATUT Expediente 017 P05 D03</v>
      </c>
      <c r="AE228" t="str">
        <f>Tabla1[[#This Row],[Descripción - DOC]]</f>
        <v>Internacional 2020 ITATUT Expediente 017 Ejecución del proyecto (modificaciones) Resolución de redistribución de costes</v>
      </c>
    </row>
    <row r="229" spans="1:31" x14ac:dyDescent="0.3">
      <c r="A229" t="s">
        <v>73</v>
      </c>
      <c r="B229" t="str">
        <f>Tabla1[[#This Row],[Título - ÁREA]]</f>
        <v>AA03</v>
      </c>
      <c r="C229" s="12" t="s">
        <v>98</v>
      </c>
      <c r="D229" s="12" t="str">
        <f>Tabla1[[#This Row],[Nombre - ÁREA]]</f>
        <v>Internacional</v>
      </c>
      <c r="E229">
        <v>2020</v>
      </c>
      <c r="F229">
        <f>Tabla1[[#This Row],[Nombre - AÑO]]</f>
        <v>2020</v>
      </c>
      <c r="G229" s="12" t="str">
        <f>CONCATENATE(Tabla1[[#This Row],[Título - ÁREA]]," ",Tabla1[[#This Row],[Cod. AÑO]])</f>
        <v>AA03 2020</v>
      </c>
      <c r="H229" s="12" t="str">
        <f>CONCATENATE(Tabla1[[#This Row],[Descripción - Área]]," ",Tabla1[[#This Row],[Nombre - AÑO]])</f>
        <v>Internacional 2020</v>
      </c>
      <c r="I229" t="s">
        <v>102</v>
      </c>
      <c r="J229" t="str">
        <f>Tabla1[[#This Row],[Nombre - CONV.]]</f>
        <v>ITATUT</v>
      </c>
      <c r="K229" s="12" t="str">
        <f>CONCATENATE(Tabla1[[#This Row],[Título - AÑO]]," ",Tabla1[[#This Row],[Cod. CONV.]])</f>
        <v>AA03 2020 ITATUT</v>
      </c>
      <c r="L229" s="12" t="str">
        <f>CONCATENATE(Tabla1[[#This Row],[Descripción - AÑO]]," ",Tabla1[[#This Row],[Nombre - CONV.]])</f>
        <v>Internacional 2020 ITATUT</v>
      </c>
      <c r="M229" t="s">
        <v>167</v>
      </c>
      <c r="N229" t="str">
        <f>Tabla1[[#This Row],[Nombre - X]]</f>
        <v>Expediente</v>
      </c>
      <c r="O229" s="12" t="str">
        <f>CONCATENATE(Tabla1[[#This Row],[Título - CONV. ]]," ",Tabla1[[#This Row],[Cod. - X]])</f>
        <v>AA03 2020 ITATUT Expediente</v>
      </c>
      <c r="P229" s="12" t="str">
        <f>CONCATENATE(Tabla1[[#This Row],[Descripción - CONV.]]," ",Tabla1[[#This Row],[Nombre - X]])</f>
        <v>Internacional 2020 ITATUT Expediente</v>
      </c>
      <c r="Q229" t="s">
        <v>131</v>
      </c>
      <c r="R229" t="str">
        <f>Tabla1[[#This Row],[Nombre - EXP.]]</f>
        <v>017</v>
      </c>
      <c r="S229" s="12" t="str">
        <f>CONCATENATE(Tabla1[[#This Row],[Título - X]]," ",Tabla1[[#This Row],[Cod. EXP]])</f>
        <v>AA03 2020 ITATUT Expediente 017</v>
      </c>
      <c r="T229" s="12" t="str">
        <f>CONCATENATE(Tabla1[[#This Row],[Descripción - X]]," ",Tabla1[[#This Row],[Nombre - EXP.]])</f>
        <v>Internacional 2020 ITATUT Expediente 017</v>
      </c>
      <c r="U229" t="s">
        <v>61</v>
      </c>
      <c r="V229" t="s">
        <v>80</v>
      </c>
      <c r="W229" s="12" t="str">
        <f>CONCATENATE(Tabla1[[#This Row],[Título - EXP. ]]," ",Tabla1[[#This Row],[Cod.PROC.]])</f>
        <v>AA03 2020 ITATUT Expediente 017 P06</v>
      </c>
      <c r="X229" s="12" t="str">
        <f>CONCATENATE(Tabla1[[#This Row],[Descripción - EXP.]]," ",Tabla1[[#This Row],[Nombre - PROC.]])</f>
        <v>Internacional 2020 ITATUT Expediente 017 Justificación del proyecto</v>
      </c>
      <c r="Y229" t="s">
        <v>27</v>
      </c>
      <c r="Z229" t="s">
        <v>85</v>
      </c>
      <c r="AA229" s="12" t="str">
        <f>CONCATENATE(Tabla1[[#This Row],[Título - PROC.]]," ",Tabla1[[#This Row],[Cod. DOC. ]])</f>
        <v>AA03 2020 ITATUT Expediente 017 P06 D01</v>
      </c>
      <c r="AB229" s="12" t="str">
        <f>CONCATENATE(Tabla1[[#This Row],[Descripción - PROC.]]," ",Tabla1[[#This Row],[Nombre - DOC.]])</f>
        <v>Internacional 2020 ITATUT Expediente 017 Justificación del proyecto Presentación de la justificación</v>
      </c>
      <c r="AC22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AA03_2020_ITATUT_Expediente_017_P06_D01</v>
      </c>
      <c r="AD229" t="str">
        <f>Tabla1[[#This Row],[Título - DOC]]</f>
        <v>AA03 2020 ITATUT Expediente 017 P06 D01</v>
      </c>
      <c r="AE229" t="str">
        <f>Tabla1[[#This Row],[Descripción - DOC]]</f>
        <v>Internacional 2020 ITATUT Expediente 017 Justificación del proyecto Presentación de la justificación</v>
      </c>
    </row>
    <row r="230" spans="1:31" x14ac:dyDescent="0.3">
      <c r="A230" t="s">
        <v>73</v>
      </c>
      <c r="B230" t="str">
        <f>Tabla1[[#This Row],[Título - ÁREA]]</f>
        <v>AA03</v>
      </c>
      <c r="C230" s="12" t="s">
        <v>98</v>
      </c>
      <c r="D230" s="12" t="str">
        <f>Tabla1[[#This Row],[Nombre - ÁREA]]</f>
        <v>Internacional</v>
      </c>
      <c r="E230">
        <v>2020</v>
      </c>
      <c r="F230">
        <f>Tabla1[[#This Row],[Nombre - AÑO]]</f>
        <v>2020</v>
      </c>
      <c r="G230" s="12" t="str">
        <f>CONCATENATE(Tabla1[[#This Row],[Título - ÁREA]]," ",Tabla1[[#This Row],[Cod. AÑO]])</f>
        <v>AA03 2020</v>
      </c>
      <c r="H230" s="12" t="str">
        <f>CONCATENATE(Tabla1[[#This Row],[Descripción - Área]]," ",Tabla1[[#This Row],[Nombre - AÑO]])</f>
        <v>Internacional 2020</v>
      </c>
      <c r="I230" t="s">
        <v>102</v>
      </c>
      <c r="J230" t="str">
        <f>Tabla1[[#This Row],[Nombre - CONV.]]</f>
        <v>ITATUT</v>
      </c>
      <c r="K230" s="12" t="str">
        <f>CONCATENATE(Tabla1[[#This Row],[Título - AÑO]]," ",Tabla1[[#This Row],[Cod. CONV.]])</f>
        <v>AA03 2020 ITATUT</v>
      </c>
      <c r="L230" s="12" t="str">
        <f>CONCATENATE(Tabla1[[#This Row],[Descripción - AÑO]]," ",Tabla1[[#This Row],[Nombre - CONV.]])</f>
        <v>Internacional 2020 ITATUT</v>
      </c>
      <c r="M230" t="s">
        <v>167</v>
      </c>
      <c r="N230" t="str">
        <f>Tabla1[[#This Row],[Nombre - X]]</f>
        <v>Expediente</v>
      </c>
      <c r="O230" s="12" t="str">
        <f>CONCATENATE(Tabla1[[#This Row],[Título - CONV. ]]," ",Tabla1[[#This Row],[Cod. - X]])</f>
        <v>AA03 2020 ITATUT Expediente</v>
      </c>
      <c r="P230" s="12" t="str">
        <f>CONCATENATE(Tabla1[[#This Row],[Descripción - CONV.]]," ",Tabla1[[#This Row],[Nombre - X]])</f>
        <v>Internacional 2020 ITATUT Expediente</v>
      </c>
      <c r="Q230" t="s">
        <v>131</v>
      </c>
      <c r="R230" t="str">
        <f>Tabla1[[#This Row],[Nombre - EXP.]]</f>
        <v>017</v>
      </c>
      <c r="S230" s="12" t="str">
        <f>CONCATENATE(Tabla1[[#This Row],[Título - X]]," ",Tabla1[[#This Row],[Cod. EXP]])</f>
        <v>AA03 2020 ITATUT Expediente 017</v>
      </c>
      <c r="T230" s="12" t="str">
        <f>CONCATENATE(Tabla1[[#This Row],[Descripción - X]]," ",Tabla1[[#This Row],[Nombre - EXP.]])</f>
        <v>Internacional 2020 ITATUT Expediente 017</v>
      </c>
      <c r="U230" t="s">
        <v>61</v>
      </c>
      <c r="V230" t="s">
        <v>80</v>
      </c>
      <c r="W230" s="12" t="str">
        <f>CONCATENATE(Tabla1[[#This Row],[Título - EXP. ]]," ",Tabla1[[#This Row],[Cod.PROC.]])</f>
        <v>AA03 2020 ITATUT Expediente 017 P06</v>
      </c>
      <c r="X230" s="12" t="str">
        <f>CONCATENATE(Tabla1[[#This Row],[Descripción - EXP.]]," ",Tabla1[[#This Row],[Nombre - PROC.]])</f>
        <v>Internacional 2020 ITATUT Expediente 017 Justificación del proyecto</v>
      </c>
      <c r="Y230" t="s">
        <v>2</v>
      </c>
      <c r="Z230" t="s">
        <v>86</v>
      </c>
      <c r="AA230" s="12" t="str">
        <f>CONCATENATE(Tabla1[[#This Row],[Título - PROC.]]," ",Tabla1[[#This Row],[Cod. DOC. ]])</f>
        <v>AA03 2020 ITATUT Expediente 017 P06 D02</v>
      </c>
      <c r="AB230" s="12" t="str">
        <f>CONCATENATE(Tabla1[[#This Row],[Descripción - PROC.]]," ",Tabla1[[#This Row],[Nombre - DOC.]])</f>
        <v>Internacional 2020 ITATUT Expediente 017 Justificación del proyecto Documentación anexa</v>
      </c>
      <c r="AC23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AA03_2020_ITATUT_Expediente_017_P06_D02</v>
      </c>
      <c r="AD230" t="str">
        <f>Tabla1[[#This Row],[Título - DOC]]</f>
        <v>AA03 2020 ITATUT Expediente 017 P06 D02</v>
      </c>
      <c r="AE230" t="str">
        <f>Tabla1[[#This Row],[Descripción - DOC]]</f>
        <v>Internacional 2020 ITATUT Expediente 017 Justificación del proyecto Documentación anexa</v>
      </c>
    </row>
    <row r="231" spans="1:31" x14ac:dyDescent="0.3">
      <c r="A231" t="s">
        <v>73</v>
      </c>
      <c r="B231" t="str">
        <f>Tabla1[[#This Row],[Título - ÁREA]]</f>
        <v>AA03</v>
      </c>
      <c r="C231" s="12" t="s">
        <v>98</v>
      </c>
      <c r="D231" s="12" t="str">
        <f>Tabla1[[#This Row],[Nombre - ÁREA]]</f>
        <v>Internacional</v>
      </c>
      <c r="E231">
        <v>2020</v>
      </c>
      <c r="F231">
        <f>Tabla1[[#This Row],[Nombre - AÑO]]</f>
        <v>2020</v>
      </c>
      <c r="G231" s="12" t="str">
        <f>CONCATENATE(Tabla1[[#This Row],[Título - ÁREA]]," ",Tabla1[[#This Row],[Cod. AÑO]])</f>
        <v>AA03 2020</v>
      </c>
      <c r="H231" s="12" t="str">
        <f>CONCATENATE(Tabla1[[#This Row],[Descripción - Área]]," ",Tabla1[[#This Row],[Nombre - AÑO]])</f>
        <v>Internacional 2020</v>
      </c>
      <c r="I231" t="s">
        <v>102</v>
      </c>
      <c r="J231" t="str">
        <f>Tabla1[[#This Row],[Nombre - CONV.]]</f>
        <v>ITATUT</v>
      </c>
      <c r="K231" s="12" t="str">
        <f>CONCATENATE(Tabla1[[#This Row],[Título - AÑO]]," ",Tabla1[[#This Row],[Cod. CONV.]])</f>
        <v>AA03 2020 ITATUT</v>
      </c>
      <c r="L231" s="12" t="str">
        <f>CONCATENATE(Tabla1[[#This Row],[Descripción - AÑO]]," ",Tabla1[[#This Row],[Nombre - CONV.]])</f>
        <v>Internacional 2020 ITATUT</v>
      </c>
      <c r="M231" t="s">
        <v>167</v>
      </c>
      <c r="N231" t="str">
        <f>Tabla1[[#This Row],[Nombre - X]]</f>
        <v>Expediente</v>
      </c>
      <c r="O231" s="12" t="str">
        <f>CONCATENATE(Tabla1[[#This Row],[Título - CONV. ]]," ",Tabla1[[#This Row],[Cod. - X]])</f>
        <v>AA03 2020 ITATUT Expediente</v>
      </c>
      <c r="P231" s="12" t="str">
        <f>CONCATENATE(Tabla1[[#This Row],[Descripción - CONV.]]," ",Tabla1[[#This Row],[Nombre - X]])</f>
        <v>Internacional 2020 ITATUT Expediente</v>
      </c>
      <c r="Q231" t="s">
        <v>131</v>
      </c>
      <c r="R231" t="str">
        <f>Tabla1[[#This Row],[Nombre - EXP.]]</f>
        <v>017</v>
      </c>
      <c r="S231" s="12" t="str">
        <f>CONCATENATE(Tabla1[[#This Row],[Título - X]]," ",Tabla1[[#This Row],[Cod. EXP]])</f>
        <v>AA03 2020 ITATUT Expediente 017</v>
      </c>
      <c r="T231" s="12" t="str">
        <f>CONCATENATE(Tabla1[[#This Row],[Descripción - X]]," ",Tabla1[[#This Row],[Nombre - EXP.]])</f>
        <v>Internacional 2020 ITATUT Expediente 017</v>
      </c>
      <c r="U231" t="s">
        <v>61</v>
      </c>
      <c r="V231" t="s">
        <v>80</v>
      </c>
      <c r="W231" s="12" t="str">
        <f>CONCATENATE(Tabla1[[#This Row],[Título - EXP. ]]," ",Tabla1[[#This Row],[Cod.PROC.]])</f>
        <v>AA03 2020 ITATUT Expediente 017 P06</v>
      </c>
      <c r="X231" s="12" t="str">
        <f>CONCATENATE(Tabla1[[#This Row],[Descripción - EXP.]]," ",Tabla1[[#This Row],[Nombre - PROC.]])</f>
        <v>Internacional 2020 ITATUT Expediente 017 Justificación del proyecto</v>
      </c>
      <c r="Y231" t="s">
        <v>28</v>
      </c>
      <c r="Z231" t="s">
        <v>87</v>
      </c>
      <c r="AA231" s="12" t="str">
        <f>CONCATENATE(Tabla1[[#This Row],[Título - PROC.]]," ",Tabla1[[#This Row],[Cod. DOC. ]])</f>
        <v>AA03 2020 ITATUT Expediente 017 P06 D03</v>
      </c>
      <c r="AB231" s="12" t="str">
        <f>CONCATENATE(Tabla1[[#This Row],[Descripción - PROC.]]," ",Tabla1[[#This Row],[Nombre - DOC.]])</f>
        <v>Internacional 2020 ITATUT Expediente 017 Justificación del proyecto Comunicación recordando el plazo de justificación</v>
      </c>
      <c r="AC23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AA03_2020_ITATUT_Expediente_017_P06_D03</v>
      </c>
      <c r="AD231" t="str">
        <f>Tabla1[[#This Row],[Título - DOC]]</f>
        <v>AA03 2020 ITATUT Expediente 017 P06 D03</v>
      </c>
      <c r="AE231" t="str">
        <f>Tabla1[[#This Row],[Descripción - DOC]]</f>
        <v>Internacional 2020 ITATUT Expediente 017 Justificación del proyecto Comunicación recordando el plazo de justificación</v>
      </c>
    </row>
    <row r="232" spans="1:31" x14ac:dyDescent="0.3">
      <c r="A232" t="s">
        <v>73</v>
      </c>
      <c r="B232" t="str">
        <f>Tabla1[[#This Row],[Título - ÁREA]]</f>
        <v>AA03</v>
      </c>
      <c r="C232" s="12" t="s">
        <v>98</v>
      </c>
      <c r="D232" s="12" t="str">
        <f>Tabla1[[#This Row],[Nombre - ÁREA]]</f>
        <v>Internacional</v>
      </c>
      <c r="E232">
        <v>2020</v>
      </c>
      <c r="F232">
        <f>Tabla1[[#This Row],[Nombre - AÑO]]</f>
        <v>2020</v>
      </c>
      <c r="G232" s="12" t="str">
        <f>CONCATENATE(Tabla1[[#This Row],[Título - ÁREA]]," ",Tabla1[[#This Row],[Cod. AÑO]])</f>
        <v>AA03 2020</v>
      </c>
      <c r="H232" s="12" t="str">
        <f>CONCATENATE(Tabla1[[#This Row],[Descripción - Área]]," ",Tabla1[[#This Row],[Nombre - AÑO]])</f>
        <v>Internacional 2020</v>
      </c>
      <c r="I232" t="s">
        <v>102</v>
      </c>
      <c r="J232" t="str">
        <f>Tabla1[[#This Row],[Nombre - CONV.]]</f>
        <v>ITATUT</v>
      </c>
      <c r="K232" s="12" t="str">
        <f>CONCATENATE(Tabla1[[#This Row],[Título - AÑO]]," ",Tabla1[[#This Row],[Cod. CONV.]])</f>
        <v>AA03 2020 ITATUT</v>
      </c>
      <c r="L232" s="12" t="str">
        <f>CONCATENATE(Tabla1[[#This Row],[Descripción - AÑO]]," ",Tabla1[[#This Row],[Nombre - CONV.]])</f>
        <v>Internacional 2020 ITATUT</v>
      </c>
      <c r="M232" t="s">
        <v>167</v>
      </c>
      <c r="N232" t="str">
        <f>Tabla1[[#This Row],[Nombre - X]]</f>
        <v>Expediente</v>
      </c>
      <c r="O232" s="12" t="str">
        <f>CONCATENATE(Tabla1[[#This Row],[Título - CONV. ]]," ",Tabla1[[#This Row],[Cod. - X]])</f>
        <v>AA03 2020 ITATUT Expediente</v>
      </c>
      <c r="P232" s="12" t="str">
        <f>CONCATENATE(Tabla1[[#This Row],[Descripción - CONV.]]," ",Tabla1[[#This Row],[Nombre - X]])</f>
        <v>Internacional 2020 ITATUT Expediente</v>
      </c>
      <c r="Q232" t="s">
        <v>131</v>
      </c>
      <c r="R232" t="str">
        <f>Tabla1[[#This Row],[Nombre - EXP.]]</f>
        <v>017</v>
      </c>
      <c r="S232" s="12" t="str">
        <f>CONCATENATE(Tabla1[[#This Row],[Título - X]]," ",Tabla1[[#This Row],[Cod. EXP]])</f>
        <v>AA03 2020 ITATUT Expediente 017</v>
      </c>
      <c r="T232" s="12" t="str">
        <f>CONCATENATE(Tabla1[[#This Row],[Descripción - X]]," ",Tabla1[[#This Row],[Nombre - EXP.]])</f>
        <v>Internacional 2020 ITATUT Expediente 017</v>
      </c>
      <c r="U232" t="s">
        <v>61</v>
      </c>
      <c r="V232" t="s">
        <v>80</v>
      </c>
      <c r="W232" s="12" t="str">
        <f>CONCATENATE(Tabla1[[#This Row],[Título - EXP. ]]," ",Tabla1[[#This Row],[Cod.PROC.]])</f>
        <v>AA03 2020 ITATUT Expediente 017 P06</v>
      </c>
      <c r="X232" s="12" t="str">
        <f>CONCATENATE(Tabla1[[#This Row],[Descripción - EXP.]]," ",Tabla1[[#This Row],[Nombre - PROC.]])</f>
        <v>Internacional 2020 ITATUT Expediente 017 Justificación del proyecto</v>
      </c>
      <c r="Y232" t="s">
        <v>29</v>
      </c>
      <c r="Z232" t="s">
        <v>88</v>
      </c>
      <c r="AA232" s="12" t="str">
        <f>CONCATENATE(Tabla1[[#This Row],[Título - PROC.]]," ",Tabla1[[#This Row],[Cod. DOC. ]])</f>
        <v>AA03 2020 ITATUT Expediente 017 P06 D04</v>
      </c>
      <c r="AB232" s="12" t="str">
        <f>CONCATENATE(Tabla1[[#This Row],[Descripción - PROC.]]," ",Tabla1[[#This Row],[Nombre - DOC.]])</f>
        <v>Internacional 2020 ITATUT Expediente 017 Justificación del proyecto Diligencia de formalización de avales</v>
      </c>
      <c r="AC23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AA03_2020_ITATUT_Expediente_017_P06_D04</v>
      </c>
      <c r="AD232" t="str">
        <f>Tabla1[[#This Row],[Título - DOC]]</f>
        <v>AA03 2020 ITATUT Expediente 017 P06 D04</v>
      </c>
      <c r="AE232" t="str">
        <f>Tabla1[[#This Row],[Descripción - DOC]]</f>
        <v>Internacional 2020 ITATUT Expediente 017 Justificación del proyecto Diligencia de formalización de avales</v>
      </c>
    </row>
    <row r="233" spans="1:31" x14ac:dyDescent="0.3">
      <c r="A233" t="s">
        <v>73</v>
      </c>
      <c r="B233" t="str">
        <f>Tabla1[[#This Row],[Título - ÁREA]]</f>
        <v>AA03</v>
      </c>
      <c r="C233" s="12" t="s">
        <v>98</v>
      </c>
      <c r="D233" s="12" t="str">
        <f>Tabla1[[#This Row],[Nombre - ÁREA]]</f>
        <v>Internacional</v>
      </c>
      <c r="E233">
        <v>2020</v>
      </c>
      <c r="F233">
        <f>Tabla1[[#This Row],[Nombre - AÑO]]</f>
        <v>2020</v>
      </c>
      <c r="G233" s="12" t="str">
        <f>CONCATENATE(Tabla1[[#This Row],[Título - ÁREA]]," ",Tabla1[[#This Row],[Cod. AÑO]])</f>
        <v>AA03 2020</v>
      </c>
      <c r="H233" s="12" t="str">
        <f>CONCATENATE(Tabla1[[#This Row],[Descripción - Área]]," ",Tabla1[[#This Row],[Nombre - AÑO]])</f>
        <v>Internacional 2020</v>
      </c>
      <c r="I233" t="s">
        <v>102</v>
      </c>
      <c r="J233" t="str">
        <f>Tabla1[[#This Row],[Nombre - CONV.]]</f>
        <v>ITATUT</v>
      </c>
      <c r="K233" s="12" t="str">
        <f>CONCATENATE(Tabla1[[#This Row],[Título - AÑO]]," ",Tabla1[[#This Row],[Cod. CONV.]])</f>
        <v>AA03 2020 ITATUT</v>
      </c>
      <c r="L233" s="12" t="str">
        <f>CONCATENATE(Tabla1[[#This Row],[Descripción - AÑO]]," ",Tabla1[[#This Row],[Nombre - CONV.]])</f>
        <v>Internacional 2020 ITATUT</v>
      </c>
      <c r="M233" t="s">
        <v>167</v>
      </c>
      <c r="N233" t="str">
        <f>Tabla1[[#This Row],[Nombre - X]]</f>
        <v>Expediente</v>
      </c>
      <c r="O233" s="12" t="str">
        <f>CONCATENATE(Tabla1[[#This Row],[Título - CONV. ]]," ",Tabla1[[#This Row],[Cod. - X]])</f>
        <v>AA03 2020 ITATUT Expediente</v>
      </c>
      <c r="P233" s="12" t="str">
        <f>CONCATENATE(Tabla1[[#This Row],[Descripción - CONV.]]," ",Tabla1[[#This Row],[Nombre - X]])</f>
        <v>Internacional 2020 ITATUT Expediente</v>
      </c>
      <c r="Q233" t="s">
        <v>131</v>
      </c>
      <c r="R233" t="str">
        <f>Tabla1[[#This Row],[Nombre - EXP.]]</f>
        <v>017</v>
      </c>
      <c r="S233" s="12" t="str">
        <f>CONCATENATE(Tabla1[[#This Row],[Título - X]]," ",Tabla1[[#This Row],[Cod. EXP]])</f>
        <v>AA03 2020 ITATUT Expediente 017</v>
      </c>
      <c r="T233" s="12" t="str">
        <f>CONCATENATE(Tabla1[[#This Row],[Descripción - X]]," ",Tabla1[[#This Row],[Nombre - EXP.]])</f>
        <v>Internacional 2020 ITATUT Expediente 017</v>
      </c>
      <c r="U233" t="s">
        <v>61</v>
      </c>
      <c r="V233" t="s">
        <v>80</v>
      </c>
      <c r="W233" s="12" t="str">
        <f>CONCATENATE(Tabla1[[#This Row],[Título - EXP. ]]," ",Tabla1[[#This Row],[Cod.PROC.]])</f>
        <v>AA03 2020 ITATUT Expediente 017 P06</v>
      </c>
      <c r="X233" s="12" t="str">
        <f>CONCATENATE(Tabla1[[#This Row],[Descripción - EXP.]]," ",Tabla1[[#This Row],[Nombre - PROC.]])</f>
        <v>Internacional 2020 ITATUT Expediente 017 Justificación del proyecto</v>
      </c>
      <c r="Y233" t="s">
        <v>30</v>
      </c>
      <c r="Z233" t="s">
        <v>89</v>
      </c>
      <c r="AA233" s="12" t="str">
        <f>CONCATENATE(Tabla1[[#This Row],[Título - PROC.]]," ",Tabla1[[#This Row],[Cod. DOC. ]])</f>
        <v>AA03 2020 ITATUT Expediente 017 P06 D05</v>
      </c>
      <c r="AB233" s="12" t="str">
        <f>CONCATENATE(Tabla1[[#This Row],[Descripción - PROC.]]," ",Tabla1[[#This Row],[Nombre - DOC.]])</f>
        <v>Internacional 2020 ITATUT Expediente 017 Justificación del proyecto Informe del importe máximo endosable</v>
      </c>
      <c r="AC23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AA03_2020_ITATUT_Expediente_017_P06_D05</v>
      </c>
      <c r="AD233" t="str">
        <f>Tabla1[[#This Row],[Título - DOC]]</f>
        <v>AA03 2020 ITATUT Expediente 017 P06 D05</v>
      </c>
      <c r="AE233" t="str">
        <f>Tabla1[[#This Row],[Descripción - DOC]]</f>
        <v>Internacional 2020 ITATUT Expediente 017 Justificación del proyecto Informe del importe máximo endosable</v>
      </c>
    </row>
    <row r="234" spans="1:31" x14ac:dyDescent="0.3">
      <c r="A234" t="s">
        <v>73</v>
      </c>
      <c r="B234" t="str">
        <f>Tabla1[[#This Row],[Título - ÁREA]]</f>
        <v>AA03</v>
      </c>
      <c r="C234" s="12" t="s">
        <v>98</v>
      </c>
      <c r="D234" s="12" t="str">
        <f>Tabla1[[#This Row],[Nombre - ÁREA]]</f>
        <v>Internacional</v>
      </c>
      <c r="E234">
        <v>2020</v>
      </c>
      <c r="F234">
        <f>Tabla1[[#This Row],[Nombre - AÑO]]</f>
        <v>2020</v>
      </c>
      <c r="G234" s="12" t="str">
        <f>CONCATENATE(Tabla1[[#This Row],[Título - ÁREA]]," ",Tabla1[[#This Row],[Cod. AÑO]])</f>
        <v>AA03 2020</v>
      </c>
      <c r="H234" s="12" t="str">
        <f>CONCATENATE(Tabla1[[#This Row],[Descripción - Área]]," ",Tabla1[[#This Row],[Nombre - AÑO]])</f>
        <v>Internacional 2020</v>
      </c>
      <c r="I234" t="s">
        <v>102</v>
      </c>
      <c r="J234" t="str">
        <f>Tabla1[[#This Row],[Nombre - CONV.]]</f>
        <v>ITATUT</v>
      </c>
      <c r="K234" s="12" t="str">
        <f>CONCATENATE(Tabla1[[#This Row],[Título - AÑO]]," ",Tabla1[[#This Row],[Cod. CONV.]])</f>
        <v>AA03 2020 ITATUT</v>
      </c>
      <c r="L234" s="12" t="str">
        <f>CONCATENATE(Tabla1[[#This Row],[Descripción - AÑO]]," ",Tabla1[[#This Row],[Nombre - CONV.]])</f>
        <v>Internacional 2020 ITATUT</v>
      </c>
      <c r="M234" t="s">
        <v>167</v>
      </c>
      <c r="N234" t="str">
        <f>Tabla1[[#This Row],[Nombre - X]]</f>
        <v>Expediente</v>
      </c>
      <c r="O234" s="12" t="str">
        <f>CONCATENATE(Tabla1[[#This Row],[Título - CONV. ]]," ",Tabla1[[#This Row],[Cod. - X]])</f>
        <v>AA03 2020 ITATUT Expediente</v>
      </c>
      <c r="P234" s="12" t="str">
        <f>CONCATENATE(Tabla1[[#This Row],[Descripción - CONV.]]," ",Tabla1[[#This Row],[Nombre - X]])</f>
        <v>Internacional 2020 ITATUT Expediente</v>
      </c>
      <c r="Q234" t="s">
        <v>131</v>
      </c>
      <c r="R234" t="str">
        <f>Tabla1[[#This Row],[Nombre - EXP.]]</f>
        <v>017</v>
      </c>
      <c r="S234" s="12" t="str">
        <f>CONCATENATE(Tabla1[[#This Row],[Título - X]]," ",Tabla1[[#This Row],[Cod. EXP]])</f>
        <v>AA03 2020 ITATUT Expediente 017</v>
      </c>
      <c r="T234" s="12" t="str">
        <f>CONCATENATE(Tabla1[[#This Row],[Descripción - X]]," ",Tabla1[[#This Row],[Nombre - EXP.]])</f>
        <v>Internacional 2020 ITATUT Expediente 017</v>
      </c>
      <c r="U234" t="s">
        <v>61</v>
      </c>
      <c r="V234" t="s">
        <v>80</v>
      </c>
      <c r="W234" s="12" t="str">
        <f>CONCATENATE(Tabla1[[#This Row],[Título - EXP. ]]," ",Tabla1[[#This Row],[Cod.PROC.]])</f>
        <v>AA03 2020 ITATUT Expediente 017 P06</v>
      </c>
      <c r="X234" s="12" t="str">
        <f>CONCATENATE(Tabla1[[#This Row],[Descripción - EXP.]]," ",Tabla1[[#This Row],[Nombre - PROC.]])</f>
        <v>Internacional 2020 ITATUT Expediente 017 Justificación del proyecto</v>
      </c>
      <c r="Y234" t="s">
        <v>31</v>
      </c>
      <c r="Z234" t="s">
        <v>90</v>
      </c>
      <c r="AA234" s="12" t="str">
        <f>CONCATENATE(Tabla1[[#This Row],[Título - PROC.]]," ",Tabla1[[#This Row],[Cod. DOC. ]])</f>
        <v>AA03 2020 ITATUT Expediente 017 P06 D06</v>
      </c>
      <c r="AB234" s="12" t="str">
        <f>CONCATENATE(Tabla1[[#This Row],[Descripción - PROC.]]," ",Tabla1[[#This Row],[Nombre - DOC.]])</f>
        <v>Internacional 2020 ITATUT Expediente 017 Justificación del proyecto Informe comprobación validez del aval</v>
      </c>
      <c r="AC23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AA03_2020_ITATUT_Expediente_017_P06_D06</v>
      </c>
      <c r="AD234" t="str">
        <f>Tabla1[[#This Row],[Título - DOC]]</f>
        <v>AA03 2020 ITATUT Expediente 017 P06 D06</v>
      </c>
      <c r="AE234" t="str">
        <f>Tabla1[[#This Row],[Descripción - DOC]]</f>
        <v>Internacional 2020 ITATUT Expediente 017 Justificación del proyecto Informe comprobación validez del aval</v>
      </c>
    </row>
    <row r="235" spans="1:31" x14ac:dyDescent="0.3">
      <c r="A235" t="s">
        <v>73</v>
      </c>
      <c r="B235" t="str">
        <f>Tabla1[[#This Row],[Título - ÁREA]]</f>
        <v>AA03</v>
      </c>
      <c r="C235" s="12" t="s">
        <v>98</v>
      </c>
      <c r="D235" s="12" t="str">
        <f>Tabla1[[#This Row],[Nombre - ÁREA]]</f>
        <v>Internacional</v>
      </c>
      <c r="E235">
        <v>2020</v>
      </c>
      <c r="F235">
        <f>Tabla1[[#This Row],[Nombre - AÑO]]</f>
        <v>2020</v>
      </c>
      <c r="G235" s="12" t="str">
        <f>CONCATENATE(Tabla1[[#This Row],[Título - ÁREA]]," ",Tabla1[[#This Row],[Cod. AÑO]])</f>
        <v>AA03 2020</v>
      </c>
      <c r="H235" s="12" t="str">
        <f>CONCATENATE(Tabla1[[#This Row],[Descripción - Área]]," ",Tabla1[[#This Row],[Nombre - AÑO]])</f>
        <v>Internacional 2020</v>
      </c>
      <c r="I235" t="s">
        <v>102</v>
      </c>
      <c r="J235" t="str">
        <f>Tabla1[[#This Row],[Nombre - CONV.]]</f>
        <v>ITATUT</v>
      </c>
      <c r="K235" s="12" t="str">
        <f>CONCATENATE(Tabla1[[#This Row],[Título - AÑO]]," ",Tabla1[[#This Row],[Cod. CONV.]])</f>
        <v>AA03 2020 ITATUT</v>
      </c>
      <c r="L235" s="12" t="str">
        <f>CONCATENATE(Tabla1[[#This Row],[Descripción - AÑO]]," ",Tabla1[[#This Row],[Nombre - CONV.]])</f>
        <v>Internacional 2020 ITATUT</v>
      </c>
      <c r="M235" t="s">
        <v>167</v>
      </c>
      <c r="N235" t="str">
        <f>Tabla1[[#This Row],[Nombre - X]]</f>
        <v>Expediente</v>
      </c>
      <c r="O235" s="12" t="str">
        <f>CONCATENATE(Tabla1[[#This Row],[Título - CONV. ]]," ",Tabla1[[#This Row],[Cod. - X]])</f>
        <v>AA03 2020 ITATUT Expediente</v>
      </c>
      <c r="P235" s="12" t="str">
        <f>CONCATENATE(Tabla1[[#This Row],[Descripción - CONV.]]," ",Tabla1[[#This Row],[Nombre - X]])</f>
        <v>Internacional 2020 ITATUT Expediente</v>
      </c>
      <c r="Q235" t="s">
        <v>131</v>
      </c>
      <c r="R235" t="str">
        <f>Tabla1[[#This Row],[Nombre - EXP.]]</f>
        <v>017</v>
      </c>
      <c r="S235" s="12" t="str">
        <f>CONCATENATE(Tabla1[[#This Row],[Título - X]]," ",Tabla1[[#This Row],[Cod. EXP]])</f>
        <v>AA03 2020 ITATUT Expediente 017</v>
      </c>
      <c r="T235" s="12" t="str">
        <f>CONCATENATE(Tabla1[[#This Row],[Descripción - X]]," ",Tabla1[[#This Row],[Nombre - EXP.]])</f>
        <v>Internacional 2020 ITATUT Expediente 017</v>
      </c>
      <c r="U235" t="s">
        <v>61</v>
      </c>
      <c r="V235" t="s">
        <v>80</v>
      </c>
      <c r="W235" s="12" t="str">
        <f>CONCATENATE(Tabla1[[#This Row],[Título - EXP. ]]," ",Tabla1[[#This Row],[Cod.PROC.]])</f>
        <v>AA03 2020 ITATUT Expediente 017 P06</v>
      </c>
      <c r="X235" s="12" t="str">
        <f>CONCATENATE(Tabla1[[#This Row],[Descripción - EXP.]]," ",Tabla1[[#This Row],[Nombre - PROC.]])</f>
        <v>Internacional 2020 ITATUT Expediente 017 Justificación del proyecto</v>
      </c>
      <c r="Y235" t="s">
        <v>173</v>
      </c>
      <c r="Z235" t="s">
        <v>91</v>
      </c>
      <c r="AA235" s="12" t="str">
        <f>CONCATENATE(Tabla1[[#This Row],[Título - PROC.]]," ",Tabla1[[#This Row],[Cod. DOC. ]])</f>
        <v>AA03 2020 ITATUT Expediente 017 P06 D07</v>
      </c>
      <c r="AB235" s="12" t="str">
        <f>CONCATENATE(Tabla1[[#This Row],[Descripción - PROC.]]," ",Tabla1[[#This Row],[Nombre - DOC.]])</f>
        <v>Internacional 2020 ITATUT Expediente 017 Justificación del proyecto Anexo de incidencias de la verificación en la notificaicón de minoración  revocación</v>
      </c>
      <c r="AC23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AA03_2020_ITATUT_Expediente_017_P06_D07</v>
      </c>
      <c r="AD235" t="str">
        <f>Tabla1[[#This Row],[Título - DOC]]</f>
        <v>AA03 2020 ITATUT Expediente 017 P06 D07</v>
      </c>
      <c r="AE235" t="str">
        <f>Tabla1[[#This Row],[Descripción - DOC]]</f>
        <v>Internacional 2020 ITATUT Expediente 017 Justificación del proyecto Anexo de incidencias de la verificación en la notificaicón de minoración  revocación</v>
      </c>
    </row>
    <row r="236" spans="1:31" x14ac:dyDescent="0.3">
      <c r="A236" t="s">
        <v>73</v>
      </c>
      <c r="B236" t="str">
        <f>Tabla1[[#This Row],[Título - ÁREA]]</f>
        <v>AA03</v>
      </c>
      <c r="C236" s="12" t="s">
        <v>98</v>
      </c>
      <c r="D236" s="12" t="str">
        <f>Tabla1[[#This Row],[Nombre - ÁREA]]</f>
        <v>Internacional</v>
      </c>
      <c r="E236">
        <v>2020</v>
      </c>
      <c r="F236">
        <f>Tabla1[[#This Row],[Nombre - AÑO]]</f>
        <v>2020</v>
      </c>
      <c r="G236" s="12" t="str">
        <f>CONCATENATE(Tabla1[[#This Row],[Título - ÁREA]]," ",Tabla1[[#This Row],[Cod. AÑO]])</f>
        <v>AA03 2020</v>
      </c>
      <c r="H236" s="12" t="str">
        <f>CONCATENATE(Tabla1[[#This Row],[Descripción - Área]]," ",Tabla1[[#This Row],[Nombre - AÑO]])</f>
        <v>Internacional 2020</v>
      </c>
      <c r="I236" t="s">
        <v>102</v>
      </c>
      <c r="J236" t="str">
        <f>Tabla1[[#This Row],[Nombre - CONV.]]</f>
        <v>ITATUT</v>
      </c>
      <c r="K236" s="12" t="str">
        <f>CONCATENATE(Tabla1[[#This Row],[Título - AÑO]]," ",Tabla1[[#This Row],[Cod. CONV.]])</f>
        <v>AA03 2020 ITATUT</v>
      </c>
      <c r="L236" s="12" t="str">
        <f>CONCATENATE(Tabla1[[#This Row],[Descripción - AÑO]]," ",Tabla1[[#This Row],[Nombre - CONV.]])</f>
        <v>Internacional 2020 ITATUT</v>
      </c>
      <c r="M236" t="s">
        <v>167</v>
      </c>
      <c r="N236" t="str">
        <f>Tabla1[[#This Row],[Nombre - X]]</f>
        <v>Expediente</v>
      </c>
      <c r="O236" s="12" t="str">
        <f>CONCATENATE(Tabla1[[#This Row],[Título - CONV. ]]," ",Tabla1[[#This Row],[Cod. - X]])</f>
        <v>AA03 2020 ITATUT Expediente</v>
      </c>
      <c r="P236" s="12" t="str">
        <f>CONCATENATE(Tabla1[[#This Row],[Descripción - CONV.]]," ",Tabla1[[#This Row],[Nombre - X]])</f>
        <v>Internacional 2020 ITATUT Expediente</v>
      </c>
      <c r="Q236" t="s">
        <v>131</v>
      </c>
      <c r="R236" t="str">
        <f>Tabla1[[#This Row],[Nombre - EXP.]]</f>
        <v>017</v>
      </c>
      <c r="S236" s="12" t="str">
        <f>CONCATENATE(Tabla1[[#This Row],[Título - X]]," ",Tabla1[[#This Row],[Cod. EXP]])</f>
        <v>AA03 2020 ITATUT Expediente 017</v>
      </c>
      <c r="T236" s="12" t="str">
        <f>CONCATENATE(Tabla1[[#This Row],[Descripción - X]]," ",Tabla1[[#This Row],[Nombre - EXP.]])</f>
        <v>Internacional 2020 ITATUT Expediente 017</v>
      </c>
      <c r="U236" t="s">
        <v>61</v>
      </c>
      <c r="V236" t="s">
        <v>80</v>
      </c>
      <c r="W236" s="12" t="str">
        <f>CONCATENATE(Tabla1[[#This Row],[Título - EXP. ]]," ",Tabla1[[#This Row],[Cod.PROC.]])</f>
        <v>AA03 2020 ITATUT Expediente 017 P06</v>
      </c>
      <c r="X236" s="12" t="str">
        <f>CONCATENATE(Tabla1[[#This Row],[Descripción - EXP.]]," ",Tabla1[[#This Row],[Nombre - PROC.]])</f>
        <v>Internacional 2020 ITATUT Expediente 017 Justificación del proyecto</v>
      </c>
      <c r="Y236" t="s">
        <v>33</v>
      </c>
      <c r="Z236" t="s">
        <v>92</v>
      </c>
      <c r="AA236" s="12" t="str">
        <f>CONCATENATE(Tabla1[[#This Row],[Título - PROC.]]," ",Tabla1[[#This Row],[Cod. DOC. ]])</f>
        <v>AA03 2020 ITATUT Expediente 017 P06 D08</v>
      </c>
      <c r="AB236" s="12" t="str">
        <f>CONCATENATE(Tabla1[[#This Row],[Descripción - PROC.]]," ",Tabla1[[#This Row],[Nombre - DOC.]])</f>
        <v>Internacional 2020 ITATUT Expediente 017 Justificación del proyecto Informe de propuesta de revocación sin verificación administrativa</v>
      </c>
      <c r="AC23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AA03_2020_ITATUT_Expediente_017_P06_D08</v>
      </c>
      <c r="AD236" t="str">
        <f>Tabla1[[#This Row],[Título - DOC]]</f>
        <v>AA03 2020 ITATUT Expediente 017 P06 D08</v>
      </c>
      <c r="AE236" t="str">
        <f>Tabla1[[#This Row],[Descripción - DOC]]</f>
        <v>Internacional 2020 ITATUT Expediente 017 Justificación del proyecto Informe de propuesta de revocación sin verificación administrativa</v>
      </c>
    </row>
    <row r="237" spans="1:31" x14ac:dyDescent="0.3">
      <c r="A237" t="s">
        <v>73</v>
      </c>
      <c r="B237" t="str">
        <f>Tabla1[[#This Row],[Título - ÁREA]]</f>
        <v>AA03</v>
      </c>
      <c r="C237" s="12" t="s">
        <v>98</v>
      </c>
      <c r="D237" s="12" t="str">
        <f>Tabla1[[#This Row],[Nombre - ÁREA]]</f>
        <v>Internacional</v>
      </c>
      <c r="E237">
        <v>2020</v>
      </c>
      <c r="F237">
        <f>Tabla1[[#This Row],[Nombre - AÑO]]</f>
        <v>2020</v>
      </c>
      <c r="G237" s="12" t="str">
        <f>CONCATENATE(Tabla1[[#This Row],[Título - ÁREA]]," ",Tabla1[[#This Row],[Cod. AÑO]])</f>
        <v>AA03 2020</v>
      </c>
      <c r="H237" s="12" t="str">
        <f>CONCATENATE(Tabla1[[#This Row],[Descripción - Área]]," ",Tabla1[[#This Row],[Nombre - AÑO]])</f>
        <v>Internacional 2020</v>
      </c>
      <c r="I237" t="s">
        <v>102</v>
      </c>
      <c r="J237" t="str">
        <f>Tabla1[[#This Row],[Nombre - CONV.]]</f>
        <v>ITATUT</v>
      </c>
      <c r="K237" s="12" t="str">
        <f>CONCATENATE(Tabla1[[#This Row],[Título - AÑO]]," ",Tabla1[[#This Row],[Cod. CONV.]])</f>
        <v>AA03 2020 ITATUT</v>
      </c>
      <c r="L237" s="12" t="str">
        <f>CONCATENATE(Tabla1[[#This Row],[Descripción - AÑO]]," ",Tabla1[[#This Row],[Nombre - CONV.]])</f>
        <v>Internacional 2020 ITATUT</v>
      </c>
      <c r="M237" t="s">
        <v>167</v>
      </c>
      <c r="N237" t="str">
        <f>Tabla1[[#This Row],[Nombre - X]]</f>
        <v>Expediente</v>
      </c>
      <c r="O237" s="12" t="str">
        <f>CONCATENATE(Tabla1[[#This Row],[Título - CONV. ]]," ",Tabla1[[#This Row],[Cod. - X]])</f>
        <v>AA03 2020 ITATUT Expediente</v>
      </c>
      <c r="P237" s="12" t="str">
        <f>CONCATENATE(Tabla1[[#This Row],[Descripción - CONV.]]," ",Tabla1[[#This Row],[Nombre - X]])</f>
        <v>Internacional 2020 ITATUT Expediente</v>
      </c>
      <c r="Q237" t="s">
        <v>131</v>
      </c>
      <c r="R237" t="str">
        <f>Tabla1[[#This Row],[Nombre - EXP.]]</f>
        <v>017</v>
      </c>
      <c r="S237" s="12" t="str">
        <f>CONCATENATE(Tabla1[[#This Row],[Título - X]]," ",Tabla1[[#This Row],[Cod. EXP]])</f>
        <v>AA03 2020 ITATUT Expediente 017</v>
      </c>
      <c r="T237" s="12" t="str">
        <f>CONCATENATE(Tabla1[[#This Row],[Descripción - X]]," ",Tabla1[[#This Row],[Nombre - EXP.]])</f>
        <v>Internacional 2020 ITATUT Expediente 017</v>
      </c>
      <c r="U237" t="s">
        <v>62</v>
      </c>
      <c r="V237" t="s">
        <v>81</v>
      </c>
      <c r="W237" s="12" t="str">
        <f>CONCATENATE(Tabla1[[#This Row],[Título - EXP. ]]," ",Tabla1[[#This Row],[Cod.PROC.]])</f>
        <v>AA03 2020 ITATUT Expediente 017 P07</v>
      </c>
      <c r="X237" s="12" t="str">
        <f>CONCATENATE(Tabla1[[#This Row],[Descripción - EXP.]]," ",Tabla1[[#This Row],[Nombre - PROC.]])</f>
        <v>Internacional 2020 ITATUT Expediente 017 Verificación documental</v>
      </c>
      <c r="Y237" t="s">
        <v>34</v>
      </c>
      <c r="Z237" t="s">
        <v>85</v>
      </c>
      <c r="AA237" s="12" t="str">
        <f>CONCATENATE(Tabla1[[#This Row],[Título - PROC.]]," ",Tabla1[[#This Row],[Cod. DOC. ]])</f>
        <v>AA03 2020 ITATUT Expediente 017 P07 D01</v>
      </c>
      <c r="AB237" s="12" t="str">
        <f>CONCATENATE(Tabla1[[#This Row],[Descripción - PROC.]]," ",Tabla1[[#This Row],[Nombre - DOC.]])</f>
        <v>Internacional 2020 ITATUT Expediente 017 Verificación documental Documentación justificativa</v>
      </c>
      <c r="AC23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AA03_2020_ITATUT_Expediente_017_P07_D01</v>
      </c>
      <c r="AD237" t="str">
        <f>Tabla1[[#This Row],[Título - DOC]]</f>
        <v>AA03 2020 ITATUT Expediente 017 P07 D01</v>
      </c>
      <c r="AE237" t="str">
        <f>Tabla1[[#This Row],[Descripción - DOC]]</f>
        <v>Internacional 2020 ITATUT Expediente 017 Verificación documental Documentación justificativa</v>
      </c>
    </row>
    <row r="238" spans="1:31" x14ac:dyDescent="0.3">
      <c r="A238" t="s">
        <v>73</v>
      </c>
      <c r="B238" t="str">
        <f>Tabla1[[#This Row],[Título - ÁREA]]</f>
        <v>AA03</v>
      </c>
      <c r="C238" s="12" t="s">
        <v>98</v>
      </c>
      <c r="D238" s="12" t="str">
        <f>Tabla1[[#This Row],[Nombre - ÁREA]]</f>
        <v>Internacional</v>
      </c>
      <c r="E238">
        <v>2020</v>
      </c>
      <c r="F238">
        <f>Tabla1[[#This Row],[Nombre - AÑO]]</f>
        <v>2020</v>
      </c>
      <c r="G238" s="12" t="str">
        <f>CONCATENATE(Tabla1[[#This Row],[Título - ÁREA]]," ",Tabla1[[#This Row],[Cod. AÑO]])</f>
        <v>AA03 2020</v>
      </c>
      <c r="H238" s="12" t="str">
        <f>CONCATENATE(Tabla1[[#This Row],[Descripción - Área]]," ",Tabla1[[#This Row],[Nombre - AÑO]])</f>
        <v>Internacional 2020</v>
      </c>
      <c r="I238" t="s">
        <v>102</v>
      </c>
      <c r="J238" t="str">
        <f>Tabla1[[#This Row],[Nombre - CONV.]]</f>
        <v>ITATUT</v>
      </c>
      <c r="K238" s="12" t="str">
        <f>CONCATENATE(Tabla1[[#This Row],[Título - AÑO]]," ",Tabla1[[#This Row],[Cod. CONV.]])</f>
        <v>AA03 2020 ITATUT</v>
      </c>
      <c r="L238" s="12" t="str">
        <f>CONCATENATE(Tabla1[[#This Row],[Descripción - AÑO]]," ",Tabla1[[#This Row],[Nombre - CONV.]])</f>
        <v>Internacional 2020 ITATUT</v>
      </c>
      <c r="M238" t="s">
        <v>167</v>
      </c>
      <c r="N238" t="str">
        <f>Tabla1[[#This Row],[Nombre - X]]</f>
        <v>Expediente</v>
      </c>
      <c r="O238" s="12" t="str">
        <f>CONCATENATE(Tabla1[[#This Row],[Título - CONV. ]]," ",Tabla1[[#This Row],[Cod. - X]])</f>
        <v>AA03 2020 ITATUT Expediente</v>
      </c>
      <c r="P238" s="12" t="str">
        <f>CONCATENATE(Tabla1[[#This Row],[Descripción - CONV.]]," ",Tabla1[[#This Row],[Nombre - X]])</f>
        <v>Internacional 2020 ITATUT Expediente</v>
      </c>
      <c r="Q238" t="s">
        <v>131</v>
      </c>
      <c r="R238" t="str">
        <f>Tabla1[[#This Row],[Nombre - EXP.]]</f>
        <v>017</v>
      </c>
      <c r="S238" s="12" t="str">
        <f>CONCATENATE(Tabla1[[#This Row],[Título - X]]," ",Tabla1[[#This Row],[Cod. EXP]])</f>
        <v>AA03 2020 ITATUT Expediente 017</v>
      </c>
      <c r="T238" s="12" t="str">
        <f>CONCATENATE(Tabla1[[#This Row],[Descripción - X]]," ",Tabla1[[#This Row],[Nombre - EXP.]])</f>
        <v>Internacional 2020 ITATUT Expediente 017</v>
      </c>
      <c r="U238" t="s">
        <v>62</v>
      </c>
      <c r="V238" t="s">
        <v>81</v>
      </c>
      <c r="W238" s="12" t="str">
        <f>CONCATENATE(Tabla1[[#This Row],[Título - EXP. ]]," ",Tabla1[[#This Row],[Cod.PROC.]])</f>
        <v>AA03 2020 ITATUT Expediente 017 P07</v>
      </c>
      <c r="X238" s="12" t="str">
        <f>CONCATENATE(Tabla1[[#This Row],[Descripción - EXP.]]," ",Tabla1[[#This Row],[Nombre - PROC.]])</f>
        <v>Internacional 2020 ITATUT Expediente 017 Verificación documental</v>
      </c>
      <c r="Y238" t="s">
        <v>35</v>
      </c>
      <c r="Z238" t="s">
        <v>86</v>
      </c>
      <c r="AA238" s="12" t="str">
        <f>CONCATENATE(Tabla1[[#This Row],[Título - PROC.]]," ",Tabla1[[#This Row],[Cod. DOC. ]])</f>
        <v>AA03 2020 ITATUT Expediente 017 P07 D02</v>
      </c>
      <c r="AB238" s="12" t="str">
        <f>CONCATENATE(Tabla1[[#This Row],[Descripción - PROC.]]," ",Tabla1[[#This Row],[Nombre - DOC.]])</f>
        <v>Internacional 2020 ITATUT Expediente 017 Verificación documental Informe técnico de la verificación administrativa del expediente</v>
      </c>
      <c r="AC23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AA03_2020_ITATUT_Expediente_017_P07_D02</v>
      </c>
      <c r="AD238" t="str">
        <f>Tabla1[[#This Row],[Título - DOC]]</f>
        <v>AA03 2020 ITATUT Expediente 017 P07 D02</v>
      </c>
      <c r="AE238" t="str">
        <f>Tabla1[[#This Row],[Descripción - DOC]]</f>
        <v>Internacional 2020 ITATUT Expediente 017 Verificación documental Informe técnico de la verificación administrativa del expediente</v>
      </c>
    </row>
    <row r="239" spans="1:31" x14ac:dyDescent="0.3">
      <c r="A239" t="s">
        <v>73</v>
      </c>
      <c r="B239" t="str">
        <f>Tabla1[[#This Row],[Título - ÁREA]]</f>
        <v>AA03</v>
      </c>
      <c r="C239" s="12" t="s">
        <v>98</v>
      </c>
      <c r="D239" s="12" t="str">
        <f>Tabla1[[#This Row],[Nombre - ÁREA]]</f>
        <v>Internacional</v>
      </c>
      <c r="E239">
        <v>2020</v>
      </c>
      <c r="F239">
        <f>Tabla1[[#This Row],[Nombre - AÑO]]</f>
        <v>2020</v>
      </c>
      <c r="G239" s="12" t="str">
        <f>CONCATENATE(Tabla1[[#This Row],[Título - ÁREA]]," ",Tabla1[[#This Row],[Cod. AÑO]])</f>
        <v>AA03 2020</v>
      </c>
      <c r="H239" s="12" t="str">
        <f>CONCATENATE(Tabla1[[#This Row],[Descripción - Área]]," ",Tabla1[[#This Row],[Nombre - AÑO]])</f>
        <v>Internacional 2020</v>
      </c>
      <c r="I239" t="s">
        <v>102</v>
      </c>
      <c r="J239" t="str">
        <f>Tabla1[[#This Row],[Nombre - CONV.]]</f>
        <v>ITATUT</v>
      </c>
      <c r="K239" s="12" t="str">
        <f>CONCATENATE(Tabla1[[#This Row],[Título - AÑO]]," ",Tabla1[[#This Row],[Cod. CONV.]])</f>
        <v>AA03 2020 ITATUT</v>
      </c>
      <c r="L239" s="12" t="str">
        <f>CONCATENATE(Tabla1[[#This Row],[Descripción - AÑO]]," ",Tabla1[[#This Row],[Nombre - CONV.]])</f>
        <v>Internacional 2020 ITATUT</v>
      </c>
      <c r="M239" t="s">
        <v>167</v>
      </c>
      <c r="N239" t="str">
        <f>Tabla1[[#This Row],[Nombre - X]]</f>
        <v>Expediente</v>
      </c>
      <c r="O239" s="12" t="str">
        <f>CONCATENATE(Tabla1[[#This Row],[Título - CONV. ]]," ",Tabla1[[#This Row],[Cod. - X]])</f>
        <v>AA03 2020 ITATUT Expediente</v>
      </c>
      <c r="P239" s="12" t="str">
        <f>CONCATENATE(Tabla1[[#This Row],[Descripción - CONV.]]," ",Tabla1[[#This Row],[Nombre - X]])</f>
        <v>Internacional 2020 ITATUT Expediente</v>
      </c>
      <c r="Q239" t="s">
        <v>131</v>
      </c>
      <c r="R239" t="str">
        <f>Tabla1[[#This Row],[Nombre - EXP.]]</f>
        <v>017</v>
      </c>
      <c r="S239" s="12" t="str">
        <f>CONCATENATE(Tabla1[[#This Row],[Título - X]]," ",Tabla1[[#This Row],[Cod. EXP]])</f>
        <v>AA03 2020 ITATUT Expediente 017</v>
      </c>
      <c r="T239" s="12" t="str">
        <f>CONCATENATE(Tabla1[[#This Row],[Descripción - X]]," ",Tabla1[[#This Row],[Nombre - EXP.]])</f>
        <v>Internacional 2020 ITATUT Expediente 017</v>
      </c>
      <c r="U239" t="s">
        <v>62</v>
      </c>
      <c r="V239" t="s">
        <v>81</v>
      </c>
      <c r="W239" s="12" t="str">
        <f>CONCATENATE(Tabla1[[#This Row],[Título - EXP. ]]," ",Tabla1[[#This Row],[Cod.PROC.]])</f>
        <v>AA03 2020 ITATUT Expediente 017 P07</v>
      </c>
      <c r="X239" s="12" t="str">
        <f>CONCATENATE(Tabla1[[#This Row],[Descripción - EXP.]]," ",Tabla1[[#This Row],[Nombre - PROC.]])</f>
        <v>Internacional 2020 ITATUT Expediente 017 Verificación documental</v>
      </c>
      <c r="Y239" t="s">
        <v>36</v>
      </c>
      <c r="Z239" t="s">
        <v>87</v>
      </c>
      <c r="AA239" s="12" t="str">
        <f>CONCATENATE(Tabla1[[#This Row],[Título - PROC.]]," ",Tabla1[[#This Row],[Cod. DOC. ]])</f>
        <v>AA03 2020 ITATUT Expediente 017 P07 D03</v>
      </c>
      <c r="AB239" s="12" t="str">
        <f>CONCATENATE(Tabla1[[#This Row],[Descripción - PROC.]]," ",Tabla1[[#This Row],[Nombre - DOC.]])</f>
        <v>Internacional 2020 ITATUT Expediente 017 Verificación documental Conformidad</v>
      </c>
      <c r="AC23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AA03_2020_ITATUT_Expediente_017_P07_D03</v>
      </c>
      <c r="AD239" t="str">
        <f>Tabla1[[#This Row],[Título - DOC]]</f>
        <v>AA03 2020 ITATUT Expediente 017 P07 D03</v>
      </c>
      <c r="AE239" t="str">
        <f>Tabla1[[#This Row],[Descripción - DOC]]</f>
        <v>Internacional 2020 ITATUT Expediente 017 Verificación documental Conformidad</v>
      </c>
    </row>
    <row r="240" spans="1:31" x14ac:dyDescent="0.3">
      <c r="A240" t="s">
        <v>73</v>
      </c>
      <c r="B240" t="str">
        <f>Tabla1[[#This Row],[Título - ÁREA]]</f>
        <v>AA03</v>
      </c>
      <c r="C240" s="12" t="s">
        <v>98</v>
      </c>
      <c r="D240" s="12" t="str">
        <f>Tabla1[[#This Row],[Nombre - ÁREA]]</f>
        <v>Internacional</v>
      </c>
      <c r="E240">
        <v>2020</v>
      </c>
      <c r="F240">
        <f>Tabla1[[#This Row],[Nombre - AÑO]]</f>
        <v>2020</v>
      </c>
      <c r="G240" s="12" t="str">
        <f>CONCATENATE(Tabla1[[#This Row],[Título - ÁREA]]," ",Tabla1[[#This Row],[Cod. AÑO]])</f>
        <v>AA03 2020</v>
      </c>
      <c r="H240" s="12" t="str">
        <f>CONCATENATE(Tabla1[[#This Row],[Descripción - Área]]," ",Tabla1[[#This Row],[Nombre - AÑO]])</f>
        <v>Internacional 2020</v>
      </c>
      <c r="I240" t="s">
        <v>102</v>
      </c>
      <c r="J240" t="str">
        <f>Tabla1[[#This Row],[Nombre - CONV.]]</f>
        <v>ITATUT</v>
      </c>
      <c r="K240" s="12" t="str">
        <f>CONCATENATE(Tabla1[[#This Row],[Título - AÑO]]," ",Tabla1[[#This Row],[Cod. CONV.]])</f>
        <v>AA03 2020 ITATUT</v>
      </c>
      <c r="L240" s="12" t="str">
        <f>CONCATENATE(Tabla1[[#This Row],[Descripción - AÑO]]," ",Tabla1[[#This Row],[Nombre - CONV.]])</f>
        <v>Internacional 2020 ITATUT</v>
      </c>
      <c r="M240" t="s">
        <v>167</v>
      </c>
      <c r="N240" t="str">
        <f>Tabla1[[#This Row],[Nombre - X]]</f>
        <v>Expediente</v>
      </c>
      <c r="O240" s="12" t="str">
        <f>CONCATENATE(Tabla1[[#This Row],[Título - CONV. ]]," ",Tabla1[[#This Row],[Cod. - X]])</f>
        <v>AA03 2020 ITATUT Expediente</v>
      </c>
      <c r="P240" s="12" t="str">
        <f>CONCATENATE(Tabla1[[#This Row],[Descripción - CONV.]]," ",Tabla1[[#This Row],[Nombre - X]])</f>
        <v>Internacional 2020 ITATUT Expediente</v>
      </c>
      <c r="Q240" t="s">
        <v>131</v>
      </c>
      <c r="R240" t="str">
        <f>Tabla1[[#This Row],[Nombre - EXP.]]</f>
        <v>017</v>
      </c>
      <c r="S240" s="12" t="str">
        <f>CONCATENATE(Tabla1[[#This Row],[Título - X]]," ",Tabla1[[#This Row],[Cod. EXP]])</f>
        <v>AA03 2020 ITATUT Expediente 017</v>
      </c>
      <c r="T240" s="12" t="str">
        <f>CONCATENATE(Tabla1[[#This Row],[Descripción - X]]," ",Tabla1[[#This Row],[Nombre - EXP.]])</f>
        <v>Internacional 2020 ITATUT Expediente 017</v>
      </c>
      <c r="U240" t="s">
        <v>62</v>
      </c>
      <c r="V240" t="s">
        <v>81</v>
      </c>
      <c r="W240" s="12" t="str">
        <f>CONCATENATE(Tabla1[[#This Row],[Título - EXP. ]]," ",Tabla1[[#This Row],[Cod.PROC.]])</f>
        <v>AA03 2020 ITATUT Expediente 017 P07</v>
      </c>
      <c r="X240" s="12" t="str">
        <f>CONCATENATE(Tabla1[[#This Row],[Descripción - EXP.]]," ",Tabla1[[#This Row],[Nombre - PROC.]])</f>
        <v>Internacional 2020 ITATUT Expediente 017 Verificación documental</v>
      </c>
      <c r="Y240" t="s">
        <v>37</v>
      </c>
      <c r="Z240" t="s">
        <v>88</v>
      </c>
      <c r="AA240" s="12" t="str">
        <f>CONCATENATE(Tabla1[[#This Row],[Título - PROC.]]," ",Tabla1[[#This Row],[Cod. DOC. ]])</f>
        <v>AA03 2020 ITATUT Expediente 017 P07 D04</v>
      </c>
      <c r="AB240" s="12" t="str">
        <f>CONCATENATE(Tabla1[[#This Row],[Descripción - PROC.]]," ",Tabla1[[#This Row],[Nombre - DOC.]])</f>
        <v>Internacional 2020 ITATUT Expediente 017 Verificación documental Propuesta de fase O para contabilizar</v>
      </c>
      <c r="AC24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AA03_2020_ITATUT_Expediente_017_P07_D04</v>
      </c>
      <c r="AD240" t="str">
        <f>Tabla1[[#This Row],[Título - DOC]]</f>
        <v>AA03 2020 ITATUT Expediente 017 P07 D04</v>
      </c>
      <c r="AE240" t="str">
        <f>Tabla1[[#This Row],[Descripción - DOC]]</f>
        <v>Internacional 2020 ITATUT Expediente 017 Verificación documental Propuesta de fase O para contabilizar</v>
      </c>
    </row>
    <row r="241" spans="1:31" x14ac:dyDescent="0.3">
      <c r="A241" t="s">
        <v>73</v>
      </c>
      <c r="B241" t="str">
        <f>Tabla1[[#This Row],[Título - ÁREA]]</f>
        <v>AA03</v>
      </c>
      <c r="C241" s="12" t="s">
        <v>98</v>
      </c>
      <c r="D241" s="12" t="str">
        <f>Tabla1[[#This Row],[Nombre - ÁREA]]</f>
        <v>Internacional</v>
      </c>
      <c r="E241">
        <v>2020</v>
      </c>
      <c r="F241">
        <f>Tabla1[[#This Row],[Nombre - AÑO]]</f>
        <v>2020</v>
      </c>
      <c r="G241" s="12" t="str">
        <f>CONCATENATE(Tabla1[[#This Row],[Título - ÁREA]]," ",Tabla1[[#This Row],[Cod. AÑO]])</f>
        <v>AA03 2020</v>
      </c>
      <c r="H241" s="12" t="str">
        <f>CONCATENATE(Tabla1[[#This Row],[Descripción - Área]]," ",Tabla1[[#This Row],[Nombre - AÑO]])</f>
        <v>Internacional 2020</v>
      </c>
      <c r="I241" t="s">
        <v>102</v>
      </c>
      <c r="J241" t="str">
        <f>Tabla1[[#This Row],[Nombre - CONV.]]</f>
        <v>ITATUT</v>
      </c>
      <c r="K241" s="12" t="str">
        <f>CONCATENATE(Tabla1[[#This Row],[Título - AÑO]]," ",Tabla1[[#This Row],[Cod. CONV.]])</f>
        <v>AA03 2020 ITATUT</v>
      </c>
      <c r="L241" s="12" t="str">
        <f>CONCATENATE(Tabla1[[#This Row],[Descripción - AÑO]]," ",Tabla1[[#This Row],[Nombre - CONV.]])</f>
        <v>Internacional 2020 ITATUT</v>
      </c>
      <c r="M241" t="s">
        <v>167</v>
      </c>
      <c r="N241" t="str">
        <f>Tabla1[[#This Row],[Nombre - X]]</f>
        <v>Expediente</v>
      </c>
      <c r="O241" s="12" t="str">
        <f>CONCATENATE(Tabla1[[#This Row],[Título - CONV. ]]," ",Tabla1[[#This Row],[Cod. - X]])</f>
        <v>AA03 2020 ITATUT Expediente</v>
      </c>
      <c r="P241" s="12" t="str">
        <f>CONCATENATE(Tabla1[[#This Row],[Descripción - CONV.]]," ",Tabla1[[#This Row],[Nombre - X]])</f>
        <v>Internacional 2020 ITATUT Expediente</v>
      </c>
      <c r="Q241" t="s">
        <v>131</v>
      </c>
      <c r="R241" t="str">
        <f>Tabla1[[#This Row],[Nombre - EXP.]]</f>
        <v>017</v>
      </c>
      <c r="S241" s="12" t="str">
        <f>CONCATENATE(Tabla1[[#This Row],[Título - X]]," ",Tabla1[[#This Row],[Cod. EXP]])</f>
        <v>AA03 2020 ITATUT Expediente 017</v>
      </c>
      <c r="T241" s="12" t="str">
        <f>CONCATENATE(Tabla1[[#This Row],[Descripción - X]]," ",Tabla1[[#This Row],[Nombre - EXP.]])</f>
        <v>Internacional 2020 ITATUT Expediente 017</v>
      </c>
      <c r="U241" t="s">
        <v>62</v>
      </c>
      <c r="V241" t="s">
        <v>81</v>
      </c>
      <c r="W241" s="12" t="str">
        <f>CONCATENATE(Tabla1[[#This Row],[Título - EXP. ]]," ",Tabla1[[#This Row],[Cod.PROC.]])</f>
        <v>AA03 2020 ITATUT Expediente 017 P07</v>
      </c>
      <c r="X241" s="12" t="str">
        <f>CONCATENATE(Tabla1[[#This Row],[Descripción - EXP.]]," ",Tabla1[[#This Row],[Nombre - PROC.]])</f>
        <v>Internacional 2020 ITATUT Expediente 017 Verificación documental</v>
      </c>
      <c r="Y241" t="s">
        <v>3</v>
      </c>
      <c r="Z241" t="s">
        <v>89</v>
      </c>
      <c r="AA241" s="12" t="str">
        <f>CONCATENATE(Tabla1[[#This Row],[Título - PROC.]]," ",Tabla1[[#This Row],[Cod. DOC. ]])</f>
        <v>AA03 2020 ITATUT Expediente 017 P07 D05</v>
      </c>
      <c r="AB241" s="12" t="str">
        <f>CONCATENATE(Tabla1[[#This Row],[Descripción - PROC.]]," ",Tabla1[[#This Row],[Nombre - DOC.]])</f>
        <v>Internacional 2020 ITATUT Expediente 017 Verificación documental Requerimiento de subsanación de la solicitud</v>
      </c>
      <c r="AC24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AA03_2020_ITATUT_Expediente_017_P07_D05</v>
      </c>
      <c r="AD241" t="str">
        <f>Tabla1[[#This Row],[Título - DOC]]</f>
        <v>AA03 2020 ITATUT Expediente 017 P07 D05</v>
      </c>
      <c r="AE241" t="str">
        <f>Tabla1[[#This Row],[Descripción - DOC]]</f>
        <v>Internacional 2020 ITATUT Expediente 017 Verificación documental Requerimiento de subsanación de la solicitud</v>
      </c>
    </row>
    <row r="242" spans="1:31" x14ac:dyDescent="0.3">
      <c r="A242" t="s">
        <v>73</v>
      </c>
      <c r="B242" t="str">
        <f>Tabla1[[#This Row],[Título - ÁREA]]</f>
        <v>AA03</v>
      </c>
      <c r="C242" s="12" t="s">
        <v>98</v>
      </c>
      <c r="D242" s="12" t="str">
        <f>Tabla1[[#This Row],[Nombre - ÁREA]]</f>
        <v>Internacional</v>
      </c>
      <c r="E242">
        <v>2020</v>
      </c>
      <c r="F242">
        <f>Tabla1[[#This Row],[Nombre - AÑO]]</f>
        <v>2020</v>
      </c>
      <c r="G242" s="12" t="str">
        <f>CONCATENATE(Tabla1[[#This Row],[Título - ÁREA]]," ",Tabla1[[#This Row],[Cod. AÑO]])</f>
        <v>AA03 2020</v>
      </c>
      <c r="H242" s="12" t="str">
        <f>CONCATENATE(Tabla1[[#This Row],[Descripción - Área]]," ",Tabla1[[#This Row],[Nombre - AÑO]])</f>
        <v>Internacional 2020</v>
      </c>
      <c r="I242" t="s">
        <v>102</v>
      </c>
      <c r="J242" t="str">
        <f>Tabla1[[#This Row],[Nombre - CONV.]]</f>
        <v>ITATUT</v>
      </c>
      <c r="K242" s="12" t="str">
        <f>CONCATENATE(Tabla1[[#This Row],[Título - AÑO]]," ",Tabla1[[#This Row],[Cod. CONV.]])</f>
        <v>AA03 2020 ITATUT</v>
      </c>
      <c r="L242" s="12" t="str">
        <f>CONCATENATE(Tabla1[[#This Row],[Descripción - AÑO]]," ",Tabla1[[#This Row],[Nombre - CONV.]])</f>
        <v>Internacional 2020 ITATUT</v>
      </c>
      <c r="M242" t="s">
        <v>167</v>
      </c>
      <c r="N242" t="str">
        <f>Tabla1[[#This Row],[Nombre - X]]</f>
        <v>Expediente</v>
      </c>
      <c r="O242" s="12" t="str">
        <f>CONCATENATE(Tabla1[[#This Row],[Título - CONV. ]]," ",Tabla1[[#This Row],[Cod. - X]])</f>
        <v>AA03 2020 ITATUT Expediente</v>
      </c>
      <c r="P242" s="12" t="str">
        <f>CONCATENATE(Tabla1[[#This Row],[Descripción - CONV.]]," ",Tabla1[[#This Row],[Nombre - X]])</f>
        <v>Internacional 2020 ITATUT Expediente</v>
      </c>
      <c r="Q242" t="s">
        <v>131</v>
      </c>
      <c r="R242" t="str">
        <f>Tabla1[[#This Row],[Nombre - EXP.]]</f>
        <v>017</v>
      </c>
      <c r="S242" s="12" t="str">
        <f>CONCATENATE(Tabla1[[#This Row],[Título - X]]," ",Tabla1[[#This Row],[Cod. EXP]])</f>
        <v>AA03 2020 ITATUT Expediente 017</v>
      </c>
      <c r="T242" s="12" t="str">
        <f>CONCATENATE(Tabla1[[#This Row],[Descripción - X]]," ",Tabla1[[#This Row],[Nombre - EXP.]])</f>
        <v>Internacional 2020 ITATUT Expediente 017</v>
      </c>
      <c r="U242" t="s">
        <v>62</v>
      </c>
      <c r="V242" t="s">
        <v>81</v>
      </c>
      <c r="W242" s="12" t="str">
        <f>CONCATENATE(Tabla1[[#This Row],[Título - EXP. ]]," ",Tabla1[[#This Row],[Cod.PROC.]])</f>
        <v>AA03 2020 ITATUT Expediente 017 P07</v>
      </c>
      <c r="X242" s="12" t="str">
        <f>CONCATENATE(Tabla1[[#This Row],[Descripción - EXP.]]," ",Tabla1[[#This Row],[Nombre - PROC.]])</f>
        <v>Internacional 2020 ITATUT Expediente 017 Verificación documental</v>
      </c>
      <c r="Y242" t="s">
        <v>38</v>
      </c>
      <c r="Z242" t="s">
        <v>90</v>
      </c>
      <c r="AA242" s="12" t="str">
        <f>CONCATENATE(Tabla1[[#This Row],[Título - PROC.]]," ",Tabla1[[#This Row],[Cod. DOC. ]])</f>
        <v>AA03 2020 ITATUT Expediente 017 P07 D06</v>
      </c>
      <c r="AB242" s="12" t="str">
        <f>CONCATENATE(Tabla1[[#This Row],[Descripción - PROC.]]," ",Tabla1[[#This Row],[Nombre - DOC.]])</f>
        <v>Internacional 2020 ITATUT Expediente 017 Verificación documental Notificación resolución de minoración</v>
      </c>
      <c r="AC24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AA03_2020_ITATUT_Expediente_017_P07_D06</v>
      </c>
      <c r="AD242" t="str">
        <f>Tabla1[[#This Row],[Título - DOC]]</f>
        <v>AA03 2020 ITATUT Expediente 017 P07 D06</v>
      </c>
      <c r="AE242" t="str">
        <f>Tabla1[[#This Row],[Descripción - DOC]]</f>
        <v>Internacional 2020 ITATUT Expediente 017 Verificación documental Notificación resolución de minoración</v>
      </c>
    </row>
    <row r="243" spans="1:31" x14ac:dyDescent="0.3">
      <c r="A243" t="s">
        <v>73</v>
      </c>
      <c r="B243" t="str">
        <f>Tabla1[[#This Row],[Título - ÁREA]]</f>
        <v>AA03</v>
      </c>
      <c r="C243" s="12" t="s">
        <v>98</v>
      </c>
      <c r="D243" s="12" t="str">
        <f>Tabla1[[#This Row],[Nombre - ÁREA]]</f>
        <v>Internacional</v>
      </c>
      <c r="E243">
        <v>2020</v>
      </c>
      <c r="F243">
        <f>Tabla1[[#This Row],[Nombre - AÑO]]</f>
        <v>2020</v>
      </c>
      <c r="G243" s="12" t="str">
        <f>CONCATENATE(Tabla1[[#This Row],[Título - ÁREA]]," ",Tabla1[[#This Row],[Cod. AÑO]])</f>
        <v>AA03 2020</v>
      </c>
      <c r="H243" s="12" t="str">
        <f>CONCATENATE(Tabla1[[#This Row],[Descripción - Área]]," ",Tabla1[[#This Row],[Nombre - AÑO]])</f>
        <v>Internacional 2020</v>
      </c>
      <c r="I243" t="s">
        <v>102</v>
      </c>
      <c r="J243" t="str">
        <f>Tabla1[[#This Row],[Nombre - CONV.]]</f>
        <v>ITATUT</v>
      </c>
      <c r="K243" s="12" t="str">
        <f>CONCATENATE(Tabla1[[#This Row],[Título - AÑO]]," ",Tabla1[[#This Row],[Cod. CONV.]])</f>
        <v>AA03 2020 ITATUT</v>
      </c>
      <c r="L243" s="12" t="str">
        <f>CONCATENATE(Tabla1[[#This Row],[Descripción - AÑO]]," ",Tabla1[[#This Row],[Nombre - CONV.]])</f>
        <v>Internacional 2020 ITATUT</v>
      </c>
      <c r="M243" t="s">
        <v>167</v>
      </c>
      <c r="N243" t="str">
        <f>Tabla1[[#This Row],[Nombre - X]]</f>
        <v>Expediente</v>
      </c>
      <c r="O243" s="12" t="str">
        <f>CONCATENATE(Tabla1[[#This Row],[Título - CONV. ]]," ",Tabla1[[#This Row],[Cod. - X]])</f>
        <v>AA03 2020 ITATUT Expediente</v>
      </c>
      <c r="P243" s="12" t="str">
        <f>CONCATENATE(Tabla1[[#This Row],[Descripción - CONV.]]," ",Tabla1[[#This Row],[Nombre - X]])</f>
        <v>Internacional 2020 ITATUT Expediente</v>
      </c>
      <c r="Q243" t="s">
        <v>131</v>
      </c>
      <c r="R243" t="str">
        <f>Tabla1[[#This Row],[Nombre - EXP.]]</f>
        <v>017</v>
      </c>
      <c r="S243" s="12" t="str">
        <f>CONCATENATE(Tabla1[[#This Row],[Título - X]]," ",Tabla1[[#This Row],[Cod. EXP]])</f>
        <v>AA03 2020 ITATUT Expediente 017</v>
      </c>
      <c r="T243" s="12" t="str">
        <f>CONCATENATE(Tabla1[[#This Row],[Descripción - X]]," ",Tabla1[[#This Row],[Nombre - EXP.]])</f>
        <v>Internacional 2020 ITATUT Expediente 017</v>
      </c>
      <c r="U243" t="s">
        <v>62</v>
      </c>
      <c r="V243" t="s">
        <v>81</v>
      </c>
      <c r="W243" s="12" t="str">
        <f>CONCATENATE(Tabla1[[#This Row],[Título - EXP. ]]," ",Tabla1[[#This Row],[Cod.PROC.]])</f>
        <v>AA03 2020 ITATUT Expediente 017 P07</v>
      </c>
      <c r="X243" s="12" t="str">
        <f>CONCATENATE(Tabla1[[#This Row],[Descripción - EXP.]]," ",Tabla1[[#This Row],[Nombre - PROC.]])</f>
        <v>Internacional 2020 ITATUT Expediente 017 Verificación documental</v>
      </c>
      <c r="Y243" t="s">
        <v>39</v>
      </c>
      <c r="Z243" t="s">
        <v>91</v>
      </c>
      <c r="AA243" s="12" t="str">
        <f>CONCATENATE(Tabla1[[#This Row],[Título - PROC.]]," ",Tabla1[[#This Row],[Cod. DOC. ]])</f>
        <v>AA03 2020 ITATUT Expediente 017 P07 D07</v>
      </c>
      <c r="AB243" s="12" t="str">
        <f>CONCATENATE(Tabla1[[#This Row],[Descripción - PROC.]]," ",Tabla1[[#This Row],[Nombre - DOC.]])</f>
        <v>Internacional 2020 ITATUT Expediente 017 Verificación documental Anexo de incidencias subsanables para el requerimiento de subsanación de la verificacion</v>
      </c>
      <c r="AC24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AA03_2020_ITATUT_Expediente_017_P07_D07</v>
      </c>
      <c r="AD243" t="str">
        <f>Tabla1[[#This Row],[Título - DOC]]</f>
        <v>AA03 2020 ITATUT Expediente 017 P07 D07</v>
      </c>
      <c r="AE243" t="str">
        <f>Tabla1[[#This Row],[Descripción - DOC]]</f>
        <v>Internacional 2020 ITATUT Expediente 017 Verificación documental Anexo de incidencias subsanables para el requerimiento de subsanación de la verificacion</v>
      </c>
    </row>
    <row r="244" spans="1:31" x14ac:dyDescent="0.3">
      <c r="A244" t="s">
        <v>73</v>
      </c>
      <c r="B244" t="str">
        <f>Tabla1[[#This Row],[Título - ÁREA]]</f>
        <v>AA03</v>
      </c>
      <c r="C244" s="12" t="s">
        <v>98</v>
      </c>
      <c r="D244" s="12" t="str">
        <f>Tabla1[[#This Row],[Nombre - ÁREA]]</f>
        <v>Internacional</v>
      </c>
      <c r="E244">
        <v>2020</v>
      </c>
      <c r="F244">
        <f>Tabla1[[#This Row],[Nombre - AÑO]]</f>
        <v>2020</v>
      </c>
      <c r="G244" s="12" t="str">
        <f>CONCATENATE(Tabla1[[#This Row],[Título - ÁREA]]," ",Tabla1[[#This Row],[Cod. AÑO]])</f>
        <v>AA03 2020</v>
      </c>
      <c r="H244" s="12" t="str">
        <f>CONCATENATE(Tabla1[[#This Row],[Descripción - Área]]," ",Tabla1[[#This Row],[Nombre - AÑO]])</f>
        <v>Internacional 2020</v>
      </c>
      <c r="I244" t="s">
        <v>102</v>
      </c>
      <c r="J244" t="str">
        <f>Tabla1[[#This Row],[Nombre - CONV.]]</f>
        <v>ITATUT</v>
      </c>
      <c r="K244" s="12" t="str">
        <f>CONCATENATE(Tabla1[[#This Row],[Título - AÑO]]," ",Tabla1[[#This Row],[Cod. CONV.]])</f>
        <v>AA03 2020 ITATUT</v>
      </c>
      <c r="L244" s="12" t="str">
        <f>CONCATENATE(Tabla1[[#This Row],[Descripción - AÑO]]," ",Tabla1[[#This Row],[Nombre - CONV.]])</f>
        <v>Internacional 2020 ITATUT</v>
      </c>
      <c r="M244" t="s">
        <v>167</v>
      </c>
      <c r="N244" t="str">
        <f>Tabla1[[#This Row],[Nombre - X]]</f>
        <v>Expediente</v>
      </c>
      <c r="O244" s="12" t="str">
        <f>CONCATENATE(Tabla1[[#This Row],[Título - CONV. ]]," ",Tabla1[[#This Row],[Cod. - X]])</f>
        <v>AA03 2020 ITATUT Expediente</v>
      </c>
      <c r="P244" s="12" t="str">
        <f>CONCATENATE(Tabla1[[#This Row],[Descripción - CONV.]]," ",Tabla1[[#This Row],[Nombre - X]])</f>
        <v>Internacional 2020 ITATUT Expediente</v>
      </c>
      <c r="Q244" t="s">
        <v>131</v>
      </c>
      <c r="R244" t="str">
        <f>Tabla1[[#This Row],[Nombre - EXP.]]</f>
        <v>017</v>
      </c>
      <c r="S244" s="12" t="str">
        <f>CONCATENATE(Tabla1[[#This Row],[Título - X]]," ",Tabla1[[#This Row],[Cod. EXP]])</f>
        <v>AA03 2020 ITATUT Expediente 017</v>
      </c>
      <c r="T244" s="12" t="str">
        <f>CONCATENATE(Tabla1[[#This Row],[Descripción - X]]," ",Tabla1[[#This Row],[Nombre - EXP.]])</f>
        <v>Internacional 2020 ITATUT Expediente 017</v>
      </c>
      <c r="U244" t="s">
        <v>63</v>
      </c>
      <c r="V244" t="s">
        <v>82</v>
      </c>
      <c r="W244" s="12" t="str">
        <f>CONCATENATE(Tabla1[[#This Row],[Título - EXP. ]]," ",Tabla1[[#This Row],[Cod.PROC.]])</f>
        <v>AA03 2020 ITATUT Expediente 017 P08</v>
      </c>
      <c r="X244" s="12" t="str">
        <f>CONCATENATE(Tabla1[[#This Row],[Descripción - EXP.]]," ",Tabla1[[#This Row],[Nombre - PROC.]])</f>
        <v>Internacional 2020 ITATUT Expediente 017 Verificación material</v>
      </c>
      <c r="Y244" t="s">
        <v>40</v>
      </c>
      <c r="Z244" t="s">
        <v>85</v>
      </c>
      <c r="AA244" s="12" t="str">
        <f>CONCATENATE(Tabla1[[#This Row],[Título - PROC.]]," ",Tabla1[[#This Row],[Cod. DOC. ]])</f>
        <v>AA03 2020 ITATUT Expediente 017 P08 D01</v>
      </c>
      <c r="AB244" s="12" t="str">
        <f>CONCATENATE(Tabla1[[#This Row],[Descripción - PROC.]]," ",Tabla1[[#This Row],[Nombre - DOC.]])</f>
        <v>Internacional 2020 ITATUT Expediente 017 Verificación material Informe técnico de verificación sobre el terreno del expediente</v>
      </c>
      <c r="AC24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AA03_2020_ITATUT_Expediente_017_P08_D01</v>
      </c>
      <c r="AD244" t="str">
        <f>Tabla1[[#This Row],[Título - DOC]]</f>
        <v>AA03 2020 ITATUT Expediente 017 P08 D01</v>
      </c>
      <c r="AE244" t="str">
        <f>Tabla1[[#This Row],[Descripción - DOC]]</f>
        <v>Internacional 2020 ITATUT Expediente 017 Verificación material Informe técnico de verificación sobre el terreno del expediente</v>
      </c>
    </row>
    <row r="245" spans="1:31" x14ac:dyDescent="0.3">
      <c r="A245" t="s">
        <v>73</v>
      </c>
      <c r="B245" t="str">
        <f>Tabla1[[#This Row],[Título - ÁREA]]</f>
        <v>AA03</v>
      </c>
      <c r="C245" s="12" t="s">
        <v>98</v>
      </c>
      <c r="D245" s="12" t="str">
        <f>Tabla1[[#This Row],[Nombre - ÁREA]]</f>
        <v>Internacional</v>
      </c>
      <c r="E245">
        <v>2020</v>
      </c>
      <c r="F245">
        <f>Tabla1[[#This Row],[Nombre - AÑO]]</f>
        <v>2020</v>
      </c>
      <c r="G245" s="12" t="str">
        <f>CONCATENATE(Tabla1[[#This Row],[Título - ÁREA]]," ",Tabla1[[#This Row],[Cod. AÑO]])</f>
        <v>AA03 2020</v>
      </c>
      <c r="H245" s="12" t="str">
        <f>CONCATENATE(Tabla1[[#This Row],[Descripción - Área]]," ",Tabla1[[#This Row],[Nombre - AÑO]])</f>
        <v>Internacional 2020</v>
      </c>
      <c r="I245" t="s">
        <v>102</v>
      </c>
      <c r="J245" t="str">
        <f>Tabla1[[#This Row],[Nombre - CONV.]]</f>
        <v>ITATUT</v>
      </c>
      <c r="K245" s="12" t="str">
        <f>CONCATENATE(Tabla1[[#This Row],[Título - AÑO]]," ",Tabla1[[#This Row],[Cod. CONV.]])</f>
        <v>AA03 2020 ITATUT</v>
      </c>
      <c r="L245" s="12" t="str">
        <f>CONCATENATE(Tabla1[[#This Row],[Descripción - AÑO]]," ",Tabla1[[#This Row],[Nombre - CONV.]])</f>
        <v>Internacional 2020 ITATUT</v>
      </c>
      <c r="M245" t="s">
        <v>167</v>
      </c>
      <c r="N245" t="str">
        <f>Tabla1[[#This Row],[Nombre - X]]</f>
        <v>Expediente</v>
      </c>
      <c r="O245" s="12" t="str">
        <f>CONCATENATE(Tabla1[[#This Row],[Título - CONV. ]]," ",Tabla1[[#This Row],[Cod. - X]])</f>
        <v>AA03 2020 ITATUT Expediente</v>
      </c>
      <c r="P245" s="12" t="str">
        <f>CONCATENATE(Tabla1[[#This Row],[Descripción - CONV.]]," ",Tabla1[[#This Row],[Nombre - X]])</f>
        <v>Internacional 2020 ITATUT Expediente</v>
      </c>
      <c r="Q245" t="s">
        <v>131</v>
      </c>
      <c r="R245" t="str">
        <f>Tabla1[[#This Row],[Nombre - EXP.]]</f>
        <v>017</v>
      </c>
      <c r="S245" s="12" t="str">
        <f>CONCATENATE(Tabla1[[#This Row],[Título - X]]," ",Tabla1[[#This Row],[Cod. EXP]])</f>
        <v>AA03 2020 ITATUT Expediente 017</v>
      </c>
      <c r="T245" s="12" t="str">
        <f>CONCATENATE(Tabla1[[#This Row],[Descripción - X]]," ",Tabla1[[#This Row],[Nombre - EXP.]])</f>
        <v>Internacional 2020 ITATUT Expediente 017</v>
      </c>
      <c r="U245" t="s">
        <v>63</v>
      </c>
      <c r="V245" t="s">
        <v>82</v>
      </c>
      <c r="W245" s="12" t="str">
        <f>CONCATENATE(Tabla1[[#This Row],[Título - EXP. ]]," ",Tabla1[[#This Row],[Cod.PROC.]])</f>
        <v>AA03 2020 ITATUT Expediente 017 P08</v>
      </c>
      <c r="X245" s="12" t="str">
        <f>CONCATENATE(Tabla1[[#This Row],[Descripción - EXP.]]," ",Tabla1[[#This Row],[Nombre - PROC.]])</f>
        <v>Internacional 2020 ITATUT Expediente 017 Verificación material</v>
      </c>
      <c r="Y245" t="s">
        <v>41</v>
      </c>
      <c r="Z245" t="s">
        <v>86</v>
      </c>
      <c r="AA245" s="12" t="str">
        <f>CONCATENATE(Tabla1[[#This Row],[Título - PROC.]]," ",Tabla1[[#This Row],[Cod. DOC. ]])</f>
        <v>AA03 2020 ITATUT Expediente 017 P08 D02</v>
      </c>
      <c r="AB245" s="12" t="str">
        <f>CONCATENATE(Tabla1[[#This Row],[Descripción - PROC.]]," ",Tabla1[[#This Row],[Nombre - DOC.]])</f>
        <v xml:space="preserve">Internacional 2020 ITATUT Expediente 017 Verificación material Conformidad </v>
      </c>
      <c r="AC24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AA03_2020_ITATUT_Expediente_017_P08_D02</v>
      </c>
      <c r="AD245" t="str">
        <f>Tabla1[[#This Row],[Título - DOC]]</f>
        <v>AA03 2020 ITATUT Expediente 017 P08 D02</v>
      </c>
      <c r="AE245" t="str">
        <f>Tabla1[[#This Row],[Descripción - DOC]]</f>
        <v xml:space="preserve">Internacional 2020 ITATUT Expediente 017 Verificación material Conformidad </v>
      </c>
    </row>
    <row r="246" spans="1:31" x14ac:dyDescent="0.3">
      <c r="A246" t="s">
        <v>73</v>
      </c>
      <c r="B246" t="str">
        <f>Tabla1[[#This Row],[Título - ÁREA]]</f>
        <v>AA03</v>
      </c>
      <c r="C246" s="12" t="s">
        <v>98</v>
      </c>
      <c r="D246" s="12" t="str">
        <f>Tabla1[[#This Row],[Nombre - ÁREA]]</f>
        <v>Internacional</v>
      </c>
      <c r="E246">
        <v>2020</v>
      </c>
      <c r="F246">
        <f>Tabla1[[#This Row],[Nombre - AÑO]]</f>
        <v>2020</v>
      </c>
      <c r="G246" s="12" t="str">
        <f>CONCATENATE(Tabla1[[#This Row],[Título - ÁREA]]," ",Tabla1[[#This Row],[Cod. AÑO]])</f>
        <v>AA03 2020</v>
      </c>
      <c r="H246" s="12" t="str">
        <f>CONCATENATE(Tabla1[[#This Row],[Descripción - Área]]," ",Tabla1[[#This Row],[Nombre - AÑO]])</f>
        <v>Internacional 2020</v>
      </c>
      <c r="I246" t="s">
        <v>102</v>
      </c>
      <c r="J246" t="str">
        <f>Tabla1[[#This Row],[Nombre - CONV.]]</f>
        <v>ITATUT</v>
      </c>
      <c r="K246" s="12" t="str">
        <f>CONCATENATE(Tabla1[[#This Row],[Título - AÑO]]," ",Tabla1[[#This Row],[Cod. CONV.]])</f>
        <v>AA03 2020 ITATUT</v>
      </c>
      <c r="L246" s="12" t="str">
        <f>CONCATENATE(Tabla1[[#This Row],[Descripción - AÑO]]," ",Tabla1[[#This Row],[Nombre - CONV.]])</f>
        <v>Internacional 2020 ITATUT</v>
      </c>
      <c r="M246" t="s">
        <v>167</v>
      </c>
      <c r="N246" t="str">
        <f>Tabla1[[#This Row],[Nombre - X]]</f>
        <v>Expediente</v>
      </c>
      <c r="O246" s="12" t="str">
        <f>CONCATENATE(Tabla1[[#This Row],[Título - CONV. ]]," ",Tabla1[[#This Row],[Cod. - X]])</f>
        <v>AA03 2020 ITATUT Expediente</v>
      </c>
      <c r="P246" s="12" t="str">
        <f>CONCATENATE(Tabla1[[#This Row],[Descripción - CONV.]]," ",Tabla1[[#This Row],[Nombre - X]])</f>
        <v>Internacional 2020 ITATUT Expediente</v>
      </c>
      <c r="Q246" t="s">
        <v>131</v>
      </c>
      <c r="R246" t="str">
        <f>Tabla1[[#This Row],[Nombre - EXP.]]</f>
        <v>017</v>
      </c>
      <c r="S246" s="12" t="str">
        <f>CONCATENATE(Tabla1[[#This Row],[Título - X]]," ",Tabla1[[#This Row],[Cod. EXP]])</f>
        <v>AA03 2020 ITATUT Expediente 017</v>
      </c>
      <c r="T246" s="12" t="str">
        <f>CONCATENATE(Tabla1[[#This Row],[Descripción - X]]," ",Tabla1[[#This Row],[Nombre - EXP.]])</f>
        <v>Internacional 2020 ITATUT Expediente 017</v>
      </c>
      <c r="U246" t="s">
        <v>63</v>
      </c>
      <c r="V246" t="s">
        <v>82</v>
      </c>
      <c r="W246" s="12" t="str">
        <f>CONCATENATE(Tabla1[[#This Row],[Título - EXP. ]]," ",Tabla1[[#This Row],[Cod.PROC.]])</f>
        <v>AA03 2020 ITATUT Expediente 017 P08</v>
      </c>
      <c r="X246" s="12" t="str">
        <f>CONCATENATE(Tabla1[[#This Row],[Descripción - EXP.]]," ",Tabla1[[#This Row],[Nombre - PROC.]])</f>
        <v>Internacional 2020 ITATUT Expediente 017 Verificación material</v>
      </c>
      <c r="Y246" t="s">
        <v>3</v>
      </c>
      <c r="Z246" t="s">
        <v>87</v>
      </c>
      <c r="AA246" s="12" t="str">
        <f>CONCATENATE(Tabla1[[#This Row],[Título - PROC.]]," ",Tabla1[[#This Row],[Cod. DOC. ]])</f>
        <v>AA03 2020 ITATUT Expediente 017 P08 D03</v>
      </c>
      <c r="AB246" s="12" t="str">
        <f>CONCATENATE(Tabla1[[#This Row],[Descripción - PROC.]]," ",Tabla1[[#This Row],[Nombre - DOC.]])</f>
        <v>Internacional 2020 ITATUT Expediente 017 Verificación material Requerimiento de subsanación de la solicitud</v>
      </c>
      <c r="AC24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AA03_2020_ITATUT_Expediente_017_P08_D03</v>
      </c>
      <c r="AD246" t="str">
        <f>Tabla1[[#This Row],[Título - DOC]]</f>
        <v>AA03 2020 ITATUT Expediente 017 P08 D03</v>
      </c>
      <c r="AE246" t="str">
        <f>Tabla1[[#This Row],[Descripción - DOC]]</f>
        <v>Internacional 2020 ITATUT Expediente 017 Verificación material Requerimiento de subsanación de la solicitud</v>
      </c>
    </row>
    <row r="247" spans="1:31" x14ac:dyDescent="0.3">
      <c r="A247" t="s">
        <v>73</v>
      </c>
      <c r="B247" t="str">
        <f>Tabla1[[#This Row],[Título - ÁREA]]</f>
        <v>AA03</v>
      </c>
      <c r="C247" s="12" t="s">
        <v>98</v>
      </c>
      <c r="D247" s="12" t="str">
        <f>Tabla1[[#This Row],[Nombre - ÁREA]]</f>
        <v>Internacional</v>
      </c>
      <c r="E247">
        <v>2020</v>
      </c>
      <c r="F247">
        <f>Tabla1[[#This Row],[Nombre - AÑO]]</f>
        <v>2020</v>
      </c>
      <c r="G247" s="12" t="str">
        <f>CONCATENATE(Tabla1[[#This Row],[Título - ÁREA]]," ",Tabla1[[#This Row],[Cod. AÑO]])</f>
        <v>AA03 2020</v>
      </c>
      <c r="H247" s="12" t="str">
        <f>CONCATENATE(Tabla1[[#This Row],[Descripción - Área]]," ",Tabla1[[#This Row],[Nombre - AÑO]])</f>
        <v>Internacional 2020</v>
      </c>
      <c r="I247" t="s">
        <v>102</v>
      </c>
      <c r="J247" t="str">
        <f>Tabla1[[#This Row],[Nombre - CONV.]]</f>
        <v>ITATUT</v>
      </c>
      <c r="K247" s="12" t="str">
        <f>CONCATENATE(Tabla1[[#This Row],[Título - AÑO]]," ",Tabla1[[#This Row],[Cod. CONV.]])</f>
        <v>AA03 2020 ITATUT</v>
      </c>
      <c r="L247" s="12" t="str">
        <f>CONCATENATE(Tabla1[[#This Row],[Descripción - AÑO]]," ",Tabla1[[#This Row],[Nombre - CONV.]])</f>
        <v>Internacional 2020 ITATUT</v>
      </c>
      <c r="M247" t="s">
        <v>167</v>
      </c>
      <c r="N247" t="str">
        <f>Tabla1[[#This Row],[Nombre - X]]</f>
        <v>Expediente</v>
      </c>
      <c r="O247" s="12" t="str">
        <f>CONCATENATE(Tabla1[[#This Row],[Título - CONV. ]]," ",Tabla1[[#This Row],[Cod. - X]])</f>
        <v>AA03 2020 ITATUT Expediente</v>
      </c>
      <c r="P247" s="12" t="str">
        <f>CONCATENATE(Tabla1[[#This Row],[Descripción - CONV.]]," ",Tabla1[[#This Row],[Nombre - X]])</f>
        <v>Internacional 2020 ITATUT Expediente</v>
      </c>
      <c r="Q247" t="s">
        <v>131</v>
      </c>
      <c r="R247" t="str">
        <f>Tabla1[[#This Row],[Nombre - EXP.]]</f>
        <v>017</v>
      </c>
      <c r="S247" s="12" t="str">
        <f>CONCATENATE(Tabla1[[#This Row],[Título - X]]," ",Tabla1[[#This Row],[Cod. EXP]])</f>
        <v>AA03 2020 ITATUT Expediente 017</v>
      </c>
      <c r="T247" s="12" t="str">
        <f>CONCATENATE(Tabla1[[#This Row],[Descripción - X]]," ",Tabla1[[#This Row],[Nombre - EXP.]])</f>
        <v>Internacional 2020 ITATUT Expediente 017</v>
      </c>
      <c r="U247" t="s">
        <v>63</v>
      </c>
      <c r="V247" t="s">
        <v>82</v>
      </c>
      <c r="W247" s="12" t="str">
        <f>CONCATENATE(Tabla1[[#This Row],[Título - EXP. ]]," ",Tabla1[[#This Row],[Cod.PROC.]])</f>
        <v>AA03 2020 ITATUT Expediente 017 P08</v>
      </c>
      <c r="X247" s="12" t="str">
        <f>CONCATENATE(Tabla1[[#This Row],[Descripción - EXP.]]," ",Tabla1[[#This Row],[Nombre - PROC.]])</f>
        <v>Internacional 2020 ITATUT Expediente 017 Verificación material</v>
      </c>
      <c r="Y247" t="s">
        <v>38</v>
      </c>
      <c r="Z247" t="s">
        <v>88</v>
      </c>
      <c r="AA247" s="12" t="str">
        <f>CONCATENATE(Tabla1[[#This Row],[Título - PROC.]]," ",Tabla1[[#This Row],[Cod. DOC. ]])</f>
        <v>AA03 2020 ITATUT Expediente 017 P08 D04</v>
      </c>
      <c r="AB247" s="12" t="str">
        <f>CONCATENATE(Tabla1[[#This Row],[Descripción - PROC.]]," ",Tabla1[[#This Row],[Nombre - DOC.]])</f>
        <v>Internacional 2020 ITATUT Expediente 017 Verificación material Notificación resolución de minoración</v>
      </c>
      <c r="AC24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AA03_2020_ITATUT_Expediente_017_P08_D04</v>
      </c>
      <c r="AD247" t="str">
        <f>Tabla1[[#This Row],[Título - DOC]]</f>
        <v>AA03 2020 ITATUT Expediente 017 P08 D04</v>
      </c>
      <c r="AE247" t="str">
        <f>Tabla1[[#This Row],[Descripción - DOC]]</f>
        <v>Internacional 2020 ITATUT Expediente 017 Verificación material Notificación resolución de minoración</v>
      </c>
    </row>
    <row r="248" spans="1:31" x14ac:dyDescent="0.3">
      <c r="A248" t="s">
        <v>73</v>
      </c>
      <c r="B248" t="str">
        <f>Tabla1[[#This Row],[Título - ÁREA]]</f>
        <v>AA03</v>
      </c>
      <c r="C248" s="12" t="s">
        <v>98</v>
      </c>
      <c r="D248" s="12" t="str">
        <f>Tabla1[[#This Row],[Nombre - ÁREA]]</f>
        <v>Internacional</v>
      </c>
      <c r="E248">
        <v>2020</v>
      </c>
      <c r="F248">
        <f>Tabla1[[#This Row],[Nombre - AÑO]]</f>
        <v>2020</v>
      </c>
      <c r="G248" s="12" t="str">
        <f>CONCATENATE(Tabla1[[#This Row],[Título - ÁREA]]," ",Tabla1[[#This Row],[Cod. AÑO]])</f>
        <v>AA03 2020</v>
      </c>
      <c r="H248" s="12" t="str">
        <f>CONCATENATE(Tabla1[[#This Row],[Descripción - Área]]," ",Tabla1[[#This Row],[Nombre - AÑO]])</f>
        <v>Internacional 2020</v>
      </c>
      <c r="I248" t="s">
        <v>102</v>
      </c>
      <c r="J248" t="str">
        <f>Tabla1[[#This Row],[Nombre - CONV.]]</f>
        <v>ITATUT</v>
      </c>
      <c r="K248" s="12" t="str">
        <f>CONCATENATE(Tabla1[[#This Row],[Título - AÑO]]," ",Tabla1[[#This Row],[Cod. CONV.]])</f>
        <v>AA03 2020 ITATUT</v>
      </c>
      <c r="L248" s="12" t="str">
        <f>CONCATENATE(Tabla1[[#This Row],[Descripción - AÑO]]," ",Tabla1[[#This Row],[Nombre - CONV.]])</f>
        <v>Internacional 2020 ITATUT</v>
      </c>
      <c r="M248" t="s">
        <v>167</v>
      </c>
      <c r="N248" t="str">
        <f>Tabla1[[#This Row],[Nombre - X]]</f>
        <v>Expediente</v>
      </c>
      <c r="O248" s="12" t="str">
        <f>CONCATENATE(Tabla1[[#This Row],[Título - CONV. ]]," ",Tabla1[[#This Row],[Cod. - X]])</f>
        <v>AA03 2020 ITATUT Expediente</v>
      </c>
      <c r="P248" s="12" t="str">
        <f>CONCATENATE(Tabla1[[#This Row],[Descripción - CONV.]]," ",Tabla1[[#This Row],[Nombre - X]])</f>
        <v>Internacional 2020 ITATUT Expediente</v>
      </c>
      <c r="Q248" t="s">
        <v>131</v>
      </c>
      <c r="R248" t="str">
        <f>Tabla1[[#This Row],[Nombre - EXP.]]</f>
        <v>017</v>
      </c>
      <c r="S248" s="12" t="str">
        <f>CONCATENATE(Tabla1[[#This Row],[Título - X]]," ",Tabla1[[#This Row],[Cod. EXP]])</f>
        <v>AA03 2020 ITATUT Expediente 017</v>
      </c>
      <c r="T248" s="12" t="str">
        <f>CONCATENATE(Tabla1[[#This Row],[Descripción - X]]," ",Tabla1[[#This Row],[Nombre - EXP.]])</f>
        <v>Internacional 2020 ITATUT Expediente 017</v>
      </c>
      <c r="U248" t="s">
        <v>63</v>
      </c>
      <c r="V248" t="s">
        <v>82</v>
      </c>
      <c r="W248" s="12" t="str">
        <f>CONCATENATE(Tabla1[[#This Row],[Título - EXP. ]]," ",Tabla1[[#This Row],[Cod.PROC.]])</f>
        <v>AA03 2020 ITATUT Expediente 017 P08</v>
      </c>
      <c r="X248" s="12" t="str">
        <f>CONCATENATE(Tabla1[[#This Row],[Descripción - EXP.]]," ",Tabla1[[#This Row],[Nombre - PROC.]])</f>
        <v>Internacional 2020 ITATUT Expediente 017 Verificación material</v>
      </c>
      <c r="Y248" t="s">
        <v>39</v>
      </c>
      <c r="Z248" t="s">
        <v>89</v>
      </c>
      <c r="AA248" s="12" t="str">
        <f>CONCATENATE(Tabla1[[#This Row],[Título - PROC.]]," ",Tabla1[[#This Row],[Cod. DOC. ]])</f>
        <v>AA03 2020 ITATUT Expediente 017 P08 D05</v>
      </c>
      <c r="AB248" s="12" t="str">
        <f>CONCATENATE(Tabla1[[#This Row],[Descripción - PROC.]]," ",Tabla1[[#This Row],[Nombre - DOC.]])</f>
        <v>Internacional 2020 ITATUT Expediente 017 Verificación material Anexo de incidencias subsanables para el requerimiento de subsanación de la verificacion</v>
      </c>
      <c r="AC24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AA03_2020_ITATUT_Expediente_017_P08_D05</v>
      </c>
      <c r="AD248" t="str">
        <f>Tabla1[[#This Row],[Título - DOC]]</f>
        <v>AA03 2020 ITATUT Expediente 017 P08 D05</v>
      </c>
      <c r="AE248" t="str">
        <f>Tabla1[[#This Row],[Descripción - DOC]]</f>
        <v>Internacional 2020 ITATUT Expediente 017 Verificación material Anexo de incidencias subsanables para el requerimiento de subsanación de la verificacion</v>
      </c>
    </row>
    <row r="249" spans="1:31" x14ac:dyDescent="0.3">
      <c r="A249" t="s">
        <v>73</v>
      </c>
      <c r="B249" t="str">
        <f>Tabla1[[#This Row],[Título - ÁREA]]</f>
        <v>AA03</v>
      </c>
      <c r="C249" s="12" t="s">
        <v>98</v>
      </c>
      <c r="D249" s="12" t="str">
        <f>Tabla1[[#This Row],[Nombre - ÁREA]]</f>
        <v>Internacional</v>
      </c>
      <c r="E249">
        <v>2020</v>
      </c>
      <c r="F249">
        <f>Tabla1[[#This Row],[Nombre - AÑO]]</f>
        <v>2020</v>
      </c>
      <c r="G249" s="12" t="str">
        <f>CONCATENATE(Tabla1[[#This Row],[Título - ÁREA]]," ",Tabla1[[#This Row],[Cod. AÑO]])</f>
        <v>AA03 2020</v>
      </c>
      <c r="H249" s="12" t="str">
        <f>CONCATENATE(Tabla1[[#This Row],[Descripción - Área]]," ",Tabla1[[#This Row],[Nombre - AÑO]])</f>
        <v>Internacional 2020</v>
      </c>
      <c r="I249" t="s">
        <v>102</v>
      </c>
      <c r="J249" t="str">
        <f>Tabla1[[#This Row],[Nombre - CONV.]]</f>
        <v>ITATUT</v>
      </c>
      <c r="K249" s="12" t="str">
        <f>CONCATENATE(Tabla1[[#This Row],[Título - AÑO]]," ",Tabla1[[#This Row],[Cod. CONV.]])</f>
        <v>AA03 2020 ITATUT</v>
      </c>
      <c r="L249" s="12" t="str">
        <f>CONCATENATE(Tabla1[[#This Row],[Descripción - AÑO]]," ",Tabla1[[#This Row],[Nombre - CONV.]])</f>
        <v>Internacional 2020 ITATUT</v>
      </c>
      <c r="M249" t="s">
        <v>167</v>
      </c>
      <c r="N249" t="str">
        <f>Tabla1[[#This Row],[Nombre - X]]</f>
        <v>Expediente</v>
      </c>
      <c r="O249" s="12" t="str">
        <f>CONCATENATE(Tabla1[[#This Row],[Título - CONV. ]]," ",Tabla1[[#This Row],[Cod. - X]])</f>
        <v>AA03 2020 ITATUT Expediente</v>
      </c>
      <c r="P249" s="12" t="str">
        <f>CONCATENATE(Tabla1[[#This Row],[Descripción - CONV.]]," ",Tabla1[[#This Row],[Nombre - X]])</f>
        <v>Internacional 2020 ITATUT Expediente</v>
      </c>
      <c r="Q249" t="s">
        <v>131</v>
      </c>
      <c r="R249" t="str">
        <f>Tabla1[[#This Row],[Nombre - EXP.]]</f>
        <v>017</v>
      </c>
      <c r="S249" s="12" t="str">
        <f>CONCATENATE(Tabla1[[#This Row],[Título - X]]," ",Tabla1[[#This Row],[Cod. EXP]])</f>
        <v>AA03 2020 ITATUT Expediente 017</v>
      </c>
      <c r="T249" s="12" t="str">
        <f>CONCATENATE(Tabla1[[#This Row],[Descripción - X]]," ",Tabla1[[#This Row],[Nombre - EXP.]])</f>
        <v>Internacional 2020 ITATUT Expediente 017</v>
      </c>
      <c r="U249" t="s">
        <v>64</v>
      </c>
      <c r="V249" t="s">
        <v>83</v>
      </c>
      <c r="W249" s="12" t="str">
        <f>CONCATENATE(Tabla1[[#This Row],[Título - EXP. ]]," ",Tabla1[[#This Row],[Cod.PROC.]])</f>
        <v>AA03 2020 ITATUT Expediente 017 P09</v>
      </c>
      <c r="X249" s="12" t="str">
        <f>CONCATENATE(Tabla1[[#This Row],[Descripción - EXP.]]," ",Tabla1[[#This Row],[Nombre - PROC.]])</f>
        <v>Internacional 2020 ITATUT Expediente 017 Verificación final</v>
      </c>
      <c r="Y249" t="s">
        <v>42</v>
      </c>
      <c r="Z249" t="s">
        <v>85</v>
      </c>
      <c r="AA249" s="12" t="str">
        <f>CONCATENATE(Tabla1[[#This Row],[Título - PROC.]]," ",Tabla1[[#This Row],[Cod. DOC. ]])</f>
        <v>AA03 2020 ITATUT Expediente 017 P09 D01</v>
      </c>
      <c r="AB249" s="12" t="str">
        <f>CONCATENATE(Tabla1[[#This Row],[Descripción - PROC.]]," ",Tabla1[[#This Row],[Nombre - DOC.]])</f>
        <v>Internacional 2020 ITATUT Expediente 017 Verificación final Informe técnico de la verificación final del expediente</v>
      </c>
      <c r="AC24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AA03_2020_ITATUT_Expediente_017_P09_D01</v>
      </c>
      <c r="AD249" t="str">
        <f>Tabla1[[#This Row],[Título - DOC]]</f>
        <v>AA03 2020 ITATUT Expediente 017 P09 D01</v>
      </c>
      <c r="AE249" t="str">
        <f>Tabla1[[#This Row],[Descripción - DOC]]</f>
        <v>Internacional 2020 ITATUT Expediente 017 Verificación final Informe técnico de la verificación final del expediente</v>
      </c>
    </row>
    <row r="250" spans="1:31" x14ac:dyDescent="0.3">
      <c r="A250" t="s">
        <v>73</v>
      </c>
      <c r="B250" t="str">
        <f>Tabla1[[#This Row],[Título - ÁREA]]</f>
        <v>AA03</v>
      </c>
      <c r="C250" s="12" t="s">
        <v>98</v>
      </c>
      <c r="D250" s="12" t="str">
        <f>Tabla1[[#This Row],[Nombre - ÁREA]]</f>
        <v>Internacional</v>
      </c>
      <c r="E250">
        <v>2020</v>
      </c>
      <c r="F250">
        <f>Tabla1[[#This Row],[Nombre - AÑO]]</f>
        <v>2020</v>
      </c>
      <c r="G250" s="12" t="str">
        <f>CONCATENATE(Tabla1[[#This Row],[Título - ÁREA]]," ",Tabla1[[#This Row],[Cod. AÑO]])</f>
        <v>AA03 2020</v>
      </c>
      <c r="H250" s="12" t="str">
        <f>CONCATENATE(Tabla1[[#This Row],[Descripción - Área]]," ",Tabla1[[#This Row],[Nombre - AÑO]])</f>
        <v>Internacional 2020</v>
      </c>
      <c r="I250" t="s">
        <v>102</v>
      </c>
      <c r="J250" t="str">
        <f>Tabla1[[#This Row],[Nombre - CONV.]]</f>
        <v>ITATUT</v>
      </c>
      <c r="K250" s="12" t="str">
        <f>CONCATENATE(Tabla1[[#This Row],[Título - AÑO]]," ",Tabla1[[#This Row],[Cod. CONV.]])</f>
        <v>AA03 2020 ITATUT</v>
      </c>
      <c r="L250" s="12" t="str">
        <f>CONCATENATE(Tabla1[[#This Row],[Descripción - AÑO]]," ",Tabla1[[#This Row],[Nombre - CONV.]])</f>
        <v>Internacional 2020 ITATUT</v>
      </c>
      <c r="M250" t="s">
        <v>167</v>
      </c>
      <c r="N250" t="str">
        <f>Tabla1[[#This Row],[Nombre - X]]</f>
        <v>Expediente</v>
      </c>
      <c r="O250" s="12" t="str">
        <f>CONCATENATE(Tabla1[[#This Row],[Título - CONV. ]]," ",Tabla1[[#This Row],[Cod. - X]])</f>
        <v>AA03 2020 ITATUT Expediente</v>
      </c>
      <c r="P250" s="12" t="str">
        <f>CONCATENATE(Tabla1[[#This Row],[Descripción - CONV.]]," ",Tabla1[[#This Row],[Nombre - X]])</f>
        <v>Internacional 2020 ITATUT Expediente</v>
      </c>
      <c r="Q250" t="s">
        <v>131</v>
      </c>
      <c r="R250" t="str">
        <f>Tabla1[[#This Row],[Nombre - EXP.]]</f>
        <v>017</v>
      </c>
      <c r="S250" s="12" t="str">
        <f>CONCATENATE(Tabla1[[#This Row],[Título - X]]," ",Tabla1[[#This Row],[Cod. EXP]])</f>
        <v>AA03 2020 ITATUT Expediente 017</v>
      </c>
      <c r="T250" s="12" t="str">
        <f>CONCATENATE(Tabla1[[#This Row],[Descripción - X]]," ",Tabla1[[#This Row],[Nombre - EXP.]])</f>
        <v>Internacional 2020 ITATUT Expediente 017</v>
      </c>
      <c r="U250" t="s">
        <v>64</v>
      </c>
      <c r="V250" t="s">
        <v>83</v>
      </c>
      <c r="W250" s="12" t="str">
        <f>CONCATENATE(Tabla1[[#This Row],[Título - EXP. ]]," ",Tabla1[[#This Row],[Cod.PROC.]])</f>
        <v>AA03 2020 ITATUT Expediente 017 P09</v>
      </c>
      <c r="X250" s="12" t="str">
        <f>CONCATENATE(Tabla1[[#This Row],[Descripción - EXP.]]," ",Tabla1[[#This Row],[Nombre - PROC.]])</f>
        <v>Internacional 2020 ITATUT Expediente 017 Verificación final</v>
      </c>
      <c r="Y250" t="s">
        <v>43</v>
      </c>
      <c r="Z250" t="s">
        <v>86</v>
      </c>
      <c r="AA250" s="12" t="str">
        <f>CONCATENATE(Tabla1[[#This Row],[Título - PROC.]]," ",Tabla1[[#This Row],[Cod. DOC. ]])</f>
        <v>AA03 2020 ITATUT Expediente 017 P09 D02</v>
      </c>
      <c r="AB250" s="12" t="str">
        <f>CONCATENATE(Tabla1[[#This Row],[Descripción - PROC.]]," ",Tabla1[[#This Row],[Nombre - DOC.]])</f>
        <v>Internacional 2020 ITATUT Expediente 017 Verificación final Anexo con la lista de expedientes para resolución de revocación</v>
      </c>
      <c r="AC25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AA03_2020_ITATUT_Expediente_017_P09_D02</v>
      </c>
      <c r="AD250" t="str">
        <f>Tabla1[[#This Row],[Título - DOC]]</f>
        <v>AA03 2020 ITATUT Expediente 017 P09 D02</v>
      </c>
      <c r="AE250" t="str">
        <f>Tabla1[[#This Row],[Descripción - DOC]]</f>
        <v>Internacional 2020 ITATUT Expediente 017 Verificación final Anexo con la lista de expedientes para resolución de revocación</v>
      </c>
    </row>
    <row r="251" spans="1:31" x14ac:dyDescent="0.3">
      <c r="A251" t="s">
        <v>73</v>
      </c>
      <c r="B251" t="str">
        <f>Tabla1[[#This Row],[Título - ÁREA]]</f>
        <v>AA03</v>
      </c>
      <c r="C251" s="12" t="s">
        <v>98</v>
      </c>
      <c r="D251" s="12" t="str">
        <f>Tabla1[[#This Row],[Nombre - ÁREA]]</f>
        <v>Internacional</v>
      </c>
      <c r="E251">
        <v>2020</v>
      </c>
      <c r="F251">
        <f>Tabla1[[#This Row],[Nombre - AÑO]]</f>
        <v>2020</v>
      </c>
      <c r="G251" s="12" t="str">
        <f>CONCATENATE(Tabla1[[#This Row],[Título - ÁREA]]," ",Tabla1[[#This Row],[Cod. AÑO]])</f>
        <v>AA03 2020</v>
      </c>
      <c r="H251" s="12" t="str">
        <f>CONCATENATE(Tabla1[[#This Row],[Descripción - Área]]," ",Tabla1[[#This Row],[Nombre - AÑO]])</f>
        <v>Internacional 2020</v>
      </c>
      <c r="I251" t="s">
        <v>102</v>
      </c>
      <c r="J251" t="str">
        <f>Tabla1[[#This Row],[Nombre - CONV.]]</f>
        <v>ITATUT</v>
      </c>
      <c r="K251" s="12" t="str">
        <f>CONCATENATE(Tabla1[[#This Row],[Título - AÑO]]," ",Tabla1[[#This Row],[Cod. CONV.]])</f>
        <v>AA03 2020 ITATUT</v>
      </c>
      <c r="L251" s="12" t="str">
        <f>CONCATENATE(Tabla1[[#This Row],[Descripción - AÑO]]," ",Tabla1[[#This Row],[Nombre - CONV.]])</f>
        <v>Internacional 2020 ITATUT</v>
      </c>
      <c r="M251" t="s">
        <v>167</v>
      </c>
      <c r="N251" t="str">
        <f>Tabla1[[#This Row],[Nombre - X]]</f>
        <v>Expediente</v>
      </c>
      <c r="O251" s="12" t="str">
        <f>CONCATENATE(Tabla1[[#This Row],[Título - CONV. ]]," ",Tabla1[[#This Row],[Cod. - X]])</f>
        <v>AA03 2020 ITATUT Expediente</v>
      </c>
      <c r="P251" s="12" t="str">
        <f>CONCATENATE(Tabla1[[#This Row],[Descripción - CONV.]]," ",Tabla1[[#This Row],[Nombre - X]])</f>
        <v>Internacional 2020 ITATUT Expediente</v>
      </c>
      <c r="Q251" t="s">
        <v>131</v>
      </c>
      <c r="R251" t="str">
        <f>Tabla1[[#This Row],[Nombre - EXP.]]</f>
        <v>017</v>
      </c>
      <c r="S251" s="12" t="str">
        <f>CONCATENATE(Tabla1[[#This Row],[Título - X]]," ",Tabla1[[#This Row],[Cod. EXP]])</f>
        <v>AA03 2020 ITATUT Expediente 017</v>
      </c>
      <c r="T251" s="12" t="str">
        <f>CONCATENATE(Tabla1[[#This Row],[Descripción - X]]," ",Tabla1[[#This Row],[Nombre - EXP.]])</f>
        <v>Internacional 2020 ITATUT Expediente 017</v>
      </c>
      <c r="U251" t="s">
        <v>64</v>
      </c>
      <c r="V251" t="s">
        <v>83</v>
      </c>
      <c r="W251" s="12" t="str">
        <f>CONCATENATE(Tabla1[[#This Row],[Título - EXP. ]]," ",Tabla1[[#This Row],[Cod.PROC.]])</f>
        <v>AA03 2020 ITATUT Expediente 017 P09</v>
      </c>
      <c r="X251" s="12" t="str">
        <f>CONCATENATE(Tabla1[[#This Row],[Descripción - EXP.]]," ",Tabla1[[#This Row],[Nombre - PROC.]])</f>
        <v>Internacional 2020 ITATUT Expediente 017 Verificación final</v>
      </c>
      <c r="Y251" t="s">
        <v>44</v>
      </c>
      <c r="Z251" t="s">
        <v>87</v>
      </c>
      <c r="AA251" s="12" t="str">
        <f>CONCATENATE(Tabla1[[#This Row],[Título - PROC.]]," ",Tabla1[[#This Row],[Cod. DOC. ]])</f>
        <v>AA03 2020 ITATUT Expediente 017 P09 D03</v>
      </c>
      <c r="AB251" s="12" t="str">
        <f>CONCATENATE(Tabla1[[#This Row],[Descripción - PROC.]]," ",Tabla1[[#This Row],[Nombre - DOC.]])</f>
        <v>Internacional 2020 ITATUT Expediente 017 Verificación final Notificación resolución de revocación</v>
      </c>
      <c r="AC25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AA03_2020_ITATUT_Expediente_017_P09_D03</v>
      </c>
      <c r="AD251" t="str">
        <f>Tabla1[[#This Row],[Título - DOC]]</f>
        <v>AA03 2020 ITATUT Expediente 017 P09 D03</v>
      </c>
      <c r="AE251" t="str">
        <f>Tabla1[[#This Row],[Descripción - DOC]]</f>
        <v>Internacional 2020 ITATUT Expediente 017 Verificación final Notificación resolución de revocación</v>
      </c>
    </row>
    <row r="252" spans="1:31" x14ac:dyDescent="0.3">
      <c r="A252" t="s">
        <v>73</v>
      </c>
      <c r="B252" t="str">
        <f>Tabla1[[#This Row],[Título - ÁREA]]</f>
        <v>AA03</v>
      </c>
      <c r="C252" s="12" t="s">
        <v>98</v>
      </c>
      <c r="D252" s="12" t="str">
        <f>Tabla1[[#This Row],[Nombre - ÁREA]]</f>
        <v>Internacional</v>
      </c>
      <c r="E252">
        <v>2020</v>
      </c>
      <c r="F252">
        <f>Tabla1[[#This Row],[Nombre - AÑO]]</f>
        <v>2020</v>
      </c>
      <c r="G252" s="12" t="str">
        <f>CONCATENATE(Tabla1[[#This Row],[Título - ÁREA]]," ",Tabla1[[#This Row],[Cod. AÑO]])</f>
        <v>AA03 2020</v>
      </c>
      <c r="H252" s="12" t="str">
        <f>CONCATENATE(Tabla1[[#This Row],[Descripción - Área]]," ",Tabla1[[#This Row],[Nombre - AÑO]])</f>
        <v>Internacional 2020</v>
      </c>
      <c r="I252" t="s">
        <v>102</v>
      </c>
      <c r="J252" t="str">
        <f>Tabla1[[#This Row],[Nombre - CONV.]]</f>
        <v>ITATUT</v>
      </c>
      <c r="K252" s="12" t="str">
        <f>CONCATENATE(Tabla1[[#This Row],[Título - AÑO]]," ",Tabla1[[#This Row],[Cod. CONV.]])</f>
        <v>AA03 2020 ITATUT</v>
      </c>
      <c r="L252" s="12" t="str">
        <f>CONCATENATE(Tabla1[[#This Row],[Descripción - AÑO]]," ",Tabla1[[#This Row],[Nombre - CONV.]])</f>
        <v>Internacional 2020 ITATUT</v>
      </c>
      <c r="M252" t="s">
        <v>167</v>
      </c>
      <c r="N252" t="str">
        <f>Tabla1[[#This Row],[Nombre - X]]</f>
        <v>Expediente</v>
      </c>
      <c r="O252" s="12" t="str">
        <f>CONCATENATE(Tabla1[[#This Row],[Título - CONV. ]]," ",Tabla1[[#This Row],[Cod. - X]])</f>
        <v>AA03 2020 ITATUT Expediente</v>
      </c>
      <c r="P252" s="12" t="str">
        <f>CONCATENATE(Tabla1[[#This Row],[Descripción - CONV.]]," ",Tabla1[[#This Row],[Nombre - X]])</f>
        <v>Internacional 2020 ITATUT Expediente</v>
      </c>
      <c r="Q252" t="s">
        <v>131</v>
      </c>
      <c r="R252" t="str">
        <f>Tabla1[[#This Row],[Nombre - EXP.]]</f>
        <v>017</v>
      </c>
      <c r="S252" s="12" t="str">
        <f>CONCATENATE(Tabla1[[#This Row],[Título - X]]," ",Tabla1[[#This Row],[Cod. EXP]])</f>
        <v>AA03 2020 ITATUT Expediente 017</v>
      </c>
      <c r="T252" s="12" t="str">
        <f>CONCATENATE(Tabla1[[#This Row],[Descripción - X]]," ",Tabla1[[#This Row],[Nombre - EXP.]])</f>
        <v>Internacional 2020 ITATUT Expediente 017</v>
      </c>
      <c r="U252" t="s">
        <v>64</v>
      </c>
      <c r="V252" t="s">
        <v>83</v>
      </c>
      <c r="W252" s="12" t="str">
        <f>CONCATENATE(Tabla1[[#This Row],[Título - EXP. ]]," ",Tabla1[[#This Row],[Cod.PROC.]])</f>
        <v>AA03 2020 ITATUT Expediente 017 P09</v>
      </c>
      <c r="X252" s="12" t="str">
        <f>CONCATENATE(Tabla1[[#This Row],[Descripción - EXP.]]," ",Tabla1[[#This Row],[Nombre - PROC.]])</f>
        <v>Internacional 2020 ITATUT Expediente 017 Verificación final</v>
      </c>
      <c r="Y252" t="s">
        <v>45</v>
      </c>
      <c r="Z252" t="s">
        <v>88</v>
      </c>
      <c r="AA252" s="12" t="str">
        <f>CONCATENATE(Tabla1[[#This Row],[Título - PROC.]]," ",Tabla1[[#This Row],[Cod. DOC. ]])</f>
        <v>AA03 2020 ITATUT Expediente 017 P09 D04</v>
      </c>
      <c r="AB252" s="12" t="str">
        <f>CONCATENATE(Tabla1[[#This Row],[Descripción - PROC.]]," ",Tabla1[[#This Row],[Nombre - DOC.]])</f>
        <v>Internacional 2020 ITATUT Expediente 017 Verificación final Informe técnico de propuesta de renuncia</v>
      </c>
      <c r="AC25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AA03_2020_ITATUT_Expediente_017_P09_D04</v>
      </c>
      <c r="AD252" t="str">
        <f>Tabla1[[#This Row],[Título - DOC]]</f>
        <v>AA03 2020 ITATUT Expediente 017 P09 D04</v>
      </c>
      <c r="AE252" t="str">
        <f>Tabla1[[#This Row],[Descripción - DOC]]</f>
        <v>Internacional 2020 ITATUT Expediente 017 Verificación final Informe técnico de propuesta de renuncia</v>
      </c>
    </row>
    <row r="253" spans="1:31" x14ac:dyDescent="0.3">
      <c r="A253" t="s">
        <v>73</v>
      </c>
      <c r="B253" t="str">
        <f>Tabla1[[#This Row],[Título - ÁREA]]</f>
        <v>AA03</v>
      </c>
      <c r="C253" s="12" t="s">
        <v>98</v>
      </c>
      <c r="D253" s="12" t="str">
        <f>Tabla1[[#This Row],[Nombre - ÁREA]]</f>
        <v>Internacional</v>
      </c>
      <c r="E253">
        <v>2020</v>
      </c>
      <c r="F253">
        <f>Tabla1[[#This Row],[Nombre - AÑO]]</f>
        <v>2020</v>
      </c>
      <c r="G253" s="12" t="str">
        <f>CONCATENATE(Tabla1[[#This Row],[Título - ÁREA]]," ",Tabla1[[#This Row],[Cod. AÑO]])</f>
        <v>AA03 2020</v>
      </c>
      <c r="H253" s="12" t="str">
        <f>CONCATENATE(Tabla1[[#This Row],[Descripción - Área]]," ",Tabla1[[#This Row],[Nombre - AÑO]])</f>
        <v>Internacional 2020</v>
      </c>
      <c r="I253" t="s">
        <v>102</v>
      </c>
      <c r="J253" t="str">
        <f>Tabla1[[#This Row],[Nombre - CONV.]]</f>
        <v>ITATUT</v>
      </c>
      <c r="K253" s="12" t="str">
        <f>CONCATENATE(Tabla1[[#This Row],[Título - AÑO]]," ",Tabla1[[#This Row],[Cod. CONV.]])</f>
        <v>AA03 2020 ITATUT</v>
      </c>
      <c r="L253" s="12" t="str">
        <f>CONCATENATE(Tabla1[[#This Row],[Descripción - AÑO]]," ",Tabla1[[#This Row],[Nombre - CONV.]])</f>
        <v>Internacional 2020 ITATUT</v>
      </c>
      <c r="M253" t="s">
        <v>167</v>
      </c>
      <c r="N253" t="str">
        <f>Tabla1[[#This Row],[Nombre - X]]</f>
        <v>Expediente</v>
      </c>
      <c r="O253" s="12" t="str">
        <f>CONCATENATE(Tabla1[[#This Row],[Título - CONV. ]]," ",Tabla1[[#This Row],[Cod. - X]])</f>
        <v>AA03 2020 ITATUT Expediente</v>
      </c>
      <c r="P253" s="12" t="str">
        <f>CONCATENATE(Tabla1[[#This Row],[Descripción - CONV.]]," ",Tabla1[[#This Row],[Nombre - X]])</f>
        <v>Internacional 2020 ITATUT Expediente</v>
      </c>
      <c r="Q253" t="s">
        <v>131</v>
      </c>
      <c r="R253" t="str">
        <f>Tabla1[[#This Row],[Nombre - EXP.]]</f>
        <v>017</v>
      </c>
      <c r="S253" s="12" t="str">
        <f>CONCATENATE(Tabla1[[#This Row],[Título - X]]," ",Tabla1[[#This Row],[Cod. EXP]])</f>
        <v>AA03 2020 ITATUT Expediente 017</v>
      </c>
      <c r="T253" s="12" t="str">
        <f>CONCATENATE(Tabla1[[#This Row],[Descripción - X]]," ",Tabla1[[#This Row],[Nombre - EXP.]])</f>
        <v>Internacional 2020 ITATUT Expediente 017</v>
      </c>
      <c r="U253" t="s">
        <v>64</v>
      </c>
      <c r="V253" t="s">
        <v>83</v>
      </c>
      <c r="W253" s="12" t="str">
        <f>CONCATENATE(Tabla1[[#This Row],[Título - EXP. ]]," ",Tabla1[[#This Row],[Cod.PROC.]])</f>
        <v>AA03 2020 ITATUT Expediente 017 P09</v>
      </c>
      <c r="X253" s="12" t="str">
        <f>CONCATENATE(Tabla1[[#This Row],[Descripción - EXP.]]," ",Tabla1[[#This Row],[Nombre - PROC.]])</f>
        <v>Internacional 2020 ITATUT Expediente 017 Verificación final</v>
      </c>
      <c r="Y253" t="s">
        <v>46</v>
      </c>
      <c r="Z253" t="s">
        <v>89</v>
      </c>
      <c r="AA253" s="12" t="str">
        <f>CONCATENATE(Tabla1[[#This Row],[Título - PROC.]]," ",Tabla1[[#This Row],[Cod. DOC. ]])</f>
        <v>AA03 2020 ITATUT Expediente 017 P09 D05</v>
      </c>
      <c r="AB253" s="12" t="str">
        <f>CONCATENATE(Tabla1[[#This Row],[Descripción - PROC.]]," ",Tabla1[[#This Row],[Nombre - DOC.]])</f>
        <v>Internacional 2020 ITATUT Expediente 017 Verificación final Anexo que lista los expedientes para la resolución de renuncia</v>
      </c>
      <c r="AC25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AA03_2020_ITATUT_Expediente_017_P09_D05</v>
      </c>
      <c r="AD253" t="str">
        <f>Tabla1[[#This Row],[Título - DOC]]</f>
        <v>AA03 2020 ITATUT Expediente 017 P09 D05</v>
      </c>
      <c r="AE253" t="str">
        <f>Tabla1[[#This Row],[Descripción - DOC]]</f>
        <v>Internacional 2020 ITATUT Expediente 017 Verificación final Anexo que lista los expedientes para la resolución de renuncia</v>
      </c>
    </row>
    <row r="254" spans="1:31" x14ac:dyDescent="0.3">
      <c r="A254" t="s">
        <v>73</v>
      </c>
      <c r="B254" t="str">
        <f>Tabla1[[#This Row],[Título - ÁREA]]</f>
        <v>AA03</v>
      </c>
      <c r="C254" s="12" t="s">
        <v>98</v>
      </c>
      <c r="D254" s="12" t="str">
        <f>Tabla1[[#This Row],[Nombre - ÁREA]]</f>
        <v>Internacional</v>
      </c>
      <c r="E254">
        <v>2020</v>
      </c>
      <c r="F254">
        <f>Tabla1[[#This Row],[Nombre - AÑO]]</f>
        <v>2020</v>
      </c>
      <c r="G254" s="12" t="str">
        <f>CONCATENATE(Tabla1[[#This Row],[Título - ÁREA]]," ",Tabla1[[#This Row],[Cod. AÑO]])</f>
        <v>AA03 2020</v>
      </c>
      <c r="H254" s="12" t="str">
        <f>CONCATENATE(Tabla1[[#This Row],[Descripción - Área]]," ",Tabla1[[#This Row],[Nombre - AÑO]])</f>
        <v>Internacional 2020</v>
      </c>
      <c r="I254" t="s">
        <v>102</v>
      </c>
      <c r="J254" t="str">
        <f>Tabla1[[#This Row],[Nombre - CONV.]]</f>
        <v>ITATUT</v>
      </c>
      <c r="K254" s="12" t="str">
        <f>CONCATENATE(Tabla1[[#This Row],[Título - AÑO]]," ",Tabla1[[#This Row],[Cod. CONV.]])</f>
        <v>AA03 2020 ITATUT</v>
      </c>
      <c r="L254" s="12" t="str">
        <f>CONCATENATE(Tabla1[[#This Row],[Descripción - AÑO]]," ",Tabla1[[#This Row],[Nombre - CONV.]])</f>
        <v>Internacional 2020 ITATUT</v>
      </c>
      <c r="M254" t="s">
        <v>167</v>
      </c>
      <c r="N254" t="str">
        <f>Tabla1[[#This Row],[Nombre - X]]</f>
        <v>Expediente</v>
      </c>
      <c r="O254" s="12" t="str">
        <f>CONCATENATE(Tabla1[[#This Row],[Título - CONV. ]]," ",Tabla1[[#This Row],[Cod. - X]])</f>
        <v>AA03 2020 ITATUT Expediente</v>
      </c>
      <c r="P254" s="12" t="str">
        <f>CONCATENATE(Tabla1[[#This Row],[Descripción - CONV.]]," ",Tabla1[[#This Row],[Nombre - X]])</f>
        <v>Internacional 2020 ITATUT Expediente</v>
      </c>
      <c r="Q254" t="s">
        <v>131</v>
      </c>
      <c r="R254" t="str">
        <f>Tabla1[[#This Row],[Nombre - EXP.]]</f>
        <v>017</v>
      </c>
      <c r="S254" s="12" t="str">
        <f>CONCATENATE(Tabla1[[#This Row],[Título - X]]," ",Tabla1[[#This Row],[Cod. EXP]])</f>
        <v>AA03 2020 ITATUT Expediente 017</v>
      </c>
      <c r="T254" s="12" t="str">
        <f>CONCATENATE(Tabla1[[#This Row],[Descripción - X]]," ",Tabla1[[#This Row],[Nombre - EXP.]])</f>
        <v>Internacional 2020 ITATUT Expediente 017</v>
      </c>
      <c r="U254" t="s">
        <v>64</v>
      </c>
      <c r="V254" t="s">
        <v>83</v>
      </c>
      <c r="W254" s="12" t="str">
        <f>CONCATENATE(Tabla1[[#This Row],[Título - EXP. ]]," ",Tabla1[[#This Row],[Cod.PROC.]])</f>
        <v>AA03 2020 ITATUT Expediente 017 P09</v>
      </c>
      <c r="X254" s="12" t="str">
        <f>CONCATENATE(Tabla1[[#This Row],[Descripción - EXP.]]," ",Tabla1[[#This Row],[Nombre - PROC.]])</f>
        <v>Internacional 2020 ITATUT Expediente 017 Verificación final</v>
      </c>
      <c r="Y254" t="s">
        <v>47</v>
      </c>
      <c r="Z254" t="s">
        <v>90</v>
      </c>
      <c r="AA254" s="12" t="str">
        <f>CONCATENATE(Tabla1[[#This Row],[Título - PROC.]]," ",Tabla1[[#This Row],[Cod. DOC. ]])</f>
        <v>AA03 2020 ITATUT Expediente 017 P09 D06</v>
      </c>
      <c r="AB254" s="12" t="str">
        <f>CONCATENATE(Tabla1[[#This Row],[Descripción - PROC.]]," ",Tabla1[[#This Row],[Nombre - DOC.]])</f>
        <v>Internacional 2020 ITATUT Expediente 017 Verificación final Resolución de renuncia</v>
      </c>
      <c r="AC25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AA03_2020_ITATUT_Expediente_017_P09_D06</v>
      </c>
      <c r="AD254" t="str">
        <f>Tabla1[[#This Row],[Título - DOC]]</f>
        <v>AA03 2020 ITATUT Expediente 017 P09 D06</v>
      </c>
      <c r="AE254" t="str">
        <f>Tabla1[[#This Row],[Descripción - DOC]]</f>
        <v>Internacional 2020 ITATUT Expediente 017 Verificación final Resolución de renuncia</v>
      </c>
    </row>
    <row r="255" spans="1:31" x14ac:dyDescent="0.3">
      <c r="A255" t="s">
        <v>73</v>
      </c>
      <c r="B255" t="str">
        <f>Tabla1[[#This Row],[Título - ÁREA]]</f>
        <v>AA03</v>
      </c>
      <c r="C255" s="12" t="s">
        <v>98</v>
      </c>
      <c r="D255" s="12" t="str">
        <f>Tabla1[[#This Row],[Nombre - ÁREA]]</f>
        <v>Internacional</v>
      </c>
      <c r="E255">
        <v>2020</v>
      </c>
      <c r="F255">
        <f>Tabla1[[#This Row],[Nombre - AÑO]]</f>
        <v>2020</v>
      </c>
      <c r="G255" s="12" t="str">
        <f>CONCATENATE(Tabla1[[#This Row],[Título - ÁREA]]," ",Tabla1[[#This Row],[Cod. AÑO]])</f>
        <v>AA03 2020</v>
      </c>
      <c r="H255" s="12" t="str">
        <f>CONCATENATE(Tabla1[[#This Row],[Descripción - Área]]," ",Tabla1[[#This Row],[Nombre - AÑO]])</f>
        <v>Internacional 2020</v>
      </c>
      <c r="I255" t="s">
        <v>102</v>
      </c>
      <c r="J255" t="str">
        <f>Tabla1[[#This Row],[Nombre - CONV.]]</f>
        <v>ITATUT</v>
      </c>
      <c r="K255" s="12" t="str">
        <f>CONCATENATE(Tabla1[[#This Row],[Título - AÑO]]," ",Tabla1[[#This Row],[Cod. CONV.]])</f>
        <v>AA03 2020 ITATUT</v>
      </c>
      <c r="L255" s="12" t="str">
        <f>CONCATENATE(Tabla1[[#This Row],[Descripción - AÑO]]," ",Tabla1[[#This Row],[Nombre - CONV.]])</f>
        <v>Internacional 2020 ITATUT</v>
      </c>
      <c r="M255" t="s">
        <v>167</v>
      </c>
      <c r="N255" t="str">
        <f>Tabla1[[#This Row],[Nombre - X]]</f>
        <v>Expediente</v>
      </c>
      <c r="O255" s="12" t="str">
        <f>CONCATENATE(Tabla1[[#This Row],[Título - CONV. ]]," ",Tabla1[[#This Row],[Cod. - X]])</f>
        <v>AA03 2020 ITATUT Expediente</v>
      </c>
      <c r="P255" s="12" t="str">
        <f>CONCATENATE(Tabla1[[#This Row],[Descripción - CONV.]]," ",Tabla1[[#This Row],[Nombre - X]])</f>
        <v>Internacional 2020 ITATUT Expediente</v>
      </c>
      <c r="Q255" t="s">
        <v>131</v>
      </c>
      <c r="R255" t="str">
        <f>Tabla1[[#This Row],[Nombre - EXP.]]</f>
        <v>017</v>
      </c>
      <c r="S255" s="12" t="str">
        <f>CONCATENATE(Tabla1[[#This Row],[Título - X]]," ",Tabla1[[#This Row],[Cod. EXP]])</f>
        <v>AA03 2020 ITATUT Expediente 017</v>
      </c>
      <c r="T255" s="12" t="str">
        <f>CONCATENATE(Tabla1[[#This Row],[Descripción - X]]," ",Tabla1[[#This Row],[Nombre - EXP.]])</f>
        <v>Internacional 2020 ITATUT Expediente 017</v>
      </c>
      <c r="U255" t="s">
        <v>64</v>
      </c>
      <c r="V255" t="s">
        <v>83</v>
      </c>
      <c r="W255" s="12" t="str">
        <f>CONCATENATE(Tabla1[[#This Row],[Título - EXP. ]]," ",Tabla1[[#This Row],[Cod.PROC.]])</f>
        <v>AA03 2020 ITATUT Expediente 017 P09</v>
      </c>
      <c r="X255" s="12" t="str">
        <f>CONCATENATE(Tabla1[[#This Row],[Descripción - EXP.]]," ",Tabla1[[#This Row],[Nombre - PROC.]])</f>
        <v>Internacional 2020 ITATUT Expediente 017 Verificación final</v>
      </c>
      <c r="Y255" t="s">
        <v>48</v>
      </c>
      <c r="Z255" t="s">
        <v>91</v>
      </c>
      <c r="AA255" s="12" t="str">
        <f>CONCATENATE(Tabla1[[#This Row],[Título - PROC.]]," ",Tabla1[[#This Row],[Cod. DOC. ]])</f>
        <v>AA03 2020 ITATUT Expediente 017 P09 D07</v>
      </c>
      <c r="AB255" s="12" t="str">
        <f>CONCATENATE(Tabla1[[#This Row],[Descripción - PROC.]]," ",Tabla1[[#This Row],[Nombre - DOC.]])</f>
        <v>Internacional 2020 ITATUT Expediente 017 Verificación final Notificación de resolución de renuncia</v>
      </c>
      <c r="AC25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AA03_2020_ITATUT_Expediente_017_P09_D07</v>
      </c>
      <c r="AD255" t="str">
        <f>Tabla1[[#This Row],[Título - DOC]]</f>
        <v>AA03 2020 ITATUT Expediente 017 P09 D07</v>
      </c>
      <c r="AE255" t="str">
        <f>Tabla1[[#This Row],[Descripción - DOC]]</f>
        <v>Internacional 2020 ITATUT Expediente 017 Verificación final Notificación de resolución de renuncia</v>
      </c>
    </row>
    <row r="256" spans="1:31" x14ac:dyDescent="0.3">
      <c r="A256" t="s">
        <v>73</v>
      </c>
      <c r="B256" t="str">
        <f>Tabla1[[#This Row],[Título - ÁREA]]</f>
        <v>AA03</v>
      </c>
      <c r="C256" s="12" t="s">
        <v>98</v>
      </c>
      <c r="D256" s="12" t="str">
        <f>Tabla1[[#This Row],[Nombre - ÁREA]]</f>
        <v>Internacional</v>
      </c>
      <c r="E256">
        <v>2020</v>
      </c>
      <c r="F256">
        <f>Tabla1[[#This Row],[Nombre - AÑO]]</f>
        <v>2020</v>
      </c>
      <c r="G256" s="12" t="str">
        <f>CONCATENATE(Tabla1[[#This Row],[Título - ÁREA]]," ",Tabla1[[#This Row],[Cod. AÑO]])</f>
        <v>AA03 2020</v>
      </c>
      <c r="H256" s="12" t="str">
        <f>CONCATENATE(Tabla1[[#This Row],[Descripción - Área]]," ",Tabla1[[#This Row],[Nombre - AÑO]])</f>
        <v>Internacional 2020</v>
      </c>
      <c r="I256" t="s">
        <v>102</v>
      </c>
      <c r="J256" t="str">
        <f>Tabla1[[#This Row],[Nombre - CONV.]]</f>
        <v>ITATUT</v>
      </c>
      <c r="K256" s="12" t="str">
        <f>CONCATENATE(Tabla1[[#This Row],[Título - AÑO]]," ",Tabla1[[#This Row],[Cod. CONV.]])</f>
        <v>AA03 2020 ITATUT</v>
      </c>
      <c r="L256" s="12" t="str">
        <f>CONCATENATE(Tabla1[[#This Row],[Descripción - AÑO]]," ",Tabla1[[#This Row],[Nombre - CONV.]])</f>
        <v>Internacional 2020 ITATUT</v>
      </c>
      <c r="M256" t="s">
        <v>167</v>
      </c>
      <c r="N256" t="str">
        <f>Tabla1[[#This Row],[Nombre - X]]</f>
        <v>Expediente</v>
      </c>
      <c r="O256" s="12" t="str">
        <f>CONCATENATE(Tabla1[[#This Row],[Título - CONV. ]]," ",Tabla1[[#This Row],[Cod. - X]])</f>
        <v>AA03 2020 ITATUT Expediente</v>
      </c>
      <c r="P256" s="12" t="str">
        <f>CONCATENATE(Tabla1[[#This Row],[Descripción - CONV.]]," ",Tabla1[[#This Row],[Nombre - X]])</f>
        <v>Internacional 2020 ITATUT Expediente</v>
      </c>
      <c r="Q256" t="s">
        <v>131</v>
      </c>
      <c r="R256" t="str">
        <f>Tabla1[[#This Row],[Nombre - EXP.]]</f>
        <v>017</v>
      </c>
      <c r="S256" s="12" t="str">
        <f>CONCATENATE(Tabla1[[#This Row],[Título - X]]," ",Tabla1[[#This Row],[Cod. EXP]])</f>
        <v>AA03 2020 ITATUT Expediente 017</v>
      </c>
      <c r="T256" s="12" t="str">
        <f>CONCATENATE(Tabla1[[#This Row],[Descripción - X]]," ",Tabla1[[#This Row],[Nombre - EXP.]])</f>
        <v>Internacional 2020 ITATUT Expediente 017</v>
      </c>
      <c r="U256" t="s">
        <v>64</v>
      </c>
      <c r="V256" t="s">
        <v>83</v>
      </c>
      <c r="W256" s="12" t="str">
        <f>CONCATENATE(Tabla1[[#This Row],[Título - EXP. ]]," ",Tabla1[[#This Row],[Cod.PROC.]])</f>
        <v>AA03 2020 ITATUT Expediente 017 P09</v>
      </c>
      <c r="X256" s="12" t="str">
        <f>CONCATENATE(Tabla1[[#This Row],[Descripción - EXP.]]," ",Tabla1[[#This Row],[Nombre - PROC.]])</f>
        <v>Internacional 2020 ITATUT Expediente 017 Verificación final</v>
      </c>
      <c r="Y256" t="s">
        <v>49</v>
      </c>
      <c r="Z256" t="s">
        <v>92</v>
      </c>
      <c r="AA256" s="12" t="str">
        <f>CONCATENATE(Tabla1[[#This Row],[Título - PROC.]]," ",Tabla1[[#This Row],[Cod. DOC. ]])</f>
        <v>AA03 2020 ITATUT Expediente 017 P09 D08</v>
      </c>
      <c r="AB256" s="12" t="str">
        <f>CONCATENATE(Tabla1[[#This Row],[Descripción - PROC.]]," ",Tabla1[[#This Row],[Nombre - DOC.]])</f>
        <v>Internacional 2020 ITATUT Expediente 017 Verificación final Anexo con la lista de expediente para la resolución de minoración</v>
      </c>
      <c r="AC25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AA03_2020_ITATUT_Expediente_017_P09_D08</v>
      </c>
      <c r="AD256" t="str">
        <f>Tabla1[[#This Row],[Título - DOC]]</f>
        <v>AA03 2020 ITATUT Expediente 017 P09 D08</v>
      </c>
      <c r="AE256" t="str">
        <f>Tabla1[[#This Row],[Descripción - DOC]]</f>
        <v>Internacional 2020 ITATUT Expediente 017 Verificación final Anexo con la lista de expediente para la resolución de minoración</v>
      </c>
    </row>
    <row r="257" spans="1:31" x14ac:dyDescent="0.3">
      <c r="A257" t="s">
        <v>73</v>
      </c>
      <c r="B257" t="str">
        <f>Tabla1[[#This Row],[Título - ÁREA]]</f>
        <v>AA03</v>
      </c>
      <c r="C257" s="12" t="s">
        <v>98</v>
      </c>
      <c r="D257" s="12" t="str">
        <f>Tabla1[[#This Row],[Nombre - ÁREA]]</f>
        <v>Internacional</v>
      </c>
      <c r="E257">
        <v>2020</v>
      </c>
      <c r="F257">
        <f>Tabla1[[#This Row],[Nombre - AÑO]]</f>
        <v>2020</v>
      </c>
      <c r="G257" s="12" t="str">
        <f>CONCATENATE(Tabla1[[#This Row],[Título - ÁREA]]," ",Tabla1[[#This Row],[Cod. AÑO]])</f>
        <v>AA03 2020</v>
      </c>
      <c r="H257" s="12" t="str">
        <f>CONCATENATE(Tabla1[[#This Row],[Descripción - Área]]," ",Tabla1[[#This Row],[Nombre - AÑO]])</f>
        <v>Internacional 2020</v>
      </c>
      <c r="I257" t="s">
        <v>102</v>
      </c>
      <c r="J257" t="str">
        <f>Tabla1[[#This Row],[Nombre - CONV.]]</f>
        <v>ITATUT</v>
      </c>
      <c r="K257" s="12" t="str">
        <f>CONCATENATE(Tabla1[[#This Row],[Título - AÑO]]," ",Tabla1[[#This Row],[Cod. CONV.]])</f>
        <v>AA03 2020 ITATUT</v>
      </c>
      <c r="L257" s="12" t="str">
        <f>CONCATENATE(Tabla1[[#This Row],[Descripción - AÑO]]," ",Tabla1[[#This Row],[Nombre - CONV.]])</f>
        <v>Internacional 2020 ITATUT</v>
      </c>
      <c r="M257" t="s">
        <v>167</v>
      </c>
      <c r="N257" t="str">
        <f>Tabla1[[#This Row],[Nombre - X]]</f>
        <v>Expediente</v>
      </c>
      <c r="O257" s="12" t="str">
        <f>CONCATENATE(Tabla1[[#This Row],[Título - CONV. ]]," ",Tabla1[[#This Row],[Cod. - X]])</f>
        <v>AA03 2020 ITATUT Expediente</v>
      </c>
      <c r="P257" s="12" t="str">
        <f>CONCATENATE(Tabla1[[#This Row],[Descripción - CONV.]]," ",Tabla1[[#This Row],[Nombre - X]])</f>
        <v>Internacional 2020 ITATUT Expediente</v>
      </c>
      <c r="Q257" t="s">
        <v>131</v>
      </c>
      <c r="R257" t="str">
        <f>Tabla1[[#This Row],[Nombre - EXP.]]</f>
        <v>017</v>
      </c>
      <c r="S257" s="12" t="str">
        <f>CONCATENATE(Tabla1[[#This Row],[Título - X]]," ",Tabla1[[#This Row],[Cod. EXP]])</f>
        <v>AA03 2020 ITATUT Expediente 017</v>
      </c>
      <c r="T257" s="12" t="str">
        <f>CONCATENATE(Tabla1[[#This Row],[Descripción - X]]," ",Tabla1[[#This Row],[Nombre - EXP.]])</f>
        <v>Internacional 2020 ITATUT Expediente 017</v>
      </c>
      <c r="U257" t="s">
        <v>64</v>
      </c>
      <c r="V257" t="s">
        <v>83</v>
      </c>
      <c r="W257" s="12" t="str">
        <f>CONCATENATE(Tabla1[[#This Row],[Título - EXP. ]]," ",Tabla1[[#This Row],[Cod.PROC.]])</f>
        <v>AA03 2020 ITATUT Expediente 017 P09</v>
      </c>
      <c r="X257" s="12" t="str">
        <f>CONCATENATE(Tabla1[[#This Row],[Descripción - EXP.]]," ",Tabla1[[#This Row],[Nombre - PROC.]])</f>
        <v>Internacional 2020 ITATUT Expediente 017 Verificación final</v>
      </c>
      <c r="Y257" t="s">
        <v>50</v>
      </c>
      <c r="Z257" t="s">
        <v>93</v>
      </c>
      <c r="AA257" s="12" t="str">
        <f>CONCATENATE(Tabla1[[#This Row],[Título - PROC.]]," ",Tabla1[[#This Row],[Cod. DOC. ]])</f>
        <v>AA03 2020 ITATUT Expediente 017 P09 D09</v>
      </c>
      <c r="AB257" s="12" t="str">
        <f>CONCATENATE(Tabla1[[#This Row],[Descripción - PROC.]]," ",Tabla1[[#This Row],[Nombre - DOC.]])</f>
        <v>Internacional 2020 ITATUT Expediente 017 Verificación final Informe técnico de la verificación posterior a la final del expediente</v>
      </c>
      <c r="AC25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AA03_2020_ITATUT_Expediente_017_P09_D09</v>
      </c>
      <c r="AD257" t="str">
        <f>Tabla1[[#This Row],[Título - DOC]]</f>
        <v>AA03 2020 ITATUT Expediente 017 P09 D09</v>
      </c>
      <c r="AE257" t="str">
        <f>Tabla1[[#This Row],[Descripción - DOC]]</f>
        <v>Internacional 2020 ITATUT Expediente 017 Verificación final Informe técnico de la verificación posterior a la final del expediente</v>
      </c>
    </row>
    <row r="258" spans="1:31" x14ac:dyDescent="0.3">
      <c r="A258" t="s">
        <v>73</v>
      </c>
      <c r="B258" t="str">
        <f>Tabla1[[#This Row],[Título - ÁREA]]</f>
        <v>AA03</v>
      </c>
      <c r="C258" s="12" t="s">
        <v>98</v>
      </c>
      <c r="D258" s="12" t="str">
        <f>Tabla1[[#This Row],[Nombre - ÁREA]]</f>
        <v>Internacional</v>
      </c>
      <c r="E258">
        <v>2020</v>
      </c>
      <c r="F258">
        <f>Tabla1[[#This Row],[Nombre - AÑO]]</f>
        <v>2020</v>
      </c>
      <c r="G258" s="12" t="str">
        <f>CONCATENATE(Tabla1[[#This Row],[Título - ÁREA]]," ",Tabla1[[#This Row],[Cod. AÑO]])</f>
        <v>AA03 2020</v>
      </c>
      <c r="H258" s="12" t="str">
        <f>CONCATENATE(Tabla1[[#This Row],[Descripción - Área]]," ",Tabla1[[#This Row],[Nombre - AÑO]])</f>
        <v>Internacional 2020</v>
      </c>
      <c r="I258" t="s">
        <v>102</v>
      </c>
      <c r="J258" t="str">
        <f>Tabla1[[#This Row],[Nombre - CONV.]]</f>
        <v>ITATUT</v>
      </c>
      <c r="K258" s="12" t="str">
        <f>CONCATENATE(Tabla1[[#This Row],[Título - AÑO]]," ",Tabla1[[#This Row],[Cod. CONV.]])</f>
        <v>AA03 2020 ITATUT</v>
      </c>
      <c r="L258" s="12" t="str">
        <f>CONCATENATE(Tabla1[[#This Row],[Descripción - AÑO]]," ",Tabla1[[#This Row],[Nombre - CONV.]])</f>
        <v>Internacional 2020 ITATUT</v>
      </c>
      <c r="M258" t="s">
        <v>167</v>
      </c>
      <c r="N258" t="str">
        <f>Tabla1[[#This Row],[Nombre - X]]</f>
        <v>Expediente</v>
      </c>
      <c r="O258" s="12" t="str">
        <f>CONCATENATE(Tabla1[[#This Row],[Título - CONV. ]]," ",Tabla1[[#This Row],[Cod. - X]])</f>
        <v>AA03 2020 ITATUT Expediente</v>
      </c>
      <c r="P258" s="12" t="str">
        <f>CONCATENATE(Tabla1[[#This Row],[Descripción - CONV.]]," ",Tabla1[[#This Row],[Nombre - X]])</f>
        <v>Internacional 2020 ITATUT Expediente</v>
      </c>
      <c r="Q258" t="s">
        <v>131</v>
      </c>
      <c r="R258" t="str">
        <f>Tabla1[[#This Row],[Nombre - EXP.]]</f>
        <v>017</v>
      </c>
      <c r="S258" s="12" t="str">
        <f>CONCATENATE(Tabla1[[#This Row],[Título - X]]," ",Tabla1[[#This Row],[Cod. EXP]])</f>
        <v>AA03 2020 ITATUT Expediente 017</v>
      </c>
      <c r="T258" s="12" t="str">
        <f>CONCATENATE(Tabla1[[#This Row],[Descripción - X]]," ",Tabla1[[#This Row],[Nombre - EXP.]])</f>
        <v>Internacional 2020 ITATUT Expediente 017</v>
      </c>
      <c r="U258" t="s">
        <v>65</v>
      </c>
      <c r="V258" t="s">
        <v>68</v>
      </c>
      <c r="W258" s="12" t="str">
        <f>CONCATENATE(Tabla1[[#This Row],[Título - EXP. ]]," ",Tabla1[[#This Row],[Cod.PROC.]])</f>
        <v>AA03 2020 ITATUT Expediente 017 P10</v>
      </c>
      <c r="X258" s="12" t="str">
        <f>CONCATENATE(Tabla1[[#This Row],[Descripción - EXP.]]," ",Tabla1[[#This Row],[Nombre - PROC.]])</f>
        <v>Internacional 2020 ITATUT Expediente 017 Comunicación al servicio de pago</v>
      </c>
      <c r="Y258" t="s">
        <v>51</v>
      </c>
      <c r="Z258" t="s">
        <v>85</v>
      </c>
      <c r="AA258" s="12" t="str">
        <f>CONCATENATE(Tabla1[[#This Row],[Título - PROC.]]," ",Tabla1[[#This Row],[Cod. DOC. ]])</f>
        <v>AA03 2020 ITATUT Expediente 017 P10 D01</v>
      </c>
      <c r="AB258" s="12" t="str">
        <f>CONCATENATE(Tabla1[[#This Row],[Descripción - PROC.]]," ",Tabla1[[#This Row],[Nombre - DOC.]])</f>
        <v>Internacional 2020 ITATUT Expediente 017 Comunicación al servicio de pago Informe técnico para pago por anticipo</v>
      </c>
      <c r="AC25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AA03_2020_ITATUT_Expediente_017_P10_D01</v>
      </c>
      <c r="AD258" t="str">
        <f>Tabla1[[#This Row],[Título - DOC]]</f>
        <v>AA03 2020 ITATUT Expediente 017 P10 D01</v>
      </c>
      <c r="AE258" t="str">
        <f>Tabla1[[#This Row],[Descripción - DOC]]</f>
        <v>Internacional 2020 ITATUT Expediente 017 Comunicación al servicio de pago Informe técnico para pago por anticipo</v>
      </c>
    </row>
    <row r="259" spans="1:31" x14ac:dyDescent="0.3">
      <c r="A259" t="s">
        <v>73</v>
      </c>
      <c r="B259" t="str">
        <f>Tabla1[[#This Row],[Título - ÁREA]]</f>
        <v>AA03</v>
      </c>
      <c r="C259" s="12" t="s">
        <v>98</v>
      </c>
      <c r="D259" s="12" t="str">
        <f>Tabla1[[#This Row],[Nombre - ÁREA]]</f>
        <v>Internacional</v>
      </c>
      <c r="E259">
        <v>2020</v>
      </c>
      <c r="F259">
        <f>Tabla1[[#This Row],[Nombre - AÑO]]</f>
        <v>2020</v>
      </c>
      <c r="G259" s="12" t="str">
        <f>CONCATENATE(Tabla1[[#This Row],[Título - ÁREA]]," ",Tabla1[[#This Row],[Cod. AÑO]])</f>
        <v>AA03 2020</v>
      </c>
      <c r="H259" s="12" t="str">
        <f>CONCATENATE(Tabla1[[#This Row],[Descripción - Área]]," ",Tabla1[[#This Row],[Nombre - AÑO]])</f>
        <v>Internacional 2020</v>
      </c>
      <c r="I259" t="s">
        <v>102</v>
      </c>
      <c r="J259" t="str">
        <f>Tabla1[[#This Row],[Nombre - CONV.]]</f>
        <v>ITATUT</v>
      </c>
      <c r="K259" s="12" t="str">
        <f>CONCATENATE(Tabla1[[#This Row],[Título - AÑO]]," ",Tabla1[[#This Row],[Cod. CONV.]])</f>
        <v>AA03 2020 ITATUT</v>
      </c>
      <c r="L259" s="12" t="str">
        <f>CONCATENATE(Tabla1[[#This Row],[Descripción - AÑO]]," ",Tabla1[[#This Row],[Nombre - CONV.]])</f>
        <v>Internacional 2020 ITATUT</v>
      </c>
      <c r="M259" t="s">
        <v>167</v>
      </c>
      <c r="N259" t="str">
        <f>Tabla1[[#This Row],[Nombre - X]]</f>
        <v>Expediente</v>
      </c>
      <c r="O259" s="12" t="str">
        <f>CONCATENATE(Tabla1[[#This Row],[Título - CONV. ]]," ",Tabla1[[#This Row],[Cod. - X]])</f>
        <v>AA03 2020 ITATUT Expediente</v>
      </c>
      <c r="P259" s="12" t="str">
        <f>CONCATENATE(Tabla1[[#This Row],[Descripción - CONV.]]," ",Tabla1[[#This Row],[Nombre - X]])</f>
        <v>Internacional 2020 ITATUT Expediente</v>
      </c>
      <c r="Q259" t="s">
        <v>131</v>
      </c>
      <c r="R259" t="str">
        <f>Tabla1[[#This Row],[Nombre - EXP.]]</f>
        <v>017</v>
      </c>
      <c r="S259" s="12" t="str">
        <f>CONCATENATE(Tabla1[[#This Row],[Título - X]]," ",Tabla1[[#This Row],[Cod. EXP]])</f>
        <v>AA03 2020 ITATUT Expediente 017</v>
      </c>
      <c r="T259" s="12" t="str">
        <f>CONCATENATE(Tabla1[[#This Row],[Descripción - X]]," ",Tabla1[[#This Row],[Nombre - EXP.]])</f>
        <v>Internacional 2020 ITATUT Expediente 017</v>
      </c>
      <c r="U259" t="s">
        <v>65</v>
      </c>
      <c r="V259" t="s">
        <v>68</v>
      </c>
      <c r="W259" s="12" t="str">
        <f>CONCATENATE(Tabla1[[#This Row],[Título - EXP. ]]," ",Tabla1[[#This Row],[Cod.PROC.]])</f>
        <v>AA03 2020 ITATUT Expediente 017 P10</v>
      </c>
      <c r="X259" s="12" t="str">
        <f>CONCATENATE(Tabla1[[#This Row],[Descripción - EXP.]]," ",Tabla1[[#This Row],[Nombre - PROC.]])</f>
        <v>Internacional 2020 ITATUT Expediente 017 Comunicación al servicio de pago</v>
      </c>
      <c r="Y259" t="s">
        <v>52</v>
      </c>
      <c r="Z259" t="s">
        <v>86</v>
      </c>
      <c r="AA259" s="12" t="str">
        <f>CONCATENATE(Tabla1[[#This Row],[Título - PROC.]]," ",Tabla1[[#This Row],[Cod. DOC. ]])</f>
        <v>AA03 2020 ITATUT Expediente 017 P10 D02</v>
      </c>
      <c r="AB259" s="12" t="str">
        <f>CONCATENATE(Tabla1[[#This Row],[Descripción - PROC.]]," ",Tabla1[[#This Row],[Nombre - DOC.]])</f>
        <v>Internacional 2020 ITATUT Expediente 017 Comunicación al servicio de pago Propuesta de fase K para contabilizar</v>
      </c>
      <c r="AC25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AA03_2020_ITATUT_Expediente_017_P10_D02</v>
      </c>
      <c r="AD259" t="str">
        <f>Tabla1[[#This Row],[Título - DOC]]</f>
        <v>AA03 2020 ITATUT Expediente 017 P10 D02</v>
      </c>
      <c r="AE259" t="str">
        <f>Tabla1[[#This Row],[Descripción - DOC]]</f>
        <v>Internacional 2020 ITATUT Expediente 017 Comunicación al servicio de pago Propuesta de fase K para contabilizar</v>
      </c>
    </row>
    <row r="260" spans="1:31" x14ac:dyDescent="0.3">
      <c r="A260" t="s">
        <v>73</v>
      </c>
      <c r="B260" t="str">
        <f>Tabla1[[#This Row],[Título - ÁREA]]</f>
        <v>AA03</v>
      </c>
      <c r="C260" s="12" t="s">
        <v>98</v>
      </c>
      <c r="D260" s="12" t="str">
        <f>Tabla1[[#This Row],[Nombre - ÁREA]]</f>
        <v>Internacional</v>
      </c>
      <c r="E260">
        <v>2020</v>
      </c>
      <c r="F260">
        <f>Tabla1[[#This Row],[Nombre - AÑO]]</f>
        <v>2020</v>
      </c>
      <c r="G260" s="12" t="str">
        <f>CONCATENATE(Tabla1[[#This Row],[Título - ÁREA]]," ",Tabla1[[#This Row],[Cod. AÑO]])</f>
        <v>AA03 2020</v>
      </c>
      <c r="H260" s="12" t="str">
        <f>CONCATENATE(Tabla1[[#This Row],[Descripción - Área]]," ",Tabla1[[#This Row],[Nombre - AÑO]])</f>
        <v>Internacional 2020</v>
      </c>
      <c r="I260" t="s">
        <v>102</v>
      </c>
      <c r="J260" t="str">
        <f>Tabla1[[#This Row],[Nombre - CONV.]]</f>
        <v>ITATUT</v>
      </c>
      <c r="K260" s="12" t="str">
        <f>CONCATENATE(Tabla1[[#This Row],[Título - AÑO]]," ",Tabla1[[#This Row],[Cod. CONV.]])</f>
        <v>AA03 2020 ITATUT</v>
      </c>
      <c r="L260" s="12" t="str">
        <f>CONCATENATE(Tabla1[[#This Row],[Descripción - AÑO]]," ",Tabla1[[#This Row],[Nombre - CONV.]])</f>
        <v>Internacional 2020 ITATUT</v>
      </c>
      <c r="M260" t="s">
        <v>167</v>
      </c>
      <c r="N260" t="str">
        <f>Tabla1[[#This Row],[Nombre - X]]</f>
        <v>Expediente</v>
      </c>
      <c r="O260" s="12" t="str">
        <f>CONCATENATE(Tabla1[[#This Row],[Título - CONV. ]]," ",Tabla1[[#This Row],[Cod. - X]])</f>
        <v>AA03 2020 ITATUT Expediente</v>
      </c>
      <c r="P260" s="12" t="str">
        <f>CONCATENATE(Tabla1[[#This Row],[Descripción - CONV.]]," ",Tabla1[[#This Row],[Nombre - X]])</f>
        <v>Internacional 2020 ITATUT Expediente</v>
      </c>
      <c r="Q260" t="s">
        <v>131</v>
      </c>
      <c r="R260" t="str">
        <f>Tabla1[[#This Row],[Nombre - EXP.]]</f>
        <v>017</v>
      </c>
      <c r="S260" s="12" t="str">
        <f>CONCATENATE(Tabla1[[#This Row],[Título - X]]," ",Tabla1[[#This Row],[Cod. EXP]])</f>
        <v>AA03 2020 ITATUT Expediente 017</v>
      </c>
      <c r="T260" s="12" t="str">
        <f>CONCATENATE(Tabla1[[#This Row],[Descripción - X]]," ",Tabla1[[#This Row],[Nombre - EXP.]])</f>
        <v>Internacional 2020 ITATUT Expediente 017</v>
      </c>
      <c r="U260" t="s">
        <v>65</v>
      </c>
      <c r="V260" t="s">
        <v>68</v>
      </c>
      <c r="W260" s="12" t="str">
        <f>CONCATENATE(Tabla1[[#This Row],[Título - EXP. ]]," ",Tabla1[[#This Row],[Cod.PROC.]])</f>
        <v>AA03 2020 ITATUT Expediente 017 P10</v>
      </c>
      <c r="X260" s="12" t="str">
        <f>CONCATENATE(Tabla1[[#This Row],[Descripción - EXP.]]," ",Tabla1[[#This Row],[Nombre - PROC.]])</f>
        <v>Internacional 2020 ITATUT Expediente 017 Comunicación al servicio de pago</v>
      </c>
      <c r="Y260" t="s">
        <v>53</v>
      </c>
      <c r="Z260" t="s">
        <v>87</v>
      </c>
      <c r="AA260" s="12" t="str">
        <f>CONCATENATE(Tabla1[[#This Row],[Título - PROC.]]," ",Tabla1[[#This Row],[Cod. DOC. ]])</f>
        <v>AA03 2020 ITATUT Expediente 017 P10 D03</v>
      </c>
      <c r="AB260" s="12" t="str">
        <f>CONCATENATE(Tabla1[[#This Row],[Descripción - PROC.]]," ",Tabla1[[#This Row],[Nombre - DOC.]])</f>
        <v>Internacional 2020 ITATUT Expediente 017 Comunicación al servicio de pago Propuesta de fase OK para contabilizar</v>
      </c>
      <c r="AC26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AA03_2020_ITATUT_Expediente_017_P10_D03</v>
      </c>
      <c r="AD260" t="str">
        <f>Tabla1[[#This Row],[Título - DOC]]</f>
        <v>AA03 2020 ITATUT Expediente 017 P10 D03</v>
      </c>
      <c r="AE260" t="str">
        <f>Tabla1[[#This Row],[Descripción - DOC]]</f>
        <v>Internacional 2020 ITATUT Expediente 017 Comunicación al servicio de pago Propuesta de fase OK para contabilizar</v>
      </c>
    </row>
    <row r="261" spans="1:31" x14ac:dyDescent="0.3">
      <c r="A261" t="s">
        <v>73</v>
      </c>
      <c r="B261" t="str">
        <f>Tabla1[[#This Row],[Título - ÁREA]]</f>
        <v>AA03</v>
      </c>
      <c r="C261" s="12" t="s">
        <v>98</v>
      </c>
      <c r="D261" s="12" t="str">
        <f>Tabla1[[#This Row],[Nombre - ÁREA]]</f>
        <v>Internacional</v>
      </c>
      <c r="E261">
        <v>2020</v>
      </c>
      <c r="F261">
        <f>Tabla1[[#This Row],[Nombre - AÑO]]</f>
        <v>2020</v>
      </c>
      <c r="G261" s="12" t="str">
        <f>CONCATENATE(Tabla1[[#This Row],[Título - ÁREA]]," ",Tabla1[[#This Row],[Cod. AÑO]])</f>
        <v>AA03 2020</v>
      </c>
      <c r="H261" s="12" t="str">
        <f>CONCATENATE(Tabla1[[#This Row],[Descripción - Área]]," ",Tabla1[[#This Row],[Nombre - AÑO]])</f>
        <v>Internacional 2020</v>
      </c>
      <c r="I261" t="s">
        <v>102</v>
      </c>
      <c r="J261" t="str">
        <f>Tabla1[[#This Row],[Nombre - CONV.]]</f>
        <v>ITATUT</v>
      </c>
      <c r="K261" s="12" t="str">
        <f>CONCATENATE(Tabla1[[#This Row],[Título - AÑO]]," ",Tabla1[[#This Row],[Cod. CONV.]])</f>
        <v>AA03 2020 ITATUT</v>
      </c>
      <c r="L261" s="12" t="str">
        <f>CONCATENATE(Tabla1[[#This Row],[Descripción - AÑO]]," ",Tabla1[[#This Row],[Nombre - CONV.]])</f>
        <v>Internacional 2020 ITATUT</v>
      </c>
      <c r="M261" t="s">
        <v>167</v>
      </c>
      <c r="N261" t="str">
        <f>Tabla1[[#This Row],[Nombre - X]]</f>
        <v>Expediente</v>
      </c>
      <c r="O261" s="12" t="str">
        <f>CONCATENATE(Tabla1[[#This Row],[Título - CONV. ]]," ",Tabla1[[#This Row],[Cod. - X]])</f>
        <v>AA03 2020 ITATUT Expediente</v>
      </c>
      <c r="P261" s="12" t="str">
        <f>CONCATENATE(Tabla1[[#This Row],[Descripción - CONV.]]," ",Tabla1[[#This Row],[Nombre - X]])</f>
        <v>Internacional 2020 ITATUT Expediente</v>
      </c>
      <c r="Q261" t="s">
        <v>131</v>
      </c>
      <c r="R261" t="str">
        <f>Tabla1[[#This Row],[Nombre - EXP.]]</f>
        <v>017</v>
      </c>
      <c r="S261" s="12" t="str">
        <f>CONCATENATE(Tabla1[[#This Row],[Título - X]]," ",Tabla1[[#This Row],[Cod. EXP]])</f>
        <v>AA03 2020 ITATUT Expediente 017</v>
      </c>
      <c r="T261" s="12" t="str">
        <f>CONCATENATE(Tabla1[[#This Row],[Descripción - X]]," ",Tabla1[[#This Row],[Nombre - EXP.]])</f>
        <v>Internacional 2020 ITATUT Expediente 017</v>
      </c>
      <c r="U261" t="s">
        <v>66</v>
      </c>
      <c r="V261" t="s">
        <v>69</v>
      </c>
      <c r="W261" s="12" t="str">
        <f>CONCATENATE(Tabla1[[#This Row],[Título - EXP. ]]," ",Tabla1[[#This Row],[Cod.PROC.]])</f>
        <v>AA03 2020 ITATUT Expediente 017 P11</v>
      </c>
      <c r="X261" s="12" t="str">
        <f>CONCATENATE(Tabla1[[#This Row],[Descripción - EXP.]]," ",Tabla1[[#This Row],[Nombre - PROC.]])</f>
        <v>Internacional 2020 ITATUT Expediente 017 Pago subvención</v>
      </c>
      <c r="Y261" t="s">
        <v>54</v>
      </c>
      <c r="Z261" t="s">
        <v>85</v>
      </c>
      <c r="AA261" s="12" t="str">
        <f>CONCATENATE(Tabla1[[#This Row],[Título - PROC.]]," ",Tabla1[[#This Row],[Cod. DOC. ]])</f>
        <v>AA03 2020 ITATUT Expediente 017 P11 D01</v>
      </c>
      <c r="AB261" s="12" t="str">
        <f>CONCATENATE(Tabla1[[#This Row],[Descripción - PROC.]]," ",Tabla1[[#This Row],[Nombre - DOC.]])</f>
        <v>Internacional 2020 ITATUT Expediente 017 Pago subvención Ratificación de endoso</v>
      </c>
      <c r="AC26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AA03_2020_ITATUT_Expediente_017_P11_D01</v>
      </c>
      <c r="AD261" t="str">
        <f>Tabla1[[#This Row],[Título - DOC]]</f>
        <v>AA03 2020 ITATUT Expediente 017 P11 D01</v>
      </c>
      <c r="AE261" t="str">
        <f>Tabla1[[#This Row],[Descripción - DOC]]</f>
        <v>Internacional 2020 ITATUT Expediente 017 Pago subvención Ratificación de endoso</v>
      </c>
    </row>
    <row r="262" spans="1:31" x14ac:dyDescent="0.3">
      <c r="A262" t="s">
        <v>73</v>
      </c>
      <c r="B262" t="str">
        <f>Tabla1[[#This Row],[Título - ÁREA]]</f>
        <v>AA03</v>
      </c>
      <c r="C262" s="12" t="s">
        <v>98</v>
      </c>
      <c r="D262" s="12" t="str">
        <f>Tabla1[[#This Row],[Nombre - ÁREA]]</f>
        <v>Internacional</v>
      </c>
      <c r="E262">
        <v>2020</v>
      </c>
      <c r="F262">
        <f>Tabla1[[#This Row],[Nombre - AÑO]]</f>
        <v>2020</v>
      </c>
      <c r="G262" s="12" t="str">
        <f>CONCATENATE(Tabla1[[#This Row],[Título - ÁREA]]," ",Tabla1[[#This Row],[Cod. AÑO]])</f>
        <v>AA03 2020</v>
      </c>
      <c r="H262" s="12" t="str">
        <f>CONCATENATE(Tabla1[[#This Row],[Descripción - Área]]," ",Tabla1[[#This Row],[Nombre - AÑO]])</f>
        <v>Internacional 2020</v>
      </c>
      <c r="I262" t="s">
        <v>102</v>
      </c>
      <c r="J262" t="str">
        <f>Tabla1[[#This Row],[Nombre - CONV.]]</f>
        <v>ITATUT</v>
      </c>
      <c r="K262" s="12" t="str">
        <f>CONCATENATE(Tabla1[[#This Row],[Título - AÑO]]," ",Tabla1[[#This Row],[Cod. CONV.]])</f>
        <v>AA03 2020 ITATUT</v>
      </c>
      <c r="L262" s="12" t="str">
        <f>CONCATENATE(Tabla1[[#This Row],[Descripción - AÑO]]," ",Tabla1[[#This Row],[Nombre - CONV.]])</f>
        <v>Internacional 2020 ITATUT</v>
      </c>
      <c r="M262" t="s">
        <v>167</v>
      </c>
      <c r="N262" t="str">
        <f>Tabla1[[#This Row],[Nombre - X]]</f>
        <v>Expediente</v>
      </c>
      <c r="O262" s="12" t="str">
        <f>CONCATENATE(Tabla1[[#This Row],[Título - CONV. ]]," ",Tabla1[[#This Row],[Cod. - X]])</f>
        <v>AA03 2020 ITATUT Expediente</v>
      </c>
      <c r="P262" s="12" t="str">
        <f>CONCATENATE(Tabla1[[#This Row],[Descripción - CONV.]]," ",Tabla1[[#This Row],[Nombre - X]])</f>
        <v>Internacional 2020 ITATUT Expediente</v>
      </c>
      <c r="Q262" t="s">
        <v>131</v>
      </c>
      <c r="R262" t="str">
        <f>Tabla1[[#This Row],[Nombre - EXP.]]</f>
        <v>017</v>
      </c>
      <c r="S262" s="12" t="str">
        <f>CONCATENATE(Tabla1[[#This Row],[Título - X]]," ",Tabla1[[#This Row],[Cod. EXP]])</f>
        <v>AA03 2020 ITATUT Expediente 017</v>
      </c>
      <c r="T262" s="12" t="str">
        <f>CONCATENATE(Tabla1[[#This Row],[Descripción - X]]," ",Tabla1[[#This Row],[Nombre - EXP.]])</f>
        <v>Internacional 2020 ITATUT Expediente 017</v>
      </c>
      <c r="U262" t="s">
        <v>66</v>
      </c>
      <c r="V262" t="s">
        <v>69</v>
      </c>
      <c r="W262" s="12" t="str">
        <f>CONCATENATE(Tabla1[[#This Row],[Título - EXP. ]]," ",Tabla1[[#This Row],[Cod.PROC.]])</f>
        <v>AA03 2020 ITATUT Expediente 017 P11</v>
      </c>
      <c r="X262" s="12" t="str">
        <f>CONCATENATE(Tabla1[[#This Row],[Descripción - EXP.]]," ",Tabla1[[#This Row],[Nombre - PROC.]])</f>
        <v>Internacional 2020 ITATUT Expediente 017 Pago subvención</v>
      </c>
      <c r="Y262" t="s">
        <v>55</v>
      </c>
      <c r="Z262" t="s">
        <v>86</v>
      </c>
      <c r="AA262" s="12" t="str">
        <f>CONCATENATE(Tabla1[[#This Row],[Título - PROC.]]," ",Tabla1[[#This Row],[Cod. DOC. ]])</f>
        <v>AA03 2020 ITATUT Expediente 017 P11 D02</v>
      </c>
      <c r="AB262" s="12" t="str">
        <f>CONCATENATE(Tabla1[[#This Row],[Descripción - PROC.]]," ",Tabla1[[#This Row],[Nombre - DOC.]])</f>
        <v>Internacional 2020 ITATUT Expediente 017 Pago subvención Comunicación importe de ayuda tras su verificación</v>
      </c>
      <c r="AC26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AA03_2020_ITATUT_Expediente_017_P11_D02</v>
      </c>
      <c r="AD262" t="str">
        <f>Tabla1[[#This Row],[Título - DOC]]</f>
        <v>AA03 2020 ITATUT Expediente 017 P11 D02</v>
      </c>
      <c r="AE262" t="str">
        <f>Tabla1[[#This Row],[Descripción - DOC]]</f>
        <v>Internacional 2020 ITATUT Expediente 017 Pago subvención Comunicación importe de ayuda tras su verificación</v>
      </c>
    </row>
    <row r="263" spans="1:31" x14ac:dyDescent="0.3">
      <c r="A263" t="s">
        <v>74</v>
      </c>
      <c r="B263" t="str">
        <f>Tabla1[[#This Row],[Título - ÁREA]]</f>
        <v>AA04</v>
      </c>
      <c r="C263" s="12" t="s">
        <v>99</v>
      </c>
      <c r="D263" s="12" t="str">
        <f>Tabla1[[#This Row],[Nombre - ÁREA]]</f>
        <v>Parques empresariales</v>
      </c>
      <c r="E263">
        <v>2023</v>
      </c>
      <c r="F263">
        <f>Tabla1[[#This Row],[Nombre - AÑO]]</f>
        <v>2023</v>
      </c>
      <c r="G263" s="12" t="str">
        <f>CONCATENATE(Tabla1[[#This Row],[Título - ÁREA]]," ",Tabla1[[#This Row],[Cod. AÑO]])</f>
        <v>AA04 2023</v>
      </c>
      <c r="H263" s="12" t="str">
        <f>CONCATENATE(Tabla1[[#This Row],[Descripción - Área]]," ",Tabla1[[#This Row],[Nombre - AÑO]])</f>
        <v>Parques empresariales 2023</v>
      </c>
      <c r="I263" t="s">
        <v>103</v>
      </c>
      <c r="J263" t="str">
        <f>Tabla1[[#This Row],[Nombre - CONV.]]</f>
        <v>AAAAAA</v>
      </c>
      <c r="K263" s="12" t="str">
        <f>CONCATENATE(Tabla1[[#This Row],[Título - AÑO]]," ",Tabla1[[#This Row],[Cod. CONV.]])</f>
        <v>AA04 2023 AAAAAA</v>
      </c>
      <c r="L263" s="12" t="str">
        <f>CONCATENATE(Tabla1[[#This Row],[Descripción - AÑO]]," ",Tabla1[[#This Row],[Nombre - CONV.]])</f>
        <v>Parques empresariales 2023 AAAAAA</v>
      </c>
      <c r="M263" s="1" t="s">
        <v>134</v>
      </c>
      <c r="N263" s="1" t="str">
        <f>Tabla1[[#This Row],[Nombre - X]]</f>
        <v>Normativa</v>
      </c>
      <c r="O263" s="12" t="str">
        <f>CONCATENATE(Tabla1[[#This Row],[Título - CONV. ]]," ",Tabla1[[#This Row],[Cod. - X]])</f>
        <v>AA04 2023 AAAAAA Normativa</v>
      </c>
      <c r="P263" s="12" t="str">
        <f>CONCATENATE(Tabla1[[#This Row],[Descripción - CONV.]]," ",Tabla1[[#This Row],[Nombre - X]])</f>
        <v>Parques empresariales 2023 AAAAAA Normativa</v>
      </c>
      <c r="S263" s="12" t="str">
        <f>CONCATENATE(Tabla1[[#This Row],[Título - X]]," ",Tabla1[[#This Row],[Cod. EXP]])</f>
        <v xml:space="preserve">AA04 2023 AAAAAA Normativa </v>
      </c>
      <c r="T263" s="12" t="str">
        <f>CONCATENATE(Tabla1[[#This Row],[Descripción - X]]," ",Tabla1[[#This Row],[Nombre - EXP.]])</f>
        <v xml:space="preserve">Parques empresariales 2023 AAAAAA Normativa </v>
      </c>
      <c r="W263" s="12" t="str">
        <f>CONCATENATE(Tabla1[[#This Row],[Título - EXP. ]]," ",Tabla1[[#This Row],[Cod.PROC.]])</f>
        <v xml:space="preserve">AA04 2023 AAAAAA Normativa  </v>
      </c>
      <c r="X263" s="12" t="str">
        <f>CONCATENATE(Tabla1[[#This Row],[Descripción - EXP.]]," ",Tabla1[[#This Row],[Nombre - PROC.]])</f>
        <v xml:space="preserve">Parques empresariales 2023 AAAAAA Normativa  </v>
      </c>
      <c r="Y263" s="1" t="s">
        <v>161</v>
      </c>
      <c r="Z263" s="1" t="s">
        <v>85</v>
      </c>
      <c r="AA263" s="12" t="str">
        <f>CONCATENATE(Tabla1[[#This Row],[Título - PROC.]]," ",Tabla1[[#This Row],[Cod. DOC. ]])</f>
        <v>AA04 2023 AAAAAA Normativa   D01</v>
      </c>
      <c r="AB263" s="12" t="str">
        <f>CONCATENATE(Tabla1[[#This Row],[Descripción - PROC.]]," ",Tabla1[[#This Row],[Nombre - DOC.]])</f>
        <v xml:space="preserve">Parques empresariales 2023 AAAAAA Normativa   Orden </v>
      </c>
      <c r="AC26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AA04_2023_AAAAAA_Normativa___D01</v>
      </c>
      <c r="AD263" t="str">
        <f>Tabla1[[#This Row],[Título - DOC]]</f>
        <v>AA04 2023 AAAAAA Normativa   D01</v>
      </c>
      <c r="AE263" t="str">
        <f>Tabla1[[#This Row],[Descripción - DOC]]</f>
        <v xml:space="preserve">Parques empresariales 2023 AAAAAA Normativa   Orden </v>
      </c>
    </row>
    <row r="264" spans="1:31" x14ac:dyDescent="0.3">
      <c r="A264" t="s">
        <v>74</v>
      </c>
      <c r="B264" t="str">
        <f>Tabla1[[#This Row],[Título - ÁREA]]</f>
        <v>AA04</v>
      </c>
      <c r="C264" s="12" t="s">
        <v>99</v>
      </c>
      <c r="D264" s="12" t="str">
        <f>Tabla1[[#This Row],[Nombre - ÁREA]]</f>
        <v>Parques empresariales</v>
      </c>
      <c r="E264">
        <v>2023</v>
      </c>
      <c r="F264">
        <f>Tabla1[[#This Row],[Nombre - AÑO]]</f>
        <v>2023</v>
      </c>
      <c r="G264" s="12" t="str">
        <f>CONCATENATE(Tabla1[[#This Row],[Título - ÁREA]]," ",Tabla1[[#This Row],[Cod. AÑO]])</f>
        <v>AA04 2023</v>
      </c>
      <c r="H264" s="12" t="str">
        <f>CONCATENATE(Tabla1[[#This Row],[Descripción - Área]]," ",Tabla1[[#This Row],[Nombre - AÑO]])</f>
        <v>Parques empresariales 2023</v>
      </c>
      <c r="I264" t="s">
        <v>103</v>
      </c>
      <c r="J264" t="str">
        <f>Tabla1[[#This Row],[Nombre - CONV.]]</f>
        <v>AAAAAA</v>
      </c>
      <c r="K264" s="12" t="str">
        <f>CONCATENATE(Tabla1[[#This Row],[Título - AÑO]]," ",Tabla1[[#This Row],[Cod. CONV.]])</f>
        <v>AA04 2023 AAAAAA</v>
      </c>
      <c r="L264" s="12" t="str">
        <f>CONCATENATE(Tabla1[[#This Row],[Descripción - AÑO]]," ",Tabla1[[#This Row],[Nombre - CONV.]])</f>
        <v>Parques empresariales 2023 AAAAAA</v>
      </c>
      <c r="M264" s="1" t="s">
        <v>134</v>
      </c>
      <c r="N264" s="1" t="str">
        <f>Tabla1[[#This Row],[Nombre - X]]</f>
        <v>Normativa</v>
      </c>
      <c r="O264" s="12" t="str">
        <f>CONCATENATE(Tabla1[[#This Row],[Título - CONV. ]]," ",Tabla1[[#This Row],[Cod. - X]])</f>
        <v>AA04 2023 AAAAAA Normativa</v>
      </c>
      <c r="P264" s="12" t="str">
        <f>CONCATENATE(Tabla1[[#This Row],[Descripción - CONV.]]," ",Tabla1[[#This Row],[Nombre - X]])</f>
        <v>Parques empresariales 2023 AAAAAA Normativa</v>
      </c>
      <c r="S264" s="12" t="str">
        <f>CONCATENATE(Tabla1[[#This Row],[Título - X]]," ",Tabla1[[#This Row],[Cod. EXP]])</f>
        <v xml:space="preserve">AA04 2023 AAAAAA Normativa </v>
      </c>
      <c r="T264" s="12" t="str">
        <f>CONCATENATE(Tabla1[[#This Row],[Descripción - X]]," ",Tabla1[[#This Row],[Nombre - EXP.]])</f>
        <v xml:space="preserve">Parques empresariales 2023 AAAAAA Normativa </v>
      </c>
      <c r="W264" s="12" t="str">
        <f>CONCATENATE(Tabla1[[#This Row],[Título - EXP. ]]," ",Tabla1[[#This Row],[Cod.PROC.]])</f>
        <v xml:space="preserve">AA04 2023 AAAAAA Normativa  </v>
      </c>
      <c r="X264" s="12" t="str">
        <f>CONCATENATE(Tabla1[[#This Row],[Descripción - EXP.]]," ",Tabla1[[#This Row],[Nombre - PROC.]])</f>
        <v xml:space="preserve">Parques empresariales 2023 AAAAAA Normativa  </v>
      </c>
      <c r="Y264" s="1" t="s">
        <v>162</v>
      </c>
      <c r="Z264" s="1" t="s">
        <v>86</v>
      </c>
      <c r="AA264" s="12" t="str">
        <f>CONCATENATE(Tabla1[[#This Row],[Título - PROC.]]," ",Tabla1[[#This Row],[Cod. DOC. ]])</f>
        <v>AA04 2023 AAAAAA Normativa   D02</v>
      </c>
      <c r="AB264" s="12" t="str">
        <f>CONCATENATE(Tabla1[[#This Row],[Descripción - PROC.]]," ",Tabla1[[#This Row],[Nombre - DOC.]])</f>
        <v>Parques empresariales 2023 AAAAAA Normativa   Convocatoria</v>
      </c>
      <c r="AC26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AA04_2023_AAAAAA_Normativa___D02</v>
      </c>
      <c r="AD264" t="str">
        <f>Tabla1[[#This Row],[Título - DOC]]</f>
        <v>AA04 2023 AAAAAA Normativa   D02</v>
      </c>
      <c r="AE264" t="str">
        <f>Tabla1[[#This Row],[Descripción - DOC]]</f>
        <v>Parques empresariales 2023 AAAAAA Normativa   Convocatoria</v>
      </c>
    </row>
    <row r="265" spans="1:31" x14ac:dyDescent="0.3">
      <c r="A265" t="s">
        <v>74</v>
      </c>
      <c r="B265" t="str">
        <f>Tabla1[[#This Row],[Título - ÁREA]]</f>
        <v>AA04</v>
      </c>
      <c r="C265" s="12" t="s">
        <v>99</v>
      </c>
      <c r="D265" s="12" t="str">
        <f>Tabla1[[#This Row],[Nombre - ÁREA]]</f>
        <v>Parques empresariales</v>
      </c>
      <c r="E265">
        <v>2023</v>
      </c>
      <c r="F265">
        <f>Tabla1[[#This Row],[Nombre - AÑO]]</f>
        <v>2023</v>
      </c>
      <c r="G265" s="12" t="str">
        <f>CONCATENATE(Tabla1[[#This Row],[Título - ÁREA]]," ",Tabla1[[#This Row],[Cod. AÑO]])</f>
        <v>AA04 2023</v>
      </c>
      <c r="H265" s="12" t="str">
        <f>CONCATENATE(Tabla1[[#This Row],[Descripción - Área]]," ",Tabla1[[#This Row],[Nombre - AÑO]])</f>
        <v>Parques empresariales 2023</v>
      </c>
      <c r="I265" t="s">
        <v>103</v>
      </c>
      <c r="J265" t="str">
        <f>Tabla1[[#This Row],[Nombre - CONV.]]</f>
        <v>AAAAAA</v>
      </c>
      <c r="K265" s="12" t="str">
        <f>CONCATENATE(Tabla1[[#This Row],[Título - AÑO]]," ",Tabla1[[#This Row],[Cod. CONV.]])</f>
        <v>AA04 2023 AAAAAA</v>
      </c>
      <c r="L265" s="12" t="str">
        <f>CONCATENATE(Tabla1[[#This Row],[Descripción - AÑO]]," ",Tabla1[[#This Row],[Nombre - CONV.]])</f>
        <v>Parques empresariales 2023 AAAAAA</v>
      </c>
      <c r="M265" s="1" t="s">
        <v>134</v>
      </c>
      <c r="N265" s="1" t="str">
        <f>Tabla1[[#This Row],[Nombre - X]]</f>
        <v>Normativa</v>
      </c>
      <c r="O265" s="12" t="str">
        <f>CONCATENATE(Tabla1[[#This Row],[Título - CONV. ]]," ",Tabla1[[#This Row],[Cod. - X]])</f>
        <v>AA04 2023 AAAAAA Normativa</v>
      </c>
      <c r="P265" s="12" t="str">
        <f>CONCATENATE(Tabla1[[#This Row],[Descripción - CONV.]]," ",Tabla1[[#This Row],[Nombre - X]])</f>
        <v>Parques empresariales 2023 AAAAAA Normativa</v>
      </c>
      <c r="S265" s="12" t="str">
        <f>CONCATENATE(Tabla1[[#This Row],[Título - X]]," ",Tabla1[[#This Row],[Cod. EXP]])</f>
        <v xml:space="preserve">AA04 2023 AAAAAA Normativa </v>
      </c>
      <c r="T265" s="12" t="str">
        <f>CONCATENATE(Tabla1[[#This Row],[Descripción - X]]," ",Tabla1[[#This Row],[Nombre - EXP.]])</f>
        <v xml:space="preserve">Parques empresariales 2023 AAAAAA Normativa </v>
      </c>
      <c r="W265" s="12" t="str">
        <f>CONCATENATE(Tabla1[[#This Row],[Título - EXP. ]]," ",Tabla1[[#This Row],[Cod.PROC.]])</f>
        <v xml:space="preserve">AA04 2023 AAAAAA Normativa  </v>
      </c>
      <c r="X265" s="12" t="str">
        <f>CONCATENATE(Tabla1[[#This Row],[Descripción - EXP.]]," ",Tabla1[[#This Row],[Nombre - PROC.]])</f>
        <v xml:space="preserve">Parques empresariales 2023 AAAAAA Normativa  </v>
      </c>
      <c r="Y265" s="1" t="s">
        <v>163</v>
      </c>
      <c r="Z265" s="1" t="s">
        <v>87</v>
      </c>
      <c r="AA265" s="12" t="str">
        <f>CONCATENATE(Tabla1[[#This Row],[Título - PROC.]]," ",Tabla1[[#This Row],[Cod. DOC. ]])</f>
        <v>AA04 2023 AAAAAA Normativa   D03</v>
      </c>
      <c r="AB265" s="12" t="str">
        <f>CONCATENATE(Tabla1[[#This Row],[Descripción - PROC.]]," ",Tabla1[[#This Row],[Nombre - DOC.]])</f>
        <v>Parques empresariales 2023 AAAAAA Normativa   Instrucción</v>
      </c>
      <c r="AC26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AA04_2023_AAAAAA_Normativa___D03</v>
      </c>
      <c r="AD265" t="str">
        <f>Tabla1[[#This Row],[Título - DOC]]</f>
        <v>AA04 2023 AAAAAA Normativa   D03</v>
      </c>
      <c r="AE265" t="str">
        <f>Tabla1[[#This Row],[Descripción - DOC]]</f>
        <v>Parques empresariales 2023 AAAAAA Normativa   Instrucción</v>
      </c>
    </row>
    <row r="266" spans="1:31" x14ac:dyDescent="0.3">
      <c r="A266" t="s">
        <v>74</v>
      </c>
      <c r="B266" t="str">
        <f>Tabla1[[#This Row],[Título - ÁREA]]</f>
        <v>AA04</v>
      </c>
      <c r="C266" s="12" t="s">
        <v>99</v>
      </c>
      <c r="D266" s="12" t="str">
        <f>Tabla1[[#This Row],[Nombre - ÁREA]]</f>
        <v>Parques empresariales</v>
      </c>
      <c r="E266">
        <v>2023</v>
      </c>
      <c r="F266">
        <f>Tabla1[[#This Row],[Nombre - AÑO]]</f>
        <v>2023</v>
      </c>
      <c r="G266" s="12" t="str">
        <f>CONCATENATE(Tabla1[[#This Row],[Título - ÁREA]]," ",Tabla1[[#This Row],[Cod. AÑO]])</f>
        <v>AA04 2023</v>
      </c>
      <c r="H266" s="12" t="str">
        <f>CONCATENATE(Tabla1[[#This Row],[Descripción - Área]]," ",Tabla1[[#This Row],[Nombre - AÑO]])</f>
        <v>Parques empresariales 2023</v>
      </c>
      <c r="I266" t="s">
        <v>103</v>
      </c>
      <c r="J266" t="str">
        <f>Tabla1[[#This Row],[Nombre - CONV.]]</f>
        <v>AAAAAA</v>
      </c>
      <c r="K266" s="12" t="str">
        <f>CONCATENATE(Tabla1[[#This Row],[Título - AÑO]]," ",Tabla1[[#This Row],[Cod. CONV.]])</f>
        <v>AA04 2023 AAAAAA</v>
      </c>
      <c r="L266" s="12" t="str">
        <f>CONCATENATE(Tabla1[[#This Row],[Descripción - AÑO]]," ",Tabla1[[#This Row],[Nombre - CONV.]])</f>
        <v>Parques empresariales 2023 AAAAAA</v>
      </c>
      <c r="M266" s="1" t="s">
        <v>134</v>
      </c>
      <c r="N266" s="1" t="str">
        <f>Tabla1[[#This Row],[Nombre - X]]</f>
        <v>Normativa</v>
      </c>
      <c r="O266" s="12" t="str">
        <f>CONCATENATE(Tabla1[[#This Row],[Título - CONV. ]]," ",Tabla1[[#This Row],[Cod. - X]])</f>
        <v>AA04 2023 AAAAAA Normativa</v>
      </c>
      <c r="P266" s="12" t="str">
        <f>CONCATENATE(Tabla1[[#This Row],[Descripción - CONV.]]," ",Tabla1[[#This Row],[Nombre - X]])</f>
        <v>Parques empresariales 2023 AAAAAA Normativa</v>
      </c>
      <c r="S266" s="12" t="str">
        <f>CONCATENATE(Tabla1[[#This Row],[Título - X]]," ",Tabla1[[#This Row],[Cod. EXP]])</f>
        <v xml:space="preserve">AA04 2023 AAAAAA Normativa </v>
      </c>
      <c r="T266" s="12" t="str">
        <f>CONCATENATE(Tabla1[[#This Row],[Descripción - X]]," ",Tabla1[[#This Row],[Nombre - EXP.]])</f>
        <v xml:space="preserve">Parques empresariales 2023 AAAAAA Normativa </v>
      </c>
      <c r="W266" s="12" t="str">
        <f>CONCATENATE(Tabla1[[#This Row],[Título - EXP. ]]," ",Tabla1[[#This Row],[Cod.PROC.]])</f>
        <v xml:space="preserve">AA04 2023 AAAAAA Normativa  </v>
      </c>
      <c r="X266" s="12" t="str">
        <f>CONCATENATE(Tabla1[[#This Row],[Descripción - EXP.]]," ",Tabla1[[#This Row],[Nombre - PROC.]])</f>
        <v xml:space="preserve">Parques empresariales 2023 AAAAAA Normativa  </v>
      </c>
      <c r="Y266" s="1" t="s">
        <v>164</v>
      </c>
      <c r="Z266" s="1" t="s">
        <v>88</v>
      </c>
      <c r="AA266" s="12" t="str">
        <f>CONCATENATE(Tabla1[[#This Row],[Título - PROC.]]," ",Tabla1[[#This Row],[Cod. DOC. ]])</f>
        <v>AA04 2023 AAAAAA Normativa   D04</v>
      </c>
      <c r="AB266" s="12" t="str">
        <f>CONCATENATE(Tabla1[[#This Row],[Descripción - PROC.]]," ",Tabla1[[#This Row],[Nombre - DOC.]])</f>
        <v>Parques empresariales 2023 AAAAAA Normativa   Adjudicación</v>
      </c>
      <c r="AC26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AA04_2023_AAAAAA_Normativa___D04</v>
      </c>
      <c r="AD266" t="str">
        <f>Tabla1[[#This Row],[Título - DOC]]</f>
        <v>AA04 2023 AAAAAA Normativa   D04</v>
      </c>
      <c r="AE266" t="str">
        <f>Tabla1[[#This Row],[Descripción - DOC]]</f>
        <v>Parques empresariales 2023 AAAAAA Normativa   Adjudicación</v>
      </c>
    </row>
    <row r="267" spans="1:31" x14ac:dyDescent="0.3">
      <c r="A267" t="s">
        <v>74</v>
      </c>
      <c r="B267" t="str">
        <f>Tabla1[[#This Row],[Título - ÁREA]]</f>
        <v>AA04</v>
      </c>
      <c r="C267" s="12" t="s">
        <v>99</v>
      </c>
      <c r="D267" s="12" t="str">
        <f>Tabla1[[#This Row],[Nombre - ÁREA]]</f>
        <v>Parques empresariales</v>
      </c>
      <c r="E267">
        <v>2023</v>
      </c>
      <c r="F267">
        <f>Tabla1[[#This Row],[Nombre - AÑO]]</f>
        <v>2023</v>
      </c>
      <c r="G267" s="12" t="str">
        <f>CONCATENATE(Tabla1[[#This Row],[Título - ÁREA]]," ",Tabla1[[#This Row],[Cod. AÑO]])</f>
        <v>AA04 2023</v>
      </c>
      <c r="H267" s="12" t="str">
        <f>CONCATENATE(Tabla1[[#This Row],[Descripción - Área]]," ",Tabla1[[#This Row],[Nombre - AÑO]])</f>
        <v>Parques empresariales 2023</v>
      </c>
      <c r="I267" t="s">
        <v>103</v>
      </c>
      <c r="J267" t="str">
        <f>Tabla1[[#This Row],[Nombre - CONV.]]</f>
        <v>AAAAAA</v>
      </c>
      <c r="K267" s="12" t="str">
        <f>CONCATENATE(Tabla1[[#This Row],[Título - AÑO]]," ",Tabla1[[#This Row],[Cod. CONV.]])</f>
        <v>AA04 2023 AAAAAA</v>
      </c>
      <c r="L267" s="12" t="str">
        <f>CONCATENATE(Tabla1[[#This Row],[Descripción - AÑO]]," ",Tabla1[[#This Row],[Nombre - CONV.]])</f>
        <v>Parques empresariales 2023 AAAAAA</v>
      </c>
      <c r="M267" s="1" t="s">
        <v>134</v>
      </c>
      <c r="N267" s="1" t="str">
        <f>Tabla1[[#This Row],[Nombre - X]]</f>
        <v>Normativa</v>
      </c>
      <c r="O267" s="12" t="str">
        <f>CONCATENATE(Tabla1[[#This Row],[Título - CONV. ]]," ",Tabla1[[#This Row],[Cod. - X]])</f>
        <v>AA04 2023 AAAAAA Normativa</v>
      </c>
      <c r="P267" s="12" t="str">
        <f>CONCATENATE(Tabla1[[#This Row],[Descripción - CONV.]]," ",Tabla1[[#This Row],[Nombre - X]])</f>
        <v>Parques empresariales 2023 AAAAAA Normativa</v>
      </c>
      <c r="S267" s="12" t="str">
        <f>CONCATENATE(Tabla1[[#This Row],[Título - X]]," ",Tabla1[[#This Row],[Cod. EXP]])</f>
        <v xml:space="preserve">AA04 2023 AAAAAA Normativa </v>
      </c>
      <c r="T267" s="12" t="str">
        <f>CONCATENATE(Tabla1[[#This Row],[Descripción - X]]," ",Tabla1[[#This Row],[Nombre - EXP.]])</f>
        <v xml:space="preserve">Parques empresariales 2023 AAAAAA Normativa </v>
      </c>
      <c r="W267" s="12" t="str">
        <f>CONCATENATE(Tabla1[[#This Row],[Título - EXP. ]]," ",Tabla1[[#This Row],[Cod.PROC.]])</f>
        <v xml:space="preserve">AA04 2023 AAAAAA Normativa  </v>
      </c>
      <c r="X267" s="12" t="str">
        <f>CONCATENATE(Tabla1[[#This Row],[Descripción - EXP.]]," ",Tabla1[[#This Row],[Nombre - PROC.]])</f>
        <v xml:space="preserve">Parques empresariales 2023 AAAAAA Normativa  </v>
      </c>
      <c r="Y267" s="1" t="s">
        <v>165</v>
      </c>
      <c r="Z267" s="1" t="s">
        <v>89</v>
      </c>
      <c r="AA267" s="12" t="str">
        <f>CONCATENATE(Tabla1[[#This Row],[Título - PROC.]]," ",Tabla1[[#This Row],[Cod. DOC. ]])</f>
        <v>AA04 2023 AAAAAA Normativa   D05</v>
      </c>
      <c r="AB267" s="12" t="str">
        <f>CONCATENATE(Tabla1[[#This Row],[Descripción - PROC.]]," ",Tabla1[[#This Row],[Nombre - DOC.]])</f>
        <v>Parques empresariales 2023 AAAAAA Normativa   Justificación</v>
      </c>
      <c r="AC26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AA04_2023_AAAAAA_Normativa___D05</v>
      </c>
      <c r="AD267" t="str">
        <f>Tabla1[[#This Row],[Título - DOC]]</f>
        <v>AA04 2023 AAAAAA Normativa   D05</v>
      </c>
      <c r="AE267" t="str">
        <f>Tabla1[[#This Row],[Descripción - DOC]]</f>
        <v>Parques empresariales 2023 AAAAAA Normativa   Justificación</v>
      </c>
    </row>
    <row r="268" spans="1:31" x14ac:dyDescent="0.3">
      <c r="A268" t="s">
        <v>74</v>
      </c>
      <c r="B268" t="str">
        <f>Tabla1[[#This Row],[Título - ÁREA]]</f>
        <v>AA04</v>
      </c>
      <c r="C268" s="12" t="s">
        <v>99</v>
      </c>
      <c r="D268" s="12" t="str">
        <f>Tabla1[[#This Row],[Nombre - ÁREA]]</f>
        <v>Parques empresariales</v>
      </c>
      <c r="E268">
        <v>2023</v>
      </c>
      <c r="F268">
        <f>Tabla1[[#This Row],[Nombre - AÑO]]</f>
        <v>2023</v>
      </c>
      <c r="G268" s="12" t="str">
        <f>CONCATENATE(Tabla1[[#This Row],[Título - ÁREA]]," ",Tabla1[[#This Row],[Cod. AÑO]])</f>
        <v>AA04 2023</v>
      </c>
      <c r="H268" s="12" t="str">
        <f>CONCATENATE(Tabla1[[#This Row],[Descripción - Área]]," ",Tabla1[[#This Row],[Nombre - AÑO]])</f>
        <v>Parques empresariales 2023</v>
      </c>
      <c r="I268" t="s">
        <v>103</v>
      </c>
      <c r="J268" t="str">
        <f>Tabla1[[#This Row],[Nombre - CONV.]]</f>
        <v>AAAAAA</v>
      </c>
      <c r="K268" s="12" t="str">
        <f>CONCATENATE(Tabla1[[#This Row],[Título - AÑO]]," ",Tabla1[[#This Row],[Cod. CONV.]])</f>
        <v>AA04 2023 AAAAAA</v>
      </c>
      <c r="L268" s="12" t="str">
        <f>CONCATENATE(Tabla1[[#This Row],[Descripción - AÑO]]," ",Tabla1[[#This Row],[Nombre - CONV.]])</f>
        <v>Parques empresariales 2023 AAAAAA</v>
      </c>
      <c r="M268" s="1" t="s">
        <v>134</v>
      </c>
      <c r="N268" s="1" t="str">
        <f>Tabla1[[#This Row],[Nombre - X]]</f>
        <v>Normativa</v>
      </c>
      <c r="O268" s="12" t="str">
        <f>CONCATENATE(Tabla1[[#This Row],[Título - CONV. ]]," ",Tabla1[[#This Row],[Cod. - X]])</f>
        <v>AA04 2023 AAAAAA Normativa</v>
      </c>
      <c r="P268" s="12" t="str">
        <f>CONCATENATE(Tabla1[[#This Row],[Descripción - CONV.]]," ",Tabla1[[#This Row],[Nombre - X]])</f>
        <v>Parques empresariales 2023 AAAAAA Normativa</v>
      </c>
      <c r="S268" s="12" t="str">
        <f>CONCATENATE(Tabla1[[#This Row],[Título - X]]," ",Tabla1[[#This Row],[Cod. EXP]])</f>
        <v xml:space="preserve">AA04 2023 AAAAAA Normativa </v>
      </c>
      <c r="T268" s="12" t="str">
        <f>CONCATENATE(Tabla1[[#This Row],[Descripción - X]]," ",Tabla1[[#This Row],[Nombre - EXP.]])</f>
        <v xml:space="preserve">Parques empresariales 2023 AAAAAA Normativa </v>
      </c>
      <c r="W268" s="12" t="str">
        <f>CONCATENATE(Tabla1[[#This Row],[Título - EXP. ]]," ",Tabla1[[#This Row],[Cod.PROC.]])</f>
        <v xml:space="preserve">AA04 2023 AAAAAA Normativa  </v>
      </c>
      <c r="X268" s="12" t="str">
        <f>CONCATENATE(Tabla1[[#This Row],[Descripción - EXP.]]," ",Tabla1[[#This Row],[Nombre - PROC.]])</f>
        <v xml:space="preserve">Parques empresariales 2023 AAAAAA Normativa  </v>
      </c>
      <c r="Y268" s="1" t="s">
        <v>166</v>
      </c>
      <c r="Z268" s="1" t="s">
        <v>90</v>
      </c>
      <c r="AA268" s="12" t="str">
        <f>CONCATENATE(Tabla1[[#This Row],[Título - PROC.]]," ",Tabla1[[#This Row],[Cod. DOC. ]])</f>
        <v>AA04 2023 AAAAAA Normativa   D06</v>
      </c>
      <c r="AB268" s="12" t="str">
        <f>CONCATENATE(Tabla1[[#This Row],[Descripción - PROC.]]," ",Tabla1[[#This Row],[Nombre - DOC.]])</f>
        <v>Parques empresariales 2023 AAAAAA Normativa   Comprobación</v>
      </c>
      <c r="AC26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AA04_2023_AAAAAA_Normativa___D06</v>
      </c>
      <c r="AD268" t="str">
        <f>Tabla1[[#This Row],[Título - DOC]]</f>
        <v>AA04 2023 AAAAAA Normativa   D06</v>
      </c>
      <c r="AE268" t="str">
        <f>Tabla1[[#This Row],[Descripción - DOC]]</f>
        <v>Parques empresariales 2023 AAAAAA Normativa   Comprobación</v>
      </c>
    </row>
    <row r="269" spans="1:31" x14ac:dyDescent="0.3">
      <c r="A269" t="s">
        <v>74</v>
      </c>
      <c r="B269" t="str">
        <f>Tabla1[[#This Row],[Título - ÁREA]]</f>
        <v>AA04</v>
      </c>
      <c r="C269" s="12" t="s">
        <v>99</v>
      </c>
      <c r="D269" s="12" t="str">
        <f>Tabla1[[#This Row],[Nombre - ÁREA]]</f>
        <v>Parques empresariales</v>
      </c>
      <c r="E269">
        <v>2023</v>
      </c>
      <c r="F269">
        <f>Tabla1[[#This Row],[Nombre - AÑO]]</f>
        <v>2023</v>
      </c>
      <c r="G269" s="12" t="str">
        <f>CONCATENATE(Tabla1[[#This Row],[Título - ÁREA]]," ",Tabla1[[#This Row],[Cod. AÑO]])</f>
        <v>AA04 2023</v>
      </c>
      <c r="H269" s="12" t="str">
        <f>CONCATENATE(Tabla1[[#This Row],[Descripción - Área]]," ",Tabla1[[#This Row],[Nombre - AÑO]])</f>
        <v>Parques empresariales 2023</v>
      </c>
      <c r="I269" t="s">
        <v>103</v>
      </c>
      <c r="J269" t="str">
        <f>Tabla1[[#This Row],[Nombre - CONV.]]</f>
        <v>AAAAAA</v>
      </c>
      <c r="K269" s="12" t="str">
        <f>CONCATENATE(Tabla1[[#This Row],[Título - AÑO]]," ",Tabla1[[#This Row],[Cod. CONV.]])</f>
        <v>AA04 2023 AAAAAA</v>
      </c>
      <c r="L269" s="12" t="str">
        <f>CONCATENATE(Tabla1[[#This Row],[Descripción - AÑO]]," ",Tabla1[[#This Row],[Nombre - CONV.]])</f>
        <v>Parques empresariales 2023 AAAAAA</v>
      </c>
      <c r="M269" s="1" t="s">
        <v>168</v>
      </c>
      <c r="N269" t="str">
        <f>Tabla1[[#This Row],[Nombre - X]]</f>
        <v>CO Evaluación</v>
      </c>
      <c r="O269" s="12" t="str">
        <f>CONCATENATE(Tabla1[[#This Row],[Título - CONV. ]]," ",Tabla1[[#This Row],[Cod. - X]])</f>
        <v>AA04 2023 AAAAAA CO Evaluación</v>
      </c>
      <c r="P269" s="12" t="str">
        <f>CONCATENATE(Tabla1[[#This Row],[Descripción - CONV.]]," ",Tabla1[[#This Row],[Nombre - X]])</f>
        <v>Parques empresariales 2023 AAAAAA CO Evaluación</v>
      </c>
      <c r="S269" s="12" t="str">
        <f>CONCATENATE(Tabla1[[#This Row],[Título - X]]," ",Tabla1[[#This Row],[Cod. EXP]])</f>
        <v xml:space="preserve">AA04 2023 AAAAAA CO Evaluación </v>
      </c>
      <c r="T269" s="12" t="str">
        <f>CONCATENATE(Tabla1[[#This Row],[Descripción - X]]," ",Tabla1[[#This Row],[Nombre - EXP.]])</f>
        <v xml:space="preserve">Parques empresariales 2023 AAAAAA CO Evaluación </v>
      </c>
      <c r="W269" s="12" t="str">
        <f>CONCATENATE(Tabla1[[#This Row],[Título - EXP. ]]," ",Tabla1[[#This Row],[Cod.PROC.]])</f>
        <v xml:space="preserve">AA04 2023 AAAAAA CO Evaluación  </v>
      </c>
      <c r="X269" s="12" t="str">
        <f>CONCATENATE(Tabla1[[#This Row],[Descripción - EXP.]]," ",Tabla1[[#This Row],[Nombre - PROC.]])</f>
        <v xml:space="preserve">Parques empresariales 2023 AAAAAA CO Evaluación  </v>
      </c>
      <c r="Y269" s="1" t="s">
        <v>161</v>
      </c>
      <c r="Z269" s="1" t="s">
        <v>85</v>
      </c>
      <c r="AA269" s="12" t="str">
        <f>CONCATENATE(Tabla1[[#This Row],[Título - PROC.]]," ",Tabla1[[#This Row],[Cod. DOC. ]])</f>
        <v>AA04 2023 AAAAAA CO Evaluación   D01</v>
      </c>
      <c r="AB269" s="12" t="str">
        <f>CONCATENATE(Tabla1[[#This Row],[Descripción - PROC.]]," ",Tabla1[[#This Row],[Nombre - DOC.]])</f>
        <v xml:space="preserve">Parques empresariales 2023 AAAAAA CO Evaluación   Orden </v>
      </c>
      <c r="AC26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AA04_2023_AAAAAA_CO Evaluación___D01</v>
      </c>
      <c r="AD269" t="str">
        <f>Tabla1[[#This Row],[Título - DOC]]</f>
        <v>AA04 2023 AAAAAA CO Evaluación   D01</v>
      </c>
      <c r="AE269" t="str">
        <f>Tabla1[[#This Row],[Descripción - DOC]]</f>
        <v xml:space="preserve">Parques empresariales 2023 AAAAAA CO Evaluación   Orden </v>
      </c>
    </row>
    <row r="270" spans="1:31" x14ac:dyDescent="0.3">
      <c r="A270" t="s">
        <v>74</v>
      </c>
      <c r="B270" t="str">
        <f>Tabla1[[#This Row],[Título - ÁREA]]</f>
        <v>AA04</v>
      </c>
      <c r="C270" s="12" t="s">
        <v>99</v>
      </c>
      <c r="D270" s="12" t="str">
        <f>Tabla1[[#This Row],[Nombre - ÁREA]]</f>
        <v>Parques empresariales</v>
      </c>
      <c r="E270">
        <v>2023</v>
      </c>
      <c r="F270">
        <f>Tabla1[[#This Row],[Nombre - AÑO]]</f>
        <v>2023</v>
      </c>
      <c r="G270" s="12" t="str">
        <f>CONCATENATE(Tabla1[[#This Row],[Título - ÁREA]]," ",Tabla1[[#This Row],[Cod. AÑO]])</f>
        <v>AA04 2023</v>
      </c>
      <c r="H270" s="12" t="str">
        <f>CONCATENATE(Tabla1[[#This Row],[Descripción - Área]]," ",Tabla1[[#This Row],[Nombre - AÑO]])</f>
        <v>Parques empresariales 2023</v>
      </c>
      <c r="I270" t="s">
        <v>103</v>
      </c>
      <c r="J270" t="str">
        <f>Tabla1[[#This Row],[Nombre - CONV.]]</f>
        <v>AAAAAA</v>
      </c>
      <c r="K270" s="12" t="str">
        <f>CONCATENATE(Tabla1[[#This Row],[Título - AÑO]]," ",Tabla1[[#This Row],[Cod. CONV.]])</f>
        <v>AA04 2023 AAAAAA</v>
      </c>
      <c r="L270" s="12" t="str">
        <f>CONCATENATE(Tabla1[[#This Row],[Descripción - AÑO]]," ",Tabla1[[#This Row],[Nombre - CONV.]])</f>
        <v>Parques empresariales 2023 AAAAAA</v>
      </c>
      <c r="M270" s="1" t="s">
        <v>168</v>
      </c>
      <c r="N270" t="str">
        <f>Tabla1[[#This Row],[Nombre - X]]</f>
        <v>CO Evaluación</v>
      </c>
      <c r="O270" s="12" t="str">
        <f>CONCATENATE(Tabla1[[#This Row],[Título - CONV. ]]," ",Tabla1[[#This Row],[Cod. - X]])</f>
        <v>AA04 2023 AAAAAA CO Evaluación</v>
      </c>
      <c r="P270" s="12" t="str">
        <f>CONCATENATE(Tabla1[[#This Row],[Descripción - CONV.]]," ",Tabla1[[#This Row],[Nombre - X]])</f>
        <v>Parques empresariales 2023 AAAAAA CO Evaluación</v>
      </c>
      <c r="S270" s="12" t="str">
        <f>CONCATENATE(Tabla1[[#This Row],[Título - X]]," ",Tabla1[[#This Row],[Cod. EXP]])</f>
        <v xml:space="preserve">AA04 2023 AAAAAA CO Evaluación </v>
      </c>
      <c r="T270" s="12" t="str">
        <f>CONCATENATE(Tabla1[[#This Row],[Descripción - X]]," ",Tabla1[[#This Row],[Nombre - EXP.]])</f>
        <v xml:space="preserve">Parques empresariales 2023 AAAAAA CO Evaluación </v>
      </c>
      <c r="W270" s="12" t="str">
        <f>CONCATENATE(Tabla1[[#This Row],[Título - EXP. ]]," ",Tabla1[[#This Row],[Cod.PROC.]])</f>
        <v xml:space="preserve">AA04 2023 AAAAAA CO Evaluación  </v>
      </c>
      <c r="X270" s="12" t="str">
        <f>CONCATENATE(Tabla1[[#This Row],[Descripción - EXP.]]," ",Tabla1[[#This Row],[Nombre - PROC.]])</f>
        <v xml:space="preserve">Parques empresariales 2023 AAAAAA CO Evaluación  </v>
      </c>
      <c r="Y270" s="1" t="s">
        <v>162</v>
      </c>
      <c r="Z270" s="1" t="s">
        <v>86</v>
      </c>
      <c r="AA270" s="12" t="str">
        <f>CONCATENATE(Tabla1[[#This Row],[Título - PROC.]]," ",Tabla1[[#This Row],[Cod. DOC. ]])</f>
        <v>AA04 2023 AAAAAA CO Evaluación   D02</v>
      </c>
      <c r="AB270" s="12" t="str">
        <f>CONCATENATE(Tabla1[[#This Row],[Descripción - PROC.]]," ",Tabla1[[#This Row],[Nombre - DOC.]])</f>
        <v>Parques empresariales 2023 AAAAAA CO Evaluación   Convocatoria</v>
      </c>
      <c r="AC27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AA04_2023_AAAAAA_CO Evaluación___D02</v>
      </c>
      <c r="AD270" t="str">
        <f>Tabla1[[#This Row],[Título - DOC]]</f>
        <v>AA04 2023 AAAAAA CO Evaluación   D02</v>
      </c>
      <c r="AE270" t="str">
        <f>Tabla1[[#This Row],[Descripción - DOC]]</f>
        <v>Parques empresariales 2023 AAAAAA CO Evaluación   Convocatoria</v>
      </c>
    </row>
    <row r="271" spans="1:31" x14ac:dyDescent="0.3">
      <c r="A271" t="s">
        <v>74</v>
      </c>
      <c r="B271" t="str">
        <f>Tabla1[[#This Row],[Título - ÁREA]]</f>
        <v>AA04</v>
      </c>
      <c r="C271" s="12" t="s">
        <v>99</v>
      </c>
      <c r="D271" s="12" t="str">
        <f>Tabla1[[#This Row],[Nombre - ÁREA]]</f>
        <v>Parques empresariales</v>
      </c>
      <c r="E271">
        <v>2023</v>
      </c>
      <c r="F271">
        <f>Tabla1[[#This Row],[Nombre - AÑO]]</f>
        <v>2023</v>
      </c>
      <c r="G271" s="12" t="str">
        <f>CONCATENATE(Tabla1[[#This Row],[Título - ÁREA]]," ",Tabla1[[#This Row],[Cod. AÑO]])</f>
        <v>AA04 2023</v>
      </c>
      <c r="H271" s="12" t="str">
        <f>CONCATENATE(Tabla1[[#This Row],[Descripción - Área]]," ",Tabla1[[#This Row],[Nombre - AÑO]])</f>
        <v>Parques empresariales 2023</v>
      </c>
      <c r="I271" t="s">
        <v>103</v>
      </c>
      <c r="J271" t="str">
        <f>Tabla1[[#This Row],[Nombre - CONV.]]</f>
        <v>AAAAAA</v>
      </c>
      <c r="K271" s="12" t="str">
        <f>CONCATENATE(Tabla1[[#This Row],[Título - AÑO]]," ",Tabla1[[#This Row],[Cod. CONV.]])</f>
        <v>AA04 2023 AAAAAA</v>
      </c>
      <c r="L271" s="12" t="str">
        <f>CONCATENATE(Tabla1[[#This Row],[Descripción - AÑO]]," ",Tabla1[[#This Row],[Nombre - CONV.]])</f>
        <v>Parques empresariales 2023 AAAAAA</v>
      </c>
      <c r="M271" s="1" t="s">
        <v>168</v>
      </c>
      <c r="N271" t="str">
        <f>Tabla1[[#This Row],[Nombre - X]]</f>
        <v>CO Evaluación</v>
      </c>
      <c r="O271" s="12" t="str">
        <f>CONCATENATE(Tabla1[[#This Row],[Título - CONV. ]]," ",Tabla1[[#This Row],[Cod. - X]])</f>
        <v>AA04 2023 AAAAAA CO Evaluación</v>
      </c>
      <c r="P271" s="12" t="str">
        <f>CONCATENATE(Tabla1[[#This Row],[Descripción - CONV.]]," ",Tabla1[[#This Row],[Nombre - X]])</f>
        <v>Parques empresariales 2023 AAAAAA CO Evaluación</v>
      </c>
      <c r="S271" s="12" t="str">
        <f>CONCATENATE(Tabla1[[#This Row],[Título - X]]," ",Tabla1[[#This Row],[Cod. EXP]])</f>
        <v xml:space="preserve">AA04 2023 AAAAAA CO Evaluación </v>
      </c>
      <c r="T271" s="12" t="str">
        <f>CONCATENATE(Tabla1[[#This Row],[Descripción - X]]," ",Tabla1[[#This Row],[Nombre - EXP.]])</f>
        <v xml:space="preserve">Parques empresariales 2023 AAAAAA CO Evaluación </v>
      </c>
      <c r="W271" s="12" t="str">
        <f>CONCATENATE(Tabla1[[#This Row],[Título - EXP. ]]," ",Tabla1[[#This Row],[Cod.PROC.]])</f>
        <v xml:space="preserve">AA04 2023 AAAAAA CO Evaluación  </v>
      </c>
      <c r="X271" s="12" t="str">
        <f>CONCATENATE(Tabla1[[#This Row],[Descripción - EXP.]]," ",Tabla1[[#This Row],[Nombre - PROC.]])</f>
        <v xml:space="preserve">Parques empresariales 2023 AAAAAA CO Evaluación  </v>
      </c>
      <c r="Y271" s="1" t="s">
        <v>163</v>
      </c>
      <c r="Z271" s="1" t="s">
        <v>87</v>
      </c>
      <c r="AA271" s="12" t="str">
        <f>CONCATENATE(Tabla1[[#This Row],[Título - PROC.]]," ",Tabla1[[#This Row],[Cod. DOC. ]])</f>
        <v>AA04 2023 AAAAAA CO Evaluación   D03</v>
      </c>
      <c r="AB271" s="12" t="str">
        <f>CONCATENATE(Tabla1[[#This Row],[Descripción - PROC.]]," ",Tabla1[[#This Row],[Nombre - DOC.]])</f>
        <v>Parques empresariales 2023 AAAAAA CO Evaluación   Instrucción</v>
      </c>
      <c r="AC27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AA04_2023_AAAAAA_CO Evaluación___D03</v>
      </c>
      <c r="AD271" t="str">
        <f>Tabla1[[#This Row],[Título - DOC]]</f>
        <v>AA04 2023 AAAAAA CO Evaluación   D03</v>
      </c>
      <c r="AE271" t="str">
        <f>Tabla1[[#This Row],[Descripción - DOC]]</f>
        <v>Parques empresariales 2023 AAAAAA CO Evaluación   Instrucción</v>
      </c>
    </row>
    <row r="272" spans="1:31" x14ac:dyDescent="0.3">
      <c r="A272" t="s">
        <v>74</v>
      </c>
      <c r="B272" t="str">
        <f>Tabla1[[#This Row],[Título - ÁREA]]</f>
        <v>AA04</v>
      </c>
      <c r="C272" s="12" t="s">
        <v>99</v>
      </c>
      <c r="D272" s="12" t="str">
        <f>Tabla1[[#This Row],[Nombre - ÁREA]]</f>
        <v>Parques empresariales</v>
      </c>
      <c r="E272">
        <v>2023</v>
      </c>
      <c r="F272">
        <f>Tabla1[[#This Row],[Nombre - AÑO]]</f>
        <v>2023</v>
      </c>
      <c r="G272" s="12" t="str">
        <f>CONCATENATE(Tabla1[[#This Row],[Título - ÁREA]]," ",Tabla1[[#This Row],[Cod. AÑO]])</f>
        <v>AA04 2023</v>
      </c>
      <c r="H272" s="12" t="str">
        <f>CONCATENATE(Tabla1[[#This Row],[Descripción - Área]]," ",Tabla1[[#This Row],[Nombre - AÑO]])</f>
        <v>Parques empresariales 2023</v>
      </c>
      <c r="I272" t="s">
        <v>103</v>
      </c>
      <c r="J272" t="str">
        <f>Tabla1[[#This Row],[Nombre - CONV.]]</f>
        <v>AAAAAA</v>
      </c>
      <c r="K272" s="12" t="str">
        <f>CONCATENATE(Tabla1[[#This Row],[Título - AÑO]]," ",Tabla1[[#This Row],[Cod. CONV.]])</f>
        <v>AA04 2023 AAAAAA</v>
      </c>
      <c r="L272" s="12" t="str">
        <f>CONCATENATE(Tabla1[[#This Row],[Descripción - AÑO]]," ",Tabla1[[#This Row],[Nombre - CONV.]])</f>
        <v>Parques empresariales 2023 AAAAAA</v>
      </c>
      <c r="M272" s="1" t="s">
        <v>168</v>
      </c>
      <c r="N272" t="str">
        <f>Tabla1[[#This Row],[Nombre - X]]</f>
        <v>CO Evaluación</v>
      </c>
      <c r="O272" s="12" t="str">
        <f>CONCATENATE(Tabla1[[#This Row],[Título - CONV. ]]," ",Tabla1[[#This Row],[Cod. - X]])</f>
        <v>AA04 2023 AAAAAA CO Evaluación</v>
      </c>
      <c r="P272" s="12" t="str">
        <f>CONCATENATE(Tabla1[[#This Row],[Descripción - CONV.]]," ",Tabla1[[#This Row],[Nombre - X]])</f>
        <v>Parques empresariales 2023 AAAAAA CO Evaluación</v>
      </c>
      <c r="S272" s="12" t="str">
        <f>CONCATENATE(Tabla1[[#This Row],[Título - X]]," ",Tabla1[[#This Row],[Cod. EXP]])</f>
        <v xml:space="preserve">AA04 2023 AAAAAA CO Evaluación </v>
      </c>
      <c r="T272" s="12" t="str">
        <f>CONCATENATE(Tabla1[[#This Row],[Descripción - X]]," ",Tabla1[[#This Row],[Nombre - EXP.]])</f>
        <v xml:space="preserve">Parques empresariales 2023 AAAAAA CO Evaluación </v>
      </c>
      <c r="W272" s="12" t="str">
        <f>CONCATENATE(Tabla1[[#This Row],[Título - EXP. ]]," ",Tabla1[[#This Row],[Cod.PROC.]])</f>
        <v xml:space="preserve">AA04 2023 AAAAAA CO Evaluación  </v>
      </c>
      <c r="X272" s="12" t="str">
        <f>CONCATENATE(Tabla1[[#This Row],[Descripción - EXP.]]," ",Tabla1[[#This Row],[Nombre - PROC.]])</f>
        <v xml:space="preserve">Parques empresariales 2023 AAAAAA CO Evaluación  </v>
      </c>
      <c r="Y272" s="1" t="s">
        <v>164</v>
      </c>
      <c r="Z272" s="1" t="s">
        <v>88</v>
      </c>
      <c r="AA272" s="12" t="str">
        <f>CONCATENATE(Tabla1[[#This Row],[Título - PROC.]]," ",Tabla1[[#This Row],[Cod. DOC. ]])</f>
        <v>AA04 2023 AAAAAA CO Evaluación   D04</v>
      </c>
      <c r="AB272" s="12" t="str">
        <f>CONCATENATE(Tabla1[[#This Row],[Descripción - PROC.]]," ",Tabla1[[#This Row],[Nombre - DOC.]])</f>
        <v>Parques empresariales 2023 AAAAAA CO Evaluación   Adjudicación</v>
      </c>
      <c r="AC27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AA04_2023_AAAAAA_CO Evaluación___D04</v>
      </c>
      <c r="AD272" t="str">
        <f>Tabla1[[#This Row],[Título - DOC]]</f>
        <v>AA04 2023 AAAAAA CO Evaluación   D04</v>
      </c>
      <c r="AE272" t="str">
        <f>Tabla1[[#This Row],[Descripción - DOC]]</f>
        <v>Parques empresariales 2023 AAAAAA CO Evaluación   Adjudicación</v>
      </c>
    </row>
    <row r="273" spans="1:31" x14ac:dyDescent="0.3">
      <c r="A273" t="s">
        <v>74</v>
      </c>
      <c r="B273" t="str">
        <f>Tabla1[[#This Row],[Título - ÁREA]]</f>
        <v>AA04</v>
      </c>
      <c r="C273" s="12" t="s">
        <v>99</v>
      </c>
      <c r="D273" s="12" t="str">
        <f>Tabla1[[#This Row],[Nombre - ÁREA]]</f>
        <v>Parques empresariales</v>
      </c>
      <c r="E273">
        <v>2023</v>
      </c>
      <c r="F273">
        <f>Tabla1[[#This Row],[Nombre - AÑO]]</f>
        <v>2023</v>
      </c>
      <c r="G273" s="12" t="str">
        <f>CONCATENATE(Tabla1[[#This Row],[Título - ÁREA]]," ",Tabla1[[#This Row],[Cod. AÑO]])</f>
        <v>AA04 2023</v>
      </c>
      <c r="H273" s="12" t="str">
        <f>CONCATENATE(Tabla1[[#This Row],[Descripción - Área]]," ",Tabla1[[#This Row],[Nombre - AÑO]])</f>
        <v>Parques empresariales 2023</v>
      </c>
      <c r="I273" t="s">
        <v>103</v>
      </c>
      <c r="J273" t="str">
        <f>Tabla1[[#This Row],[Nombre - CONV.]]</f>
        <v>AAAAAA</v>
      </c>
      <c r="K273" s="12" t="str">
        <f>CONCATENATE(Tabla1[[#This Row],[Título - AÑO]]," ",Tabla1[[#This Row],[Cod. CONV.]])</f>
        <v>AA04 2023 AAAAAA</v>
      </c>
      <c r="L273" s="12" t="str">
        <f>CONCATENATE(Tabla1[[#This Row],[Descripción - AÑO]]," ",Tabla1[[#This Row],[Nombre - CONV.]])</f>
        <v>Parques empresariales 2023 AAAAAA</v>
      </c>
      <c r="M273" s="1" t="s">
        <v>168</v>
      </c>
      <c r="N273" t="str">
        <f>Tabla1[[#This Row],[Nombre - X]]</f>
        <v>CO Evaluación</v>
      </c>
      <c r="O273" s="12" t="str">
        <f>CONCATENATE(Tabla1[[#This Row],[Título - CONV. ]]," ",Tabla1[[#This Row],[Cod. - X]])</f>
        <v>AA04 2023 AAAAAA CO Evaluación</v>
      </c>
      <c r="P273" s="12" t="str">
        <f>CONCATENATE(Tabla1[[#This Row],[Descripción - CONV.]]," ",Tabla1[[#This Row],[Nombre - X]])</f>
        <v>Parques empresariales 2023 AAAAAA CO Evaluación</v>
      </c>
      <c r="S273" s="12" t="str">
        <f>CONCATENATE(Tabla1[[#This Row],[Título - X]]," ",Tabla1[[#This Row],[Cod. EXP]])</f>
        <v xml:space="preserve">AA04 2023 AAAAAA CO Evaluación </v>
      </c>
      <c r="T273" s="12" t="str">
        <f>CONCATENATE(Tabla1[[#This Row],[Descripción - X]]," ",Tabla1[[#This Row],[Nombre - EXP.]])</f>
        <v xml:space="preserve">Parques empresariales 2023 AAAAAA CO Evaluación </v>
      </c>
      <c r="W273" s="12" t="str">
        <f>CONCATENATE(Tabla1[[#This Row],[Título - EXP. ]]," ",Tabla1[[#This Row],[Cod.PROC.]])</f>
        <v xml:space="preserve">AA04 2023 AAAAAA CO Evaluación  </v>
      </c>
      <c r="X273" s="12" t="str">
        <f>CONCATENATE(Tabla1[[#This Row],[Descripción - EXP.]]," ",Tabla1[[#This Row],[Nombre - PROC.]])</f>
        <v xml:space="preserve">Parques empresariales 2023 AAAAAA CO Evaluación  </v>
      </c>
      <c r="Y273" s="1" t="s">
        <v>165</v>
      </c>
      <c r="Z273" s="1" t="s">
        <v>89</v>
      </c>
      <c r="AA273" s="12" t="str">
        <f>CONCATENATE(Tabla1[[#This Row],[Título - PROC.]]," ",Tabla1[[#This Row],[Cod. DOC. ]])</f>
        <v>AA04 2023 AAAAAA CO Evaluación   D05</v>
      </c>
      <c r="AB273" s="12" t="str">
        <f>CONCATENATE(Tabla1[[#This Row],[Descripción - PROC.]]," ",Tabla1[[#This Row],[Nombre - DOC.]])</f>
        <v>Parques empresariales 2023 AAAAAA CO Evaluación   Justificación</v>
      </c>
      <c r="AC27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AA04_2023_AAAAAA_CO Evaluación___D05</v>
      </c>
      <c r="AD273" t="str">
        <f>Tabla1[[#This Row],[Título - DOC]]</f>
        <v>AA04 2023 AAAAAA CO Evaluación   D05</v>
      </c>
      <c r="AE273" t="str">
        <f>Tabla1[[#This Row],[Descripción - DOC]]</f>
        <v>Parques empresariales 2023 AAAAAA CO Evaluación   Justificación</v>
      </c>
    </row>
    <row r="274" spans="1:31" x14ac:dyDescent="0.3">
      <c r="A274" t="s">
        <v>74</v>
      </c>
      <c r="B274" t="str">
        <f>Tabla1[[#This Row],[Título - ÁREA]]</f>
        <v>AA04</v>
      </c>
      <c r="C274" s="12" t="s">
        <v>99</v>
      </c>
      <c r="D274" s="12" t="str">
        <f>Tabla1[[#This Row],[Nombre - ÁREA]]</f>
        <v>Parques empresariales</v>
      </c>
      <c r="E274">
        <v>2023</v>
      </c>
      <c r="F274">
        <f>Tabla1[[#This Row],[Nombre - AÑO]]</f>
        <v>2023</v>
      </c>
      <c r="G274" s="12" t="str">
        <f>CONCATENATE(Tabla1[[#This Row],[Título - ÁREA]]," ",Tabla1[[#This Row],[Cod. AÑO]])</f>
        <v>AA04 2023</v>
      </c>
      <c r="H274" s="12" t="str">
        <f>CONCATENATE(Tabla1[[#This Row],[Descripción - Área]]," ",Tabla1[[#This Row],[Nombre - AÑO]])</f>
        <v>Parques empresariales 2023</v>
      </c>
      <c r="I274" t="s">
        <v>103</v>
      </c>
      <c r="J274" t="str">
        <f>Tabla1[[#This Row],[Nombre - CONV.]]</f>
        <v>AAAAAA</v>
      </c>
      <c r="K274" s="12" t="str">
        <f>CONCATENATE(Tabla1[[#This Row],[Título - AÑO]]," ",Tabla1[[#This Row],[Cod. CONV.]])</f>
        <v>AA04 2023 AAAAAA</v>
      </c>
      <c r="L274" s="12" t="str">
        <f>CONCATENATE(Tabla1[[#This Row],[Descripción - AÑO]]," ",Tabla1[[#This Row],[Nombre - CONV.]])</f>
        <v>Parques empresariales 2023 AAAAAA</v>
      </c>
      <c r="M274" t="s">
        <v>167</v>
      </c>
      <c r="N274" t="str">
        <f>Tabla1[[#This Row],[Nombre - X]]</f>
        <v>Expediente</v>
      </c>
      <c r="O274" s="12" t="str">
        <f>CONCATENATE(Tabla1[[#This Row],[Título - CONV. ]]," ",Tabla1[[#This Row],[Cod. - X]])</f>
        <v>AA04 2023 AAAAAA Expediente</v>
      </c>
      <c r="P274" s="12" t="str">
        <f>CONCATENATE(Tabla1[[#This Row],[Descripción - CONV.]]," ",Tabla1[[#This Row],[Nombre - X]])</f>
        <v>Parques empresariales 2023 AAAAAA Expediente</v>
      </c>
      <c r="Q274" s="2" t="s">
        <v>132</v>
      </c>
      <c r="R274" t="str">
        <f>Tabla1[[#This Row],[Nombre - EXP.]]</f>
        <v>999</v>
      </c>
      <c r="S274" s="12" t="str">
        <f>CONCATENATE(Tabla1[[#This Row],[Título - X]]," ",Tabla1[[#This Row],[Cod. EXP]])</f>
        <v>AA04 2023 AAAAAA Expediente 999</v>
      </c>
      <c r="T274" s="12" t="str">
        <f>CONCATENATE(Tabla1[[#This Row],[Descripción - X]]," ",Tabla1[[#This Row],[Nombre - EXP.]])</f>
        <v>Parques empresariales 2023 AAAAAA Expediente 999</v>
      </c>
      <c r="U274" t="s">
        <v>56</v>
      </c>
      <c r="V274" t="s">
        <v>75</v>
      </c>
      <c r="W274" s="12" t="str">
        <f>CONCATENATE(Tabla1[[#This Row],[Título - EXP. ]]," ",Tabla1[[#This Row],[Cod.PROC.]])</f>
        <v>AA04 2023 AAAAAA Expediente 999 P01</v>
      </c>
      <c r="X274" s="12" t="str">
        <f>CONCATENATE(Tabla1[[#This Row],[Descripción - EXP.]]," ",Tabla1[[#This Row],[Nombre - PROC.]])</f>
        <v>Parques empresariales 2023 AAAAAA Expediente 999 Solicitudes</v>
      </c>
      <c r="Y274" s="1" t="s">
        <v>166</v>
      </c>
      <c r="Z274" s="1" t="s">
        <v>90</v>
      </c>
      <c r="AA274" s="12" t="str">
        <f>CONCATENATE(Tabla1[[#This Row],[Título - PROC.]]," ",Tabla1[[#This Row],[Cod. DOC. ]])</f>
        <v>AA04 2023 AAAAAA Expediente 999 P01 D06</v>
      </c>
      <c r="AB274" s="12" t="str">
        <f>CONCATENATE(Tabla1[[#This Row],[Descripción - PROC.]]," ",Tabla1[[#This Row],[Nombre - DOC.]])</f>
        <v>Parques empresariales 2023 AAAAAA Expediente 999 Solicitudes Comprobación</v>
      </c>
      <c r="AC27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AA04_2023_AAAAAA_Expediente_999_P01_D06</v>
      </c>
      <c r="AD274" t="str">
        <f>Tabla1[[#This Row],[Título - DOC]]</f>
        <v>AA04 2023 AAAAAA Expediente 999 P01 D06</v>
      </c>
      <c r="AE274" t="str">
        <f>Tabla1[[#This Row],[Descripción - DOC]]</f>
        <v>Parques empresariales 2023 AAAAAA Expediente 999 Solicitudes Comprobación</v>
      </c>
    </row>
    <row r="275" spans="1:31" x14ac:dyDescent="0.3">
      <c r="A275" t="s">
        <v>74</v>
      </c>
      <c r="B275" t="str">
        <f>Tabla1[[#This Row],[Título - ÁREA]]</f>
        <v>AA04</v>
      </c>
      <c r="C275" s="12" t="s">
        <v>99</v>
      </c>
      <c r="D275" s="12" t="str">
        <f>Tabla1[[#This Row],[Nombre - ÁREA]]</f>
        <v>Parques empresariales</v>
      </c>
      <c r="E275">
        <v>2023</v>
      </c>
      <c r="F275">
        <f>Tabla1[[#This Row],[Nombre - AÑO]]</f>
        <v>2023</v>
      </c>
      <c r="G275" s="12" t="str">
        <f>CONCATENATE(Tabla1[[#This Row],[Título - ÁREA]]," ",Tabla1[[#This Row],[Cod. AÑO]])</f>
        <v>AA04 2023</v>
      </c>
      <c r="H275" s="12" t="str">
        <f>CONCATENATE(Tabla1[[#This Row],[Descripción - Área]]," ",Tabla1[[#This Row],[Nombre - AÑO]])</f>
        <v>Parques empresariales 2023</v>
      </c>
      <c r="I275" t="s">
        <v>103</v>
      </c>
      <c r="J275" t="str">
        <f>Tabla1[[#This Row],[Nombre - CONV.]]</f>
        <v>AAAAAA</v>
      </c>
      <c r="K275" s="12" t="str">
        <f>CONCATENATE(Tabla1[[#This Row],[Título - AÑO]]," ",Tabla1[[#This Row],[Cod. CONV.]])</f>
        <v>AA04 2023 AAAAAA</v>
      </c>
      <c r="L275" s="12" t="str">
        <f>CONCATENATE(Tabla1[[#This Row],[Descripción - AÑO]]," ",Tabla1[[#This Row],[Nombre - CONV.]])</f>
        <v>Parques empresariales 2023 AAAAAA</v>
      </c>
      <c r="M275" t="s">
        <v>167</v>
      </c>
      <c r="N275" t="str">
        <f>Tabla1[[#This Row],[Nombre - X]]</f>
        <v>Expediente</v>
      </c>
      <c r="O275" s="12" t="str">
        <f>CONCATENATE(Tabla1[[#This Row],[Título - CONV. ]]," ",Tabla1[[#This Row],[Cod. - X]])</f>
        <v>AA04 2023 AAAAAA Expediente</v>
      </c>
      <c r="P275" s="12" t="str">
        <f>CONCATENATE(Tabla1[[#This Row],[Descripción - CONV.]]," ",Tabla1[[#This Row],[Nombre - X]])</f>
        <v>Parques empresariales 2023 AAAAAA Expediente</v>
      </c>
      <c r="Q275" s="2" t="s">
        <v>132</v>
      </c>
      <c r="R275" t="str">
        <f>Tabla1[[#This Row],[Nombre - EXP.]]</f>
        <v>999</v>
      </c>
      <c r="S275" s="12" t="str">
        <f>CONCATENATE(Tabla1[[#This Row],[Título - X]]," ",Tabla1[[#This Row],[Cod. EXP]])</f>
        <v>AA04 2023 AAAAAA Expediente 999</v>
      </c>
      <c r="T275" s="12" t="str">
        <f>CONCATENATE(Tabla1[[#This Row],[Descripción - X]]," ",Tabla1[[#This Row],[Nombre - EXP.]])</f>
        <v>Parques empresariales 2023 AAAAAA Expediente 999</v>
      </c>
      <c r="U275" t="s">
        <v>56</v>
      </c>
      <c r="V275" t="s">
        <v>75</v>
      </c>
      <c r="W275" s="12" t="str">
        <f>CONCATENATE(Tabla1[[#This Row],[Título - EXP. ]]," ",Tabla1[[#This Row],[Cod.PROC.]])</f>
        <v>AA04 2023 AAAAAA Expediente 999 P01</v>
      </c>
      <c r="X275" s="12" t="str">
        <f>CONCATENATE(Tabla1[[#This Row],[Descripción - EXP.]]," ",Tabla1[[#This Row],[Nombre - PROC.]])</f>
        <v>Parques empresariales 2023 AAAAAA Expediente 999 Solicitudes</v>
      </c>
      <c r="Y275" t="s">
        <v>2</v>
      </c>
      <c r="Z275" t="s">
        <v>86</v>
      </c>
      <c r="AA275" s="12" t="str">
        <f>CONCATENATE(Tabla1[[#This Row],[Título - PROC.]]," ",Tabla1[[#This Row],[Cod. DOC. ]])</f>
        <v>AA04 2023 AAAAAA Expediente 999 P01 D02</v>
      </c>
      <c r="AB275" s="12" t="str">
        <f>CONCATENATE(Tabla1[[#This Row],[Descripción - PROC.]]," ",Tabla1[[#This Row],[Nombre - DOC.]])</f>
        <v>Parques empresariales 2023 AAAAAA Expediente 999 Solicitudes Documentación anexa</v>
      </c>
      <c r="AC27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AA04_2023_AAAAAA_Expediente_999_P01_D02</v>
      </c>
      <c r="AD275" t="str">
        <f>Tabla1[[#This Row],[Título - DOC]]</f>
        <v>AA04 2023 AAAAAA Expediente 999 P01 D02</v>
      </c>
      <c r="AE275" t="str">
        <f>Tabla1[[#This Row],[Descripción - DOC]]</f>
        <v>Parques empresariales 2023 AAAAAA Expediente 999 Solicitudes Documentación anexa</v>
      </c>
    </row>
    <row r="276" spans="1:31" x14ac:dyDescent="0.3">
      <c r="A276" t="s">
        <v>74</v>
      </c>
      <c r="B276" t="str">
        <f>Tabla1[[#This Row],[Título - ÁREA]]</f>
        <v>AA04</v>
      </c>
      <c r="C276" s="12" t="s">
        <v>99</v>
      </c>
      <c r="D276" s="12" t="str">
        <f>Tabla1[[#This Row],[Nombre - ÁREA]]</f>
        <v>Parques empresariales</v>
      </c>
      <c r="E276">
        <v>2023</v>
      </c>
      <c r="F276">
        <f>Tabla1[[#This Row],[Nombre - AÑO]]</f>
        <v>2023</v>
      </c>
      <c r="G276" s="12" t="str">
        <f>CONCATENATE(Tabla1[[#This Row],[Título - ÁREA]]," ",Tabla1[[#This Row],[Cod. AÑO]])</f>
        <v>AA04 2023</v>
      </c>
      <c r="H276" s="12" t="str">
        <f>CONCATENATE(Tabla1[[#This Row],[Descripción - Área]]," ",Tabla1[[#This Row],[Nombre - AÑO]])</f>
        <v>Parques empresariales 2023</v>
      </c>
      <c r="I276" t="s">
        <v>103</v>
      </c>
      <c r="J276" t="str">
        <f>Tabla1[[#This Row],[Nombre - CONV.]]</f>
        <v>AAAAAA</v>
      </c>
      <c r="K276" s="12" t="str">
        <f>CONCATENATE(Tabla1[[#This Row],[Título - AÑO]]," ",Tabla1[[#This Row],[Cod. CONV.]])</f>
        <v>AA04 2023 AAAAAA</v>
      </c>
      <c r="L276" s="12" t="str">
        <f>CONCATENATE(Tabla1[[#This Row],[Descripción - AÑO]]," ",Tabla1[[#This Row],[Nombre - CONV.]])</f>
        <v>Parques empresariales 2023 AAAAAA</v>
      </c>
      <c r="M276" t="s">
        <v>167</v>
      </c>
      <c r="N276" t="str">
        <f>Tabla1[[#This Row],[Nombre - X]]</f>
        <v>Expediente</v>
      </c>
      <c r="O276" s="12" t="str">
        <f>CONCATENATE(Tabla1[[#This Row],[Título - CONV. ]]," ",Tabla1[[#This Row],[Cod. - X]])</f>
        <v>AA04 2023 AAAAAA Expediente</v>
      </c>
      <c r="P276" s="12" t="str">
        <f>CONCATENATE(Tabla1[[#This Row],[Descripción - CONV.]]," ",Tabla1[[#This Row],[Nombre - X]])</f>
        <v>Parques empresariales 2023 AAAAAA Expediente</v>
      </c>
      <c r="Q276" s="2" t="s">
        <v>132</v>
      </c>
      <c r="R276" t="str">
        <f>Tabla1[[#This Row],[Nombre - EXP.]]</f>
        <v>999</v>
      </c>
      <c r="S276" s="12" t="str">
        <f>CONCATENATE(Tabla1[[#This Row],[Título - X]]," ",Tabla1[[#This Row],[Cod. EXP]])</f>
        <v>AA04 2023 AAAAAA Expediente 999</v>
      </c>
      <c r="T276" s="12" t="str">
        <f>CONCATENATE(Tabla1[[#This Row],[Descripción - X]]," ",Tabla1[[#This Row],[Nombre - EXP.]])</f>
        <v>Parques empresariales 2023 AAAAAA Expediente 999</v>
      </c>
      <c r="U276" t="s">
        <v>56</v>
      </c>
      <c r="V276" t="s">
        <v>75</v>
      </c>
      <c r="W276" s="12" t="str">
        <f>CONCATENATE(Tabla1[[#This Row],[Título - EXP. ]]," ",Tabla1[[#This Row],[Cod.PROC.]])</f>
        <v>AA04 2023 AAAAAA Expediente 999 P01</v>
      </c>
      <c r="X276" s="12" t="str">
        <f>CONCATENATE(Tabla1[[#This Row],[Descripción - EXP.]]," ",Tabla1[[#This Row],[Nombre - PROC.]])</f>
        <v>Parques empresariales 2023 AAAAAA Expediente 999 Solicitudes</v>
      </c>
      <c r="Y276" t="s">
        <v>3</v>
      </c>
      <c r="Z276" t="s">
        <v>87</v>
      </c>
      <c r="AA276" s="12" t="str">
        <f>CONCATENATE(Tabla1[[#This Row],[Título - PROC.]]," ",Tabla1[[#This Row],[Cod. DOC. ]])</f>
        <v>AA04 2023 AAAAAA Expediente 999 P01 D03</v>
      </c>
      <c r="AB276" s="12" t="str">
        <f>CONCATENATE(Tabla1[[#This Row],[Descripción - PROC.]]," ",Tabla1[[#This Row],[Nombre - DOC.]])</f>
        <v>Parques empresariales 2023 AAAAAA Expediente 999 Solicitudes Requerimiento de subsanación de la solicitud</v>
      </c>
      <c r="AC27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AA04_2023_AAAAAA_Expediente_999_P01_D03</v>
      </c>
      <c r="AD276" t="str">
        <f>Tabla1[[#This Row],[Título - DOC]]</f>
        <v>AA04 2023 AAAAAA Expediente 999 P01 D03</v>
      </c>
      <c r="AE276" t="str">
        <f>Tabla1[[#This Row],[Descripción - DOC]]</f>
        <v>Parques empresariales 2023 AAAAAA Expediente 999 Solicitudes Requerimiento de subsanación de la solicitud</v>
      </c>
    </row>
    <row r="277" spans="1:31" x14ac:dyDescent="0.3">
      <c r="A277" t="s">
        <v>74</v>
      </c>
      <c r="B277" t="str">
        <f>Tabla1[[#This Row],[Título - ÁREA]]</f>
        <v>AA04</v>
      </c>
      <c r="C277" s="12" t="s">
        <v>99</v>
      </c>
      <c r="D277" s="12" t="str">
        <f>Tabla1[[#This Row],[Nombre - ÁREA]]</f>
        <v>Parques empresariales</v>
      </c>
      <c r="E277">
        <v>2023</v>
      </c>
      <c r="F277">
        <f>Tabla1[[#This Row],[Nombre - AÑO]]</f>
        <v>2023</v>
      </c>
      <c r="G277" s="12" t="str">
        <f>CONCATENATE(Tabla1[[#This Row],[Título - ÁREA]]," ",Tabla1[[#This Row],[Cod. AÑO]])</f>
        <v>AA04 2023</v>
      </c>
      <c r="H277" s="12" t="str">
        <f>CONCATENATE(Tabla1[[#This Row],[Descripción - Área]]," ",Tabla1[[#This Row],[Nombre - AÑO]])</f>
        <v>Parques empresariales 2023</v>
      </c>
      <c r="I277" t="s">
        <v>103</v>
      </c>
      <c r="J277" t="str">
        <f>Tabla1[[#This Row],[Nombre - CONV.]]</f>
        <v>AAAAAA</v>
      </c>
      <c r="K277" s="12" t="str">
        <f>CONCATENATE(Tabla1[[#This Row],[Título - AÑO]]," ",Tabla1[[#This Row],[Cod. CONV.]])</f>
        <v>AA04 2023 AAAAAA</v>
      </c>
      <c r="L277" s="12" t="str">
        <f>CONCATENATE(Tabla1[[#This Row],[Descripción - AÑO]]," ",Tabla1[[#This Row],[Nombre - CONV.]])</f>
        <v>Parques empresariales 2023 AAAAAA</v>
      </c>
      <c r="M277" t="s">
        <v>167</v>
      </c>
      <c r="N277" t="str">
        <f>Tabla1[[#This Row],[Nombre - X]]</f>
        <v>Expediente</v>
      </c>
      <c r="O277" s="12" t="str">
        <f>CONCATENATE(Tabla1[[#This Row],[Título - CONV. ]]," ",Tabla1[[#This Row],[Cod. - X]])</f>
        <v>AA04 2023 AAAAAA Expediente</v>
      </c>
      <c r="P277" s="12" t="str">
        <f>CONCATENATE(Tabla1[[#This Row],[Descripción - CONV.]]," ",Tabla1[[#This Row],[Nombre - X]])</f>
        <v>Parques empresariales 2023 AAAAAA Expediente</v>
      </c>
      <c r="Q277" s="2" t="s">
        <v>132</v>
      </c>
      <c r="R277" t="str">
        <f>Tabla1[[#This Row],[Nombre - EXP.]]</f>
        <v>999</v>
      </c>
      <c r="S277" s="12" t="str">
        <f>CONCATENATE(Tabla1[[#This Row],[Título - X]]," ",Tabla1[[#This Row],[Cod. EXP]])</f>
        <v>AA04 2023 AAAAAA Expediente 999</v>
      </c>
      <c r="T277" s="12" t="str">
        <f>CONCATENATE(Tabla1[[#This Row],[Descripción - X]]," ",Tabla1[[#This Row],[Nombre - EXP.]])</f>
        <v>Parques empresariales 2023 AAAAAA Expediente 999</v>
      </c>
      <c r="U277" t="s">
        <v>56</v>
      </c>
      <c r="V277" t="s">
        <v>75</v>
      </c>
      <c r="W277" s="12" t="str">
        <f>CONCATENATE(Tabla1[[#This Row],[Título - EXP. ]]," ",Tabla1[[#This Row],[Cod.PROC.]])</f>
        <v>AA04 2023 AAAAAA Expediente 999 P01</v>
      </c>
      <c r="X277" s="12" t="str">
        <f>CONCATENATE(Tabla1[[#This Row],[Descripción - EXP.]]," ",Tabla1[[#This Row],[Nombre - PROC.]])</f>
        <v>Parques empresariales 2023 AAAAAA Expediente 999 Solicitudes</v>
      </c>
      <c r="Y277" t="s">
        <v>4</v>
      </c>
      <c r="Z277" t="s">
        <v>88</v>
      </c>
      <c r="AA277" s="12" t="str">
        <f>CONCATENATE(Tabla1[[#This Row],[Título - PROC.]]," ",Tabla1[[#This Row],[Cod. DOC. ]])</f>
        <v>AA04 2023 AAAAAA Expediente 999 P01 D04</v>
      </c>
      <c r="AB277" s="12" t="str">
        <f>CONCATENATE(Tabla1[[#This Row],[Descripción - PROC.]]," ",Tabla1[[#This Row],[Nombre - DOC.]])</f>
        <v>Parques empresariales 2023 AAAAAA Expediente 999 Solicitudes Anexo requerimiento minimis 2.0</v>
      </c>
      <c r="AC27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AA04_2023_AAAAAA_Expediente_999_P01_D04</v>
      </c>
      <c r="AD277" t="str">
        <f>Tabla1[[#This Row],[Título - DOC]]</f>
        <v>AA04 2023 AAAAAA Expediente 999 P01 D04</v>
      </c>
      <c r="AE277" t="str">
        <f>Tabla1[[#This Row],[Descripción - DOC]]</f>
        <v>Parques empresariales 2023 AAAAAA Expediente 999 Solicitudes Anexo requerimiento minimis 2.0</v>
      </c>
    </row>
    <row r="278" spans="1:31" x14ac:dyDescent="0.3">
      <c r="A278" t="s">
        <v>74</v>
      </c>
      <c r="B278" t="str">
        <f>Tabla1[[#This Row],[Título - ÁREA]]</f>
        <v>AA04</v>
      </c>
      <c r="C278" s="12" t="s">
        <v>99</v>
      </c>
      <c r="D278" s="12" t="str">
        <f>Tabla1[[#This Row],[Nombre - ÁREA]]</f>
        <v>Parques empresariales</v>
      </c>
      <c r="E278">
        <v>2023</v>
      </c>
      <c r="F278">
        <f>Tabla1[[#This Row],[Nombre - AÑO]]</f>
        <v>2023</v>
      </c>
      <c r="G278" s="12" t="str">
        <f>CONCATENATE(Tabla1[[#This Row],[Título - ÁREA]]," ",Tabla1[[#This Row],[Cod. AÑO]])</f>
        <v>AA04 2023</v>
      </c>
      <c r="H278" s="12" t="str">
        <f>CONCATENATE(Tabla1[[#This Row],[Descripción - Área]]," ",Tabla1[[#This Row],[Nombre - AÑO]])</f>
        <v>Parques empresariales 2023</v>
      </c>
      <c r="I278" t="s">
        <v>103</v>
      </c>
      <c r="J278" t="str">
        <f>Tabla1[[#This Row],[Nombre - CONV.]]</f>
        <v>AAAAAA</v>
      </c>
      <c r="K278" s="12" t="str">
        <f>CONCATENATE(Tabla1[[#This Row],[Título - AÑO]]," ",Tabla1[[#This Row],[Cod. CONV.]])</f>
        <v>AA04 2023 AAAAAA</v>
      </c>
      <c r="L278" s="12" t="str">
        <f>CONCATENATE(Tabla1[[#This Row],[Descripción - AÑO]]," ",Tabla1[[#This Row],[Nombre - CONV.]])</f>
        <v>Parques empresariales 2023 AAAAAA</v>
      </c>
      <c r="M278" t="s">
        <v>167</v>
      </c>
      <c r="N278" t="str">
        <f>Tabla1[[#This Row],[Nombre - X]]</f>
        <v>Expediente</v>
      </c>
      <c r="O278" s="12" t="str">
        <f>CONCATENATE(Tabla1[[#This Row],[Título - CONV. ]]," ",Tabla1[[#This Row],[Cod. - X]])</f>
        <v>AA04 2023 AAAAAA Expediente</v>
      </c>
      <c r="P278" s="12" t="str">
        <f>CONCATENATE(Tabla1[[#This Row],[Descripción - CONV.]]," ",Tabla1[[#This Row],[Nombre - X]])</f>
        <v>Parques empresariales 2023 AAAAAA Expediente</v>
      </c>
      <c r="Q278" s="2" t="s">
        <v>132</v>
      </c>
      <c r="R278" t="str">
        <f>Tabla1[[#This Row],[Nombre - EXP.]]</f>
        <v>999</v>
      </c>
      <c r="S278" s="12" t="str">
        <f>CONCATENATE(Tabla1[[#This Row],[Título - X]]," ",Tabla1[[#This Row],[Cod. EXP]])</f>
        <v>AA04 2023 AAAAAA Expediente 999</v>
      </c>
      <c r="T278" s="12" t="str">
        <f>CONCATENATE(Tabla1[[#This Row],[Descripción - X]]," ",Tabla1[[#This Row],[Nombre - EXP.]])</f>
        <v>Parques empresariales 2023 AAAAAA Expediente 999</v>
      </c>
      <c r="U278" t="s">
        <v>56</v>
      </c>
      <c r="V278" t="s">
        <v>75</v>
      </c>
      <c r="W278" s="12" t="str">
        <f>CONCATENATE(Tabla1[[#This Row],[Título - EXP. ]]," ",Tabla1[[#This Row],[Cod.PROC.]])</f>
        <v>AA04 2023 AAAAAA Expediente 999 P01</v>
      </c>
      <c r="X278" s="12" t="str">
        <f>CONCATENATE(Tabla1[[#This Row],[Descripción - EXP.]]," ",Tabla1[[#This Row],[Nombre - PROC.]])</f>
        <v>Parques empresariales 2023 AAAAAA Expediente 999 Solicitudes</v>
      </c>
      <c r="Y278" t="s">
        <v>5</v>
      </c>
      <c r="Z278" t="s">
        <v>89</v>
      </c>
      <c r="AA278" s="12" t="str">
        <f>CONCATENATE(Tabla1[[#This Row],[Título - PROC.]]," ",Tabla1[[#This Row],[Cod. DOC. ]])</f>
        <v>AA04 2023 AAAAAA Expediente 999 P01 D05</v>
      </c>
      <c r="AB278" s="12" t="str">
        <f>CONCATENATE(Tabla1[[#This Row],[Descripción - PROC.]]," ",Tabla1[[#This Row],[Nombre - DOC.]])</f>
        <v>Parques empresariales 2023 AAAAAA Expediente 999 Solicitudes Informe propuesta de desistimiento</v>
      </c>
      <c r="AC27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AA04_2023_AAAAAA_Expediente_999_P01_D05</v>
      </c>
      <c r="AD278" t="str">
        <f>Tabla1[[#This Row],[Título - DOC]]</f>
        <v>AA04 2023 AAAAAA Expediente 999 P01 D05</v>
      </c>
      <c r="AE278" t="str">
        <f>Tabla1[[#This Row],[Descripción - DOC]]</f>
        <v>Parques empresariales 2023 AAAAAA Expediente 999 Solicitudes Informe propuesta de desistimiento</v>
      </c>
    </row>
    <row r="279" spans="1:31" x14ac:dyDescent="0.3">
      <c r="A279" t="s">
        <v>74</v>
      </c>
      <c r="B279" t="str">
        <f>Tabla1[[#This Row],[Título - ÁREA]]</f>
        <v>AA04</v>
      </c>
      <c r="C279" s="12" t="s">
        <v>99</v>
      </c>
      <c r="D279" s="12" t="str">
        <f>Tabla1[[#This Row],[Nombre - ÁREA]]</f>
        <v>Parques empresariales</v>
      </c>
      <c r="E279">
        <v>2023</v>
      </c>
      <c r="F279">
        <f>Tabla1[[#This Row],[Nombre - AÑO]]</f>
        <v>2023</v>
      </c>
      <c r="G279" s="12" t="str">
        <f>CONCATENATE(Tabla1[[#This Row],[Título - ÁREA]]," ",Tabla1[[#This Row],[Cod. AÑO]])</f>
        <v>AA04 2023</v>
      </c>
      <c r="H279" s="12" t="str">
        <f>CONCATENATE(Tabla1[[#This Row],[Descripción - Área]]," ",Tabla1[[#This Row],[Nombre - AÑO]])</f>
        <v>Parques empresariales 2023</v>
      </c>
      <c r="I279" t="s">
        <v>103</v>
      </c>
      <c r="J279" t="str">
        <f>Tabla1[[#This Row],[Nombre - CONV.]]</f>
        <v>AAAAAA</v>
      </c>
      <c r="K279" s="12" t="str">
        <f>CONCATENATE(Tabla1[[#This Row],[Título - AÑO]]," ",Tabla1[[#This Row],[Cod. CONV.]])</f>
        <v>AA04 2023 AAAAAA</v>
      </c>
      <c r="L279" s="12" t="str">
        <f>CONCATENATE(Tabla1[[#This Row],[Descripción - AÑO]]," ",Tabla1[[#This Row],[Nombre - CONV.]])</f>
        <v>Parques empresariales 2023 AAAAAA</v>
      </c>
      <c r="M279" t="s">
        <v>167</v>
      </c>
      <c r="N279" t="str">
        <f>Tabla1[[#This Row],[Nombre - X]]</f>
        <v>Expediente</v>
      </c>
      <c r="O279" s="12" t="str">
        <f>CONCATENATE(Tabla1[[#This Row],[Título - CONV. ]]," ",Tabla1[[#This Row],[Cod. - X]])</f>
        <v>AA04 2023 AAAAAA Expediente</v>
      </c>
      <c r="P279" s="12" t="str">
        <f>CONCATENATE(Tabla1[[#This Row],[Descripción - CONV.]]," ",Tabla1[[#This Row],[Nombre - X]])</f>
        <v>Parques empresariales 2023 AAAAAA Expediente</v>
      </c>
      <c r="Q279" s="2" t="s">
        <v>132</v>
      </c>
      <c r="R279" t="str">
        <f>Tabla1[[#This Row],[Nombre - EXP.]]</f>
        <v>999</v>
      </c>
      <c r="S279" s="12" t="str">
        <f>CONCATENATE(Tabla1[[#This Row],[Título - X]]," ",Tabla1[[#This Row],[Cod. EXP]])</f>
        <v>AA04 2023 AAAAAA Expediente 999</v>
      </c>
      <c r="T279" s="12" t="str">
        <f>CONCATENATE(Tabla1[[#This Row],[Descripción - X]]," ",Tabla1[[#This Row],[Nombre - EXP.]])</f>
        <v>Parques empresariales 2023 AAAAAA Expediente 999</v>
      </c>
      <c r="U279" t="s">
        <v>56</v>
      </c>
      <c r="V279" t="s">
        <v>75</v>
      </c>
      <c r="W279" s="12" t="str">
        <f>CONCATENATE(Tabla1[[#This Row],[Título - EXP. ]]," ",Tabla1[[#This Row],[Cod.PROC.]])</f>
        <v>AA04 2023 AAAAAA Expediente 999 P01</v>
      </c>
      <c r="X279" s="12" t="str">
        <f>CONCATENATE(Tabla1[[#This Row],[Descripción - EXP.]]," ",Tabla1[[#This Row],[Nombre - PROC.]])</f>
        <v>Parques empresariales 2023 AAAAAA Expediente 999 Solicitudes</v>
      </c>
      <c r="Y279" t="s">
        <v>6</v>
      </c>
      <c r="Z279" t="s">
        <v>90</v>
      </c>
      <c r="AA279" s="12" t="str">
        <f>CONCATENATE(Tabla1[[#This Row],[Título - PROC.]]," ",Tabla1[[#This Row],[Cod. DOC. ]])</f>
        <v>AA04 2023 AAAAAA Expediente 999 P01 D06</v>
      </c>
      <c r="AB279" s="12" t="str">
        <f>CONCATENATE(Tabla1[[#This Row],[Descripción - PROC.]]," ",Tabla1[[#This Row],[Nombre - DOC.]])</f>
        <v>Parques empresariales 2023 AAAAAA Expediente 999 Solicitudes Resolución de desistimiento</v>
      </c>
      <c r="AC27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AA04_2023_AAAAAA_Expediente_999_P01_D06</v>
      </c>
      <c r="AD279" t="str">
        <f>Tabla1[[#This Row],[Título - DOC]]</f>
        <v>AA04 2023 AAAAAA Expediente 999 P01 D06</v>
      </c>
      <c r="AE279" t="str">
        <f>Tabla1[[#This Row],[Descripción - DOC]]</f>
        <v>Parques empresariales 2023 AAAAAA Expediente 999 Solicitudes Resolución de desistimiento</v>
      </c>
    </row>
    <row r="280" spans="1:31" x14ac:dyDescent="0.3">
      <c r="A280" t="s">
        <v>74</v>
      </c>
      <c r="B280" t="str">
        <f>Tabla1[[#This Row],[Título - ÁREA]]</f>
        <v>AA04</v>
      </c>
      <c r="C280" s="12" t="s">
        <v>99</v>
      </c>
      <c r="D280" s="12" t="str">
        <f>Tabla1[[#This Row],[Nombre - ÁREA]]</f>
        <v>Parques empresariales</v>
      </c>
      <c r="E280">
        <v>2023</v>
      </c>
      <c r="F280">
        <f>Tabla1[[#This Row],[Nombre - AÑO]]</f>
        <v>2023</v>
      </c>
      <c r="G280" s="12" t="str">
        <f>CONCATENATE(Tabla1[[#This Row],[Título - ÁREA]]," ",Tabla1[[#This Row],[Cod. AÑO]])</f>
        <v>AA04 2023</v>
      </c>
      <c r="H280" s="12" t="str">
        <f>CONCATENATE(Tabla1[[#This Row],[Descripción - Área]]," ",Tabla1[[#This Row],[Nombre - AÑO]])</f>
        <v>Parques empresariales 2023</v>
      </c>
      <c r="I280" t="s">
        <v>103</v>
      </c>
      <c r="J280" t="str">
        <f>Tabla1[[#This Row],[Nombre - CONV.]]</f>
        <v>AAAAAA</v>
      </c>
      <c r="K280" s="12" t="str">
        <f>CONCATENATE(Tabla1[[#This Row],[Título - AÑO]]," ",Tabla1[[#This Row],[Cod. CONV.]])</f>
        <v>AA04 2023 AAAAAA</v>
      </c>
      <c r="L280" s="12" t="str">
        <f>CONCATENATE(Tabla1[[#This Row],[Descripción - AÑO]]," ",Tabla1[[#This Row],[Nombre - CONV.]])</f>
        <v>Parques empresariales 2023 AAAAAA</v>
      </c>
      <c r="M280" t="s">
        <v>167</v>
      </c>
      <c r="N280" t="str">
        <f>Tabla1[[#This Row],[Nombre - X]]</f>
        <v>Expediente</v>
      </c>
      <c r="O280" s="12" t="str">
        <f>CONCATENATE(Tabla1[[#This Row],[Título - CONV. ]]," ",Tabla1[[#This Row],[Cod. - X]])</f>
        <v>AA04 2023 AAAAAA Expediente</v>
      </c>
      <c r="P280" s="12" t="str">
        <f>CONCATENATE(Tabla1[[#This Row],[Descripción - CONV.]]," ",Tabla1[[#This Row],[Nombre - X]])</f>
        <v>Parques empresariales 2023 AAAAAA Expediente</v>
      </c>
      <c r="Q280" s="2" t="s">
        <v>132</v>
      </c>
      <c r="R280" t="str">
        <f>Tabla1[[#This Row],[Nombre - EXP.]]</f>
        <v>999</v>
      </c>
      <c r="S280" s="12" t="str">
        <f>CONCATENATE(Tabla1[[#This Row],[Título - X]]," ",Tabla1[[#This Row],[Cod. EXP]])</f>
        <v>AA04 2023 AAAAAA Expediente 999</v>
      </c>
      <c r="T280" s="12" t="str">
        <f>CONCATENATE(Tabla1[[#This Row],[Descripción - X]]," ",Tabla1[[#This Row],[Nombre - EXP.]])</f>
        <v>Parques empresariales 2023 AAAAAA Expediente 999</v>
      </c>
      <c r="U280" t="s">
        <v>56</v>
      </c>
      <c r="V280" t="s">
        <v>75</v>
      </c>
      <c r="W280" s="12" t="str">
        <f>CONCATENATE(Tabla1[[#This Row],[Título - EXP. ]]," ",Tabla1[[#This Row],[Cod.PROC.]])</f>
        <v>AA04 2023 AAAAAA Expediente 999 P01</v>
      </c>
      <c r="X280" s="12" t="str">
        <f>CONCATENATE(Tabla1[[#This Row],[Descripción - EXP.]]," ",Tabla1[[#This Row],[Nombre - PROC.]])</f>
        <v>Parques empresariales 2023 AAAAAA Expediente 999 Solicitudes</v>
      </c>
      <c r="Y280" t="s">
        <v>7</v>
      </c>
      <c r="Z280" t="s">
        <v>91</v>
      </c>
      <c r="AA280" s="12" t="str">
        <f>CONCATENATE(Tabla1[[#This Row],[Título - PROC.]]," ",Tabla1[[#This Row],[Cod. DOC. ]])</f>
        <v>AA04 2023 AAAAAA Expediente 999 P01 D07</v>
      </c>
      <c r="AB280" s="12" t="str">
        <f>CONCATENATE(Tabla1[[#This Row],[Descripción - PROC.]]," ",Tabla1[[#This Row],[Nombre - DOC.]])</f>
        <v>Parques empresariales 2023 AAAAAA Expediente 999 Solicitudes Notificación de resolución de desistimiento</v>
      </c>
      <c r="AC28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AA04_2023_AAAAAA_Expediente_999_P01_D07</v>
      </c>
      <c r="AD280" t="str">
        <f>Tabla1[[#This Row],[Título - DOC]]</f>
        <v>AA04 2023 AAAAAA Expediente 999 P01 D07</v>
      </c>
      <c r="AE280" t="str">
        <f>Tabla1[[#This Row],[Descripción - DOC]]</f>
        <v>Parques empresariales 2023 AAAAAA Expediente 999 Solicitudes Notificación de resolución de desistimiento</v>
      </c>
    </row>
    <row r="281" spans="1:31" x14ac:dyDescent="0.3">
      <c r="A281" t="s">
        <v>74</v>
      </c>
      <c r="B281" t="str">
        <f>Tabla1[[#This Row],[Título - ÁREA]]</f>
        <v>AA04</v>
      </c>
      <c r="C281" s="12" t="s">
        <v>99</v>
      </c>
      <c r="D281" s="12" t="str">
        <f>Tabla1[[#This Row],[Nombre - ÁREA]]</f>
        <v>Parques empresariales</v>
      </c>
      <c r="E281">
        <v>2023</v>
      </c>
      <c r="F281">
        <f>Tabla1[[#This Row],[Nombre - AÑO]]</f>
        <v>2023</v>
      </c>
      <c r="G281" s="12" t="str">
        <f>CONCATENATE(Tabla1[[#This Row],[Título - ÁREA]]," ",Tabla1[[#This Row],[Cod. AÑO]])</f>
        <v>AA04 2023</v>
      </c>
      <c r="H281" s="12" t="str">
        <f>CONCATENATE(Tabla1[[#This Row],[Descripción - Área]]," ",Tabla1[[#This Row],[Nombre - AÑO]])</f>
        <v>Parques empresariales 2023</v>
      </c>
      <c r="I281" t="s">
        <v>103</v>
      </c>
      <c r="J281" t="str">
        <f>Tabla1[[#This Row],[Nombre - CONV.]]</f>
        <v>AAAAAA</v>
      </c>
      <c r="K281" s="12" t="str">
        <f>CONCATENATE(Tabla1[[#This Row],[Título - AÑO]]," ",Tabla1[[#This Row],[Cod. CONV.]])</f>
        <v>AA04 2023 AAAAAA</v>
      </c>
      <c r="L281" s="12" t="str">
        <f>CONCATENATE(Tabla1[[#This Row],[Descripción - AÑO]]," ",Tabla1[[#This Row],[Nombre - CONV.]])</f>
        <v>Parques empresariales 2023 AAAAAA</v>
      </c>
      <c r="M281" t="s">
        <v>167</v>
      </c>
      <c r="N281" t="str">
        <f>Tabla1[[#This Row],[Nombre - X]]</f>
        <v>Expediente</v>
      </c>
      <c r="O281" s="12" t="str">
        <f>CONCATENATE(Tabla1[[#This Row],[Título - CONV. ]]," ",Tabla1[[#This Row],[Cod. - X]])</f>
        <v>AA04 2023 AAAAAA Expediente</v>
      </c>
      <c r="P281" s="12" t="str">
        <f>CONCATENATE(Tabla1[[#This Row],[Descripción - CONV.]]," ",Tabla1[[#This Row],[Nombre - X]])</f>
        <v>Parques empresariales 2023 AAAAAA Expediente</v>
      </c>
      <c r="Q281" s="2" t="s">
        <v>132</v>
      </c>
      <c r="R281" t="str">
        <f>Tabla1[[#This Row],[Nombre - EXP.]]</f>
        <v>999</v>
      </c>
      <c r="S281" s="12" t="str">
        <f>CONCATENATE(Tabla1[[#This Row],[Título - X]]," ",Tabla1[[#This Row],[Cod. EXP]])</f>
        <v>AA04 2023 AAAAAA Expediente 999</v>
      </c>
      <c r="T281" s="12" t="str">
        <f>CONCATENATE(Tabla1[[#This Row],[Descripción - X]]," ",Tabla1[[#This Row],[Nombre - EXP.]])</f>
        <v>Parques empresariales 2023 AAAAAA Expediente 999</v>
      </c>
      <c r="U281" t="s">
        <v>57</v>
      </c>
      <c r="V281" t="s">
        <v>76</v>
      </c>
      <c r="W281" s="12" t="str">
        <f>CONCATENATE(Tabla1[[#This Row],[Título - EXP. ]]," ",Tabla1[[#This Row],[Cod.PROC.]])</f>
        <v>AA04 2023 AAAAAA Expediente 999 P02</v>
      </c>
      <c r="X281" s="12" t="str">
        <f>CONCATENATE(Tabla1[[#This Row],[Descripción - EXP.]]," ",Tabla1[[#This Row],[Nombre - PROC.]])</f>
        <v>Parques empresariales 2023 AAAAAA Expediente 999 Pre-evaluación técnico</v>
      </c>
      <c r="Y281" t="s">
        <v>8</v>
      </c>
      <c r="Z281" t="s">
        <v>85</v>
      </c>
      <c r="AA281" s="12" t="str">
        <f>CONCATENATE(Tabla1[[#This Row],[Título - PROC.]]," ",Tabla1[[#This Row],[Cod. DOC. ]])</f>
        <v>AA04 2023 AAAAAA Expediente 999 P02 D01</v>
      </c>
      <c r="AB281" s="12" t="str">
        <f>CONCATENATE(Tabla1[[#This Row],[Descripción - PROC.]]," ",Tabla1[[#This Row],[Nombre - DOC.]])</f>
        <v>Parques empresariales 2023 AAAAAA Expediente 999 Pre-evaluación técnico Informe técnico de evaluación del técnico y de la comisión</v>
      </c>
      <c r="AC28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AA04_2023_AAAAAA_Expediente_999_P02_D01</v>
      </c>
      <c r="AD281" t="str">
        <f>Tabla1[[#This Row],[Título - DOC]]</f>
        <v>AA04 2023 AAAAAA Expediente 999 P02 D01</v>
      </c>
      <c r="AE281" t="str">
        <f>Tabla1[[#This Row],[Descripción - DOC]]</f>
        <v>Parques empresariales 2023 AAAAAA Expediente 999 Pre-evaluación técnico Informe técnico de evaluación del técnico y de la comisión</v>
      </c>
    </row>
    <row r="282" spans="1:31" x14ac:dyDescent="0.3">
      <c r="A282" t="s">
        <v>74</v>
      </c>
      <c r="B282" t="str">
        <f>Tabla1[[#This Row],[Título - ÁREA]]</f>
        <v>AA04</v>
      </c>
      <c r="C282" s="12" t="s">
        <v>99</v>
      </c>
      <c r="D282" s="12" t="str">
        <f>Tabla1[[#This Row],[Nombre - ÁREA]]</f>
        <v>Parques empresariales</v>
      </c>
      <c r="E282">
        <v>2023</v>
      </c>
      <c r="F282">
        <f>Tabla1[[#This Row],[Nombre - AÑO]]</f>
        <v>2023</v>
      </c>
      <c r="G282" s="12" t="str">
        <f>CONCATENATE(Tabla1[[#This Row],[Título - ÁREA]]," ",Tabla1[[#This Row],[Cod. AÑO]])</f>
        <v>AA04 2023</v>
      </c>
      <c r="H282" s="12" t="str">
        <f>CONCATENATE(Tabla1[[#This Row],[Descripción - Área]]," ",Tabla1[[#This Row],[Nombre - AÑO]])</f>
        <v>Parques empresariales 2023</v>
      </c>
      <c r="I282" t="s">
        <v>103</v>
      </c>
      <c r="J282" t="str">
        <f>Tabla1[[#This Row],[Nombre - CONV.]]</f>
        <v>AAAAAA</v>
      </c>
      <c r="K282" s="12" t="str">
        <f>CONCATENATE(Tabla1[[#This Row],[Título - AÑO]]," ",Tabla1[[#This Row],[Cod. CONV.]])</f>
        <v>AA04 2023 AAAAAA</v>
      </c>
      <c r="L282" s="12" t="str">
        <f>CONCATENATE(Tabla1[[#This Row],[Descripción - AÑO]]," ",Tabla1[[#This Row],[Nombre - CONV.]])</f>
        <v>Parques empresariales 2023 AAAAAA</v>
      </c>
      <c r="M282" t="s">
        <v>167</v>
      </c>
      <c r="N282" t="str">
        <f>Tabla1[[#This Row],[Nombre - X]]</f>
        <v>Expediente</v>
      </c>
      <c r="O282" s="12" t="str">
        <f>CONCATENATE(Tabla1[[#This Row],[Título - CONV. ]]," ",Tabla1[[#This Row],[Cod. - X]])</f>
        <v>AA04 2023 AAAAAA Expediente</v>
      </c>
      <c r="P282" s="12" t="str">
        <f>CONCATENATE(Tabla1[[#This Row],[Descripción - CONV.]]," ",Tabla1[[#This Row],[Nombre - X]])</f>
        <v>Parques empresariales 2023 AAAAAA Expediente</v>
      </c>
      <c r="Q282" s="2" t="s">
        <v>132</v>
      </c>
      <c r="R282" t="str">
        <f>Tabla1[[#This Row],[Nombre - EXP.]]</f>
        <v>999</v>
      </c>
      <c r="S282" s="12" t="str">
        <f>CONCATENATE(Tabla1[[#This Row],[Título - X]]," ",Tabla1[[#This Row],[Cod. EXP]])</f>
        <v>AA04 2023 AAAAAA Expediente 999</v>
      </c>
      <c r="T282" s="12" t="str">
        <f>CONCATENATE(Tabla1[[#This Row],[Descripción - X]]," ",Tabla1[[#This Row],[Nombre - EXP.]])</f>
        <v>Parques empresariales 2023 AAAAAA Expediente 999</v>
      </c>
      <c r="U282" t="s">
        <v>57</v>
      </c>
      <c r="V282" t="s">
        <v>76</v>
      </c>
      <c r="W282" s="12" t="str">
        <f>CONCATENATE(Tabla1[[#This Row],[Título - EXP. ]]," ",Tabla1[[#This Row],[Cod.PROC.]])</f>
        <v>AA04 2023 AAAAAA Expediente 999 P02</v>
      </c>
      <c r="X282" s="12" t="str">
        <f>CONCATENATE(Tabla1[[#This Row],[Descripción - EXP.]]," ",Tabla1[[#This Row],[Nombre - PROC.]])</f>
        <v>Parques empresariales 2023 AAAAAA Expediente 999 Pre-evaluación técnico</v>
      </c>
      <c r="Y282" t="s">
        <v>9</v>
      </c>
      <c r="Z282" t="s">
        <v>86</v>
      </c>
      <c r="AA282" s="12" t="str">
        <f>CONCATENATE(Tabla1[[#This Row],[Título - PROC.]]," ",Tabla1[[#This Row],[Cod. DOC. ]])</f>
        <v>AA04 2023 AAAAAA Expediente 999 P02 D02</v>
      </c>
      <c r="AB282" s="12" t="str">
        <f>CONCATENATE(Tabla1[[#This Row],[Descripción - PROC.]]," ",Tabla1[[#This Row],[Nombre - DOC.]])</f>
        <v>Parques empresariales 2023 AAAAAA Expediente 999 Pre-evaluación técnico Propuesta de aprobado</v>
      </c>
      <c r="AC28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AA04_2023_AAAAAA_Expediente_999_P02_D02</v>
      </c>
      <c r="AD282" t="str">
        <f>Tabla1[[#This Row],[Título - DOC]]</f>
        <v>AA04 2023 AAAAAA Expediente 999 P02 D02</v>
      </c>
      <c r="AE282" t="str">
        <f>Tabla1[[#This Row],[Descripción - DOC]]</f>
        <v>Parques empresariales 2023 AAAAAA Expediente 999 Pre-evaluación técnico Propuesta de aprobado</v>
      </c>
    </row>
    <row r="283" spans="1:31" x14ac:dyDescent="0.3">
      <c r="A283" t="s">
        <v>74</v>
      </c>
      <c r="B283" t="str">
        <f>Tabla1[[#This Row],[Título - ÁREA]]</f>
        <v>AA04</v>
      </c>
      <c r="C283" s="12" t="s">
        <v>99</v>
      </c>
      <c r="D283" s="12" t="str">
        <f>Tabla1[[#This Row],[Nombre - ÁREA]]</f>
        <v>Parques empresariales</v>
      </c>
      <c r="E283">
        <v>2023</v>
      </c>
      <c r="F283">
        <f>Tabla1[[#This Row],[Nombre - AÑO]]</f>
        <v>2023</v>
      </c>
      <c r="G283" s="12" t="str">
        <f>CONCATENATE(Tabla1[[#This Row],[Título - ÁREA]]," ",Tabla1[[#This Row],[Cod. AÑO]])</f>
        <v>AA04 2023</v>
      </c>
      <c r="H283" s="12" t="str">
        <f>CONCATENATE(Tabla1[[#This Row],[Descripción - Área]]," ",Tabla1[[#This Row],[Nombre - AÑO]])</f>
        <v>Parques empresariales 2023</v>
      </c>
      <c r="I283" t="s">
        <v>103</v>
      </c>
      <c r="J283" t="str">
        <f>Tabla1[[#This Row],[Nombre - CONV.]]</f>
        <v>AAAAAA</v>
      </c>
      <c r="K283" s="12" t="str">
        <f>CONCATENATE(Tabla1[[#This Row],[Título - AÑO]]," ",Tabla1[[#This Row],[Cod. CONV.]])</f>
        <v>AA04 2023 AAAAAA</v>
      </c>
      <c r="L283" s="12" t="str">
        <f>CONCATENATE(Tabla1[[#This Row],[Descripción - AÑO]]," ",Tabla1[[#This Row],[Nombre - CONV.]])</f>
        <v>Parques empresariales 2023 AAAAAA</v>
      </c>
      <c r="M283" t="s">
        <v>167</v>
      </c>
      <c r="N283" t="str">
        <f>Tabla1[[#This Row],[Nombre - X]]</f>
        <v>Expediente</v>
      </c>
      <c r="O283" s="12" t="str">
        <f>CONCATENATE(Tabla1[[#This Row],[Título - CONV. ]]," ",Tabla1[[#This Row],[Cod. - X]])</f>
        <v>AA04 2023 AAAAAA Expediente</v>
      </c>
      <c r="P283" s="12" t="str">
        <f>CONCATENATE(Tabla1[[#This Row],[Descripción - CONV.]]," ",Tabla1[[#This Row],[Nombre - X]])</f>
        <v>Parques empresariales 2023 AAAAAA Expediente</v>
      </c>
      <c r="Q283" s="2" t="s">
        <v>132</v>
      </c>
      <c r="R283" t="str">
        <f>Tabla1[[#This Row],[Nombre - EXP.]]</f>
        <v>999</v>
      </c>
      <c r="S283" s="12" t="str">
        <f>CONCATENATE(Tabla1[[#This Row],[Título - X]]," ",Tabla1[[#This Row],[Cod. EXP]])</f>
        <v>AA04 2023 AAAAAA Expediente 999</v>
      </c>
      <c r="T283" s="12" t="str">
        <f>CONCATENATE(Tabla1[[#This Row],[Descripción - X]]," ",Tabla1[[#This Row],[Nombre - EXP.]])</f>
        <v>Parques empresariales 2023 AAAAAA Expediente 999</v>
      </c>
      <c r="U283" t="s">
        <v>57</v>
      </c>
      <c r="V283" t="s">
        <v>76</v>
      </c>
      <c r="W283" s="12" t="str">
        <f>CONCATENATE(Tabla1[[#This Row],[Título - EXP. ]]," ",Tabla1[[#This Row],[Cod.PROC.]])</f>
        <v>AA04 2023 AAAAAA Expediente 999 P02</v>
      </c>
      <c r="X283" s="12" t="str">
        <f>CONCATENATE(Tabla1[[#This Row],[Descripción - EXP.]]," ",Tabla1[[#This Row],[Nombre - PROC.]])</f>
        <v>Parques empresariales 2023 AAAAAA Expediente 999 Pre-evaluación técnico</v>
      </c>
      <c r="Y283" t="s">
        <v>10</v>
      </c>
      <c r="Z283" t="s">
        <v>87</v>
      </c>
      <c r="AA283" s="12" t="str">
        <f>CONCATENATE(Tabla1[[#This Row],[Título - PROC.]]," ",Tabla1[[#This Row],[Cod. DOC. ]])</f>
        <v>AA04 2023 AAAAAA Expediente 999 P02 D03</v>
      </c>
      <c r="AB283" s="12" t="str">
        <f>CONCATENATE(Tabla1[[#This Row],[Descripción - PROC.]]," ",Tabla1[[#This Row],[Nombre - DOC.]])</f>
        <v>Parques empresariales 2023 AAAAAA Expediente 999 Pre-evaluación técnico Propuesta de denegado</v>
      </c>
      <c r="AC28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AA04_2023_AAAAAA_Expediente_999_P02_D03</v>
      </c>
      <c r="AD283" t="str">
        <f>Tabla1[[#This Row],[Título - DOC]]</f>
        <v>AA04 2023 AAAAAA Expediente 999 P02 D03</v>
      </c>
      <c r="AE283" t="str">
        <f>Tabla1[[#This Row],[Descripción - DOC]]</f>
        <v>Parques empresariales 2023 AAAAAA Expediente 999 Pre-evaluación técnico Propuesta de denegado</v>
      </c>
    </row>
    <row r="284" spans="1:31" x14ac:dyDescent="0.3">
      <c r="A284" t="s">
        <v>74</v>
      </c>
      <c r="B284" t="str">
        <f>Tabla1[[#This Row],[Título - ÁREA]]</f>
        <v>AA04</v>
      </c>
      <c r="C284" s="12" t="s">
        <v>99</v>
      </c>
      <c r="D284" s="12" t="str">
        <f>Tabla1[[#This Row],[Nombre - ÁREA]]</f>
        <v>Parques empresariales</v>
      </c>
      <c r="E284">
        <v>2023</v>
      </c>
      <c r="F284">
        <f>Tabla1[[#This Row],[Nombre - AÑO]]</f>
        <v>2023</v>
      </c>
      <c r="G284" s="12" t="str">
        <f>CONCATENATE(Tabla1[[#This Row],[Título - ÁREA]]," ",Tabla1[[#This Row],[Cod. AÑO]])</f>
        <v>AA04 2023</v>
      </c>
      <c r="H284" s="12" t="str">
        <f>CONCATENATE(Tabla1[[#This Row],[Descripción - Área]]," ",Tabla1[[#This Row],[Nombre - AÑO]])</f>
        <v>Parques empresariales 2023</v>
      </c>
      <c r="I284" t="s">
        <v>103</v>
      </c>
      <c r="J284" t="str">
        <f>Tabla1[[#This Row],[Nombre - CONV.]]</f>
        <v>AAAAAA</v>
      </c>
      <c r="K284" s="12" t="str">
        <f>CONCATENATE(Tabla1[[#This Row],[Título - AÑO]]," ",Tabla1[[#This Row],[Cod. CONV.]])</f>
        <v>AA04 2023 AAAAAA</v>
      </c>
      <c r="L284" s="12" t="str">
        <f>CONCATENATE(Tabla1[[#This Row],[Descripción - AÑO]]," ",Tabla1[[#This Row],[Nombre - CONV.]])</f>
        <v>Parques empresariales 2023 AAAAAA</v>
      </c>
      <c r="M284" t="s">
        <v>167</v>
      </c>
      <c r="N284" t="str">
        <f>Tabla1[[#This Row],[Nombre - X]]</f>
        <v>Expediente</v>
      </c>
      <c r="O284" s="12" t="str">
        <f>CONCATENATE(Tabla1[[#This Row],[Título - CONV. ]]," ",Tabla1[[#This Row],[Cod. - X]])</f>
        <v>AA04 2023 AAAAAA Expediente</v>
      </c>
      <c r="P284" s="12" t="str">
        <f>CONCATENATE(Tabla1[[#This Row],[Descripción - CONV.]]," ",Tabla1[[#This Row],[Nombre - X]])</f>
        <v>Parques empresariales 2023 AAAAAA Expediente</v>
      </c>
      <c r="Q284" s="2" t="s">
        <v>132</v>
      </c>
      <c r="R284" t="str">
        <f>Tabla1[[#This Row],[Nombre - EXP.]]</f>
        <v>999</v>
      </c>
      <c r="S284" s="12" t="str">
        <f>CONCATENATE(Tabla1[[#This Row],[Título - X]]," ",Tabla1[[#This Row],[Cod. EXP]])</f>
        <v>AA04 2023 AAAAAA Expediente 999</v>
      </c>
      <c r="T284" s="12" t="str">
        <f>CONCATENATE(Tabla1[[#This Row],[Descripción - X]]," ",Tabla1[[#This Row],[Nombre - EXP.]])</f>
        <v>Parques empresariales 2023 AAAAAA Expediente 999</v>
      </c>
      <c r="U284" t="s">
        <v>58</v>
      </c>
      <c r="V284" t="s">
        <v>77</v>
      </c>
      <c r="W284" s="12" t="str">
        <f>CONCATENATE(Tabla1[[#This Row],[Título - EXP. ]]," ",Tabla1[[#This Row],[Cod.PROC.]])</f>
        <v>AA04 2023 AAAAAA Expediente 999 P03</v>
      </c>
      <c r="X284" s="12" t="str">
        <f>CONCATENATE(Tabla1[[#This Row],[Descripción - EXP.]]," ",Tabla1[[#This Row],[Nombre - PROC.]])</f>
        <v>Parques empresariales 2023 AAAAAA Expediente 999 Comunicación concesión a beneficiario</v>
      </c>
      <c r="Y284" t="s">
        <v>14</v>
      </c>
      <c r="Z284" t="s">
        <v>85</v>
      </c>
      <c r="AA284" s="12" t="str">
        <f>CONCATENATE(Tabla1[[#This Row],[Título - PROC.]]," ",Tabla1[[#This Row],[Cod. DOC. ]])</f>
        <v>AA04 2023 AAAAAA Expediente 999 P03 D01</v>
      </c>
      <c r="AB284" s="12" t="str">
        <f>CONCATENATE(Tabla1[[#This Row],[Descripción - PROC.]]," ",Tabla1[[#This Row],[Nombre - DOC.]])</f>
        <v>Parques empresariales 2023 AAAAAA Expediente 999 Comunicación concesión a beneficiario Comunicación de concesión de la ayuda</v>
      </c>
      <c r="AC28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AA04_2023_AAAAAA_Expediente_999_P03_D01</v>
      </c>
      <c r="AD284" t="str">
        <f>Tabla1[[#This Row],[Título - DOC]]</f>
        <v>AA04 2023 AAAAAA Expediente 999 P03 D01</v>
      </c>
      <c r="AE284" t="str">
        <f>Tabla1[[#This Row],[Descripción - DOC]]</f>
        <v>Parques empresariales 2023 AAAAAA Expediente 999 Comunicación concesión a beneficiario Comunicación de concesión de la ayuda</v>
      </c>
    </row>
    <row r="285" spans="1:31" x14ac:dyDescent="0.3">
      <c r="A285" t="s">
        <v>74</v>
      </c>
      <c r="B285" t="str">
        <f>Tabla1[[#This Row],[Título - ÁREA]]</f>
        <v>AA04</v>
      </c>
      <c r="C285" s="12" t="s">
        <v>99</v>
      </c>
      <c r="D285" s="12" t="str">
        <f>Tabla1[[#This Row],[Nombre - ÁREA]]</f>
        <v>Parques empresariales</v>
      </c>
      <c r="E285">
        <v>2023</v>
      </c>
      <c r="F285">
        <f>Tabla1[[#This Row],[Nombre - AÑO]]</f>
        <v>2023</v>
      </c>
      <c r="G285" s="12" t="str">
        <f>CONCATENATE(Tabla1[[#This Row],[Título - ÁREA]]," ",Tabla1[[#This Row],[Cod. AÑO]])</f>
        <v>AA04 2023</v>
      </c>
      <c r="H285" s="12" t="str">
        <f>CONCATENATE(Tabla1[[#This Row],[Descripción - Área]]," ",Tabla1[[#This Row],[Nombre - AÑO]])</f>
        <v>Parques empresariales 2023</v>
      </c>
      <c r="I285" t="s">
        <v>103</v>
      </c>
      <c r="J285" t="str">
        <f>Tabla1[[#This Row],[Nombre - CONV.]]</f>
        <v>AAAAAA</v>
      </c>
      <c r="K285" s="12" t="str">
        <f>CONCATENATE(Tabla1[[#This Row],[Título - AÑO]]," ",Tabla1[[#This Row],[Cod. CONV.]])</f>
        <v>AA04 2023 AAAAAA</v>
      </c>
      <c r="L285" s="12" t="str">
        <f>CONCATENATE(Tabla1[[#This Row],[Descripción - AÑO]]," ",Tabla1[[#This Row],[Nombre - CONV.]])</f>
        <v>Parques empresariales 2023 AAAAAA</v>
      </c>
      <c r="M285" t="s">
        <v>167</v>
      </c>
      <c r="N285" t="str">
        <f>Tabla1[[#This Row],[Nombre - X]]</f>
        <v>Expediente</v>
      </c>
      <c r="O285" s="12" t="str">
        <f>CONCATENATE(Tabla1[[#This Row],[Título - CONV. ]]," ",Tabla1[[#This Row],[Cod. - X]])</f>
        <v>AA04 2023 AAAAAA Expediente</v>
      </c>
      <c r="P285" s="12" t="str">
        <f>CONCATENATE(Tabla1[[#This Row],[Descripción - CONV.]]," ",Tabla1[[#This Row],[Nombre - X]])</f>
        <v>Parques empresariales 2023 AAAAAA Expediente</v>
      </c>
      <c r="Q285" s="2" t="s">
        <v>132</v>
      </c>
      <c r="R285" t="str">
        <f>Tabla1[[#This Row],[Nombre - EXP.]]</f>
        <v>999</v>
      </c>
      <c r="S285" s="12" t="str">
        <f>CONCATENATE(Tabla1[[#This Row],[Título - X]]," ",Tabla1[[#This Row],[Cod. EXP]])</f>
        <v>AA04 2023 AAAAAA Expediente 999</v>
      </c>
      <c r="T285" s="12" t="str">
        <f>CONCATENATE(Tabla1[[#This Row],[Descripción - X]]," ",Tabla1[[#This Row],[Nombre - EXP.]])</f>
        <v>Parques empresariales 2023 AAAAAA Expediente 999</v>
      </c>
      <c r="U285" t="s">
        <v>58</v>
      </c>
      <c r="V285" t="s">
        <v>77</v>
      </c>
      <c r="W285" s="12" t="str">
        <f>CONCATENATE(Tabla1[[#This Row],[Título - EXP. ]]," ",Tabla1[[#This Row],[Cod.PROC.]])</f>
        <v>AA04 2023 AAAAAA Expediente 999 P03</v>
      </c>
      <c r="X285" s="12" t="str">
        <f>CONCATENATE(Tabla1[[#This Row],[Descripción - EXP.]]," ",Tabla1[[#This Row],[Nombre - PROC.]])</f>
        <v>Parques empresariales 2023 AAAAAA Expediente 999 Comunicación concesión a beneficiario</v>
      </c>
      <c r="Y285" t="s">
        <v>15</v>
      </c>
      <c r="Z285" t="s">
        <v>86</v>
      </c>
      <c r="AA285" s="12" t="str">
        <f>CONCATENATE(Tabla1[[#This Row],[Título - PROC.]]," ",Tabla1[[#This Row],[Cod. DOC. ]])</f>
        <v>AA04 2023 AAAAAA Expediente 999 P03 D02</v>
      </c>
      <c r="AB285" s="12" t="str">
        <f>CONCATENATE(Tabla1[[#This Row],[Descripción - PROC.]]," ",Tabla1[[#This Row],[Nombre - DOC.]])</f>
        <v>Parques empresariales 2023 AAAAAA Expediente 999 Comunicación concesión a beneficiario Comunicación de denegación de la ayuda</v>
      </c>
      <c r="AC28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AA04_2023_AAAAAA_Expediente_999_P03_D02</v>
      </c>
      <c r="AD285" t="str">
        <f>Tabla1[[#This Row],[Título - DOC]]</f>
        <v>AA04 2023 AAAAAA Expediente 999 P03 D02</v>
      </c>
      <c r="AE285" t="str">
        <f>Tabla1[[#This Row],[Descripción - DOC]]</f>
        <v>Parques empresariales 2023 AAAAAA Expediente 999 Comunicación concesión a beneficiario Comunicación de denegación de la ayuda</v>
      </c>
    </row>
    <row r="286" spans="1:31" x14ac:dyDescent="0.3">
      <c r="A286" t="s">
        <v>74</v>
      </c>
      <c r="B286" t="str">
        <f>Tabla1[[#This Row],[Título - ÁREA]]</f>
        <v>AA04</v>
      </c>
      <c r="C286" s="12" t="s">
        <v>99</v>
      </c>
      <c r="D286" s="12" t="str">
        <f>Tabla1[[#This Row],[Nombre - ÁREA]]</f>
        <v>Parques empresariales</v>
      </c>
      <c r="E286">
        <v>2023</v>
      </c>
      <c r="F286">
        <f>Tabla1[[#This Row],[Nombre - AÑO]]</f>
        <v>2023</v>
      </c>
      <c r="G286" s="12" t="str">
        <f>CONCATENATE(Tabla1[[#This Row],[Título - ÁREA]]," ",Tabla1[[#This Row],[Cod. AÑO]])</f>
        <v>AA04 2023</v>
      </c>
      <c r="H286" s="12" t="str">
        <f>CONCATENATE(Tabla1[[#This Row],[Descripción - Área]]," ",Tabla1[[#This Row],[Nombre - AÑO]])</f>
        <v>Parques empresariales 2023</v>
      </c>
      <c r="I286" t="s">
        <v>103</v>
      </c>
      <c r="J286" t="str">
        <f>Tabla1[[#This Row],[Nombre - CONV.]]</f>
        <v>AAAAAA</v>
      </c>
      <c r="K286" s="12" t="str">
        <f>CONCATENATE(Tabla1[[#This Row],[Título - AÑO]]," ",Tabla1[[#This Row],[Cod. CONV.]])</f>
        <v>AA04 2023 AAAAAA</v>
      </c>
      <c r="L286" s="12" t="str">
        <f>CONCATENATE(Tabla1[[#This Row],[Descripción - AÑO]]," ",Tabla1[[#This Row],[Nombre - CONV.]])</f>
        <v>Parques empresariales 2023 AAAAAA</v>
      </c>
      <c r="M286" t="s">
        <v>167</v>
      </c>
      <c r="N286" t="str">
        <f>Tabla1[[#This Row],[Nombre - X]]</f>
        <v>Expediente</v>
      </c>
      <c r="O286" s="12" t="str">
        <f>CONCATENATE(Tabla1[[#This Row],[Título - CONV. ]]," ",Tabla1[[#This Row],[Cod. - X]])</f>
        <v>AA04 2023 AAAAAA Expediente</v>
      </c>
      <c r="P286" s="12" t="str">
        <f>CONCATENATE(Tabla1[[#This Row],[Descripción - CONV.]]," ",Tabla1[[#This Row],[Nombre - X]])</f>
        <v>Parques empresariales 2023 AAAAAA Expediente</v>
      </c>
      <c r="Q286" s="2" t="s">
        <v>132</v>
      </c>
      <c r="R286" t="str">
        <f>Tabla1[[#This Row],[Nombre - EXP.]]</f>
        <v>999</v>
      </c>
      <c r="S286" s="12" t="str">
        <f>CONCATENATE(Tabla1[[#This Row],[Título - X]]," ",Tabla1[[#This Row],[Cod. EXP]])</f>
        <v>AA04 2023 AAAAAA Expediente 999</v>
      </c>
      <c r="T286" s="12" t="str">
        <f>CONCATENATE(Tabla1[[#This Row],[Descripción - X]]," ",Tabla1[[#This Row],[Nombre - EXP.]])</f>
        <v>Parques empresariales 2023 AAAAAA Expediente 999</v>
      </c>
      <c r="U286" t="s">
        <v>58</v>
      </c>
      <c r="V286" t="s">
        <v>77</v>
      </c>
      <c r="W286" s="12" t="str">
        <f>CONCATENATE(Tabla1[[#This Row],[Título - EXP. ]]," ",Tabla1[[#This Row],[Cod.PROC.]])</f>
        <v>AA04 2023 AAAAAA Expediente 999 P03</v>
      </c>
      <c r="X286" s="12" t="str">
        <f>CONCATENATE(Tabla1[[#This Row],[Descripción - EXP.]]," ",Tabla1[[#This Row],[Nombre - PROC.]])</f>
        <v>Parques empresariales 2023 AAAAAA Expediente 999 Comunicación concesión a beneficiario</v>
      </c>
      <c r="Y286" t="s">
        <v>16</v>
      </c>
      <c r="Z286" t="s">
        <v>87</v>
      </c>
      <c r="AA286" s="12" t="str">
        <f>CONCATENATE(Tabla1[[#This Row],[Título - PROC.]]," ",Tabla1[[#This Row],[Cod. DOC. ]])</f>
        <v>AA04 2023 AAAAAA Expediente 999 P03 D03</v>
      </c>
      <c r="AB286" s="12" t="str">
        <f>CONCATENATE(Tabla1[[#This Row],[Descripción - PROC.]]," ",Tabla1[[#This Row],[Nombre - DOC.]])</f>
        <v xml:space="preserve">Parques empresariales 2023 AAAAAA Expediente 999 Comunicación concesión a beneficiario Anexo a la resolución de concesión Documento que establece las condiciones de la ayuda anexo </v>
      </c>
      <c r="AC28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AA04_2023_AAAAAA_Expediente_999_P03_D03</v>
      </c>
      <c r="AD286" t="str">
        <f>Tabla1[[#This Row],[Título - DOC]]</f>
        <v>AA04 2023 AAAAAA Expediente 999 P03 D03</v>
      </c>
      <c r="AE286" t="str">
        <f>Tabla1[[#This Row],[Descripción - DOC]]</f>
        <v xml:space="preserve">Parques empresariales 2023 AAAAAA Expediente 999 Comunicación concesión a beneficiario Anexo a la resolución de concesión Documento que establece las condiciones de la ayuda anexo </v>
      </c>
    </row>
    <row r="287" spans="1:31" x14ac:dyDescent="0.3">
      <c r="A287" t="s">
        <v>74</v>
      </c>
      <c r="B287" t="str">
        <f>Tabla1[[#This Row],[Título - ÁREA]]</f>
        <v>AA04</v>
      </c>
      <c r="C287" s="12" t="s">
        <v>99</v>
      </c>
      <c r="D287" s="12" t="str">
        <f>Tabla1[[#This Row],[Nombre - ÁREA]]</f>
        <v>Parques empresariales</v>
      </c>
      <c r="E287">
        <v>2023</v>
      </c>
      <c r="F287">
        <f>Tabla1[[#This Row],[Nombre - AÑO]]</f>
        <v>2023</v>
      </c>
      <c r="G287" s="12" t="str">
        <f>CONCATENATE(Tabla1[[#This Row],[Título - ÁREA]]," ",Tabla1[[#This Row],[Cod. AÑO]])</f>
        <v>AA04 2023</v>
      </c>
      <c r="H287" s="12" t="str">
        <f>CONCATENATE(Tabla1[[#This Row],[Descripción - Área]]," ",Tabla1[[#This Row],[Nombre - AÑO]])</f>
        <v>Parques empresariales 2023</v>
      </c>
      <c r="I287" t="s">
        <v>103</v>
      </c>
      <c r="J287" t="str">
        <f>Tabla1[[#This Row],[Nombre - CONV.]]</f>
        <v>AAAAAA</v>
      </c>
      <c r="K287" s="12" t="str">
        <f>CONCATENATE(Tabla1[[#This Row],[Título - AÑO]]," ",Tabla1[[#This Row],[Cod. CONV.]])</f>
        <v>AA04 2023 AAAAAA</v>
      </c>
      <c r="L287" s="12" t="str">
        <f>CONCATENATE(Tabla1[[#This Row],[Descripción - AÑO]]," ",Tabla1[[#This Row],[Nombre - CONV.]])</f>
        <v>Parques empresariales 2023 AAAAAA</v>
      </c>
      <c r="M287" t="s">
        <v>167</v>
      </c>
      <c r="N287" t="str">
        <f>Tabla1[[#This Row],[Nombre - X]]</f>
        <v>Expediente</v>
      </c>
      <c r="O287" s="12" t="str">
        <f>CONCATENATE(Tabla1[[#This Row],[Título - CONV. ]]," ",Tabla1[[#This Row],[Cod. - X]])</f>
        <v>AA04 2023 AAAAAA Expediente</v>
      </c>
      <c r="P287" s="12" t="str">
        <f>CONCATENATE(Tabla1[[#This Row],[Descripción - CONV.]]," ",Tabla1[[#This Row],[Nombre - X]])</f>
        <v>Parques empresariales 2023 AAAAAA Expediente</v>
      </c>
      <c r="Q287" s="2" t="s">
        <v>132</v>
      </c>
      <c r="R287" t="str">
        <f>Tabla1[[#This Row],[Nombre - EXP.]]</f>
        <v>999</v>
      </c>
      <c r="S287" s="12" t="str">
        <f>CONCATENATE(Tabla1[[#This Row],[Título - X]]," ",Tabla1[[#This Row],[Cod. EXP]])</f>
        <v>AA04 2023 AAAAAA Expediente 999</v>
      </c>
      <c r="T287" s="12" t="str">
        <f>CONCATENATE(Tabla1[[#This Row],[Descripción - X]]," ",Tabla1[[#This Row],[Nombre - EXP.]])</f>
        <v>Parques empresariales 2023 AAAAAA Expediente 999</v>
      </c>
      <c r="U287" t="s">
        <v>58</v>
      </c>
      <c r="V287" t="s">
        <v>77</v>
      </c>
      <c r="W287" s="12" t="str">
        <f>CONCATENATE(Tabla1[[#This Row],[Título - EXP. ]]," ",Tabla1[[#This Row],[Cod.PROC.]])</f>
        <v>AA04 2023 AAAAAA Expediente 999 P03</v>
      </c>
      <c r="X287" s="12" t="str">
        <f>CONCATENATE(Tabla1[[#This Row],[Descripción - EXP.]]," ",Tabla1[[#This Row],[Nombre - PROC.]])</f>
        <v>Parques empresariales 2023 AAAAAA Expediente 999 Comunicación concesión a beneficiario</v>
      </c>
      <c r="Y287" t="s">
        <v>17</v>
      </c>
      <c r="Z287" t="s">
        <v>88</v>
      </c>
      <c r="AA287" s="12" t="str">
        <f>CONCATENATE(Tabla1[[#This Row],[Título - PROC.]]," ",Tabla1[[#This Row],[Cod. DOC. ]])</f>
        <v>AA04 2023 AAAAAA Expediente 999 P03 D04</v>
      </c>
      <c r="AB287" s="12" t="str">
        <f>CONCATENATE(Tabla1[[#This Row],[Descripción - PROC.]]," ",Tabla1[[#This Row],[Nombre - DOC.]])</f>
        <v>Parques empresariales 2023 AAAAAA Expediente 999 Comunicación concesión a beneficiario Notificación certificado de deducción fiscal</v>
      </c>
      <c r="AC28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AA04_2023_AAAAAA_Expediente_999_P03_D04</v>
      </c>
      <c r="AD287" t="str">
        <f>Tabla1[[#This Row],[Título - DOC]]</f>
        <v>AA04 2023 AAAAAA Expediente 999 P03 D04</v>
      </c>
      <c r="AE287" t="str">
        <f>Tabla1[[#This Row],[Descripción - DOC]]</f>
        <v>Parques empresariales 2023 AAAAAA Expediente 999 Comunicación concesión a beneficiario Notificación certificado de deducción fiscal</v>
      </c>
    </row>
    <row r="288" spans="1:31" x14ac:dyDescent="0.3">
      <c r="A288" t="s">
        <v>74</v>
      </c>
      <c r="B288" t="str">
        <f>Tabla1[[#This Row],[Título - ÁREA]]</f>
        <v>AA04</v>
      </c>
      <c r="C288" s="12" t="s">
        <v>99</v>
      </c>
      <c r="D288" s="12" t="str">
        <f>Tabla1[[#This Row],[Nombre - ÁREA]]</f>
        <v>Parques empresariales</v>
      </c>
      <c r="E288">
        <v>2023</v>
      </c>
      <c r="F288">
        <f>Tabla1[[#This Row],[Nombre - AÑO]]</f>
        <v>2023</v>
      </c>
      <c r="G288" s="12" t="str">
        <f>CONCATENATE(Tabla1[[#This Row],[Título - ÁREA]]," ",Tabla1[[#This Row],[Cod. AÑO]])</f>
        <v>AA04 2023</v>
      </c>
      <c r="H288" s="12" t="str">
        <f>CONCATENATE(Tabla1[[#This Row],[Descripción - Área]]," ",Tabla1[[#This Row],[Nombre - AÑO]])</f>
        <v>Parques empresariales 2023</v>
      </c>
      <c r="I288" t="s">
        <v>103</v>
      </c>
      <c r="J288" t="str">
        <f>Tabla1[[#This Row],[Nombre - CONV.]]</f>
        <v>AAAAAA</v>
      </c>
      <c r="K288" s="12" t="str">
        <f>CONCATENATE(Tabla1[[#This Row],[Título - AÑO]]," ",Tabla1[[#This Row],[Cod. CONV.]])</f>
        <v>AA04 2023 AAAAAA</v>
      </c>
      <c r="L288" s="12" t="str">
        <f>CONCATENATE(Tabla1[[#This Row],[Descripción - AÑO]]," ",Tabla1[[#This Row],[Nombre - CONV.]])</f>
        <v>Parques empresariales 2023 AAAAAA</v>
      </c>
      <c r="M288" t="s">
        <v>167</v>
      </c>
      <c r="N288" t="str">
        <f>Tabla1[[#This Row],[Nombre - X]]</f>
        <v>Expediente</v>
      </c>
      <c r="O288" s="12" t="str">
        <f>CONCATENATE(Tabla1[[#This Row],[Título - CONV. ]]," ",Tabla1[[#This Row],[Cod. - X]])</f>
        <v>AA04 2023 AAAAAA Expediente</v>
      </c>
      <c r="P288" s="12" t="str">
        <f>CONCATENATE(Tabla1[[#This Row],[Descripción - CONV.]]," ",Tabla1[[#This Row],[Nombre - X]])</f>
        <v>Parques empresariales 2023 AAAAAA Expediente</v>
      </c>
      <c r="Q288" s="2" t="s">
        <v>132</v>
      </c>
      <c r="R288" t="str">
        <f>Tabla1[[#This Row],[Nombre - EXP.]]</f>
        <v>999</v>
      </c>
      <c r="S288" s="12" t="str">
        <f>CONCATENATE(Tabla1[[#This Row],[Título - X]]," ",Tabla1[[#This Row],[Cod. EXP]])</f>
        <v>AA04 2023 AAAAAA Expediente 999</v>
      </c>
      <c r="T288" s="12" t="str">
        <f>CONCATENATE(Tabla1[[#This Row],[Descripción - X]]," ",Tabla1[[#This Row],[Nombre - EXP.]])</f>
        <v>Parques empresariales 2023 AAAAAA Expediente 999</v>
      </c>
      <c r="U288" t="s">
        <v>58</v>
      </c>
      <c r="V288" t="s">
        <v>77</v>
      </c>
      <c r="W288" s="12" t="str">
        <f>CONCATENATE(Tabla1[[#This Row],[Título - EXP. ]]," ",Tabla1[[#This Row],[Cod.PROC.]])</f>
        <v>AA04 2023 AAAAAA Expediente 999 P03</v>
      </c>
      <c r="X288" s="12" t="str">
        <f>CONCATENATE(Tabla1[[#This Row],[Descripción - EXP.]]," ",Tabla1[[#This Row],[Nombre - PROC.]])</f>
        <v>Parques empresariales 2023 AAAAAA Expediente 999 Comunicación concesión a beneficiario</v>
      </c>
      <c r="Y288" t="s">
        <v>18</v>
      </c>
      <c r="Z288" t="s">
        <v>89</v>
      </c>
      <c r="AA288" s="12" t="str">
        <f>CONCATENATE(Tabla1[[#This Row],[Título - PROC.]]," ",Tabla1[[#This Row],[Cod. DOC. ]])</f>
        <v>AA04 2023 AAAAAA Expediente 999 P03 D05</v>
      </c>
      <c r="AB288" s="12" t="str">
        <f>CONCATENATE(Tabla1[[#This Row],[Descripción - PROC.]]," ",Tabla1[[#This Row],[Nombre - DOC.]])</f>
        <v>Parques empresariales 2023 AAAAAA Expediente 999 Comunicación concesión a beneficiario Anexo notificación certificado de deducción fiscal</v>
      </c>
      <c r="AC28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AA04_2023_AAAAAA_Expediente_999_P03_D05</v>
      </c>
      <c r="AD288" t="str">
        <f>Tabla1[[#This Row],[Título - DOC]]</f>
        <v>AA04 2023 AAAAAA Expediente 999 P03 D05</v>
      </c>
      <c r="AE288" t="str">
        <f>Tabla1[[#This Row],[Descripción - DOC]]</f>
        <v>Parques empresariales 2023 AAAAAA Expediente 999 Comunicación concesión a beneficiario Anexo notificación certificado de deducción fiscal</v>
      </c>
    </row>
    <row r="289" spans="1:31" x14ac:dyDescent="0.3">
      <c r="A289" t="s">
        <v>74</v>
      </c>
      <c r="B289" t="str">
        <f>Tabla1[[#This Row],[Título - ÁREA]]</f>
        <v>AA04</v>
      </c>
      <c r="C289" s="12" t="s">
        <v>99</v>
      </c>
      <c r="D289" s="12" t="str">
        <f>Tabla1[[#This Row],[Nombre - ÁREA]]</f>
        <v>Parques empresariales</v>
      </c>
      <c r="E289">
        <v>2023</v>
      </c>
      <c r="F289">
        <f>Tabla1[[#This Row],[Nombre - AÑO]]</f>
        <v>2023</v>
      </c>
      <c r="G289" s="12" t="str">
        <f>CONCATENATE(Tabla1[[#This Row],[Título - ÁREA]]," ",Tabla1[[#This Row],[Cod. AÑO]])</f>
        <v>AA04 2023</v>
      </c>
      <c r="H289" s="12" t="str">
        <f>CONCATENATE(Tabla1[[#This Row],[Descripción - Área]]," ",Tabla1[[#This Row],[Nombre - AÑO]])</f>
        <v>Parques empresariales 2023</v>
      </c>
      <c r="I289" t="s">
        <v>103</v>
      </c>
      <c r="J289" t="str">
        <f>Tabla1[[#This Row],[Nombre - CONV.]]</f>
        <v>AAAAAA</v>
      </c>
      <c r="K289" s="12" t="str">
        <f>CONCATENATE(Tabla1[[#This Row],[Título - AÑO]]," ",Tabla1[[#This Row],[Cod. CONV.]])</f>
        <v>AA04 2023 AAAAAA</v>
      </c>
      <c r="L289" s="12" t="str">
        <f>CONCATENATE(Tabla1[[#This Row],[Descripción - AÑO]]," ",Tabla1[[#This Row],[Nombre - CONV.]])</f>
        <v>Parques empresariales 2023 AAAAAA</v>
      </c>
      <c r="M289" t="s">
        <v>167</v>
      </c>
      <c r="N289" t="str">
        <f>Tabla1[[#This Row],[Nombre - X]]</f>
        <v>Expediente</v>
      </c>
      <c r="O289" s="12" t="str">
        <f>CONCATENATE(Tabla1[[#This Row],[Título - CONV. ]]," ",Tabla1[[#This Row],[Cod. - X]])</f>
        <v>AA04 2023 AAAAAA Expediente</v>
      </c>
      <c r="P289" s="12" t="str">
        <f>CONCATENATE(Tabla1[[#This Row],[Descripción - CONV.]]," ",Tabla1[[#This Row],[Nombre - X]])</f>
        <v>Parques empresariales 2023 AAAAAA Expediente</v>
      </c>
      <c r="Q289" s="2" t="s">
        <v>132</v>
      </c>
      <c r="R289" t="str">
        <f>Tabla1[[#This Row],[Nombre - EXP.]]</f>
        <v>999</v>
      </c>
      <c r="S289" s="12" t="str">
        <f>CONCATENATE(Tabla1[[#This Row],[Título - X]]," ",Tabla1[[#This Row],[Cod. EXP]])</f>
        <v>AA04 2023 AAAAAA Expediente 999</v>
      </c>
      <c r="T289" s="12" t="str">
        <f>CONCATENATE(Tabla1[[#This Row],[Descripción - X]]," ",Tabla1[[#This Row],[Nombre - EXP.]])</f>
        <v>Parques empresariales 2023 AAAAAA Expediente 999</v>
      </c>
      <c r="U289" t="s">
        <v>59</v>
      </c>
      <c r="V289" t="s">
        <v>78</v>
      </c>
      <c r="W289" s="12" t="str">
        <f>CONCATENATE(Tabla1[[#This Row],[Título - EXP. ]]," ",Tabla1[[#This Row],[Cod.PROC.]])</f>
        <v>AA04 2023 AAAAAA Expediente 999 P04</v>
      </c>
      <c r="X289" s="12" t="str">
        <f>CONCATENATE(Tabla1[[#This Row],[Descripción - EXP.]]," ",Tabla1[[#This Row],[Nombre - PROC.]])</f>
        <v>Parques empresariales 2023 AAAAAA Expediente 999 Anticipo o Préstamo</v>
      </c>
      <c r="Y289" t="s">
        <v>19</v>
      </c>
      <c r="Z289" t="s">
        <v>85</v>
      </c>
      <c r="AA289" s="12" t="str">
        <f>CONCATENATE(Tabla1[[#This Row],[Título - PROC.]]," ",Tabla1[[#This Row],[Cod. DOC. ]])</f>
        <v>AA04 2023 AAAAAA Expediente 999 P04 D01</v>
      </c>
      <c r="AB289" s="12" t="str">
        <f>CONCATENATE(Tabla1[[#This Row],[Descripción - PROC.]]," ",Tabla1[[#This Row],[Nombre - DOC.]])</f>
        <v>Parques empresariales 2023 AAAAAA Expediente 999 Anticipo o Préstamo Comunicación de concesión definitiva plurianuales</v>
      </c>
      <c r="AC28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AA04_2023_AAAAAA_Expediente_999_P04_D01</v>
      </c>
      <c r="AD289" t="str">
        <f>Tabla1[[#This Row],[Título - DOC]]</f>
        <v>AA04 2023 AAAAAA Expediente 999 P04 D01</v>
      </c>
      <c r="AE289" t="str">
        <f>Tabla1[[#This Row],[Descripción - DOC]]</f>
        <v>Parques empresariales 2023 AAAAAA Expediente 999 Anticipo o Préstamo Comunicación de concesión definitiva plurianuales</v>
      </c>
    </row>
    <row r="290" spans="1:31" x14ac:dyDescent="0.3">
      <c r="A290" t="s">
        <v>74</v>
      </c>
      <c r="B290" t="str">
        <f>Tabla1[[#This Row],[Título - ÁREA]]</f>
        <v>AA04</v>
      </c>
      <c r="C290" s="12" t="s">
        <v>99</v>
      </c>
      <c r="D290" s="12" t="str">
        <f>Tabla1[[#This Row],[Nombre - ÁREA]]</f>
        <v>Parques empresariales</v>
      </c>
      <c r="E290">
        <v>2023</v>
      </c>
      <c r="F290">
        <f>Tabla1[[#This Row],[Nombre - AÑO]]</f>
        <v>2023</v>
      </c>
      <c r="G290" s="12" t="str">
        <f>CONCATENATE(Tabla1[[#This Row],[Título - ÁREA]]," ",Tabla1[[#This Row],[Cod. AÑO]])</f>
        <v>AA04 2023</v>
      </c>
      <c r="H290" s="12" t="str">
        <f>CONCATENATE(Tabla1[[#This Row],[Descripción - Área]]," ",Tabla1[[#This Row],[Nombre - AÑO]])</f>
        <v>Parques empresariales 2023</v>
      </c>
      <c r="I290" t="s">
        <v>103</v>
      </c>
      <c r="J290" t="str">
        <f>Tabla1[[#This Row],[Nombre - CONV.]]</f>
        <v>AAAAAA</v>
      </c>
      <c r="K290" s="12" t="str">
        <f>CONCATENATE(Tabla1[[#This Row],[Título - AÑO]]," ",Tabla1[[#This Row],[Cod. CONV.]])</f>
        <v>AA04 2023 AAAAAA</v>
      </c>
      <c r="L290" s="12" t="str">
        <f>CONCATENATE(Tabla1[[#This Row],[Descripción - AÑO]]," ",Tabla1[[#This Row],[Nombre - CONV.]])</f>
        <v>Parques empresariales 2023 AAAAAA</v>
      </c>
      <c r="M290" t="s">
        <v>167</v>
      </c>
      <c r="N290" t="str">
        <f>Tabla1[[#This Row],[Nombre - X]]</f>
        <v>Expediente</v>
      </c>
      <c r="O290" s="12" t="str">
        <f>CONCATENATE(Tabla1[[#This Row],[Título - CONV. ]]," ",Tabla1[[#This Row],[Cod. - X]])</f>
        <v>AA04 2023 AAAAAA Expediente</v>
      </c>
      <c r="P290" s="12" t="str">
        <f>CONCATENATE(Tabla1[[#This Row],[Descripción - CONV.]]," ",Tabla1[[#This Row],[Nombre - X]])</f>
        <v>Parques empresariales 2023 AAAAAA Expediente</v>
      </c>
      <c r="Q290" s="2" t="s">
        <v>132</v>
      </c>
      <c r="R290" t="str">
        <f>Tabla1[[#This Row],[Nombre - EXP.]]</f>
        <v>999</v>
      </c>
      <c r="S290" s="12" t="str">
        <f>CONCATENATE(Tabla1[[#This Row],[Título - X]]," ",Tabla1[[#This Row],[Cod. EXP]])</f>
        <v>AA04 2023 AAAAAA Expediente 999</v>
      </c>
      <c r="T290" s="12" t="str">
        <f>CONCATENATE(Tabla1[[#This Row],[Descripción - X]]," ",Tabla1[[#This Row],[Nombre - EXP.]])</f>
        <v>Parques empresariales 2023 AAAAAA Expediente 999</v>
      </c>
      <c r="U290" t="s">
        <v>59</v>
      </c>
      <c r="V290" t="s">
        <v>78</v>
      </c>
      <c r="W290" s="12" t="str">
        <f>CONCATENATE(Tabla1[[#This Row],[Título - EXP. ]]," ",Tabla1[[#This Row],[Cod.PROC.]])</f>
        <v>AA04 2023 AAAAAA Expediente 999 P04</v>
      </c>
      <c r="X290" s="12" t="str">
        <f>CONCATENATE(Tabla1[[#This Row],[Descripción - EXP.]]," ",Tabla1[[#This Row],[Nombre - PROC.]])</f>
        <v>Parques empresariales 2023 AAAAAA Expediente 999 Anticipo o Préstamo</v>
      </c>
      <c r="Y290" t="s">
        <v>20</v>
      </c>
      <c r="Z290" t="s">
        <v>86</v>
      </c>
      <c r="AA290" s="12" t="str">
        <f>CONCATENATE(Tabla1[[#This Row],[Título - PROC.]]," ",Tabla1[[#This Row],[Cod. DOC. ]])</f>
        <v>AA04 2023 AAAAAA Expediente 999 P04 D02</v>
      </c>
      <c r="AB290" s="12" t="str">
        <f>CONCATENATE(Tabla1[[#This Row],[Descripción - PROC.]]," ",Tabla1[[#This Row],[Nombre - DOC.]])</f>
        <v>Parques empresariales 2023 AAAAAA Expediente 999 Anticipo o Préstamo Comunicación de concesión condicionada de préstamos</v>
      </c>
      <c r="AC29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AA04_2023_AAAAAA_Expediente_999_P04_D02</v>
      </c>
      <c r="AD290" t="str">
        <f>Tabla1[[#This Row],[Título - DOC]]</f>
        <v>AA04 2023 AAAAAA Expediente 999 P04 D02</v>
      </c>
      <c r="AE290" t="str">
        <f>Tabla1[[#This Row],[Descripción - DOC]]</f>
        <v>Parques empresariales 2023 AAAAAA Expediente 999 Anticipo o Préstamo Comunicación de concesión condicionada de préstamos</v>
      </c>
    </row>
    <row r="291" spans="1:31" x14ac:dyDescent="0.3">
      <c r="A291" t="s">
        <v>74</v>
      </c>
      <c r="B291" t="str">
        <f>Tabla1[[#This Row],[Título - ÁREA]]</f>
        <v>AA04</v>
      </c>
      <c r="C291" s="12" t="s">
        <v>99</v>
      </c>
      <c r="D291" s="12" t="str">
        <f>Tabla1[[#This Row],[Nombre - ÁREA]]</f>
        <v>Parques empresariales</v>
      </c>
      <c r="E291">
        <v>2023</v>
      </c>
      <c r="F291">
        <f>Tabla1[[#This Row],[Nombre - AÑO]]</f>
        <v>2023</v>
      </c>
      <c r="G291" s="12" t="str">
        <f>CONCATENATE(Tabla1[[#This Row],[Título - ÁREA]]," ",Tabla1[[#This Row],[Cod. AÑO]])</f>
        <v>AA04 2023</v>
      </c>
      <c r="H291" s="12" t="str">
        <f>CONCATENATE(Tabla1[[#This Row],[Descripción - Área]]," ",Tabla1[[#This Row],[Nombre - AÑO]])</f>
        <v>Parques empresariales 2023</v>
      </c>
      <c r="I291" t="s">
        <v>103</v>
      </c>
      <c r="J291" t="str">
        <f>Tabla1[[#This Row],[Nombre - CONV.]]</f>
        <v>AAAAAA</v>
      </c>
      <c r="K291" s="12" t="str">
        <f>CONCATENATE(Tabla1[[#This Row],[Título - AÑO]]," ",Tabla1[[#This Row],[Cod. CONV.]])</f>
        <v>AA04 2023 AAAAAA</v>
      </c>
      <c r="L291" s="12" t="str">
        <f>CONCATENATE(Tabla1[[#This Row],[Descripción - AÑO]]," ",Tabla1[[#This Row],[Nombre - CONV.]])</f>
        <v>Parques empresariales 2023 AAAAAA</v>
      </c>
      <c r="M291" t="s">
        <v>167</v>
      </c>
      <c r="N291" t="str">
        <f>Tabla1[[#This Row],[Nombre - X]]</f>
        <v>Expediente</v>
      </c>
      <c r="O291" s="12" t="str">
        <f>CONCATENATE(Tabla1[[#This Row],[Título - CONV. ]]," ",Tabla1[[#This Row],[Cod. - X]])</f>
        <v>AA04 2023 AAAAAA Expediente</v>
      </c>
      <c r="P291" s="12" t="str">
        <f>CONCATENATE(Tabla1[[#This Row],[Descripción - CONV.]]," ",Tabla1[[#This Row],[Nombre - X]])</f>
        <v>Parques empresariales 2023 AAAAAA Expediente</v>
      </c>
      <c r="Q291" s="2" t="s">
        <v>132</v>
      </c>
      <c r="R291" t="str">
        <f>Tabla1[[#This Row],[Nombre - EXP.]]</f>
        <v>999</v>
      </c>
      <c r="S291" s="12" t="str">
        <f>CONCATENATE(Tabla1[[#This Row],[Título - X]]," ",Tabla1[[#This Row],[Cod. EXP]])</f>
        <v>AA04 2023 AAAAAA Expediente 999</v>
      </c>
      <c r="T291" s="12" t="str">
        <f>CONCATENATE(Tabla1[[#This Row],[Descripción - X]]," ",Tabla1[[#This Row],[Nombre - EXP.]])</f>
        <v>Parques empresariales 2023 AAAAAA Expediente 999</v>
      </c>
      <c r="U291" t="s">
        <v>59</v>
      </c>
      <c r="V291" t="s">
        <v>78</v>
      </c>
      <c r="W291" s="12" t="str">
        <f>CONCATENATE(Tabla1[[#This Row],[Título - EXP. ]]," ",Tabla1[[#This Row],[Cod.PROC.]])</f>
        <v>AA04 2023 AAAAAA Expediente 999 P04</v>
      </c>
      <c r="X291" s="12" t="str">
        <f>CONCATENATE(Tabla1[[#This Row],[Descripción - EXP.]]," ",Tabla1[[#This Row],[Nombre - PROC.]])</f>
        <v>Parques empresariales 2023 AAAAAA Expediente 999 Anticipo o Préstamo</v>
      </c>
      <c r="Y291" t="s">
        <v>21</v>
      </c>
      <c r="Z291" t="s">
        <v>87</v>
      </c>
      <c r="AA291" s="12" t="str">
        <f>CONCATENATE(Tabla1[[#This Row],[Título - PROC.]]," ",Tabla1[[#This Row],[Cod. DOC. ]])</f>
        <v>AA04 2023 AAAAAA Expediente 999 P04 D03</v>
      </c>
      <c r="AB291" s="12" t="str">
        <f>CONCATENATE(Tabla1[[#This Row],[Descripción - PROC.]]," ",Tabla1[[#This Row],[Nombre - DOC.]])</f>
        <v>Parques empresariales 2023 AAAAAA Expediente 999 Anticipo o Préstamo Comunicación de concesión préstamos</v>
      </c>
      <c r="AC29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AA04_2023_AAAAAA_Expediente_999_P04_D03</v>
      </c>
      <c r="AD291" t="str">
        <f>Tabla1[[#This Row],[Título - DOC]]</f>
        <v>AA04 2023 AAAAAA Expediente 999 P04 D03</v>
      </c>
      <c r="AE291" t="str">
        <f>Tabla1[[#This Row],[Descripción - DOC]]</f>
        <v>Parques empresariales 2023 AAAAAA Expediente 999 Anticipo o Préstamo Comunicación de concesión préstamos</v>
      </c>
    </row>
    <row r="292" spans="1:31" x14ac:dyDescent="0.3">
      <c r="A292" t="s">
        <v>74</v>
      </c>
      <c r="B292" t="str">
        <f>Tabla1[[#This Row],[Título - ÁREA]]</f>
        <v>AA04</v>
      </c>
      <c r="C292" s="12" t="s">
        <v>99</v>
      </c>
      <c r="D292" s="12" t="str">
        <f>Tabla1[[#This Row],[Nombre - ÁREA]]</f>
        <v>Parques empresariales</v>
      </c>
      <c r="E292">
        <v>2023</v>
      </c>
      <c r="F292">
        <f>Tabla1[[#This Row],[Nombre - AÑO]]</f>
        <v>2023</v>
      </c>
      <c r="G292" s="12" t="str">
        <f>CONCATENATE(Tabla1[[#This Row],[Título - ÁREA]]," ",Tabla1[[#This Row],[Cod. AÑO]])</f>
        <v>AA04 2023</v>
      </c>
      <c r="H292" s="12" t="str">
        <f>CONCATENATE(Tabla1[[#This Row],[Descripción - Área]]," ",Tabla1[[#This Row],[Nombre - AÑO]])</f>
        <v>Parques empresariales 2023</v>
      </c>
      <c r="I292" t="s">
        <v>103</v>
      </c>
      <c r="J292" t="str">
        <f>Tabla1[[#This Row],[Nombre - CONV.]]</f>
        <v>AAAAAA</v>
      </c>
      <c r="K292" s="12" t="str">
        <f>CONCATENATE(Tabla1[[#This Row],[Título - AÑO]]," ",Tabla1[[#This Row],[Cod. CONV.]])</f>
        <v>AA04 2023 AAAAAA</v>
      </c>
      <c r="L292" s="12" t="str">
        <f>CONCATENATE(Tabla1[[#This Row],[Descripción - AÑO]]," ",Tabla1[[#This Row],[Nombre - CONV.]])</f>
        <v>Parques empresariales 2023 AAAAAA</v>
      </c>
      <c r="M292" t="s">
        <v>167</v>
      </c>
      <c r="N292" t="str">
        <f>Tabla1[[#This Row],[Nombre - X]]</f>
        <v>Expediente</v>
      </c>
      <c r="O292" s="12" t="str">
        <f>CONCATENATE(Tabla1[[#This Row],[Título - CONV. ]]," ",Tabla1[[#This Row],[Cod. - X]])</f>
        <v>AA04 2023 AAAAAA Expediente</v>
      </c>
      <c r="P292" s="12" t="str">
        <f>CONCATENATE(Tabla1[[#This Row],[Descripción - CONV.]]," ",Tabla1[[#This Row],[Nombre - X]])</f>
        <v>Parques empresariales 2023 AAAAAA Expediente</v>
      </c>
      <c r="Q292" s="2" t="s">
        <v>132</v>
      </c>
      <c r="R292" t="str">
        <f>Tabla1[[#This Row],[Nombre - EXP.]]</f>
        <v>999</v>
      </c>
      <c r="S292" s="12" t="str">
        <f>CONCATENATE(Tabla1[[#This Row],[Título - X]]," ",Tabla1[[#This Row],[Cod. EXP]])</f>
        <v>AA04 2023 AAAAAA Expediente 999</v>
      </c>
      <c r="T292" s="12" t="str">
        <f>CONCATENATE(Tabla1[[#This Row],[Descripción - X]]," ",Tabla1[[#This Row],[Nombre - EXP.]])</f>
        <v>Parques empresariales 2023 AAAAAA Expediente 999</v>
      </c>
      <c r="U292" t="s">
        <v>59</v>
      </c>
      <c r="V292" t="s">
        <v>78</v>
      </c>
      <c r="W292" s="12" t="str">
        <f>CONCATENATE(Tabla1[[#This Row],[Título - EXP. ]]," ",Tabla1[[#This Row],[Cod.PROC.]])</f>
        <v>AA04 2023 AAAAAA Expediente 999 P04</v>
      </c>
      <c r="X292" s="12" t="str">
        <f>CONCATENATE(Tabla1[[#This Row],[Descripción - EXP.]]," ",Tabla1[[#This Row],[Nombre - PROC.]])</f>
        <v>Parques empresariales 2023 AAAAAA Expediente 999 Anticipo o Préstamo</v>
      </c>
      <c r="Y292" t="s">
        <v>22</v>
      </c>
      <c r="Z292" t="s">
        <v>88</v>
      </c>
      <c r="AA292" s="12" t="str">
        <f>CONCATENATE(Tabla1[[#This Row],[Título - PROC.]]," ",Tabla1[[#This Row],[Cod. DOC. ]])</f>
        <v>AA04 2023 AAAAAA Expediente 999 P04 D04</v>
      </c>
      <c r="AB292" s="12" t="str">
        <f>CONCATENATE(Tabla1[[#This Row],[Descripción - PROC.]]," ",Tabla1[[#This Row],[Nombre - DOC.]])</f>
        <v>Parques empresariales 2023 AAAAAA Expediente 999 Anticipo o Préstamo Anexo a la notificación de concesión  para la aceptación de las condiciones del préstamo</v>
      </c>
      <c r="AC29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AA04_2023_AAAAAA_Expediente_999_P04_D04</v>
      </c>
      <c r="AD292" t="str">
        <f>Tabla1[[#This Row],[Título - DOC]]</f>
        <v>AA04 2023 AAAAAA Expediente 999 P04 D04</v>
      </c>
      <c r="AE292" t="str">
        <f>Tabla1[[#This Row],[Descripción - DOC]]</f>
        <v>Parques empresariales 2023 AAAAAA Expediente 999 Anticipo o Préstamo Anexo a la notificación de concesión  para la aceptación de las condiciones del préstamo</v>
      </c>
    </row>
    <row r="293" spans="1:31" x14ac:dyDescent="0.3">
      <c r="A293" t="s">
        <v>74</v>
      </c>
      <c r="B293" t="str">
        <f>Tabla1[[#This Row],[Título - ÁREA]]</f>
        <v>AA04</v>
      </c>
      <c r="C293" s="12" t="s">
        <v>99</v>
      </c>
      <c r="D293" s="12" t="str">
        <f>Tabla1[[#This Row],[Nombre - ÁREA]]</f>
        <v>Parques empresariales</v>
      </c>
      <c r="E293">
        <v>2023</v>
      </c>
      <c r="F293">
        <f>Tabla1[[#This Row],[Nombre - AÑO]]</f>
        <v>2023</v>
      </c>
      <c r="G293" s="12" t="str">
        <f>CONCATENATE(Tabla1[[#This Row],[Título - ÁREA]]," ",Tabla1[[#This Row],[Cod. AÑO]])</f>
        <v>AA04 2023</v>
      </c>
      <c r="H293" s="12" t="str">
        <f>CONCATENATE(Tabla1[[#This Row],[Descripción - Área]]," ",Tabla1[[#This Row],[Nombre - AÑO]])</f>
        <v>Parques empresariales 2023</v>
      </c>
      <c r="I293" t="s">
        <v>103</v>
      </c>
      <c r="J293" t="str">
        <f>Tabla1[[#This Row],[Nombre - CONV.]]</f>
        <v>AAAAAA</v>
      </c>
      <c r="K293" s="12" t="str">
        <f>CONCATENATE(Tabla1[[#This Row],[Título - AÑO]]," ",Tabla1[[#This Row],[Cod. CONV.]])</f>
        <v>AA04 2023 AAAAAA</v>
      </c>
      <c r="L293" s="12" t="str">
        <f>CONCATENATE(Tabla1[[#This Row],[Descripción - AÑO]]," ",Tabla1[[#This Row],[Nombre - CONV.]])</f>
        <v>Parques empresariales 2023 AAAAAA</v>
      </c>
      <c r="M293" t="s">
        <v>167</v>
      </c>
      <c r="N293" t="str">
        <f>Tabla1[[#This Row],[Nombre - X]]</f>
        <v>Expediente</v>
      </c>
      <c r="O293" s="12" t="str">
        <f>CONCATENATE(Tabla1[[#This Row],[Título - CONV. ]]," ",Tabla1[[#This Row],[Cod. - X]])</f>
        <v>AA04 2023 AAAAAA Expediente</v>
      </c>
      <c r="P293" s="12" t="str">
        <f>CONCATENATE(Tabla1[[#This Row],[Descripción - CONV.]]," ",Tabla1[[#This Row],[Nombre - X]])</f>
        <v>Parques empresariales 2023 AAAAAA Expediente</v>
      </c>
      <c r="Q293" s="2" t="s">
        <v>132</v>
      </c>
      <c r="R293" t="str">
        <f>Tabla1[[#This Row],[Nombre - EXP.]]</f>
        <v>999</v>
      </c>
      <c r="S293" s="12" t="str">
        <f>CONCATENATE(Tabla1[[#This Row],[Título - X]]," ",Tabla1[[#This Row],[Cod. EXP]])</f>
        <v>AA04 2023 AAAAAA Expediente 999</v>
      </c>
      <c r="T293" s="12" t="str">
        <f>CONCATENATE(Tabla1[[#This Row],[Descripción - X]]," ",Tabla1[[#This Row],[Nombre - EXP.]])</f>
        <v>Parques empresariales 2023 AAAAAA Expediente 999</v>
      </c>
      <c r="U293" t="s">
        <v>59</v>
      </c>
      <c r="V293" t="s">
        <v>78</v>
      </c>
      <c r="W293" s="12" t="str">
        <f>CONCATENATE(Tabla1[[#This Row],[Título - EXP. ]]," ",Tabla1[[#This Row],[Cod.PROC.]])</f>
        <v>AA04 2023 AAAAAA Expediente 999 P04</v>
      </c>
      <c r="X293" s="12" t="str">
        <f>CONCATENATE(Tabla1[[#This Row],[Descripción - EXP.]]," ",Tabla1[[#This Row],[Nombre - PROC.]])</f>
        <v>Parques empresariales 2023 AAAAAA Expediente 999 Anticipo o Préstamo</v>
      </c>
      <c r="Y293" t="s">
        <v>23</v>
      </c>
      <c r="Z293" t="s">
        <v>89</v>
      </c>
      <c r="AA293" s="12" t="str">
        <f>CONCATENATE(Tabla1[[#This Row],[Título - PROC.]]," ",Tabla1[[#This Row],[Cod. DOC. ]])</f>
        <v>AA04 2023 AAAAAA Expediente 999 P04 D05</v>
      </c>
      <c r="AB293" s="12" t="str">
        <f>CONCATENATE(Tabla1[[#This Row],[Descripción - PROC.]]," ",Tabla1[[#This Row],[Nombre - DOC.]])</f>
        <v>Parques empresariales 2023 AAAAAA Expediente 999 Anticipo o Préstamo Anexo a la notificación de concesión Instrucciones de presentación de garantía o aval</v>
      </c>
      <c r="AC29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AA04_2023_AAAAAA_Expediente_999_P04_D05</v>
      </c>
      <c r="AD293" t="str">
        <f>Tabla1[[#This Row],[Título - DOC]]</f>
        <v>AA04 2023 AAAAAA Expediente 999 P04 D05</v>
      </c>
      <c r="AE293" t="str">
        <f>Tabla1[[#This Row],[Descripción - DOC]]</f>
        <v>Parques empresariales 2023 AAAAAA Expediente 999 Anticipo o Préstamo Anexo a la notificación de concesión Instrucciones de presentación de garantía o aval</v>
      </c>
    </row>
    <row r="294" spans="1:31" x14ac:dyDescent="0.3">
      <c r="A294" t="s">
        <v>74</v>
      </c>
      <c r="B294" t="str">
        <f>Tabla1[[#This Row],[Título - ÁREA]]</f>
        <v>AA04</v>
      </c>
      <c r="C294" s="12" t="s">
        <v>99</v>
      </c>
      <c r="D294" s="12" t="str">
        <f>Tabla1[[#This Row],[Nombre - ÁREA]]</f>
        <v>Parques empresariales</v>
      </c>
      <c r="E294">
        <v>2023</v>
      </c>
      <c r="F294">
        <f>Tabla1[[#This Row],[Nombre - AÑO]]</f>
        <v>2023</v>
      </c>
      <c r="G294" s="12" t="str">
        <f>CONCATENATE(Tabla1[[#This Row],[Título - ÁREA]]," ",Tabla1[[#This Row],[Cod. AÑO]])</f>
        <v>AA04 2023</v>
      </c>
      <c r="H294" s="12" t="str">
        <f>CONCATENATE(Tabla1[[#This Row],[Descripción - Área]]," ",Tabla1[[#This Row],[Nombre - AÑO]])</f>
        <v>Parques empresariales 2023</v>
      </c>
      <c r="I294" t="s">
        <v>103</v>
      </c>
      <c r="J294" t="str">
        <f>Tabla1[[#This Row],[Nombre - CONV.]]</f>
        <v>AAAAAA</v>
      </c>
      <c r="K294" s="12" t="str">
        <f>CONCATENATE(Tabla1[[#This Row],[Título - AÑO]]," ",Tabla1[[#This Row],[Cod. CONV.]])</f>
        <v>AA04 2023 AAAAAA</v>
      </c>
      <c r="L294" s="12" t="str">
        <f>CONCATENATE(Tabla1[[#This Row],[Descripción - AÑO]]," ",Tabla1[[#This Row],[Nombre - CONV.]])</f>
        <v>Parques empresariales 2023 AAAAAA</v>
      </c>
      <c r="M294" t="s">
        <v>167</v>
      </c>
      <c r="N294" t="str">
        <f>Tabla1[[#This Row],[Nombre - X]]</f>
        <v>Expediente</v>
      </c>
      <c r="O294" s="12" t="str">
        <f>CONCATENATE(Tabla1[[#This Row],[Título - CONV. ]]," ",Tabla1[[#This Row],[Cod. - X]])</f>
        <v>AA04 2023 AAAAAA Expediente</v>
      </c>
      <c r="P294" s="12" t="str">
        <f>CONCATENATE(Tabla1[[#This Row],[Descripción - CONV.]]," ",Tabla1[[#This Row],[Nombre - X]])</f>
        <v>Parques empresariales 2023 AAAAAA Expediente</v>
      </c>
      <c r="Q294" s="2" t="s">
        <v>132</v>
      </c>
      <c r="R294" t="str">
        <f>Tabla1[[#This Row],[Nombre - EXP.]]</f>
        <v>999</v>
      </c>
      <c r="S294" s="12" t="str">
        <f>CONCATENATE(Tabla1[[#This Row],[Título - X]]," ",Tabla1[[#This Row],[Cod. EXP]])</f>
        <v>AA04 2023 AAAAAA Expediente 999</v>
      </c>
      <c r="T294" s="12" t="str">
        <f>CONCATENATE(Tabla1[[#This Row],[Descripción - X]]," ",Tabla1[[#This Row],[Nombre - EXP.]])</f>
        <v>Parques empresariales 2023 AAAAAA Expediente 999</v>
      </c>
      <c r="U294" t="s">
        <v>60</v>
      </c>
      <c r="V294" t="s">
        <v>79</v>
      </c>
      <c r="W294" s="12" t="str">
        <f>CONCATENATE(Tabla1[[#This Row],[Título - EXP. ]]," ",Tabla1[[#This Row],[Cod.PROC.]])</f>
        <v>AA04 2023 AAAAAA Expediente 999 P05</v>
      </c>
      <c r="X294" s="12" t="str">
        <f>CONCATENATE(Tabla1[[#This Row],[Descripción - EXP.]]," ",Tabla1[[#This Row],[Nombre - PROC.]])</f>
        <v>Parques empresariales 2023 AAAAAA Expediente 999 Ejecución del proyecto (modificaciones)</v>
      </c>
      <c r="Y294" t="s">
        <v>24</v>
      </c>
      <c r="Z294" t="s">
        <v>85</v>
      </c>
      <c r="AA294" s="12" t="str">
        <f>CONCATENATE(Tabla1[[#This Row],[Título - PROC.]]," ",Tabla1[[#This Row],[Cod. DOC. ]])</f>
        <v>AA04 2023 AAAAAA Expediente 999 P05 D01</v>
      </c>
      <c r="AB294" s="12" t="str">
        <f>CONCATENATE(Tabla1[[#This Row],[Descripción - PROC.]]," ",Tabla1[[#This Row],[Nombre - DOC.]])</f>
        <v>Parques empresariales 2023 AAAAAA Expediente 999 Ejecución del proyecto (modificaciones) Solicitud de modificación por parte del beneficiario</v>
      </c>
      <c r="AC29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AA04_2023_AAAAAA_Expediente_999_P05_D01</v>
      </c>
      <c r="AD294" t="str">
        <f>Tabla1[[#This Row],[Título - DOC]]</f>
        <v>AA04 2023 AAAAAA Expediente 999 P05 D01</v>
      </c>
      <c r="AE294" t="str">
        <f>Tabla1[[#This Row],[Descripción - DOC]]</f>
        <v>Parques empresariales 2023 AAAAAA Expediente 999 Ejecución del proyecto (modificaciones) Solicitud de modificación por parte del beneficiario</v>
      </c>
    </row>
    <row r="295" spans="1:31" x14ac:dyDescent="0.3">
      <c r="A295" t="s">
        <v>74</v>
      </c>
      <c r="B295" t="str">
        <f>Tabla1[[#This Row],[Título - ÁREA]]</f>
        <v>AA04</v>
      </c>
      <c r="C295" s="12" t="s">
        <v>99</v>
      </c>
      <c r="D295" s="12" t="str">
        <f>Tabla1[[#This Row],[Nombre - ÁREA]]</f>
        <v>Parques empresariales</v>
      </c>
      <c r="E295">
        <v>2023</v>
      </c>
      <c r="F295">
        <f>Tabla1[[#This Row],[Nombre - AÑO]]</f>
        <v>2023</v>
      </c>
      <c r="G295" s="12" t="str">
        <f>CONCATENATE(Tabla1[[#This Row],[Título - ÁREA]]," ",Tabla1[[#This Row],[Cod. AÑO]])</f>
        <v>AA04 2023</v>
      </c>
      <c r="H295" s="12" t="str">
        <f>CONCATENATE(Tabla1[[#This Row],[Descripción - Área]]," ",Tabla1[[#This Row],[Nombre - AÑO]])</f>
        <v>Parques empresariales 2023</v>
      </c>
      <c r="I295" t="s">
        <v>103</v>
      </c>
      <c r="J295" t="str">
        <f>Tabla1[[#This Row],[Nombre - CONV.]]</f>
        <v>AAAAAA</v>
      </c>
      <c r="K295" s="12" t="str">
        <f>CONCATENATE(Tabla1[[#This Row],[Título - AÑO]]," ",Tabla1[[#This Row],[Cod. CONV.]])</f>
        <v>AA04 2023 AAAAAA</v>
      </c>
      <c r="L295" s="12" t="str">
        <f>CONCATENATE(Tabla1[[#This Row],[Descripción - AÑO]]," ",Tabla1[[#This Row],[Nombre - CONV.]])</f>
        <v>Parques empresariales 2023 AAAAAA</v>
      </c>
      <c r="M295" t="s">
        <v>167</v>
      </c>
      <c r="N295" t="str">
        <f>Tabla1[[#This Row],[Nombre - X]]</f>
        <v>Expediente</v>
      </c>
      <c r="O295" s="12" t="str">
        <f>CONCATENATE(Tabla1[[#This Row],[Título - CONV. ]]," ",Tabla1[[#This Row],[Cod. - X]])</f>
        <v>AA04 2023 AAAAAA Expediente</v>
      </c>
      <c r="P295" s="12" t="str">
        <f>CONCATENATE(Tabla1[[#This Row],[Descripción - CONV.]]," ",Tabla1[[#This Row],[Nombre - X]])</f>
        <v>Parques empresariales 2023 AAAAAA Expediente</v>
      </c>
      <c r="Q295" s="2" t="s">
        <v>132</v>
      </c>
      <c r="R295" t="str">
        <f>Tabla1[[#This Row],[Nombre - EXP.]]</f>
        <v>999</v>
      </c>
      <c r="S295" s="12" t="str">
        <f>CONCATENATE(Tabla1[[#This Row],[Título - X]]," ",Tabla1[[#This Row],[Cod. EXP]])</f>
        <v>AA04 2023 AAAAAA Expediente 999</v>
      </c>
      <c r="T295" s="12" t="str">
        <f>CONCATENATE(Tabla1[[#This Row],[Descripción - X]]," ",Tabla1[[#This Row],[Nombre - EXP.]])</f>
        <v>Parques empresariales 2023 AAAAAA Expediente 999</v>
      </c>
      <c r="U295" t="s">
        <v>60</v>
      </c>
      <c r="V295" t="s">
        <v>79</v>
      </c>
      <c r="W295" s="12" t="str">
        <f>CONCATENATE(Tabla1[[#This Row],[Título - EXP. ]]," ",Tabla1[[#This Row],[Cod.PROC.]])</f>
        <v>AA04 2023 AAAAAA Expediente 999 P05</v>
      </c>
      <c r="X295" s="12" t="str">
        <f>CONCATENATE(Tabla1[[#This Row],[Descripción - EXP.]]," ",Tabla1[[#This Row],[Nombre - PROC.]])</f>
        <v>Parques empresariales 2023 AAAAAA Expediente 999 Ejecución del proyecto (modificaciones)</v>
      </c>
      <c r="Y295" t="s">
        <v>25</v>
      </c>
      <c r="Z295" t="s">
        <v>86</v>
      </c>
      <c r="AA295" s="12" t="str">
        <f>CONCATENATE(Tabla1[[#This Row],[Título - PROC.]]," ",Tabla1[[#This Row],[Cod. DOC. ]])</f>
        <v>AA04 2023 AAAAAA Expediente 999 P05 D02</v>
      </c>
      <c r="AB295" s="12" t="str">
        <f>CONCATENATE(Tabla1[[#This Row],[Descripción - PROC.]]," ",Tabla1[[#This Row],[Nombre - DOC.]])</f>
        <v>Parques empresariales 2023 AAAAAA Expediente 999 Ejecución del proyecto (modificaciones) Aprobación de modificación</v>
      </c>
      <c r="AC29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AA04_2023_AAAAAA_Expediente_999_P05_D02</v>
      </c>
      <c r="AD295" t="str">
        <f>Tabla1[[#This Row],[Título - DOC]]</f>
        <v>AA04 2023 AAAAAA Expediente 999 P05 D02</v>
      </c>
      <c r="AE295" t="str">
        <f>Tabla1[[#This Row],[Descripción - DOC]]</f>
        <v>Parques empresariales 2023 AAAAAA Expediente 999 Ejecución del proyecto (modificaciones) Aprobación de modificación</v>
      </c>
    </row>
    <row r="296" spans="1:31" x14ac:dyDescent="0.3">
      <c r="A296" t="s">
        <v>74</v>
      </c>
      <c r="B296" t="str">
        <f>Tabla1[[#This Row],[Título - ÁREA]]</f>
        <v>AA04</v>
      </c>
      <c r="C296" s="12" t="s">
        <v>99</v>
      </c>
      <c r="D296" s="12" t="str">
        <f>Tabla1[[#This Row],[Nombre - ÁREA]]</f>
        <v>Parques empresariales</v>
      </c>
      <c r="E296">
        <v>2023</v>
      </c>
      <c r="F296">
        <f>Tabla1[[#This Row],[Nombre - AÑO]]</f>
        <v>2023</v>
      </c>
      <c r="G296" s="12" t="str">
        <f>CONCATENATE(Tabla1[[#This Row],[Título - ÁREA]]," ",Tabla1[[#This Row],[Cod. AÑO]])</f>
        <v>AA04 2023</v>
      </c>
      <c r="H296" s="12" t="str">
        <f>CONCATENATE(Tabla1[[#This Row],[Descripción - Área]]," ",Tabla1[[#This Row],[Nombre - AÑO]])</f>
        <v>Parques empresariales 2023</v>
      </c>
      <c r="I296" t="s">
        <v>103</v>
      </c>
      <c r="J296" t="str">
        <f>Tabla1[[#This Row],[Nombre - CONV.]]</f>
        <v>AAAAAA</v>
      </c>
      <c r="K296" s="12" t="str">
        <f>CONCATENATE(Tabla1[[#This Row],[Título - AÑO]]," ",Tabla1[[#This Row],[Cod. CONV.]])</f>
        <v>AA04 2023 AAAAAA</v>
      </c>
      <c r="L296" s="12" t="str">
        <f>CONCATENATE(Tabla1[[#This Row],[Descripción - AÑO]]," ",Tabla1[[#This Row],[Nombre - CONV.]])</f>
        <v>Parques empresariales 2023 AAAAAA</v>
      </c>
      <c r="M296" t="s">
        <v>167</v>
      </c>
      <c r="N296" t="str">
        <f>Tabla1[[#This Row],[Nombre - X]]</f>
        <v>Expediente</v>
      </c>
      <c r="O296" s="12" t="str">
        <f>CONCATENATE(Tabla1[[#This Row],[Título - CONV. ]]," ",Tabla1[[#This Row],[Cod. - X]])</f>
        <v>AA04 2023 AAAAAA Expediente</v>
      </c>
      <c r="P296" s="12" t="str">
        <f>CONCATENATE(Tabla1[[#This Row],[Descripción - CONV.]]," ",Tabla1[[#This Row],[Nombre - X]])</f>
        <v>Parques empresariales 2023 AAAAAA Expediente</v>
      </c>
      <c r="Q296" s="2" t="s">
        <v>132</v>
      </c>
      <c r="R296" t="str">
        <f>Tabla1[[#This Row],[Nombre - EXP.]]</f>
        <v>999</v>
      </c>
      <c r="S296" s="12" t="str">
        <f>CONCATENATE(Tabla1[[#This Row],[Título - X]]," ",Tabla1[[#This Row],[Cod. EXP]])</f>
        <v>AA04 2023 AAAAAA Expediente 999</v>
      </c>
      <c r="T296" s="12" t="str">
        <f>CONCATENATE(Tabla1[[#This Row],[Descripción - X]]," ",Tabla1[[#This Row],[Nombre - EXP.]])</f>
        <v>Parques empresariales 2023 AAAAAA Expediente 999</v>
      </c>
      <c r="U296" t="s">
        <v>60</v>
      </c>
      <c r="V296" t="s">
        <v>79</v>
      </c>
      <c r="W296" s="12" t="str">
        <f>CONCATENATE(Tabla1[[#This Row],[Título - EXP. ]]," ",Tabla1[[#This Row],[Cod.PROC.]])</f>
        <v>AA04 2023 AAAAAA Expediente 999 P05</v>
      </c>
      <c r="X296" s="12" t="str">
        <f>CONCATENATE(Tabla1[[#This Row],[Descripción - EXP.]]," ",Tabla1[[#This Row],[Nombre - PROC.]])</f>
        <v>Parques empresariales 2023 AAAAAA Expediente 999 Ejecución del proyecto (modificaciones)</v>
      </c>
      <c r="Y296" t="s">
        <v>26</v>
      </c>
      <c r="Z296" t="s">
        <v>87</v>
      </c>
      <c r="AA296" s="12" t="str">
        <f>CONCATENATE(Tabla1[[#This Row],[Título - PROC.]]," ",Tabla1[[#This Row],[Cod. DOC. ]])</f>
        <v>AA04 2023 AAAAAA Expediente 999 P05 D03</v>
      </c>
      <c r="AB296" s="12" t="str">
        <f>CONCATENATE(Tabla1[[#This Row],[Descripción - PROC.]]," ",Tabla1[[#This Row],[Nombre - DOC.]])</f>
        <v>Parques empresariales 2023 AAAAAA Expediente 999 Ejecución del proyecto (modificaciones) Resolución de redistribución de costes</v>
      </c>
      <c r="AC29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AA04_2023_AAAAAA_Expediente_999_P05_D03</v>
      </c>
      <c r="AD296" t="str">
        <f>Tabla1[[#This Row],[Título - DOC]]</f>
        <v>AA04 2023 AAAAAA Expediente 999 P05 D03</v>
      </c>
      <c r="AE296" t="str">
        <f>Tabla1[[#This Row],[Descripción - DOC]]</f>
        <v>Parques empresariales 2023 AAAAAA Expediente 999 Ejecución del proyecto (modificaciones) Resolución de redistribución de costes</v>
      </c>
    </row>
    <row r="297" spans="1:31" x14ac:dyDescent="0.3">
      <c r="A297" t="s">
        <v>74</v>
      </c>
      <c r="B297" t="str">
        <f>Tabla1[[#This Row],[Título - ÁREA]]</f>
        <v>AA04</v>
      </c>
      <c r="C297" s="12" t="s">
        <v>99</v>
      </c>
      <c r="D297" s="12" t="str">
        <f>Tabla1[[#This Row],[Nombre - ÁREA]]</f>
        <v>Parques empresariales</v>
      </c>
      <c r="E297">
        <v>2023</v>
      </c>
      <c r="F297">
        <f>Tabla1[[#This Row],[Nombre - AÑO]]</f>
        <v>2023</v>
      </c>
      <c r="G297" s="12" t="str">
        <f>CONCATENATE(Tabla1[[#This Row],[Título - ÁREA]]," ",Tabla1[[#This Row],[Cod. AÑO]])</f>
        <v>AA04 2023</v>
      </c>
      <c r="H297" s="12" t="str">
        <f>CONCATENATE(Tabla1[[#This Row],[Descripción - Área]]," ",Tabla1[[#This Row],[Nombre - AÑO]])</f>
        <v>Parques empresariales 2023</v>
      </c>
      <c r="I297" t="s">
        <v>103</v>
      </c>
      <c r="J297" t="str">
        <f>Tabla1[[#This Row],[Nombre - CONV.]]</f>
        <v>AAAAAA</v>
      </c>
      <c r="K297" s="12" t="str">
        <f>CONCATENATE(Tabla1[[#This Row],[Título - AÑO]]," ",Tabla1[[#This Row],[Cod. CONV.]])</f>
        <v>AA04 2023 AAAAAA</v>
      </c>
      <c r="L297" s="12" t="str">
        <f>CONCATENATE(Tabla1[[#This Row],[Descripción - AÑO]]," ",Tabla1[[#This Row],[Nombre - CONV.]])</f>
        <v>Parques empresariales 2023 AAAAAA</v>
      </c>
      <c r="M297" t="s">
        <v>167</v>
      </c>
      <c r="N297" t="str">
        <f>Tabla1[[#This Row],[Nombre - X]]</f>
        <v>Expediente</v>
      </c>
      <c r="O297" s="12" t="str">
        <f>CONCATENATE(Tabla1[[#This Row],[Título - CONV. ]]," ",Tabla1[[#This Row],[Cod. - X]])</f>
        <v>AA04 2023 AAAAAA Expediente</v>
      </c>
      <c r="P297" s="12" t="str">
        <f>CONCATENATE(Tabla1[[#This Row],[Descripción - CONV.]]," ",Tabla1[[#This Row],[Nombre - X]])</f>
        <v>Parques empresariales 2023 AAAAAA Expediente</v>
      </c>
      <c r="Q297" s="2" t="s">
        <v>132</v>
      </c>
      <c r="R297" t="str">
        <f>Tabla1[[#This Row],[Nombre - EXP.]]</f>
        <v>999</v>
      </c>
      <c r="S297" s="12" t="str">
        <f>CONCATENATE(Tabla1[[#This Row],[Título - X]]," ",Tabla1[[#This Row],[Cod. EXP]])</f>
        <v>AA04 2023 AAAAAA Expediente 999</v>
      </c>
      <c r="T297" s="12" t="str">
        <f>CONCATENATE(Tabla1[[#This Row],[Descripción - X]]," ",Tabla1[[#This Row],[Nombre - EXP.]])</f>
        <v>Parques empresariales 2023 AAAAAA Expediente 999</v>
      </c>
      <c r="U297" t="s">
        <v>61</v>
      </c>
      <c r="V297" t="s">
        <v>80</v>
      </c>
      <c r="W297" s="12" t="str">
        <f>CONCATENATE(Tabla1[[#This Row],[Título - EXP. ]]," ",Tabla1[[#This Row],[Cod.PROC.]])</f>
        <v>AA04 2023 AAAAAA Expediente 999 P06</v>
      </c>
      <c r="X297" s="12" t="str">
        <f>CONCATENATE(Tabla1[[#This Row],[Descripción - EXP.]]," ",Tabla1[[#This Row],[Nombre - PROC.]])</f>
        <v>Parques empresariales 2023 AAAAAA Expediente 999 Justificación del proyecto</v>
      </c>
      <c r="Y297" t="s">
        <v>27</v>
      </c>
      <c r="Z297" t="s">
        <v>85</v>
      </c>
      <c r="AA297" s="12" t="str">
        <f>CONCATENATE(Tabla1[[#This Row],[Título - PROC.]]," ",Tabla1[[#This Row],[Cod. DOC. ]])</f>
        <v>AA04 2023 AAAAAA Expediente 999 P06 D01</v>
      </c>
      <c r="AB297" s="12" t="str">
        <f>CONCATENATE(Tabla1[[#This Row],[Descripción - PROC.]]," ",Tabla1[[#This Row],[Nombre - DOC.]])</f>
        <v>Parques empresariales 2023 AAAAAA Expediente 999 Justificación del proyecto Presentación de la justificación</v>
      </c>
      <c r="AC29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AA04_2023_AAAAAA_Expediente_999_P06_D01</v>
      </c>
      <c r="AD297" t="str">
        <f>Tabla1[[#This Row],[Título - DOC]]</f>
        <v>AA04 2023 AAAAAA Expediente 999 P06 D01</v>
      </c>
      <c r="AE297" t="str">
        <f>Tabla1[[#This Row],[Descripción - DOC]]</f>
        <v>Parques empresariales 2023 AAAAAA Expediente 999 Justificación del proyecto Presentación de la justificación</v>
      </c>
    </row>
    <row r="298" spans="1:31" x14ac:dyDescent="0.3">
      <c r="A298" t="s">
        <v>74</v>
      </c>
      <c r="B298" t="str">
        <f>Tabla1[[#This Row],[Título - ÁREA]]</f>
        <v>AA04</v>
      </c>
      <c r="C298" s="12" t="s">
        <v>99</v>
      </c>
      <c r="D298" s="12" t="str">
        <f>Tabla1[[#This Row],[Nombre - ÁREA]]</f>
        <v>Parques empresariales</v>
      </c>
      <c r="E298">
        <v>2023</v>
      </c>
      <c r="F298">
        <f>Tabla1[[#This Row],[Nombre - AÑO]]</f>
        <v>2023</v>
      </c>
      <c r="G298" s="12" t="str">
        <f>CONCATENATE(Tabla1[[#This Row],[Título - ÁREA]]," ",Tabla1[[#This Row],[Cod. AÑO]])</f>
        <v>AA04 2023</v>
      </c>
      <c r="H298" s="12" t="str">
        <f>CONCATENATE(Tabla1[[#This Row],[Descripción - Área]]," ",Tabla1[[#This Row],[Nombre - AÑO]])</f>
        <v>Parques empresariales 2023</v>
      </c>
      <c r="I298" t="s">
        <v>103</v>
      </c>
      <c r="J298" t="str">
        <f>Tabla1[[#This Row],[Nombre - CONV.]]</f>
        <v>AAAAAA</v>
      </c>
      <c r="K298" s="12" t="str">
        <f>CONCATENATE(Tabla1[[#This Row],[Título - AÑO]]," ",Tabla1[[#This Row],[Cod. CONV.]])</f>
        <v>AA04 2023 AAAAAA</v>
      </c>
      <c r="L298" s="12" t="str">
        <f>CONCATENATE(Tabla1[[#This Row],[Descripción - AÑO]]," ",Tabla1[[#This Row],[Nombre - CONV.]])</f>
        <v>Parques empresariales 2023 AAAAAA</v>
      </c>
      <c r="M298" t="s">
        <v>167</v>
      </c>
      <c r="N298" t="str">
        <f>Tabla1[[#This Row],[Nombre - X]]</f>
        <v>Expediente</v>
      </c>
      <c r="O298" s="12" t="str">
        <f>CONCATENATE(Tabla1[[#This Row],[Título - CONV. ]]," ",Tabla1[[#This Row],[Cod. - X]])</f>
        <v>AA04 2023 AAAAAA Expediente</v>
      </c>
      <c r="P298" s="12" t="str">
        <f>CONCATENATE(Tabla1[[#This Row],[Descripción - CONV.]]," ",Tabla1[[#This Row],[Nombre - X]])</f>
        <v>Parques empresariales 2023 AAAAAA Expediente</v>
      </c>
      <c r="Q298" s="2" t="s">
        <v>132</v>
      </c>
      <c r="R298" t="str">
        <f>Tabla1[[#This Row],[Nombre - EXP.]]</f>
        <v>999</v>
      </c>
      <c r="S298" s="12" t="str">
        <f>CONCATENATE(Tabla1[[#This Row],[Título - X]]," ",Tabla1[[#This Row],[Cod. EXP]])</f>
        <v>AA04 2023 AAAAAA Expediente 999</v>
      </c>
      <c r="T298" s="12" t="str">
        <f>CONCATENATE(Tabla1[[#This Row],[Descripción - X]]," ",Tabla1[[#This Row],[Nombre - EXP.]])</f>
        <v>Parques empresariales 2023 AAAAAA Expediente 999</v>
      </c>
      <c r="U298" t="s">
        <v>61</v>
      </c>
      <c r="V298" t="s">
        <v>80</v>
      </c>
      <c r="W298" s="12" t="str">
        <f>CONCATENATE(Tabla1[[#This Row],[Título - EXP. ]]," ",Tabla1[[#This Row],[Cod.PROC.]])</f>
        <v>AA04 2023 AAAAAA Expediente 999 P06</v>
      </c>
      <c r="X298" s="12" t="str">
        <f>CONCATENATE(Tabla1[[#This Row],[Descripción - EXP.]]," ",Tabla1[[#This Row],[Nombre - PROC.]])</f>
        <v>Parques empresariales 2023 AAAAAA Expediente 999 Justificación del proyecto</v>
      </c>
      <c r="Y298" t="s">
        <v>2</v>
      </c>
      <c r="Z298" t="s">
        <v>86</v>
      </c>
      <c r="AA298" s="12" t="str">
        <f>CONCATENATE(Tabla1[[#This Row],[Título - PROC.]]," ",Tabla1[[#This Row],[Cod. DOC. ]])</f>
        <v>AA04 2023 AAAAAA Expediente 999 P06 D02</v>
      </c>
      <c r="AB298" s="12" t="str">
        <f>CONCATENATE(Tabla1[[#This Row],[Descripción - PROC.]]," ",Tabla1[[#This Row],[Nombre - DOC.]])</f>
        <v>Parques empresariales 2023 AAAAAA Expediente 999 Justificación del proyecto Documentación anexa</v>
      </c>
      <c r="AC29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AA04_2023_AAAAAA_Expediente_999_P06_D02</v>
      </c>
      <c r="AD298" t="str">
        <f>Tabla1[[#This Row],[Título - DOC]]</f>
        <v>AA04 2023 AAAAAA Expediente 999 P06 D02</v>
      </c>
      <c r="AE298" t="str">
        <f>Tabla1[[#This Row],[Descripción - DOC]]</f>
        <v>Parques empresariales 2023 AAAAAA Expediente 999 Justificación del proyecto Documentación anexa</v>
      </c>
    </row>
    <row r="299" spans="1:31" x14ac:dyDescent="0.3">
      <c r="A299" t="s">
        <v>74</v>
      </c>
      <c r="B299" t="str">
        <f>Tabla1[[#This Row],[Título - ÁREA]]</f>
        <v>AA04</v>
      </c>
      <c r="C299" s="12" t="s">
        <v>99</v>
      </c>
      <c r="D299" s="12" t="str">
        <f>Tabla1[[#This Row],[Nombre - ÁREA]]</f>
        <v>Parques empresariales</v>
      </c>
      <c r="E299">
        <v>2023</v>
      </c>
      <c r="F299">
        <f>Tabla1[[#This Row],[Nombre - AÑO]]</f>
        <v>2023</v>
      </c>
      <c r="G299" s="12" t="str">
        <f>CONCATENATE(Tabla1[[#This Row],[Título - ÁREA]]," ",Tabla1[[#This Row],[Cod. AÑO]])</f>
        <v>AA04 2023</v>
      </c>
      <c r="H299" s="12" t="str">
        <f>CONCATENATE(Tabla1[[#This Row],[Descripción - Área]]," ",Tabla1[[#This Row],[Nombre - AÑO]])</f>
        <v>Parques empresariales 2023</v>
      </c>
      <c r="I299" t="s">
        <v>103</v>
      </c>
      <c r="J299" t="str">
        <f>Tabla1[[#This Row],[Nombre - CONV.]]</f>
        <v>AAAAAA</v>
      </c>
      <c r="K299" s="12" t="str">
        <f>CONCATENATE(Tabla1[[#This Row],[Título - AÑO]]," ",Tabla1[[#This Row],[Cod. CONV.]])</f>
        <v>AA04 2023 AAAAAA</v>
      </c>
      <c r="L299" s="12" t="str">
        <f>CONCATENATE(Tabla1[[#This Row],[Descripción - AÑO]]," ",Tabla1[[#This Row],[Nombre - CONV.]])</f>
        <v>Parques empresariales 2023 AAAAAA</v>
      </c>
      <c r="M299" t="s">
        <v>167</v>
      </c>
      <c r="N299" t="str">
        <f>Tabla1[[#This Row],[Nombre - X]]</f>
        <v>Expediente</v>
      </c>
      <c r="O299" s="12" t="str">
        <f>CONCATENATE(Tabla1[[#This Row],[Título - CONV. ]]," ",Tabla1[[#This Row],[Cod. - X]])</f>
        <v>AA04 2023 AAAAAA Expediente</v>
      </c>
      <c r="P299" s="12" t="str">
        <f>CONCATENATE(Tabla1[[#This Row],[Descripción - CONV.]]," ",Tabla1[[#This Row],[Nombre - X]])</f>
        <v>Parques empresariales 2023 AAAAAA Expediente</v>
      </c>
      <c r="Q299" s="2" t="s">
        <v>132</v>
      </c>
      <c r="R299" t="str">
        <f>Tabla1[[#This Row],[Nombre - EXP.]]</f>
        <v>999</v>
      </c>
      <c r="S299" s="12" t="str">
        <f>CONCATENATE(Tabla1[[#This Row],[Título - X]]," ",Tabla1[[#This Row],[Cod. EXP]])</f>
        <v>AA04 2023 AAAAAA Expediente 999</v>
      </c>
      <c r="T299" s="12" t="str">
        <f>CONCATENATE(Tabla1[[#This Row],[Descripción - X]]," ",Tabla1[[#This Row],[Nombre - EXP.]])</f>
        <v>Parques empresariales 2023 AAAAAA Expediente 999</v>
      </c>
      <c r="U299" t="s">
        <v>61</v>
      </c>
      <c r="V299" t="s">
        <v>80</v>
      </c>
      <c r="W299" s="12" t="str">
        <f>CONCATENATE(Tabla1[[#This Row],[Título - EXP. ]]," ",Tabla1[[#This Row],[Cod.PROC.]])</f>
        <v>AA04 2023 AAAAAA Expediente 999 P06</v>
      </c>
      <c r="X299" s="12" t="str">
        <f>CONCATENATE(Tabla1[[#This Row],[Descripción - EXP.]]," ",Tabla1[[#This Row],[Nombre - PROC.]])</f>
        <v>Parques empresariales 2023 AAAAAA Expediente 999 Justificación del proyecto</v>
      </c>
      <c r="Y299" t="s">
        <v>28</v>
      </c>
      <c r="Z299" t="s">
        <v>87</v>
      </c>
      <c r="AA299" s="12" t="str">
        <f>CONCATENATE(Tabla1[[#This Row],[Título - PROC.]]," ",Tabla1[[#This Row],[Cod. DOC. ]])</f>
        <v>AA04 2023 AAAAAA Expediente 999 P06 D03</v>
      </c>
      <c r="AB299" s="12" t="str">
        <f>CONCATENATE(Tabla1[[#This Row],[Descripción - PROC.]]," ",Tabla1[[#This Row],[Nombre - DOC.]])</f>
        <v>Parques empresariales 2023 AAAAAA Expediente 999 Justificación del proyecto Comunicación recordando el plazo de justificación</v>
      </c>
      <c r="AC29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AA04_2023_AAAAAA_Expediente_999_P06_D03</v>
      </c>
      <c r="AD299" t="str">
        <f>Tabla1[[#This Row],[Título - DOC]]</f>
        <v>AA04 2023 AAAAAA Expediente 999 P06 D03</v>
      </c>
      <c r="AE299" t="str">
        <f>Tabla1[[#This Row],[Descripción - DOC]]</f>
        <v>Parques empresariales 2023 AAAAAA Expediente 999 Justificación del proyecto Comunicación recordando el plazo de justificación</v>
      </c>
    </row>
    <row r="300" spans="1:31" x14ac:dyDescent="0.3">
      <c r="A300" t="s">
        <v>74</v>
      </c>
      <c r="B300" t="str">
        <f>Tabla1[[#This Row],[Título - ÁREA]]</f>
        <v>AA04</v>
      </c>
      <c r="C300" s="12" t="s">
        <v>99</v>
      </c>
      <c r="D300" s="12" t="str">
        <f>Tabla1[[#This Row],[Nombre - ÁREA]]</f>
        <v>Parques empresariales</v>
      </c>
      <c r="E300">
        <v>2023</v>
      </c>
      <c r="F300">
        <f>Tabla1[[#This Row],[Nombre - AÑO]]</f>
        <v>2023</v>
      </c>
      <c r="G300" s="12" t="str">
        <f>CONCATENATE(Tabla1[[#This Row],[Título - ÁREA]]," ",Tabla1[[#This Row],[Cod. AÑO]])</f>
        <v>AA04 2023</v>
      </c>
      <c r="H300" s="12" t="str">
        <f>CONCATENATE(Tabla1[[#This Row],[Descripción - Área]]," ",Tabla1[[#This Row],[Nombre - AÑO]])</f>
        <v>Parques empresariales 2023</v>
      </c>
      <c r="I300" t="s">
        <v>103</v>
      </c>
      <c r="J300" t="str">
        <f>Tabla1[[#This Row],[Nombre - CONV.]]</f>
        <v>AAAAAA</v>
      </c>
      <c r="K300" s="12" t="str">
        <f>CONCATENATE(Tabla1[[#This Row],[Título - AÑO]]," ",Tabla1[[#This Row],[Cod. CONV.]])</f>
        <v>AA04 2023 AAAAAA</v>
      </c>
      <c r="L300" s="12" t="str">
        <f>CONCATENATE(Tabla1[[#This Row],[Descripción - AÑO]]," ",Tabla1[[#This Row],[Nombre - CONV.]])</f>
        <v>Parques empresariales 2023 AAAAAA</v>
      </c>
      <c r="M300" t="s">
        <v>167</v>
      </c>
      <c r="N300" t="str">
        <f>Tabla1[[#This Row],[Nombre - X]]</f>
        <v>Expediente</v>
      </c>
      <c r="O300" s="12" t="str">
        <f>CONCATENATE(Tabla1[[#This Row],[Título - CONV. ]]," ",Tabla1[[#This Row],[Cod. - X]])</f>
        <v>AA04 2023 AAAAAA Expediente</v>
      </c>
      <c r="P300" s="12" t="str">
        <f>CONCATENATE(Tabla1[[#This Row],[Descripción - CONV.]]," ",Tabla1[[#This Row],[Nombre - X]])</f>
        <v>Parques empresariales 2023 AAAAAA Expediente</v>
      </c>
      <c r="Q300" s="2" t="s">
        <v>132</v>
      </c>
      <c r="R300" t="str">
        <f>Tabla1[[#This Row],[Nombre - EXP.]]</f>
        <v>999</v>
      </c>
      <c r="S300" s="12" t="str">
        <f>CONCATENATE(Tabla1[[#This Row],[Título - X]]," ",Tabla1[[#This Row],[Cod. EXP]])</f>
        <v>AA04 2023 AAAAAA Expediente 999</v>
      </c>
      <c r="T300" s="12" t="str">
        <f>CONCATENATE(Tabla1[[#This Row],[Descripción - X]]," ",Tabla1[[#This Row],[Nombre - EXP.]])</f>
        <v>Parques empresariales 2023 AAAAAA Expediente 999</v>
      </c>
      <c r="U300" t="s">
        <v>61</v>
      </c>
      <c r="V300" t="s">
        <v>80</v>
      </c>
      <c r="W300" s="12" t="str">
        <f>CONCATENATE(Tabla1[[#This Row],[Título - EXP. ]]," ",Tabla1[[#This Row],[Cod.PROC.]])</f>
        <v>AA04 2023 AAAAAA Expediente 999 P06</v>
      </c>
      <c r="X300" s="12" t="str">
        <f>CONCATENATE(Tabla1[[#This Row],[Descripción - EXP.]]," ",Tabla1[[#This Row],[Nombre - PROC.]])</f>
        <v>Parques empresariales 2023 AAAAAA Expediente 999 Justificación del proyecto</v>
      </c>
      <c r="Y300" t="s">
        <v>29</v>
      </c>
      <c r="Z300" t="s">
        <v>88</v>
      </c>
      <c r="AA300" s="12" t="str">
        <f>CONCATENATE(Tabla1[[#This Row],[Título - PROC.]]," ",Tabla1[[#This Row],[Cod. DOC. ]])</f>
        <v>AA04 2023 AAAAAA Expediente 999 P06 D04</v>
      </c>
      <c r="AB300" s="12" t="str">
        <f>CONCATENATE(Tabla1[[#This Row],[Descripción - PROC.]]," ",Tabla1[[#This Row],[Nombre - DOC.]])</f>
        <v>Parques empresariales 2023 AAAAAA Expediente 999 Justificación del proyecto Diligencia de formalización de avales</v>
      </c>
      <c r="AC30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AA04_2023_AAAAAA_Expediente_999_P06_D04</v>
      </c>
      <c r="AD300" t="str">
        <f>Tabla1[[#This Row],[Título - DOC]]</f>
        <v>AA04 2023 AAAAAA Expediente 999 P06 D04</v>
      </c>
      <c r="AE300" t="str">
        <f>Tabla1[[#This Row],[Descripción - DOC]]</f>
        <v>Parques empresariales 2023 AAAAAA Expediente 999 Justificación del proyecto Diligencia de formalización de avales</v>
      </c>
    </row>
    <row r="301" spans="1:31" x14ac:dyDescent="0.3">
      <c r="A301" t="s">
        <v>74</v>
      </c>
      <c r="B301" t="str">
        <f>Tabla1[[#This Row],[Título - ÁREA]]</f>
        <v>AA04</v>
      </c>
      <c r="C301" s="12" t="s">
        <v>99</v>
      </c>
      <c r="D301" s="12" t="str">
        <f>Tabla1[[#This Row],[Nombre - ÁREA]]</f>
        <v>Parques empresariales</v>
      </c>
      <c r="E301">
        <v>2023</v>
      </c>
      <c r="F301">
        <f>Tabla1[[#This Row],[Nombre - AÑO]]</f>
        <v>2023</v>
      </c>
      <c r="G301" s="12" t="str">
        <f>CONCATENATE(Tabla1[[#This Row],[Título - ÁREA]]," ",Tabla1[[#This Row],[Cod. AÑO]])</f>
        <v>AA04 2023</v>
      </c>
      <c r="H301" s="12" t="str">
        <f>CONCATENATE(Tabla1[[#This Row],[Descripción - Área]]," ",Tabla1[[#This Row],[Nombre - AÑO]])</f>
        <v>Parques empresariales 2023</v>
      </c>
      <c r="I301" t="s">
        <v>103</v>
      </c>
      <c r="J301" t="str">
        <f>Tabla1[[#This Row],[Nombre - CONV.]]</f>
        <v>AAAAAA</v>
      </c>
      <c r="K301" s="12" t="str">
        <f>CONCATENATE(Tabla1[[#This Row],[Título - AÑO]]," ",Tabla1[[#This Row],[Cod. CONV.]])</f>
        <v>AA04 2023 AAAAAA</v>
      </c>
      <c r="L301" s="12" t="str">
        <f>CONCATENATE(Tabla1[[#This Row],[Descripción - AÑO]]," ",Tabla1[[#This Row],[Nombre - CONV.]])</f>
        <v>Parques empresariales 2023 AAAAAA</v>
      </c>
      <c r="M301" t="s">
        <v>167</v>
      </c>
      <c r="N301" t="str">
        <f>Tabla1[[#This Row],[Nombre - X]]</f>
        <v>Expediente</v>
      </c>
      <c r="O301" s="12" t="str">
        <f>CONCATENATE(Tabla1[[#This Row],[Título - CONV. ]]," ",Tabla1[[#This Row],[Cod. - X]])</f>
        <v>AA04 2023 AAAAAA Expediente</v>
      </c>
      <c r="P301" s="12" t="str">
        <f>CONCATENATE(Tabla1[[#This Row],[Descripción - CONV.]]," ",Tabla1[[#This Row],[Nombre - X]])</f>
        <v>Parques empresariales 2023 AAAAAA Expediente</v>
      </c>
      <c r="Q301" s="2" t="s">
        <v>132</v>
      </c>
      <c r="R301" t="str">
        <f>Tabla1[[#This Row],[Nombre - EXP.]]</f>
        <v>999</v>
      </c>
      <c r="S301" s="12" t="str">
        <f>CONCATENATE(Tabla1[[#This Row],[Título - X]]," ",Tabla1[[#This Row],[Cod. EXP]])</f>
        <v>AA04 2023 AAAAAA Expediente 999</v>
      </c>
      <c r="T301" s="12" t="str">
        <f>CONCATENATE(Tabla1[[#This Row],[Descripción - X]]," ",Tabla1[[#This Row],[Nombre - EXP.]])</f>
        <v>Parques empresariales 2023 AAAAAA Expediente 999</v>
      </c>
      <c r="U301" t="s">
        <v>61</v>
      </c>
      <c r="V301" t="s">
        <v>80</v>
      </c>
      <c r="W301" s="12" t="str">
        <f>CONCATENATE(Tabla1[[#This Row],[Título - EXP. ]]," ",Tabla1[[#This Row],[Cod.PROC.]])</f>
        <v>AA04 2023 AAAAAA Expediente 999 P06</v>
      </c>
      <c r="X301" s="12" t="str">
        <f>CONCATENATE(Tabla1[[#This Row],[Descripción - EXP.]]," ",Tabla1[[#This Row],[Nombre - PROC.]])</f>
        <v>Parques empresariales 2023 AAAAAA Expediente 999 Justificación del proyecto</v>
      </c>
      <c r="Y301" t="s">
        <v>30</v>
      </c>
      <c r="Z301" t="s">
        <v>89</v>
      </c>
      <c r="AA301" s="12" t="str">
        <f>CONCATENATE(Tabla1[[#This Row],[Título - PROC.]]," ",Tabla1[[#This Row],[Cod. DOC. ]])</f>
        <v>AA04 2023 AAAAAA Expediente 999 P06 D05</v>
      </c>
      <c r="AB301" s="12" t="str">
        <f>CONCATENATE(Tabla1[[#This Row],[Descripción - PROC.]]," ",Tabla1[[#This Row],[Nombre - DOC.]])</f>
        <v>Parques empresariales 2023 AAAAAA Expediente 999 Justificación del proyecto Informe del importe máximo endosable</v>
      </c>
      <c r="AC30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AA04_2023_AAAAAA_Expediente_999_P06_D05</v>
      </c>
      <c r="AD301" t="str">
        <f>Tabla1[[#This Row],[Título - DOC]]</f>
        <v>AA04 2023 AAAAAA Expediente 999 P06 D05</v>
      </c>
      <c r="AE301" t="str">
        <f>Tabla1[[#This Row],[Descripción - DOC]]</f>
        <v>Parques empresariales 2023 AAAAAA Expediente 999 Justificación del proyecto Informe del importe máximo endosable</v>
      </c>
    </row>
    <row r="302" spans="1:31" x14ac:dyDescent="0.3">
      <c r="A302" t="s">
        <v>74</v>
      </c>
      <c r="B302" t="str">
        <f>Tabla1[[#This Row],[Título - ÁREA]]</f>
        <v>AA04</v>
      </c>
      <c r="C302" s="12" t="s">
        <v>99</v>
      </c>
      <c r="D302" s="12" t="str">
        <f>Tabla1[[#This Row],[Nombre - ÁREA]]</f>
        <v>Parques empresariales</v>
      </c>
      <c r="E302">
        <v>2023</v>
      </c>
      <c r="F302">
        <f>Tabla1[[#This Row],[Nombre - AÑO]]</f>
        <v>2023</v>
      </c>
      <c r="G302" s="12" t="str">
        <f>CONCATENATE(Tabla1[[#This Row],[Título - ÁREA]]," ",Tabla1[[#This Row],[Cod. AÑO]])</f>
        <v>AA04 2023</v>
      </c>
      <c r="H302" s="12" t="str">
        <f>CONCATENATE(Tabla1[[#This Row],[Descripción - Área]]," ",Tabla1[[#This Row],[Nombre - AÑO]])</f>
        <v>Parques empresariales 2023</v>
      </c>
      <c r="I302" t="s">
        <v>103</v>
      </c>
      <c r="J302" t="str">
        <f>Tabla1[[#This Row],[Nombre - CONV.]]</f>
        <v>AAAAAA</v>
      </c>
      <c r="K302" s="12" t="str">
        <f>CONCATENATE(Tabla1[[#This Row],[Título - AÑO]]," ",Tabla1[[#This Row],[Cod. CONV.]])</f>
        <v>AA04 2023 AAAAAA</v>
      </c>
      <c r="L302" s="12" t="str">
        <f>CONCATENATE(Tabla1[[#This Row],[Descripción - AÑO]]," ",Tabla1[[#This Row],[Nombre - CONV.]])</f>
        <v>Parques empresariales 2023 AAAAAA</v>
      </c>
      <c r="M302" t="s">
        <v>167</v>
      </c>
      <c r="N302" t="str">
        <f>Tabla1[[#This Row],[Nombre - X]]</f>
        <v>Expediente</v>
      </c>
      <c r="O302" s="12" t="str">
        <f>CONCATENATE(Tabla1[[#This Row],[Título - CONV. ]]," ",Tabla1[[#This Row],[Cod. - X]])</f>
        <v>AA04 2023 AAAAAA Expediente</v>
      </c>
      <c r="P302" s="12" t="str">
        <f>CONCATENATE(Tabla1[[#This Row],[Descripción - CONV.]]," ",Tabla1[[#This Row],[Nombre - X]])</f>
        <v>Parques empresariales 2023 AAAAAA Expediente</v>
      </c>
      <c r="Q302" s="2" t="s">
        <v>132</v>
      </c>
      <c r="R302" t="str">
        <f>Tabla1[[#This Row],[Nombre - EXP.]]</f>
        <v>999</v>
      </c>
      <c r="S302" s="12" t="str">
        <f>CONCATENATE(Tabla1[[#This Row],[Título - X]]," ",Tabla1[[#This Row],[Cod. EXP]])</f>
        <v>AA04 2023 AAAAAA Expediente 999</v>
      </c>
      <c r="T302" s="12" t="str">
        <f>CONCATENATE(Tabla1[[#This Row],[Descripción - X]]," ",Tabla1[[#This Row],[Nombre - EXP.]])</f>
        <v>Parques empresariales 2023 AAAAAA Expediente 999</v>
      </c>
      <c r="U302" t="s">
        <v>61</v>
      </c>
      <c r="V302" t="s">
        <v>80</v>
      </c>
      <c r="W302" s="12" t="str">
        <f>CONCATENATE(Tabla1[[#This Row],[Título - EXP. ]]," ",Tabla1[[#This Row],[Cod.PROC.]])</f>
        <v>AA04 2023 AAAAAA Expediente 999 P06</v>
      </c>
      <c r="X302" s="12" t="str">
        <f>CONCATENATE(Tabla1[[#This Row],[Descripción - EXP.]]," ",Tabla1[[#This Row],[Nombre - PROC.]])</f>
        <v>Parques empresariales 2023 AAAAAA Expediente 999 Justificación del proyecto</v>
      </c>
      <c r="Y302" t="s">
        <v>31</v>
      </c>
      <c r="Z302" t="s">
        <v>90</v>
      </c>
      <c r="AA302" s="12" t="str">
        <f>CONCATENATE(Tabla1[[#This Row],[Título - PROC.]]," ",Tabla1[[#This Row],[Cod. DOC. ]])</f>
        <v>AA04 2023 AAAAAA Expediente 999 P06 D06</v>
      </c>
      <c r="AB302" s="12" t="str">
        <f>CONCATENATE(Tabla1[[#This Row],[Descripción - PROC.]]," ",Tabla1[[#This Row],[Nombre - DOC.]])</f>
        <v>Parques empresariales 2023 AAAAAA Expediente 999 Justificación del proyecto Informe comprobación validez del aval</v>
      </c>
      <c r="AC30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AA04_2023_AAAAAA_Expediente_999_P06_D06</v>
      </c>
      <c r="AD302" t="str">
        <f>Tabla1[[#This Row],[Título - DOC]]</f>
        <v>AA04 2023 AAAAAA Expediente 999 P06 D06</v>
      </c>
      <c r="AE302" t="str">
        <f>Tabla1[[#This Row],[Descripción - DOC]]</f>
        <v>Parques empresariales 2023 AAAAAA Expediente 999 Justificación del proyecto Informe comprobación validez del aval</v>
      </c>
    </row>
    <row r="303" spans="1:31" x14ac:dyDescent="0.3">
      <c r="A303" t="s">
        <v>74</v>
      </c>
      <c r="B303" t="str">
        <f>Tabla1[[#This Row],[Título - ÁREA]]</f>
        <v>AA04</v>
      </c>
      <c r="C303" s="12" t="s">
        <v>99</v>
      </c>
      <c r="D303" s="12" t="str">
        <f>Tabla1[[#This Row],[Nombre - ÁREA]]</f>
        <v>Parques empresariales</v>
      </c>
      <c r="E303">
        <v>2023</v>
      </c>
      <c r="F303">
        <f>Tabla1[[#This Row],[Nombre - AÑO]]</f>
        <v>2023</v>
      </c>
      <c r="G303" s="12" t="str">
        <f>CONCATENATE(Tabla1[[#This Row],[Título - ÁREA]]," ",Tabla1[[#This Row],[Cod. AÑO]])</f>
        <v>AA04 2023</v>
      </c>
      <c r="H303" s="12" t="str">
        <f>CONCATENATE(Tabla1[[#This Row],[Descripción - Área]]," ",Tabla1[[#This Row],[Nombre - AÑO]])</f>
        <v>Parques empresariales 2023</v>
      </c>
      <c r="I303" t="s">
        <v>103</v>
      </c>
      <c r="J303" t="str">
        <f>Tabla1[[#This Row],[Nombre - CONV.]]</f>
        <v>AAAAAA</v>
      </c>
      <c r="K303" s="12" t="str">
        <f>CONCATENATE(Tabla1[[#This Row],[Título - AÑO]]," ",Tabla1[[#This Row],[Cod. CONV.]])</f>
        <v>AA04 2023 AAAAAA</v>
      </c>
      <c r="L303" s="12" t="str">
        <f>CONCATENATE(Tabla1[[#This Row],[Descripción - AÑO]]," ",Tabla1[[#This Row],[Nombre - CONV.]])</f>
        <v>Parques empresariales 2023 AAAAAA</v>
      </c>
      <c r="M303" t="s">
        <v>167</v>
      </c>
      <c r="N303" t="str">
        <f>Tabla1[[#This Row],[Nombre - X]]</f>
        <v>Expediente</v>
      </c>
      <c r="O303" s="12" t="str">
        <f>CONCATENATE(Tabla1[[#This Row],[Título - CONV. ]]," ",Tabla1[[#This Row],[Cod. - X]])</f>
        <v>AA04 2023 AAAAAA Expediente</v>
      </c>
      <c r="P303" s="12" t="str">
        <f>CONCATENATE(Tabla1[[#This Row],[Descripción - CONV.]]," ",Tabla1[[#This Row],[Nombre - X]])</f>
        <v>Parques empresariales 2023 AAAAAA Expediente</v>
      </c>
      <c r="Q303" s="2" t="s">
        <v>132</v>
      </c>
      <c r="R303" t="str">
        <f>Tabla1[[#This Row],[Nombre - EXP.]]</f>
        <v>999</v>
      </c>
      <c r="S303" s="12" t="str">
        <f>CONCATENATE(Tabla1[[#This Row],[Título - X]]," ",Tabla1[[#This Row],[Cod. EXP]])</f>
        <v>AA04 2023 AAAAAA Expediente 999</v>
      </c>
      <c r="T303" s="12" t="str">
        <f>CONCATENATE(Tabla1[[#This Row],[Descripción - X]]," ",Tabla1[[#This Row],[Nombre - EXP.]])</f>
        <v>Parques empresariales 2023 AAAAAA Expediente 999</v>
      </c>
      <c r="U303" t="s">
        <v>61</v>
      </c>
      <c r="V303" t="s">
        <v>80</v>
      </c>
      <c r="W303" s="12" t="str">
        <f>CONCATENATE(Tabla1[[#This Row],[Título - EXP. ]]," ",Tabla1[[#This Row],[Cod.PROC.]])</f>
        <v>AA04 2023 AAAAAA Expediente 999 P06</v>
      </c>
      <c r="X303" s="12" t="str">
        <f>CONCATENATE(Tabla1[[#This Row],[Descripción - EXP.]]," ",Tabla1[[#This Row],[Nombre - PROC.]])</f>
        <v>Parques empresariales 2023 AAAAAA Expediente 999 Justificación del proyecto</v>
      </c>
      <c r="Y303" t="s">
        <v>173</v>
      </c>
      <c r="Z303" t="s">
        <v>91</v>
      </c>
      <c r="AA303" s="12" t="str">
        <f>CONCATENATE(Tabla1[[#This Row],[Título - PROC.]]," ",Tabla1[[#This Row],[Cod. DOC. ]])</f>
        <v>AA04 2023 AAAAAA Expediente 999 P06 D07</v>
      </c>
      <c r="AB303" s="12" t="str">
        <f>CONCATENATE(Tabla1[[#This Row],[Descripción - PROC.]]," ",Tabla1[[#This Row],[Nombre - DOC.]])</f>
        <v>Parques empresariales 2023 AAAAAA Expediente 999 Justificación del proyecto Anexo de incidencias de la verificación en la notificaicón de minoración  revocación</v>
      </c>
      <c r="AC30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AA04_2023_AAAAAA_Expediente_999_P06_D07</v>
      </c>
      <c r="AD303" t="str">
        <f>Tabla1[[#This Row],[Título - DOC]]</f>
        <v>AA04 2023 AAAAAA Expediente 999 P06 D07</v>
      </c>
      <c r="AE303" t="str">
        <f>Tabla1[[#This Row],[Descripción - DOC]]</f>
        <v>Parques empresariales 2023 AAAAAA Expediente 999 Justificación del proyecto Anexo de incidencias de la verificación en la notificaicón de minoración  revocación</v>
      </c>
    </row>
    <row r="304" spans="1:31" x14ac:dyDescent="0.3">
      <c r="A304" t="s">
        <v>74</v>
      </c>
      <c r="B304" t="str">
        <f>Tabla1[[#This Row],[Título - ÁREA]]</f>
        <v>AA04</v>
      </c>
      <c r="C304" s="12" t="s">
        <v>99</v>
      </c>
      <c r="D304" s="12" t="str">
        <f>Tabla1[[#This Row],[Nombre - ÁREA]]</f>
        <v>Parques empresariales</v>
      </c>
      <c r="E304">
        <v>2023</v>
      </c>
      <c r="F304">
        <f>Tabla1[[#This Row],[Nombre - AÑO]]</f>
        <v>2023</v>
      </c>
      <c r="G304" s="12" t="str">
        <f>CONCATENATE(Tabla1[[#This Row],[Título - ÁREA]]," ",Tabla1[[#This Row],[Cod. AÑO]])</f>
        <v>AA04 2023</v>
      </c>
      <c r="H304" s="12" t="str">
        <f>CONCATENATE(Tabla1[[#This Row],[Descripción - Área]]," ",Tabla1[[#This Row],[Nombre - AÑO]])</f>
        <v>Parques empresariales 2023</v>
      </c>
      <c r="I304" t="s">
        <v>103</v>
      </c>
      <c r="J304" t="str">
        <f>Tabla1[[#This Row],[Nombre - CONV.]]</f>
        <v>AAAAAA</v>
      </c>
      <c r="K304" s="12" t="str">
        <f>CONCATENATE(Tabla1[[#This Row],[Título - AÑO]]," ",Tabla1[[#This Row],[Cod. CONV.]])</f>
        <v>AA04 2023 AAAAAA</v>
      </c>
      <c r="L304" s="12" t="str">
        <f>CONCATENATE(Tabla1[[#This Row],[Descripción - AÑO]]," ",Tabla1[[#This Row],[Nombre - CONV.]])</f>
        <v>Parques empresariales 2023 AAAAAA</v>
      </c>
      <c r="M304" t="s">
        <v>167</v>
      </c>
      <c r="N304" t="str">
        <f>Tabla1[[#This Row],[Nombre - X]]</f>
        <v>Expediente</v>
      </c>
      <c r="O304" s="12" t="str">
        <f>CONCATENATE(Tabla1[[#This Row],[Título - CONV. ]]," ",Tabla1[[#This Row],[Cod. - X]])</f>
        <v>AA04 2023 AAAAAA Expediente</v>
      </c>
      <c r="P304" s="12" t="str">
        <f>CONCATENATE(Tabla1[[#This Row],[Descripción - CONV.]]," ",Tabla1[[#This Row],[Nombre - X]])</f>
        <v>Parques empresariales 2023 AAAAAA Expediente</v>
      </c>
      <c r="Q304" s="2" t="s">
        <v>132</v>
      </c>
      <c r="R304" t="str">
        <f>Tabla1[[#This Row],[Nombre - EXP.]]</f>
        <v>999</v>
      </c>
      <c r="S304" s="12" t="str">
        <f>CONCATENATE(Tabla1[[#This Row],[Título - X]]," ",Tabla1[[#This Row],[Cod. EXP]])</f>
        <v>AA04 2023 AAAAAA Expediente 999</v>
      </c>
      <c r="T304" s="12" t="str">
        <f>CONCATENATE(Tabla1[[#This Row],[Descripción - X]]," ",Tabla1[[#This Row],[Nombre - EXP.]])</f>
        <v>Parques empresariales 2023 AAAAAA Expediente 999</v>
      </c>
      <c r="U304" t="s">
        <v>61</v>
      </c>
      <c r="V304" t="s">
        <v>80</v>
      </c>
      <c r="W304" s="12" t="str">
        <f>CONCATENATE(Tabla1[[#This Row],[Título - EXP. ]]," ",Tabla1[[#This Row],[Cod.PROC.]])</f>
        <v>AA04 2023 AAAAAA Expediente 999 P06</v>
      </c>
      <c r="X304" s="12" t="str">
        <f>CONCATENATE(Tabla1[[#This Row],[Descripción - EXP.]]," ",Tabla1[[#This Row],[Nombre - PROC.]])</f>
        <v>Parques empresariales 2023 AAAAAA Expediente 999 Justificación del proyecto</v>
      </c>
      <c r="Y304" t="s">
        <v>33</v>
      </c>
      <c r="Z304" t="s">
        <v>92</v>
      </c>
      <c r="AA304" s="12" t="str">
        <f>CONCATENATE(Tabla1[[#This Row],[Título - PROC.]]," ",Tabla1[[#This Row],[Cod. DOC. ]])</f>
        <v>AA04 2023 AAAAAA Expediente 999 P06 D08</v>
      </c>
      <c r="AB304" s="12" t="str">
        <f>CONCATENATE(Tabla1[[#This Row],[Descripción - PROC.]]," ",Tabla1[[#This Row],[Nombre - DOC.]])</f>
        <v>Parques empresariales 2023 AAAAAA Expediente 999 Justificación del proyecto Informe de propuesta de revocación sin verificación administrativa</v>
      </c>
      <c r="AC30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AA04_2023_AAAAAA_Expediente_999_P06_D08</v>
      </c>
      <c r="AD304" t="str">
        <f>Tabla1[[#This Row],[Título - DOC]]</f>
        <v>AA04 2023 AAAAAA Expediente 999 P06 D08</v>
      </c>
      <c r="AE304" t="str">
        <f>Tabla1[[#This Row],[Descripción - DOC]]</f>
        <v>Parques empresariales 2023 AAAAAA Expediente 999 Justificación del proyecto Informe de propuesta de revocación sin verificación administrativa</v>
      </c>
    </row>
    <row r="305" spans="1:31" x14ac:dyDescent="0.3">
      <c r="A305" t="s">
        <v>74</v>
      </c>
      <c r="B305" t="str">
        <f>Tabla1[[#This Row],[Título - ÁREA]]</f>
        <v>AA04</v>
      </c>
      <c r="C305" s="12" t="s">
        <v>99</v>
      </c>
      <c r="D305" s="12" t="str">
        <f>Tabla1[[#This Row],[Nombre - ÁREA]]</f>
        <v>Parques empresariales</v>
      </c>
      <c r="E305">
        <v>2023</v>
      </c>
      <c r="F305">
        <f>Tabla1[[#This Row],[Nombre - AÑO]]</f>
        <v>2023</v>
      </c>
      <c r="G305" s="12" t="str">
        <f>CONCATENATE(Tabla1[[#This Row],[Título - ÁREA]]," ",Tabla1[[#This Row],[Cod. AÑO]])</f>
        <v>AA04 2023</v>
      </c>
      <c r="H305" s="12" t="str">
        <f>CONCATENATE(Tabla1[[#This Row],[Descripción - Área]]," ",Tabla1[[#This Row],[Nombre - AÑO]])</f>
        <v>Parques empresariales 2023</v>
      </c>
      <c r="I305" t="s">
        <v>103</v>
      </c>
      <c r="J305" t="str">
        <f>Tabla1[[#This Row],[Nombre - CONV.]]</f>
        <v>AAAAAA</v>
      </c>
      <c r="K305" s="12" t="str">
        <f>CONCATENATE(Tabla1[[#This Row],[Título - AÑO]]," ",Tabla1[[#This Row],[Cod. CONV.]])</f>
        <v>AA04 2023 AAAAAA</v>
      </c>
      <c r="L305" s="12" t="str">
        <f>CONCATENATE(Tabla1[[#This Row],[Descripción - AÑO]]," ",Tabla1[[#This Row],[Nombre - CONV.]])</f>
        <v>Parques empresariales 2023 AAAAAA</v>
      </c>
      <c r="M305" t="s">
        <v>167</v>
      </c>
      <c r="N305" t="str">
        <f>Tabla1[[#This Row],[Nombre - X]]</f>
        <v>Expediente</v>
      </c>
      <c r="O305" s="12" t="str">
        <f>CONCATENATE(Tabla1[[#This Row],[Título - CONV. ]]," ",Tabla1[[#This Row],[Cod. - X]])</f>
        <v>AA04 2023 AAAAAA Expediente</v>
      </c>
      <c r="P305" s="12" t="str">
        <f>CONCATENATE(Tabla1[[#This Row],[Descripción - CONV.]]," ",Tabla1[[#This Row],[Nombre - X]])</f>
        <v>Parques empresariales 2023 AAAAAA Expediente</v>
      </c>
      <c r="Q305" s="2" t="s">
        <v>132</v>
      </c>
      <c r="R305" t="str">
        <f>Tabla1[[#This Row],[Nombre - EXP.]]</f>
        <v>999</v>
      </c>
      <c r="S305" s="12" t="str">
        <f>CONCATENATE(Tabla1[[#This Row],[Título - X]]," ",Tabla1[[#This Row],[Cod. EXP]])</f>
        <v>AA04 2023 AAAAAA Expediente 999</v>
      </c>
      <c r="T305" s="12" t="str">
        <f>CONCATENATE(Tabla1[[#This Row],[Descripción - X]]," ",Tabla1[[#This Row],[Nombre - EXP.]])</f>
        <v>Parques empresariales 2023 AAAAAA Expediente 999</v>
      </c>
      <c r="U305" t="s">
        <v>62</v>
      </c>
      <c r="V305" t="s">
        <v>81</v>
      </c>
      <c r="W305" s="12" t="str">
        <f>CONCATENATE(Tabla1[[#This Row],[Título - EXP. ]]," ",Tabla1[[#This Row],[Cod.PROC.]])</f>
        <v>AA04 2023 AAAAAA Expediente 999 P07</v>
      </c>
      <c r="X305" s="12" t="str">
        <f>CONCATENATE(Tabla1[[#This Row],[Descripción - EXP.]]," ",Tabla1[[#This Row],[Nombre - PROC.]])</f>
        <v>Parques empresariales 2023 AAAAAA Expediente 999 Verificación documental</v>
      </c>
      <c r="Y305" t="s">
        <v>34</v>
      </c>
      <c r="Z305" t="s">
        <v>85</v>
      </c>
      <c r="AA305" s="12" t="str">
        <f>CONCATENATE(Tabla1[[#This Row],[Título - PROC.]]," ",Tabla1[[#This Row],[Cod. DOC. ]])</f>
        <v>AA04 2023 AAAAAA Expediente 999 P07 D01</v>
      </c>
      <c r="AB305" s="12" t="str">
        <f>CONCATENATE(Tabla1[[#This Row],[Descripción - PROC.]]," ",Tabla1[[#This Row],[Nombre - DOC.]])</f>
        <v>Parques empresariales 2023 AAAAAA Expediente 999 Verificación documental Documentación justificativa</v>
      </c>
      <c r="AC30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AA04_2023_AAAAAA_Expediente_999_P07_D01</v>
      </c>
      <c r="AD305" t="str">
        <f>Tabla1[[#This Row],[Título - DOC]]</f>
        <v>AA04 2023 AAAAAA Expediente 999 P07 D01</v>
      </c>
      <c r="AE305" t="str">
        <f>Tabla1[[#This Row],[Descripción - DOC]]</f>
        <v>Parques empresariales 2023 AAAAAA Expediente 999 Verificación documental Documentación justificativa</v>
      </c>
    </row>
    <row r="306" spans="1:31" x14ac:dyDescent="0.3">
      <c r="A306" t="s">
        <v>74</v>
      </c>
      <c r="B306" t="str">
        <f>Tabla1[[#This Row],[Título - ÁREA]]</f>
        <v>AA04</v>
      </c>
      <c r="C306" s="12" t="s">
        <v>99</v>
      </c>
      <c r="D306" s="12" t="str">
        <f>Tabla1[[#This Row],[Nombre - ÁREA]]</f>
        <v>Parques empresariales</v>
      </c>
      <c r="E306">
        <v>2023</v>
      </c>
      <c r="F306">
        <f>Tabla1[[#This Row],[Nombre - AÑO]]</f>
        <v>2023</v>
      </c>
      <c r="G306" s="12" t="str">
        <f>CONCATENATE(Tabla1[[#This Row],[Título - ÁREA]]," ",Tabla1[[#This Row],[Cod. AÑO]])</f>
        <v>AA04 2023</v>
      </c>
      <c r="H306" s="12" t="str">
        <f>CONCATENATE(Tabla1[[#This Row],[Descripción - Área]]," ",Tabla1[[#This Row],[Nombre - AÑO]])</f>
        <v>Parques empresariales 2023</v>
      </c>
      <c r="I306" t="s">
        <v>103</v>
      </c>
      <c r="J306" t="str">
        <f>Tabla1[[#This Row],[Nombre - CONV.]]</f>
        <v>AAAAAA</v>
      </c>
      <c r="K306" s="12" t="str">
        <f>CONCATENATE(Tabla1[[#This Row],[Título - AÑO]]," ",Tabla1[[#This Row],[Cod. CONV.]])</f>
        <v>AA04 2023 AAAAAA</v>
      </c>
      <c r="L306" s="12" t="str">
        <f>CONCATENATE(Tabla1[[#This Row],[Descripción - AÑO]]," ",Tabla1[[#This Row],[Nombre - CONV.]])</f>
        <v>Parques empresariales 2023 AAAAAA</v>
      </c>
      <c r="M306" t="s">
        <v>167</v>
      </c>
      <c r="N306" t="str">
        <f>Tabla1[[#This Row],[Nombre - X]]</f>
        <v>Expediente</v>
      </c>
      <c r="O306" s="12" t="str">
        <f>CONCATENATE(Tabla1[[#This Row],[Título - CONV. ]]," ",Tabla1[[#This Row],[Cod. - X]])</f>
        <v>AA04 2023 AAAAAA Expediente</v>
      </c>
      <c r="P306" s="12" t="str">
        <f>CONCATENATE(Tabla1[[#This Row],[Descripción - CONV.]]," ",Tabla1[[#This Row],[Nombre - X]])</f>
        <v>Parques empresariales 2023 AAAAAA Expediente</v>
      </c>
      <c r="Q306" s="2" t="s">
        <v>132</v>
      </c>
      <c r="R306" t="str">
        <f>Tabla1[[#This Row],[Nombre - EXP.]]</f>
        <v>999</v>
      </c>
      <c r="S306" s="12" t="str">
        <f>CONCATENATE(Tabla1[[#This Row],[Título - X]]," ",Tabla1[[#This Row],[Cod. EXP]])</f>
        <v>AA04 2023 AAAAAA Expediente 999</v>
      </c>
      <c r="T306" s="12" t="str">
        <f>CONCATENATE(Tabla1[[#This Row],[Descripción - X]]," ",Tabla1[[#This Row],[Nombre - EXP.]])</f>
        <v>Parques empresariales 2023 AAAAAA Expediente 999</v>
      </c>
      <c r="U306" t="s">
        <v>62</v>
      </c>
      <c r="V306" t="s">
        <v>81</v>
      </c>
      <c r="W306" s="12" t="str">
        <f>CONCATENATE(Tabla1[[#This Row],[Título - EXP. ]]," ",Tabla1[[#This Row],[Cod.PROC.]])</f>
        <v>AA04 2023 AAAAAA Expediente 999 P07</v>
      </c>
      <c r="X306" s="12" t="str">
        <f>CONCATENATE(Tabla1[[#This Row],[Descripción - EXP.]]," ",Tabla1[[#This Row],[Nombre - PROC.]])</f>
        <v>Parques empresariales 2023 AAAAAA Expediente 999 Verificación documental</v>
      </c>
      <c r="Y306" t="s">
        <v>35</v>
      </c>
      <c r="Z306" t="s">
        <v>86</v>
      </c>
      <c r="AA306" s="12" t="str">
        <f>CONCATENATE(Tabla1[[#This Row],[Título - PROC.]]," ",Tabla1[[#This Row],[Cod. DOC. ]])</f>
        <v>AA04 2023 AAAAAA Expediente 999 P07 D02</v>
      </c>
      <c r="AB306" s="12" t="str">
        <f>CONCATENATE(Tabla1[[#This Row],[Descripción - PROC.]]," ",Tabla1[[#This Row],[Nombre - DOC.]])</f>
        <v>Parques empresariales 2023 AAAAAA Expediente 999 Verificación documental Informe técnico de la verificación administrativa del expediente</v>
      </c>
      <c r="AC30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AA04_2023_AAAAAA_Expediente_999_P07_D02</v>
      </c>
      <c r="AD306" t="str">
        <f>Tabla1[[#This Row],[Título - DOC]]</f>
        <v>AA04 2023 AAAAAA Expediente 999 P07 D02</v>
      </c>
      <c r="AE306" t="str">
        <f>Tabla1[[#This Row],[Descripción - DOC]]</f>
        <v>Parques empresariales 2023 AAAAAA Expediente 999 Verificación documental Informe técnico de la verificación administrativa del expediente</v>
      </c>
    </row>
    <row r="307" spans="1:31" x14ac:dyDescent="0.3">
      <c r="A307" t="s">
        <v>74</v>
      </c>
      <c r="B307" t="str">
        <f>Tabla1[[#This Row],[Título - ÁREA]]</f>
        <v>AA04</v>
      </c>
      <c r="C307" s="12" t="s">
        <v>99</v>
      </c>
      <c r="D307" s="12" t="str">
        <f>Tabla1[[#This Row],[Nombre - ÁREA]]</f>
        <v>Parques empresariales</v>
      </c>
      <c r="E307">
        <v>2023</v>
      </c>
      <c r="F307">
        <f>Tabla1[[#This Row],[Nombre - AÑO]]</f>
        <v>2023</v>
      </c>
      <c r="G307" s="12" t="str">
        <f>CONCATENATE(Tabla1[[#This Row],[Título - ÁREA]]," ",Tabla1[[#This Row],[Cod. AÑO]])</f>
        <v>AA04 2023</v>
      </c>
      <c r="H307" s="12" t="str">
        <f>CONCATENATE(Tabla1[[#This Row],[Descripción - Área]]," ",Tabla1[[#This Row],[Nombre - AÑO]])</f>
        <v>Parques empresariales 2023</v>
      </c>
      <c r="I307" t="s">
        <v>103</v>
      </c>
      <c r="J307" t="str">
        <f>Tabla1[[#This Row],[Nombre - CONV.]]</f>
        <v>AAAAAA</v>
      </c>
      <c r="K307" s="12" t="str">
        <f>CONCATENATE(Tabla1[[#This Row],[Título - AÑO]]," ",Tabla1[[#This Row],[Cod. CONV.]])</f>
        <v>AA04 2023 AAAAAA</v>
      </c>
      <c r="L307" s="12" t="str">
        <f>CONCATENATE(Tabla1[[#This Row],[Descripción - AÑO]]," ",Tabla1[[#This Row],[Nombre - CONV.]])</f>
        <v>Parques empresariales 2023 AAAAAA</v>
      </c>
      <c r="M307" t="s">
        <v>167</v>
      </c>
      <c r="N307" t="str">
        <f>Tabla1[[#This Row],[Nombre - X]]</f>
        <v>Expediente</v>
      </c>
      <c r="O307" s="12" t="str">
        <f>CONCATENATE(Tabla1[[#This Row],[Título - CONV. ]]," ",Tabla1[[#This Row],[Cod. - X]])</f>
        <v>AA04 2023 AAAAAA Expediente</v>
      </c>
      <c r="P307" s="12" t="str">
        <f>CONCATENATE(Tabla1[[#This Row],[Descripción - CONV.]]," ",Tabla1[[#This Row],[Nombre - X]])</f>
        <v>Parques empresariales 2023 AAAAAA Expediente</v>
      </c>
      <c r="Q307" s="2" t="s">
        <v>132</v>
      </c>
      <c r="R307" t="str">
        <f>Tabla1[[#This Row],[Nombre - EXP.]]</f>
        <v>999</v>
      </c>
      <c r="S307" s="12" t="str">
        <f>CONCATENATE(Tabla1[[#This Row],[Título - X]]," ",Tabla1[[#This Row],[Cod. EXP]])</f>
        <v>AA04 2023 AAAAAA Expediente 999</v>
      </c>
      <c r="T307" s="12" t="str">
        <f>CONCATENATE(Tabla1[[#This Row],[Descripción - X]]," ",Tabla1[[#This Row],[Nombre - EXP.]])</f>
        <v>Parques empresariales 2023 AAAAAA Expediente 999</v>
      </c>
      <c r="U307" t="s">
        <v>62</v>
      </c>
      <c r="V307" t="s">
        <v>81</v>
      </c>
      <c r="W307" s="12" t="str">
        <f>CONCATENATE(Tabla1[[#This Row],[Título - EXP. ]]," ",Tabla1[[#This Row],[Cod.PROC.]])</f>
        <v>AA04 2023 AAAAAA Expediente 999 P07</v>
      </c>
      <c r="X307" s="12" t="str">
        <f>CONCATENATE(Tabla1[[#This Row],[Descripción - EXP.]]," ",Tabla1[[#This Row],[Nombre - PROC.]])</f>
        <v>Parques empresariales 2023 AAAAAA Expediente 999 Verificación documental</v>
      </c>
      <c r="Y307" t="s">
        <v>36</v>
      </c>
      <c r="Z307" t="s">
        <v>87</v>
      </c>
      <c r="AA307" s="12" t="str">
        <f>CONCATENATE(Tabla1[[#This Row],[Título - PROC.]]," ",Tabla1[[#This Row],[Cod. DOC. ]])</f>
        <v>AA04 2023 AAAAAA Expediente 999 P07 D03</v>
      </c>
      <c r="AB307" s="12" t="str">
        <f>CONCATENATE(Tabla1[[#This Row],[Descripción - PROC.]]," ",Tabla1[[#This Row],[Nombre - DOC.]])</f>
        <v>Parques empresariales 2023 AAAAAA Expediente 999 Verificación documental Conformidad</v>
      </c>
      <c r="AC30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AA04_2023_AAAAAA_Expediente_999_P07_D03</v>
      </c>
      <c r="AD307" t="str">
        <f>Tabla1[[#This Row],[Título - DOC]]</f>
        <v>AA04 2023 AAAAAA Expediente 999 P07 D03</v>
      </c>
      <c r="AE307" t="str">
        <f>Tabla1[[#This Row],[Descripción - DOC]]</f>
        <v>Parques empresariales 2023 AAAAAA Expediente 999 Verificación documental Conformidad</v>
      </c>
    </row>
    <row r="308" spans="1:31" x14ac:dyDescent="0.3">
      <c r="A308" t="s">
        <v>74</v>
      </c>
      <c r="B308" t="str">
        <f>Tabla1[[#This Row],[Título - ÁREA]]</f>
        <v>AA04</v>
      </c>
      <c r="C308" s="12" t="s">
        <v>99</v>
      </c>
      <c r="D308" s="12" t="str">
        <f>Tabla1[[#This Row],[Nombre - ÁREA]]</f>
        <v>Parques empresariales</v>
      </c>
      <c r="E308">
        <v>2023</v>
      </c>
      <c r="F308">
        <f>Tabla1[[#This Row],[Nombre - AÑO]]</f>
        <v>2023</v>
      </c>
      <c r="G308" s="12" t="str">
        <f>CONCATENATE(Tabla1[[#This Row],[Título - ÁREA]]," ",Tabla1[[#This Row],[Cod. AÑO]])</f>
        <v>AA04 2023</v>
      </c>
      <c r="H308" s="12" t="str">
        <f>CONCATENATE(Tabla1[[#This Row],[Descripción - Área]]," ",Tabla1[[#This Row],[Nombre - AÑO]])</f>
        <v>Parques empresariales 2023</v>
      </c>
      <c r="I308" t="s">
        <v>103</v>
      </c>
      <c r="J308" t="str">
        <f>Tabla1[[#This Row],[Nombre - CONV.]]</f>
        <v>AAAAAA</v>
      </c>
      <c r="K308" s="12" t="str">
        <f>CONCATENATE(Tabla1[[#This Row],[Título - AÑO]]," ",Tabla1[[#This Row],[Cod. CONV.]])</f>
        <v>AA04 2023 AAAAAA</v>
      </c>
      <c r="L308" s="12" t="str">
        <f>CONCATENATE(Tabla1[[#This Row],[Descripción - AÑO]]," ",Tabla1[[#This Row],[Nombre - CONV.]])</f>
        <v>Parques empresariales 2023 AAAAAA</v>
      </c>
      <c r="M308" t="s">
        <v>167</v>
      </c>
      <c r="N308" t="str">
        <f>Tabla1[[#This Row],[Nombre - X]]</f>
        <v>Expediente</v>
      </c>
      <c r="O308" s="12" t="str">
        <f>CONCATENATE(Tabla1[[#This Row],[Título - CONV. ]]," ",Tabla1[[#This Row],[Cod. - X]])</f>
        <v>AA04 2023 AAAAAA Expediente</v>
      </c>
      <c r="P308" s="12" t="str">
        <f>CONCATENATE(Tabla1[[#This Row],[Descripción - CONV.]]," ",Tabla1[[#This Row],[Nombre - X]])</f>
        <v>Parques empresariales 2023 AAAAAA Expediente</v>
      </c>
      <c r="Q308" s="2" t="s">
        <v>132</v>
      </c>
      <c r="R308" t="str">
        <f>Tabla1[[#This Row],[Nombre - EXP.]]</f>
        <v>999</v>
      </c>
      <c r="S308" s="12" t="str">
        <f>CONCATENATE(Tabla1[[#This Row],[Título - X]]," ",Tabla1[[#This Row],[Cod. EXP]])</f>
        <v>AA04 2023 AAAAAA Expediente 999</v>
      </c>
      <c r="T308" s="12" t="str">
        <f>CONCATENATE(Tabla1[[#This Row],[Descripción - X]]," ",Tabla1[[#This Row],[Nombre - EXP.]])</f>
        <v>Parques empresariales 2023 AAAAAA Expediente 999</v>
      </c>
      <c r="U308" t="s">
        <v>62</v>
      </c>
      <c r="V308" t="s">
        <v>81</v>
      </c>
      <c r="W308" s="12" t="str">
        <f>CONCATENATE(Tabla1[[#This Row],[Título - EXP. ]]," ",Tabla1[[#This Row],[Cod.PROC.]])</f>
        <v>AA04 2023 AAAAAA Expediente 999 P07</v>
      </c>
      <c r="X308" s="12" t="str">
        <f>CONCATENATE(Tabla1[[#This Row],[Descripción - EXP.]]," ",Tabla1[[#This Row],[Nombre - PROC.]])</f>
        <v>Parques empresariales 2023 AAAAAA Expediente 999 Verificación documental</v>
      </c>
      <c r="Y308" t="s">
        <v>37</v>
      </c>
      <c r="Z308" t="s">
        <v>88</v>
      </c>
      <c r="AA308" s="12" t="str">
        <f>CONCATENATE(Tabla1[[#This Row],[Título - PROC.]]," ",Tabla1[[#This Row],[Cod. DOC. ]])</f>
        <v>AA04 2023 AAAAAA Expediente 999 P07 D04</v>
      </c>
      <c r="AB308" s="12" t="str">
        <f>CONCATENATE(Tabla1[[#This Row],[Descripción - PROC.]]," ",Tabla1[[#This Row],[Nombre - DOC.]])</f>
        <v>Parques empresariales 2023 AAAAAA Expediente 999 Verificación documental Propuesta de fase O para contabilizar</v>
      </c>
      <c r="AC30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AA04_2023_AAAAAA_Expediente_999_P07_D04</v>
      </c>
      <c r="AD308" t="str">
        <f>Tabla1[[#This Row],[Título - DOC]]</f>
        <v>AA04 2023 AAAAAA Expediente 999 P07 D04</v>
      </c>
      <c r="AE308" t="str">
        <f>Tabla1[[#This Row],[Descripción - DOC]]</f>
        <v>Parques empresariales 2023 AAAAAA Expediente 999 Verificación documental Propuesta de fase O para contabilizar</v>
      </c>
    </row>
    <row r="309" spans="1:31" x14ac:dyDescent="0.3">
      <c r="A309" t="s">
        <v>74</v>
      </c>
      <c r="B309" t="str">
        <f>Tabla1[[#This Row],[Título - ÁREA]]</f>
        <v>AA04</v>
      </c>
      <c r="C309" s="12" t="s">
        <v>99</v>
      </c>
      <c r="D309" s="12" t="str">
        <f>Tabla1[[#This Row],[Nombre - ÁREA]]</f>
        <v>Parques empresariales</v>
      </c>
      <c r="E309">
        <v>2023</v>
      </c>
      <c r="F309">
        <f>Tabla1[[#This Row],[Nombre - AÑO]]</f>
        <v>2023</v>
      </c>
      <c r="G309" s="12" t="str">
        <f>CONCATENATE(Tabla1[[#This Row],[Título - ÁREA]]," ",Tabla1[[#This Row],[Cod. AÑO]])</f>
        <v>AA04 2023</v>
      </c>
      <c r="H309" s="12" t="str">
        <f>CONCATENATE(Tabla1[[#This Row],[Descripción - Área]]," ",Tabla1[[#This Row],[Nombre - AÑO]])</f>
        <v>Parques empresariales 2023</v>
      </c>
      <c r="I309" t="s">
        <v>103</v>
      </c>
      <c r="J309" t="str">
        <f>Tabla1[[#This Row],[Nombre - CONV.]]</f>
        <v>AAAAAA</v>
      </c>
      <c r="K309" s="12" t="str">
        <f>CONCATENATE(Tabla1[[#This Row],[Título - AÑO]]," ",Tabla1[[#This Row],[Cod. CONV.]])</f>
        <v>AA04 2023 AAAAAA</v>
      </c>
      <c r="L309" s="12" t="str">
        <f>CONCATENATE(Tabla1[[#This Row],[Descripción - AÑO]]," ",Tabla1[[#This Row],[Nombre - CONV.]])</f>
        <v>Parques empresariales 2023 AAAAAA</v>
      </c>
      <c r="M309" t="s">
        <v>167</v>
      </c>
      <c r="N309" t="str">
        <f>Tabla1[[#This Row],[Nombre - X]]</f>
        <v>Expediente</v>
      </c>
      <c r="O309" s="12" t="str">
        <f>CONCATENATE(Tabla1[[#This Row],[Título - CONV. ]]," ",Tabla1[[#This Row],[Cod. - X]])</f>
        <v>AA04 2023 AAAAAA Expediente</v>
      </c>
      <c r="P309" s="12" t="str">
        <f>CONCATENATE(Tabla1[[#This Row],[Descripción - CONV.]]," ",Tabla1[[#This Row],[Nombre - X]])</f>
        <v>Parques empresariales 2023 AAAAAA Expediente</v>
      </c>
      <c r="Q309" s="2" t="s">
        <v>132</v>
      </c>
      <c r="R309" t="str">
        <f>Tabla1[[#This Row],[Nombre - EXP.]]</f>
        <v>999</v>
      </c>
      <c r="S309" s="12" t="str">
        <f>CONCATENATE(Tabla1[[#This Row],[Título - X]]," ",Tabla1[[#This Row],[Cod. EXP]])</f>
        <v>AA04 2023 AAAAAA Expediente 999</v>
      </c>
      <c r="T309" s="12" t="str">
        <f>CONCATENATE(Tabla1[[#This Row],[Descripción - X]]," ",Tabla1[[#This Row],[Nombre - EXP.]])</f>
        <v>Parques empresariales 2023 AAAAAA Expediente 999</v>
      </c>
      <c r="U309" t="s">
        <v>62</v>
      </c>
      <c r="V309" t="s">
        <v>81</v>
      </c>
      <c r="W309" s="12" t="str">
        <f>CONCATENATE(Tabla1[[#This Row],[Título - EXP. ]]," ",Tabla1[[#This Row],[Cod.PROC.]])</f>
        <v>AA04 2023 AAAAAA Expediente 999 P07</v>
      </c>
      <c r="X309" s="12" t="str">
        <f>CONCATENATE(Tabla1[[#This Row],[Descripción - EXP.]]," ",Tabla1[[#This Row],[Nombre - PROC.]])</f>
        <v>Parques empresariales 2023 AAAAAA Expediente 999 Verificación documental</v>
      </c>
      <c r="Y309" t="s">
        <v>3</v>
      </c>
      <c r="Z309" t="s">
        <v>89</v>
      </c>
      <c r="AA309" s="12" t="str">
        <f>CONCATENATE(Tabla1[[#This Row],[Título - PROC.]]," ",Tabla1[[#This Row],[Cod. DOC. ]])</f>
        <v>AA04 2023 AAAAAA Expediente 999 P07 D05</v>
      </c>
      <c r="AB309" s="12" t="str">
        <f>CONCATENATE(Tabla1[[#This Row],[Descripción - PROC.]]," ",Tabla1[[#This Row],[Nombre - DOC.]])</f>
        <v>Parques empresariales 2023 AAAAAA Expediente 999 Verificación documental Requerimiento de subsanación de la solicitud</v>
      </c>
      <c r="AC30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AA04_2023_AAAAAA_Expediente_999_P07_D05</v>
      </c>
      <c r="AD309" t="str">
        <f>Tabla1[[#This Row],[Título - DOC]]</f>
        <v>AA04 2023 AAAAAA Expediente 999 P07 D05</v>
      </c>
      <c r="AE309" t="str">
        <f>Tabla1[[#This Row],[Descripción - DOC]]</f>
        <v>Parques empresariales 2023 AAAAAA Expediente 999 Verificación documental Requerimiento de subsanación de la solicitud</v>
      </c>
    </row>
    <row r="310" spans="1:31" x14ac:dyDescent="0.3">
      <c r="A310" t="s">
        <v>74</v>
      </c>
      <c r="B310" t="str">
        <f>Tabla1[[#This Row],[Título - ÁREA]]</f>
        <v>AA04</v>
      </c>
      <c r="C310" s="12" t="s">
        <v>99</v>
      </c>
      <c r="D310" s="12" t="str">
        <f>Tabla1[[#This Row],[Nombre - ÁREA]]</f>
        <v>Parques empresariales</v>
      </c>
      <c r="E310">
        <v>2023</v>
      </c>
      <c r="F310">
        <f>Tabla1[[#This Row],[Nombre - AÑO]]</f>
        <v>2023</v>
      </c>
      <c r="G310" s="12" t="str">
        <f>CONCATENATE(Tabla1[[#This Row],[Título - ÁREA]]," ",Tabla1[[#This Row],[Cod. AÑO]])</f>
        <v>AA04 2023</v>
      </c>
      <c r="H310" s="12" t="str">
        <f>CONCATENATE(Tabla1[[#This Row],[Descripción - Área]]," ",Tabla1[[#This Row],[Nombre - AÑO]])</f>
        <v>Parques empresariales 2023</v>
      </c>
      <c r="I310" t="s">
        <v>103</v>
      </c>
      <c r="J310" t="str">
        <f>Tabla1[[#This Row],[Nombre - CONV.]]</f>
        <v>AAAAAA</v>
      </c>
      <c r="K310" s="12" t="str">
        <f>CONCATENATE(Tabla1[[#This Row],[Título - AÑO]]," ",Tabla1[[#This Row],[Cod. CONV.]])</f>
        <v>AA04 2023 AAAAAA</v>
      </c>
      <c r="L310" s="12" t="str">
        <f>CONCATENATE(Tabla1[[#This Row],[Descripción - AÑO]]," ",Tabla1[[#This Row],[Nombre - CONV.]])</f>
        <v>Parques empresariales 2023 AAAAAA</v>
      </c>
      <c r="M310" t="s">
        <v>167</v>
      </c>
      <c r="N310" t="str">
        <f>Tabla1[[#This Row],[Nombre - X]]</f>
        <v>Expediente</v>
      </c>
      <c r="O310" s="12" t="str">
        <f>CONCATENATE(Tabla1[[#This Row],[Título - CONV. ]]," ",Tabla1[[#This Row],[Cod. - X]])</f>
        <v>AA04 2023 AAAAAA Expediente</v>
      </c>
      <c r="P310" s="12" t="str">
        <f>CONCATENATE(Tabla1[[#This Row],[Descripción - CONV.]]," ",Tabla1[[#This Row],[Nombre - X]])</f>
        <v>Parques empresariales 2023 AAAAAA Expediente</v>
      </c>
      <c r="Q310" s="2" t="s">
        <v>132</v>
      </c>
      <c r="R310" t="str">
        <f>Tabla1[[#This Row],[Nombre - EXP.]]</f>
        <v>999</v>
      </c>
      <c r="S310" s="12" t="str">
        <f>CONCATENATE(Tabla1[[#This Row],[Título - X]]," ",Tabla1[[#This Row],[Cod. EXP]])</f>
        <v>AA04 2023 AAAAAA Expediente 999</v>
      </c>
      <c r="T310" s="12" t="str">
        <f>CONCATENATE(Tabla1[[#This Row],[Descripción - X]]," ",Tabla1[[#This Row],[Nombre - EXP.]])</f>
        <v>Parques empresariales 2023 AAAAAA Expediente 999</v>
      </c>
      <c r="U310" t="s">
        <v>62</v>
      </c>
      <c r="V310" t="s">
        <v>81</v>
      </c>
      <c r="W310" s="12" t="str">
        <f>CONCATENATE(Tabla1[[#This Row],[Título - EXP. ]]," ",Tabla1[[#This Row],[Cod.PROC.]])</f>
        <v>AA04 2023 AAAAAA Expediente 999 P07</v>
      </c>
      <c r="X310" s="12" t="str">
        <f>CONCATENATE(Tabla1[[#This Row],[Descripción - EXP.]]," ",Tabla1[[#This Row],[Nombre - PROC.]])</f>
        <v>Parques empresariales 2023 AAAAAA Expediente 999 Verificación documental</v>
      </c>
      <c r="Y310" t="s">
        <v>38</v>
      </c>
      <c r="Z310" t="s">
        <v>90</v>
      </c>
      <c r="AA310" s="12" t="str">
        <f>CONCATENATE(Tabla1[[#This Row],[Título - PROC.]]," ",Tabla1[[#This Row],[Cod. DOC. ]])</f>
        <v>AA04 2023 AAAAAA Expediente 999 P07 D06</v>
      </c>
      <c r="AB310" s="12" t="str">
        <f>CONCATENATE(Tabla1[[#This Row],[Descripción - PROC.]]," ",Tabla1[[#This Row],[Nombre - DOC.]])</f>
        <v>Parques empresariales 2023 AAAAAA Expediente 999 Verificación documental Notificación resolución de minoración</v>
      </c>
      <c r="AC31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AA04_2023_AAAAAA_Expediente_999_P07_D06</v>
      </c>
      <c r="AD310" t="str">
        <f>Tabla1[[#This Row],[Título - DOC]]</f>
        <v>AA04 2023 AAAAAA Expediente 999 P07 D06</v>
      </c>
      <c r="AE310" t="str">
        <f>Tabla1[[#This Row],[Descripción - DOC]]</f>
        <v>Parques empresariales 2023 AAAAAA Expediente 999 Verificación documental Notificación resolución de minoración</v>
      </c>
    </row>
    <row r="311" spans="1:31" x14ac:dyDescent="0.3">
      <c r="A311" t="s">
        <v>74</v>
      </c>
      <c r="B311" t="str">
        <f>Tabla1[[#This Row],[Título - ÁREA]]</f>
        <v>AA04</v>
      </c>
      <c r="C311" s="12" t="s">
        <v>99</v>
      </c>
      <c r="D311" s="12" t="str">
        <f>Tabla1[[#This Row],[Nombre - ÁREA]]</f>
        <v>Parques empresariales</v>
      </c>
      <c r="E311">
        <v>2023</v>
      </c>
      <c r="F311">
        <f>Tabla1[[#This Row],[Nombre - AÑO]]</f>
        <v>2023</v>
      </c>
      <c r="G311" s="12" t="str">
        <f>CONCATENATE(Tabla1[[#This Row],[Título - ÁREA]]," ",Tabla1[[#This Row],[Cod. AÑO]])</f>
        <v>AA04 2023</v>
      </c>
      <c r="H311" s="12" t="str">
        <f>CONCATENATE(Tabla1[[#This Row],[Descripción - Área]]," ",Tabla1[[#This Row],[Nombre - AÑO]])</f>
        <v>Parques empresariales 2023</v>
      </c>
      <c r="I311" t="s">
        <v>103</v>
      </c>
      <c r="J311" t="str">
        <f>Tabla1[[#This Row],[Nombre - CONV.]]</f>
        <v>AAAAAA</v>
      </c>
      <c r="K311" s="12" t="str">
        <f>CONCATENATE(Tabla1[[#This Row],[Título - AÑO]]," ",Tabla1[[#This Row],[Cod. CONV.]])</f>
        <v>AA04 2023 AAAAAA</v>
      </c>
      <c r="L311" s="12" t="str">
        <f>CONCATENATE(Tabla1[[#This Row],[Descripción - AÑO]]," ",Tabla1[[#This Row],[Nombre - CONV.]])</f>
        <v>Parques empresariales 2023 AAAAAA</v>
      </c>
      <c r="M311" t="s">
        <v>167</v>
      </c>
      <c r="N311" t="str">
        <f>Tabla1[[#This Row],[Nombre - X]]</f>
        <v>Expediente</v>
      </c>
      <c r="O311" s="12" t="str">
        <f>CONCATENATE(Tabla1[[#This Row],[Título - CONV. ]]," ",Tabla1[[#This Row],[Cod. - X]])</f>
        <v>AA04 2023 AAAAAA Expediente</v>
      </c>
      <c r="P311" s="12" t="str">
        <f>CONCATENATE(Tabla1[[#This Row],[Descripción - CONV.]]," ",Tabla1[[#This Row],[Nombre - X]])</f>
        <v>Parques empresariales 2023 AAAAAA Expediente</v>
      </c>
      <c r="Q311" s="2" t="s">
        <v>132</v>
      </c>
      <c r="R311" t="str">
        <f>Tabla1[[#This Row],[Nombre - EXP.]]</f>
        <v>999</v>
      </c>
      <c r="S311" s="12" t="str">
        <f>CONCATENATE(Tabla1[[#This Row],[Título - X]]," ",Tabla1[[#This Row],[Cod. EXP]])</f>
        <v>AA04 2023 AAAAAA Expediente 999</v>
      </c>
      <c r="T311" s="12" t="str">
        <f>CONCATENATE(Tabla1[[#This Row],[Descripción - X]]," ",Tabla1[[#This Row],[Nombre - EXP.]])</f>
        <v>Parques empresariales 2023 AAAAAA Expediente 999</v>
      </c>
      <c r="U311" t="s">
        <v>62</v>
      </c>
      <c r="V311" t="s">
        <v>81</v>
      </c>
      <c r="W311" s="12" t="str">
        <f>CONCATENATE(Tabla1[[#This Row],[Título - EXP. ]]," ",Tabla1[[#This Row],[Cod.PROC.]])</f>
        <v>AA04 2023 AAAAAA Expediente 999 P07</v>
      </c>
      <c r="X311" s="12" t="str">
        <f>CONCATENATE(Tabla1[[#This Row],[Descripción - EXP.]]," ",Tabla1[[#This Row],[Nombre - PROC.]])</f>
        <v>Parques empresariales 2023 AAAAAA Expediente 999 Verificación documental</v>
      </c>
      <c r="Y311" t="s">
        <v>39</v>
      </c>
      <c r="Z311" t="s">
        <v>91</v>
      </c>
      <c r="AA311" s="12" t="str">
        <f>CONCATENATE(Tabla1[[#This Row],[Título - PROC.]]," ",Tabla1[[#This Row],[Cod. DOC. ]])</f>
        <v>AA04 2023 AAAAAA Expediente 999 P07 D07</v>
      </c>
      <c r="AB311" s="12" t="str">
        <f>CONCATENATE(Tabla1[[#This Row],[Descripción - PROC.]]," ",Tabla1[[#This Row],[Nombre - DOC.]])</f>
        <v>Parques empresariales 2023 AAAAAA Expediente 999 Verificación documental Anexo de incidencias subsanables para el requerimiento de subsanación de la verificacion</v>
      </c>
      <c r="AC31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AA04_2023_AAAAAA_Expediente_999_P07_D07</v>
      </c>
      <c r="AD311" t="str">
        <f>Tabla1[[#This Row],[Título - DOC]]</f>
        <v>AA04 2023 AAAAAA Expediente 999 P07 D07</v>
      </c>
      <c r="AE311" t="str">
        <f>Tabla1[[#This Row],[Descripción - DOC]]</f>
        <v>Parques empresariales 2023 AAAAAA Expediente 999 Verificación documental Anexo de incidencias subsanables para el requerimiento de subsanación de la verificacion</v>
      </c>
    </row>
    <row r="312" spans="1:31" x14ac:dyDescent="0.3">
      <c r="A312" t="s">
        <v>74</v>
      </c>
      <c r="B312" t="str">
        <f>Tabla1[[#This Row],[Título - ÁREA]]</f>
        <v>AA04</v>
      </c>
      <c r="C312" s="12" t="s">
        <v>99</v>
      </c>
      <c r="D312" s="12" t="str">
        <f>Tabla1[[#This Row],[Nombre - ÁREA]]</f>
        <v>Parques empresariales</v>
      </c>
      <c r="E312">
        <v>2023</v>
      </c>
      <c r="F312">
        <f>Tabla1[[#This Row],[Nombre - AÑO]]</f>
        <v>2023</v>
      </c>
      <c r="G312" s="12" t="str">
        <f>CONCATENATE(Tabla1[[#This Row],[Título - ÁREA]]," ",Tabla1[[#This Row],[Cod. AÑO]])</f>
        <v>AA04 2023</v>
      </c>
      <c r="H312" s="12" t="str">
        <f>CONCATENATE(Tabla1[[#This Row],[Descripción - Área]]," ",Tabla1[[#This Row],[Nombre - AÑO]])</f>
        <v>Parques empresariales 2023</v>
      </c>
      <c r="I312" t="s">
        <v>103</v>
      </c>
      <c r="J312" t="str">
        <f>Tabla1[[#This Row],[Nombre - CONV.]]</f>
        <v>AAAAAA</v>
      </c>
      <c r="K312" s="12" t="str">
        <f>CONCATENATE(Tabla1[[#This Row],[Título - AÑO]]," ",Tabla1[[#This Row],[Cod. CONV.]])</f>
        <v>AA04 2023 AAAAAA</v>
      </c>
      <c r="L312" s="12" t="str">
        <f>CONCATENATE(Tabla1[[#This Row],[Descripción - AÑO]]," ",Tabla1[[#This Row],[Nombre - CONV.]])</f>
        <v>Parques empresariales 2023 AAAAAA</v>
      </c>
      <c r="M312" t="s">
        <v>167</v>
      </c>
      <c r="N312" t="str">
        <f>Tabla1[[#This Row],[Nombre - X]]</f>
        <v>Expediente</v>
      </c>
      <c r="O312" s="12" t="str">
        <f>CONCATENATE(Tabla1[[#This Row],[Título - CONV. ]]," ",Tabla1[[#This Row],[Cod. - X]])</f>
        <v>AA04 2023 AAAAAA Expediente</v>
      </c>
      <c r="P312" s="12" t="str">
        <f>CONCATENATE(Tabla1[[#This Row],[Descripción - CONV.]]," ",Tabla1[[#This Row],[Nombre - X]])</f>
        <v>Parques empresariales 2023 AAAAAA Expediente</v>
      </c>
      <c r="Q312" s="2" t="s">
        <v>132</v>
      </c>
      <c r="R312" t="str">
        <f>Tabla1[[#This Row],[Nombre - EXP.]]</f>
        <v>999</v>
      </c>
      <c r="S312" s="12" t="str">
        <f>CONCATENATE(Tabla1[[#This Row],[Título - X]]," ",Tabla1[[#This Row],[Cod. EXP]])</f>
        <v>AA04 2023 AAAAAA Expediente 999</v>
      </c>
      <c r="T312" s="12" t="str">
        <f>CONCATENATE(Tabla1[[#This Row],[Descripción - X]]," ",Tabla1[[#This Row],[Nombre - EXP.]])</f>
        <v>Parques empresariales 2023 AAAAAA Expediente 999</v>
      </c>
      <c r="U312" t="s">
        <v>63</v>
      </c>
      <c r="V312" t="s">
        <v>82</v>
      </c>
      <c r="W312" s="12" t="str">
        <f>CONCATENATE(Tabla1[[#This Row],[Título - EXP. ]]," ",Tabla1[[#This Row],[Cod.PROC.]])</f>
        <v>AA04 2023 AAAAAA Expediente 999 P08</v>
      </c>
      <c r="X312" s="12" t="str">
        <f>CONCATENATE(Tabla1[[#This Row],[Descripción - EXP.]]," ",Tabla1[[#This Row],[Nombre - PROC.]])</f>
        <v>Parques empresariales 2023 AAAAAA Expediente 999 Verificación material</v>
      </c>
      <c r="Y312" t="s">
        <v>40</v>
      </c>
      <c r="Z312" t="s">
        <v>85</v>
      </c>
      <c r="AA312" s="12" t="str">
        <f>CONCATENATE(Tabla1[[#This Row],[Título - PROC.]]," ",Tabla1[[#This Row],[Cod. DOC. ]])</f>
        <v>AA04 2023 AAAAAA Expediente 999 P08 D01</v>
      </c>
      <c r="AB312" s="12" t="str">
        <f>CONCATENATE(Tabla1[[#This Row],[Descripción - PROC.]]," ",Tabla1[[#This Row],[Nombre - DOC.]])</f>
        <v>Parques empresariales 2023 AAAAAA Expediente 999 Verificación material Informe técnico de verificación sobre el terreno del expediente</v>
      </c>
      <c r="AC31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AA04_2023_AAAAAA_Expediente_999_P08_D01</v>
      </c>
      <c r="AD312" t="str">
        <f>Tabla1[[#This Row],[Título - DOC]]</f>
        <v>AA04 2023 AAAAAA Expediente 999 P08 D01</v>
      </c>
      <c r="AE312" t="str">
        <f>Tabla1[[#This Row],[Descripción - DOC]]</f>
        <v>Parques empresariales 2023 AAAAAA Expediente 999 Verificación material Informe técnico de verificación sobre el terreno del expediente</v>
      </c>
    </row>
    <row r="313" spans="1:31" x14ac:dyDescent="0.3">
      <c r="A313" t="s">
        <v>74</v>
      </c>
      <c r="B313" t="str">
        <f>Tabla1[[#This Row],[Título - ÁREA]]</f>
        <v>AA04</v>
      </c>
      <c r="C313" s="12" t="s">
        <v>99</v>
      </c>
      <c r="D313" s="12" t="str">
        <f>Tabla1[[#This Row],[Nombre - ÁREA]]</f>
        <v>Parques empresariales</v>
      </c>
      <c r="E313">
        <v>2023</v>
      </c>
      <c r="F313">
        <f>Tabla1[[#This Row],[Nombre - AÑO]]</f>
        <v>2023</v>
      </c>
      <c r="G313" s="12" t="str">
        <f>CONCATENATE(Tabla1[[#This Row],[Título - ÁREA]]," ",Tabla1[[#This Row],[Cod. AÑO]])</f>
        <v>AA04 2023</v>
      </c>
      <c r="H313" s="12" t="str">
        <f>CONCATENATE(Tabla1[[#This Row],[Descripción - Área]]," ",Tabla1[[#This Row],[Nombre - AÑO]])</f>
        <v>Parques empresariales 2023</v>
      </c>
      <c r="I313" t="s">
        <v>103</v>
      </c>
      <c r="J313" t="str">
        <f>Tabla1[[#This Row],[Nombre - CONV.]]</f>
        <v>AAAAAA</v>
      </c>
      <c r="K313" s="12" t="str">
        <f>CONCATENATE(Tabla1[[#This Row],[Título - AÑO]]," ",Tabla1[[#This Row],[Cod. CONV.]])</f>
        <v>AA04 2023 AAAAAA</v>
      </c>
      <c r="L313" s="12" t="str">
        <f>CONCATENATE(Tabla1[[#This Row],[Descripción - AÑO]]," ",Tabla1[[#This Row],[Nombre - CONV.]])</f>
        <v>Parques empresariales 2023 AAAAAA</v>
      </c>
      <c r="M313" t="s">
        <v>167</v>
      </c>
      <c r="N313" t="str">
        <f>Tabla1[[#This Row],[Nombre - X]]</f>
        <v>Expediente</v>
      </c>
      <c r="O313" s="12" t="str">
        <f>CONCATENATE(Tabla1[[#This Row],[Título - CONV. ]]," ",Tabla1[[#This Row],[Cod. - X]])</f>
        <v>AA04 2023 AAAAAA Expediente</v>
      </c>
      <c r="P313" s="12" t="str">
        <f>CONCATENATE(Tabla1[[#This Row],[Descripción - CONV.]]," ",Tabla1[[#This Row],[Nombre - X]])</f>
        <v>Parques empresariales 2023 AAAAAA Expediente</v>
      </c>
      <c r="Q313" s="2" t="s">
        <v>132</v>
      </c>
      <c r="R313" t="str">
        <f>Tabla1[[#This Row],[Nombre - EXP.]]</f>
        <v>999</v>
      </c>
      <c r="S313" s="12" t="str">
        <f>CONCATENATE(Tabla1[[#This Row],[Título - X]]," ",Tabla1[[#This Row],[Cod. EXP]])</f>
        <v>AA04 2023 AAAAAA Expediente 999</v>
      </c>
      <c r="T313" s="12" t="str">
        <f>CONCATENATE(Tabla1[[#This Row],[Descripción - X]]," ",Tabla1[[#This Row],[Nombre - EXP.]])</f>
        <v>Parques empresariales 2023 AAAAAA Expediente 999</v>
      </c>
      <c r="U313" t="s">
        <v>63</v>
      </c>
      <c r="V313" t="s">
        <v>82</v>
      </c>
      <c r="W313" s="12" t="str">
        <f>CONCATENATE(Tabla1[[#This Row],[Título - EXP. ]]," ",Tabla1[[#This Row],[Cod.PROC.]])</f>
        <v>AA04 2023 AAAAAA Expediente 999 P08</v>
      </c>
      <c r="X313" s="12" t="str">
        <f>CONCATENATE(Tabla1[[#This Row],[Descripción - EXP.]]," ",Tabla1[[#This Row],[Nombre - PROC.]])</f>
        <v>Parques empresariales 2023 AAAAAA Expediente 999 Verificación material</v>
      </c>
      <c r="Y313" t="s">
        <v>41</v>
      </c>
      <c r="Z313" t="s">
        <v>86</v>
      </c>
      <c r="AA313" s="12" t="str">
        <f>CONCATENATE(Tabla1[[#This Row],[Título - PROC.]]," ",Tabla1[[#This Row],[Cod. DOC. ]])</f>
        <v>AA04 2023 AAAAAA Expediente 999 P08 D02</v>
      </c>
      <c r="AB313" s="12" t="str">
        <f>CONCATENATE(Tabla1[[#This Row],[Descripción - PROC.]]," ",Tabla1[[#This Row],[Nombre - DOC.]])</f>
        <v xml:space="preserve">Parques empresariales 2023 AAAAAA Expediente 999 Verificación material Conformidad </v>
      </c>
      <c r="AC31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AA04_2023_AAAAAA_Expediente_999_P08_D02</v>
      </c>
      <c r="AD313" t="str">
        <f>Tabla1[[#This Row],[Título - DOC]]</f>
        <v>AA04 2023 AAAAAA Expediente 999 P08 D02</v>
      </c>
      <c r="AE313" t="str">
        <f>Tabla1[[#This Row],[Descripción - DOC]]</f>
        <v xml:space="preserve">Parques empresariales 2023 AAAAAA Expediente 999 Verificación material Conformidad </v>
      </c>
    </row>
    <row r="314" spans="1:31" x14ac:dyDescent="0.3">
      <c r="A314" t="s">
        <v>74</v>
      </c>
      <c r="B314" t="str">
        <f>Tabla1[[#This Row],[Título - ÁREA]]</f>
        <v>AA04</v>
      </c>
      <c r="C314" s="12" t="s">
        <v>99</v>
      </c>
      <c r="D314" s="12" t="str">
        <f>Tabla1[[#This Row],[Nombre - ÁREA]]</f>
        <v>Parques empresariales</v>
      </c>
      <c r="E314">
        <v>2023</v>
      </c>
      <c r="F314">
        <f>Tabla1[[#This Row],[Nombre - AÑO]]</f>
        <v>2023</v>
      </c>
      <c r="G314" s="12" t="str">
        <f>CONCATENATE(Tabla1[[#This Row],[Título - ÁREA]]," ",Tabla1[[#This Row],[Cod. AÑO]])</f>
        <v>AA04 2023</v>
      </c>
      <c r="H314" s="12" t="str">
        <f>CONCATENATE(Tabla1[[#This Row],[Descripción - Área]]," ",Tabla1[[#This Row],[Nombre - AÑO]])</f>
        <v>Parques empresariales 2023</v>
      </c>
      <c r="I314" t="s">
        <v>103</v>
      </c>
      <c r="J314" t="str">
        <f>Tabla1[[#This Row],[Nombre - CONV.]]</f>
        <v>AAAAAA</v>
      </c>
      <c r="K314" s="12" t="str">
        <f>CONCATENATE(Tabla1[[#This Row],[Título - AÑO]]," ",Tabla1[[#This Row],[Cod. CONV.]])</f>
        <v>AA04 2023 AAAAAA</v>
      </c>
      <c r="L314" s="12" t="str">
        <f>CONCATENATE(Tabla1[[#This Row],[Descripción - AÑO]]," ",Tabla1[[#This Row],[Nombre - CONV.]])</f>
        <v>Parques empresariales 2023 AAAAAA</v>
      </c>
      <c r="M314" t="s">
        <v>167</v>
      </c>
      <c r="N314" t="str">
        <f>Tabla1[[#This Row],[Nombre - X]]</f>
        <v>Expediente</v>
      </c>
      <c r="O314" s="12" t="str">
        <f>CONCATENATE(Tabla1[[#This Row],[Título - CONV. ]]," ",Tabla1[[#This Row],[Cod. - X]])</f>
        <v>AA04 2023 AAAAAA Expediente</v>
      </c>
      <c r="P314" s="12" t="str">
        <f>CONCATENATE(Tabla1[[#This Row],[Descripción - CONV.]]," ",Tabla1[[#This Row],[Nombre - X]])</f>
        <v>Parques empresariales 2023 AAAAAA Expediente</v>
      </c>
      <c r="Q314" s="2" t="s">
        <v>132</v>
      </c>
      <c r="R314" t="str">
        <f>Tabla1[[#This Row],[Nombre - EXP.]]</f>
        <v>999</v>
      </c>
      <c r="S314" s="12" t="str">
        <f>CONCATENATE(Tabla1[[#This Row],[Título - X]]," ",Tabla1[[#This Row],[Cod. EXP]])</f>
        <v>AA04 2023 AAAAAA Expediente 999</v>
      </c>
      <c r="T314" s="12" t="str">
        <f>CONCATENATE(Tabla1[[#This Row],[Descripción - X]]," ",Tabla1[[#This Row],[Nombre - EXP.]])</f>
        <v>Parques empresariales 2023 AAAAAA Expediente 999</v>
      </c>
      <c r="U314" t="s">
        <v>63</v>
      </c>
      <c r="V314" t="s">
        <v>82</v>
      </c>
      <c r="W314" s="12" t="str">
        <f>CONCATENATE(Tabla1[[#This Row],[Título - EXP. ]]," ",Tabla1[[#This Row],[Cod.PROC.]])</f>
        <v>AA04 2023 AAAAAA Expediente 999 P08</v>
      </c>
      <c r="X314" s="12" t="str">
        <f>CONCATENATE(Tabla1[[#This Row],[Descripción - EXP.]]," ",Tabla1[[#This Row],[Nombre - PROC.]])</f>
        <v>Parques empresariales 2023 AAAAAA Expediente 999 Verificación material</v>
      </c>
      <c r="Y314" t="s">
        <v>3</v>
      </c>
      <c r="Z314" t="s">
        <v>87</v>
      </c>
      <c r="AA314" s="12" t="str">
        <f>CONCATENATE(Tabla1[[#This Row],[Título - PROC.]]," ",Tabla1[[#This Row],[Cod. DOC. ]])</f>
        <v>AA04 2023 AAAAAA Expediente 999 P08 D03</v>
      </c>
      <c r="AB314" s="12" t="str">
        <f>CONCATENATE(Tabla1[[#This Row],[Descripción - PROC.]]," ",Tabla1[[#This Row],[Nombre - DOC.]])</f>
        <v>Parques empresariales 2023 AAAAAA Expediente 999 Verificación material Requerimiento de subsanación de la solicitud</v>
      </c>
      <c r="AC31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AA04_2023_AAAAAA_Expediente_999_P08_D03</v>
      </c>
      <c r="AD314" t="str">
        <f>Tabla1[[#This Row],[Título - DOC]]</f>
        <v>AA04 2023 AAAAAA Expediente 999 P08 D03</v>
      </c>
      <c r="AE314" t="str">
        <f>Tabla1[[#This Row],[Descripción - DOC]]</f>
        <v>Parques empresariales 2023 AAAAAA Expediente 999 Verificación material Requerimiento de subsanación de la solicitud</v>
      </c>
    </row>
    <row r="315" spans="1:31" x14ac:dyDescent="0.3">
      <c r="A315" t="s">
        <v>74</v>
      </c>
      <c r="B315" t="str">
        <f>Tabla1[[#This Row],[Título - ÁREA]]</f>
        <v>AA04</v>
      </c>
      <c r="C315" s="12" t="s">
        <v>99</v>
      </c>
      <c r="D315" s="12" t="str">
        <f>Tabla1[[#This Row],[Nombre - ÁREA]]</f>
        <v>Parques empresariales</v>
      </c>
      <c r="E315">
        <v>2023</v>
      </c>
      <c r="F315">
        <f>Tabla1[[#This Row],[Nombre - AÑO]]</f>
        <v>2023</v>
      </c>
      <c r="G315" s="12" t="str">
        <f>CONCATENATE(Tabla1[[#This Row],[Título - ÁREA]]," ",Tabla1[[#This Row],[Cod. AÑO]])</f>
        <v>AA04 2023</v>
      </c>
      <c r="H315" s="12" t="str">
        <f>CONCATENATE(Tabla1[[#This Row],[Descripción - Área]]," ",Tabla1[[#This Row],[Nombre - AÑO]])</f>
        <v>Parques empresariales 2023</v>
      </c>
      <c r="I315" t="s">
        <v>103</v>
      </c>
      <c r="J315" t="str">
        <f>Tabla1[[#This Row],[Nombre - CONV.]]</f>
        <v>AAAAAA</v>
      </c>
      <c r="K315" s="12" t="str">
        <f>CONCATENATE(Tabla1[[#This Row],[Título - AÑO]]," ",Tabla1[[#This Row],[Cod. CONV.]])</f>
        <v>AA04 2023 AAAAAA</v>
      </c>
      <c r="L315" s="12" t="str">
        <f>CONCATENATE(Tabla1[[#This Row],[Descripción - AÑO]]," ",Tabla1[[#This Row],[Nombre - CONV.]])</f>
        <v>Parques empresariales 2023 AAAAAA</v>
      </c>
      <c r="M315" t="s">
        <v>167</v>
      </c>
      <c r="N315" t="str">
        <f>Tabla1[[#This Row],[Nombre - X]]</f>
        <v>Expediente</v>
      </c>
      <c r="O315" s="12" t="str">
        <f>CONCATENATE(Tabla1[[#This Row],[Título - CONV. ]]," ",Tabla1[[#This Row],[Cod. - X]])</f>
        <v>AA04 2023 AAAAAA Expediente</v>
      </c>
      <c r="P315" s="12" t="str">
        <f>CONCATENATE(Tabla1[[#This Row],[Descripción - CONV.]]," ",Tabla1[[#This Row],[Nombre - X]])</f>
        <v>Parques empresariales 2023 AAAAAA Expediente</v>
      </c>
      <c r="Q315" s="2" t="s">
        <v>132</v>
      </c>
      <c r="R315" t="str">
        <f>Tabla1[[#This Row],[Nombre - EXP.]]</f>
        <v>999</v>
      </c>
      <c r="S315" s="12" t="str">
        <f>CONCATENATE(Tabla1[[#This Row],[Título - X]]," ",Tabla1[[#This Row],[Cod. EXP]])</f>
        <v>AA04 2023 AAAAAA Expediente 999</v>
      </c>
      <c r="T315" s="12" t="str">
        <f>CONCATENATE(Tabla1[[#This Row],[Descripción - X]]," ",Tabla1[[#This Row],[Nombre - EXP.]])</f>
        <v>Parques empresariales 2023 AAAAAA Expediente 999</v>
      </c>
      <c r="U315" t="s">
        <v>63</v>
      </c>
      <c r="V315" t="s">
        <v>82</v>
      </c>
      <c r="W315" s="12" t="str">
        <f>CONCATENATE(Tabla1[[#This Row],[Título - EXP. ]]," ",Tabla1[[#This Row],[Cod.PROC.]])</f>
        <v>AA04 2023 AAAAAA Expediente 999 P08</v>
      </c>
      <c r="X315" s="12" t="str">
        <f>CONCATENATE(Tabla1[[#This Row],[Descripción - EXP.]]," ",Tabla1[[#This Row],[Nombre - PROC.]])</f>
        <v>Parques empresariales 2023 AAAAAA Expediente 999 Verificación material</v>
      </c>
      <c r="Y315" t="s">
        <v>38</v>
      </c>
      <c r="Z315" t="s">
        <v>88</v>
      </c>
      <c r="AA315" s="12" t="str">
        <f>CONCATENATE(Tabla1[[#This Row],[Título - PROC.]]," ",Tabla1[[#This Row],[Cod. DOC. ]])</f>
        <v>AA04 2023 AAAAAA Expediente 999 P08 D04</v>
      </c>
      <c r="AB315" s="12" t="str">
        <f>CONCATENATE(Tabla1[[#This Row],[Descripción - PROC.]]," ",Tabla1[[#This Row],[Nombre - DOC.]])</f>
        <v>Parques empresariales 2023 AAAAAA Expediente 999 Verificación material Notificación resolución de minoración</v>
      </c>
      <c r="AC31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AA04_2023_AAAAAA_Expediente_999_P08_D04</v>
      </c>
      <c r="AD315" t="str">
        <f>Tabla1[[#This Row],[Título - DOC]]</f>
        <v>AA04 2023 AAAAAA Expediente 999 P08 D04</v>
      </c>
      <c r="AE315" t="str">
        <f>Tabla1[[#This Row],[Descripción - DOC]]</f>
        <v>Parques empresariales 2023 AAAAAA Expediente 999 Verificación material Notificación resolución de minoración</v>
      </c>
    </row>
    <row r="316" spans="1:31" x14ac:dyDescent="0.3">
      <c r="A316" t="s">
        <v>74</v>
      </c>
      <c r="B316" t="str">
        <f>Tabla1[[#This Row],[Título - ÁREA]]</f>
        <v>AA04</v>
      </c>
      <c r="C316" s="12" t="s">
        <v>99</v>
      </c>
      <c r="D316" s="12" t="str">
        <f>Tabla1[[#This Row],[Nombre - ÁREA]]</f>
        <v>Parques empresariales</v>
      </c>
      <c r="E316">
        <v>2023</v>
      </c>
      <c r="F316">
        <f>Tabla1[[#This Row],[Nombre - AÑO]]</f>
        <v>2023</v>
      </c>
      <c r="G316" s="12" t="str">
        <f>CONCATENATE(Tabla1[[#This Row],[Título - ÁREA]]," ",Tabla1[[#This Row],[Cod. AÑO]])</f>
        <v>AA04 2023</v>
      </c>
      <c r="H316" s="12" t="str">
        <f>CONCATENATE(Tabla1[[#This Row],[Descripción - Área]]," ",Tabla1[[#This Row],[Nombre - AÑO]])</f>
        <v>Parques empresariales 2023</v>
      </c>
      <c r="I316" t="s">
        <v>103</v>
      </c>
      <c r="J316" t="str">
        <f>Tabla1[[#This Row],[Nombre - CONV.]]</f>
        <v>AAAAAA</v>
      </c>
      <c r="K316" s="12" t="str">
        <f>CONCATENATE(Tabla1[[#This Row],[Título - AÑO]]," ",Tabla1[[#This Row],[Cod. CONV.]])</f>
        <v>AA04 2023 AAAAAA</v>
      </c>
      <c r="L316" s="12" t="str">
        <f>CONCATENATE(Tabla1[[#This Row],[Descripción - AÑO]]," ",Tabla1[[#This Row],[Nombre - CONV.]])</f>
        <v>Parques empresariales 2023 AAAAAA</v>
      </c>
      <c r="M316" t="s">
        <v>167</v>
      </c>
      <c r="N316" t="str">
        <f>Tabla1[[#This Row],[Nombre - X]]</f>
        <v>Expediente</v>
      </c>
      <c r="O316" s="12" t="str">
        <f>CONCATENATE(Tabla1[[#This Row],[Título - CONV. ]]," ",Tabla1[[#This Row],[Cod. - X]])</f>
        <v>AA04 2023 AAAAAA Expediente</v>
      </c>
      <c r="P316" s="12" t="str">
        <f>CONCATENATE(Tabla1[[#This Row],[Descripción - CONV.]]," ",Tabla1[[#This Row],[Nombre - X]])</f>
        <v>Parques empresariales 2023 AAAAAA Expediente</v>
      </c>
      <c r="Q316" s="2" t="s">
        <v>132</v>
      </c>
      <c r="R316" t="str">
        <f>Tabla1[[#This Row],[Nombre - EXP.]]</f>
        <v>999</v>
      </c>
      <c r="S316" s="12" t="str">
        <f>CONCATENATE(Tabla1[[#This Row],[Título - X]]," ",Tabla1[[#This Row],[Cod. EXP]])</f>
        <v>AA04 2023 AAAAAA Expediente 999</v>
      </c>
      <c r="T316" s="12" t="str">
        <f>CONCATENATE(Tabla1[[#This Row],[Descripción - X]]," ",Tabla1[[#This Row],[Nombre - EXP.]])</f>
        <v>Parques empresariales 2023 AAAAAA Expediente 999</v>
      </c>
      <c r="U316" t="s">
        <v>63</v>
      </c>
      <c r="V316" t="s">
        <v>82</v>
      </c>
      <c r="W316" s="12" t="str">
        <f>CONCATENATE(Tabla1[[#This Row],[Título - EXP. ]]," ",Tabla1[[#This Row],[Cod.PROC.]])</f>
        <v>AA04 2023 AAAAAA Expediente 999 P08</v>
      </c>
      <c r="X316" s="12" t="str">
        <f>CONCATENATE(Tabla1[[#This Row],[Descripción - EXP.]]," ",Tabla1[[#This Row],[Nombre - PROC.]])</f>
        <v>Parques empresariales 2023 AAAAAA Expediente 999 Verificación material</v>
      </c>
      <c r="Y316" t="s">
        <v>39</v>
      </c>
      <c r="Z316" t="s">
        <v>89</v>
      </c>
      <c r="AA316" s="12" t="str">
        <f>CONCATENATE(Tabla1[[#This Row],[Título - PROC.]]," ",Tabla1[[#This Row],[Cod. DOC. ]])</f>
        <v>AA04 2023 AAAAAA Expediente 999 P08 D05</v>
      </c>
      <c r="AB316" s="12" t="str">
        <f>CONCATENATE(Tabla1[[#This Row],[Descripción - PROC.]]," ",Tabla1[[#This Row],[Nombre - DOC.]])</f>
        <v>Parques empresariales 2023 AAAAAA Expediente 999 Verificación material Anexo de incidencias subsanables para el requerimiento de subsanación de la verificacion</v>
      </c>
      <c r="AC31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AA04_2023_AAAAAA_Expediente_999_P08_D05</v>
      </c>
      <c r="AD316" t="str">
        <f>Tabla1[[#This Row],[Título - DOC]]</f>
        <v>AA04 2023 AAAAAA Expediente 999 P08 D05</v>
      </c>
      <c r="AE316" t="str">
        <f>Tabla1[[#This Row],[Descripción - DOC]]</f>
        <v>Parques empresariales 2023 AAAAAA Expediente 999 Verificación material Anexo de incidencias subsanables para el requerimiento de subsanación de la verificacion</v>
      </c>
    </row>
    <row r="317" spans="1:31" x14ac:dyDescent="0.3">
      <c r="A317" t="s">
        <v>74</v>
      </c>
      <c r="B317" t="str">
        <f>Tabla1[[#This Row],[Título - ÁREA]]</f>
        <v>AA04</v>
      </c>
      <c r="C317" s="12" t="s">
        <v>99</v>
      </c>
      <c r="D317" s="12" t="str">
        <f>Tabla1[[#This Row],[Nombre - ÁREA]]</f>
        <v>Parques empresariales</v>
      </c>
      <c r="E317">
        <v>2023</v>
      </c>
      <c r="F317">
        <f>Tabla1[[#This Row],[Nombre - AÑO]]</f>
        <v>2023</v>
      </c>
      <c r="G317" s="12" t="str">
        <f>CONCATENATE(Tabla1[[#This Row],[Título - ÁREA]]," ",Tabla1[[#This Row],[Cod. AÑO]])</f>
        <v>AA04 2023</v>
      </c>
      <c r="H317" s="12" t="str">
        <f>CONCATENATE(Tabla1[[#This Row],[Descripción - Área]]," ",Tabla1[[#This Row],[Nombre - AÑO]])</f>
        <v>Parques empresariales 2023</v>
      </c>
      <c r="I317" t="s">
        <v>103</v>
      </c>
      <c r="J317" t="str">
        <f>Tabla1[[#This Row],[Nombre - CONV.]]</f>
        <v>AAAAAA</v>
      </c>
      <c r="K317" s="12" t="str">
        <f>CONCATENATE(Tabla1[[#This Row],[Título - AÑO]]," ",Tabla1[[#This Row],[Cod. CONV.]])</f>
        <v>AA04 2023 AAAAAA</v>
      </c>
      <c r="L317" s="12" t="str">
        <f>CONCATENATE(Tabla1[[#This Row],[Descripción - AÑO]]," ",Tabla1[[#This Row],[Nombre - CONV.]])</f>
        <v>Parques empresariales 2023 AAAAAA</v>
      </c>
      <c r="M317" t="s">
        <v>167</v>
      </c>
      <c r="N317" t="str">
        <f>Tabla1[[#This Row],[Nombre - X]]</f>
        <v>Expediente</v>
      </c>
      <c r="O317" s="12" t="str">
        <f>CONCATENATE(Tabla1[[#This Row],[Título - CONV. ]]," ",Tabla1[[#This Row],[Cod. - X]])</f>
        <v>AA04 2023 AAAAAA Expediente</v>
      </c>
      <c r="P317" s="12" t="str">
        <f>CONCATENATE(Tabla1[[#This Row],[Descripción - CONV.]]," ",Tabla1[[#This Row],[Nombre - X]])</f>
        <v>Parques empresariales 2023 AAAAAA Expediente</v>
      </c>
      <c r="Q317" s="2" t="s">
        <v>132</v>
      </c>
      <c r="R317" t="str">
        <f>Tabla1[[#This Row],[Nombre - EXP.]]</f>
        <v>999</v>
      </c>
      <c r="S317" s="12" t="str">
        <f>CONCATENATE(Tabla1[[#This Row],[Título - X]]," ",Tabla1[[#This Row],[Cod. EXP]])</f>
        <v>AA04 2023 AAAAAA Expediente 999</v>
      </c>
      <c r="T317" s="12" t="str">
        <f>CONCATENATE(Tabla1[[#This Row],[Descripción - X]]," ",Tabla1[[#This Row],[Nombre - EXP.]])</f>
        <v>Parques empresariales 2023 AAAAAA Expediente 999</v>
      </c>
      <c r="U317" t="s">
        <v>64</v>
      </c>
      <c r="V317" t="s">
        <v>83</v>
      </c>
      <c r="W317" s="12" t="str">
        <f>CONCATENATE(Tabla1[[#This Row],[Título - EXP. ]]," ",Tabla1[[#This Row],[Cod.PROC.]])</f>
        <v>AA04 2023 AAAAAA Expediente 999 P09</v>
      </c>
      <c r="X317" s="12" t="str">
        <f>CONCATENATE(Tabla1[[#This Row],[Descripción - EXP.]]," ",Tabla1[[#This Row],[Nombre - PROC.]])</f>
        <v>Parques empresariales 2023 AAAAAA Expediente 999 Verificación final</v>
      </c>
      <c r="Y317" t="s">
        <v>42</v>
      </c>
      <c r="Z317" t="s">
        <v>85</v>
      </c>
      <c r="AA317" s="12" t="str">
        <f>CONCATENATE(Tabla1[[#This Row],[Título - PROC.]]," ",Tabla1[[#This Row],[Cod. DOC. ]])</f>
        <v>AA04 2023 AAAAAA Expediente 999 P09 D01</v>
      </c>
      <c r="AB317" s="12" t="str">
        <f>CONCATENATE(Tabla1[[#This Row],[Descripción - PROC.]]," ",Tabla1[[#This Row],[Nombre - DOC.]])</f>
        <v>Parques empresariales 2023 AAAAAA Expediente 999 Verificación final Informe técnico de la verificación final del expediente</v>
      </c>
      <c r="AC31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AA04_2023_AAAAAA_Expediente_999_P09_D01</v>
      </c>
      <c r="AD317" t="str">
        <f>Tabla1[[#This Row],[Título - DOC]]</f>
        <v>AA04 2023 AAAAAA Expediente 999 P09 D01</v>
      </c>
      <c r="AE317" t="str">
        <f>Tabla1[[#This Row],[Descripción - DOC]]</f>
        <v>Parques empresariales 2023 AAAAAA Expediente 999 Verificación final Informe técnico de la verificación final del expediente</v>
      </c>
    </row>
    <row r="318" spans="1:31" x14ac:dyDescent="0.3">
      <c r="A318" t="s">
        <v>74</v>
      </c>
      <c r="B318" t="str">
        <f>Tabla1[[#This Row],[Título - ÁREA]]</f>
        <v>AA04</v>
      </c>
      <c r="C318" s="12" t="s">
        <v>99</v>
      </c>
      <c r="D318" s="12" t="str">
        <f>Tabla1[[#This Row],[Nombre - ÁREA]]</f>
        <v>Parques empresariales</v>
      </c>
      <c r="E318">
        <v>2023</v>
      </c>
      <c r="F318">
        <f>Tabla1[[#This Row],[Nombre - AÑO]]</f>
        <v>2023</v>
      </c>
      <c r="G318" s="12" t="str">
        <f>CONCATENATE(Tabla1[[#This Row],[Título - ÁREA]]," ",Tabla1[[#This Row],[Cod. AÑO]])</f>
        <v>AA04 2023</v>
      </c>
      <c r="H318" s="12" t="str">
        <f>CONCATENATE(Tabla1[[#This Row],[Descripción - Área]]," ",Tabla1[[#This Row],[Nombre - AÑO]])</f>
        <v>Parques empresariales 2023</v>
      </c>
      <c r="I318" t="s">
        <v>103</v>
      </c>
      <c r="J318" t="str">
        <f>Tabla1[[#This Row],[Nombre - CONV.]]</f>
        <v>AAAAAA</v>
      </c>
      <c r="K318" s="12" t="str">
        <f>CONCATENATE(Tabla1[[#This Row],[Título - AÑO]]," ",Tabla1[[#This Row],[Cod. CONV.]])</f>
        <v>AA04 2023 AAAAAA</v>
      </c>
      <c r="L318" s="12" t="str">
        <f>CONCATENATE(Tabla1[[#This Row],[Descripción - AÑO]]," ",Tabla1[[#This Row],[Nombre - CONV.]])</f>
        <v>Parques empresariales 2023 AAAAAA</v>
      </c>
      <c r="M318" t="s">
        <v>167</v>
      </c>
      <c r="N318" t="str">
        <f>Tabla1[[#This Row],[Nombre - X]]</f>
        <v>Expediente</v>
      </c>
      <c r="O318" s="12" t="str">
        <f>CONCATENATE(Tabla1[[#This Row],[Título - CONV. ]]," ",Tabla1[[#This Row],[Cod. - X]])</f>
        <v>AA04 2023 AAAAAA Expediente</v>
      </c>
      <c r="P318" s="12" t="str">
        <f>CONCATENATE(Tabla1[[#This Row],[Descripción - CONV.]]," ",Tabla1[[#This Row],[Nombre - X]])</f>
        <v>Parques empresariales 2023 AAAAAA Expediente</v>
      </c>
      <c r="Q318" s="2" t="s">
        <v>132</v>
      </c>
      <c r="R318" t="str">
        <f>Tabla1[[#This Row],[Nombre - EXP.]]</f>
        <v>999</v>
      </c>
      <c r="S318" s="12" t="str">
        <f>CONCATENATE(Tabla1[[#This Row],[Título - X]]," ",Tabla1[[#This Row],[Cod. EXP]])</f>
        <v>AA04 2023 AAAAAA Expediente 999</v>
      </c>
      <c r="T318" s="12" t="str">
        <f>CONCATENATE(Tabla1[[#This Row],[Descripción - X]]," ",Tabla1[[#This Row],[Nombre - EXP.]])</f>
        <v>Parques empresariales 2023 AAAAAA Expediente 999</v>
      </c>
      <c r="U318" t="s">
        <v>64</v>
      </c>
      <c r="V318" t="s">
        <v>83</v>
      </c>
      <c r="W318" s="12" t="str">
        <f>CONCATENATE(Tabla1[[#This Row],[Título - EXP. ]]," ",Tabla1[[#This Row],[Cod.PROC.]])</f>
        <v>AA04 2023 AAAAAA Expediente 999 P09</v>
      </c>
      <c r="X318" s="12" t="str">
        <f>CONCATENATE(Tabla1[[#This Row],[Descripción - EXP.]]," ",Tabla1[[#This Row],[Nombre - PROC.]])</f>
        <v>Parques empresariales 2023 AAAAAA Expediente 999 Verificación final</v>
      </c>
      <c r="Y318" t="s">
        <v>43</v>
      </c>
      <c r="Z318" t="s">
        <v>86</v>
      </c>
      <c r="AA318" s="12" t="str">
        <f>CONCATENATE(Tabla1[[#This Row],[Título - PROC.]]," ",Tabla1[[#This Row],[Cod. DOC. ]])</f>
        <v>AA04 2023 AAAAAA Expediente 999 P09 D02</v>
      </c>
      <c r="AB318" s="12" t="str">
        <f>CONCATENATE(Tabla1[[#This Row],[Descripción - PROC.]]," ",Tabla1[[#This Row],[Nombre - DOC.]])</f>
        <v>Parques empresariales 2023 AAAAAA Expediente 999 Verificación final Anexo con la lista de expedientes para resolución de revocación</v>
      </c>
      <c r="AC31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AA04_2023_AAAAAA_Expediente_999_P09_D02</v>
      </c>
      <c r="AD318" t="str">
        <f>Tabla1[[#This Row],[Título - DOC]]</f>
        <v>AA04 2023 AAAAAA Expediente 999 P09 D02</v>
      </c>
      <c r="AE318" t="str">
        <f>Tabla1[[#This Row],[Descripción - DOC]]</f>
        <v>Parques empresariales 2023 AAAAAA Expediente 999 Verificación final Anexo con la lista de expedientes para resolución de revocación</v>
      </c>
    </row>
    <row r="319" spans="1:31" x14ac:dyDescent="0.3">
      <c r="A319" t="s">
        <v>74</v>
      </c>
      <c r="B319" t="str">
        <f>Tabla1[[#This Row],[Título - ÁREA]]</f>
        <v>AA04</v>
      </c>
      <c r="C319" s="12" t="s">
        <v>99</v>
      </c>
      <c r="D319" s="12" t="str">
        <f>Tabla1[[#This Row],[Nombre - ÁREA]]</f>
        <v>Parques empresariales</v>
      </c>
      <c r="E319">
        <v>2023</v>
      </c>
      <c r="F319">
        <f>Tabla1[[#This Row],[Nombre - AÑO]]</f>
        <v>2023</v>
      </c>
      <c r="G319" s="12" t="str">
        <f>CONCATENATE(Tabla1[[#This Row],[Título - ÁREA]]," ",Tabla1[[#This Row],[Cod. AÑO]])</f>
        <v>AA04 2023</v>
      </c>
      <c r="H319" s="12" t="str">
        <f>CONCATENATE(Tabla1[[#This Row],[Descripción - Área]]," ",Tabla1[[#This Row],[Nombre - AÑO]])</f>
        <v>Parques empresariales 2023</v>
      </c>
      <c r="I319" t="s">
        <v>103</v>
      </c>
      <c r="J319" t="str">
        <f>Tabla1[[#This Row],[Nombre - CONV.]]</f>
        <v>AAAAAA</v>
      </c>
      <c r="K319" s="12" t="str">
        <f>CONCATENATE(Tabla1[[#This Row],[Título - AÑO]]," ",Tabla1[[#This Row],[Cod. CONV.]])</f>
        <v>AA04 2023 AAAAAA</v>
      </c>
      <c r="L319" s="12" t="str">
        <f>CONCATENATE(Tabla1[[#This Row],[Descripción - AÑO]]," ",Tabla1[[#This Row],[Nombre - CONV.]])</f>
        <v>Parques empresariales 2023 AAAAAA</v>
      </c>
      <c r="M319" t="s">
        <v>167</v>
      </c>
      <c r="N319" t="str">
        <f>Tabla1[[#This Row],[Nombre - X]]</f>
        <v>Expediente</v>
      </c>
      <c r="O319" s="12" t="str">
        <f>CONCATENATE(Tabla1[[#This Row],[Título - CONV. ]]," ",Tabla1[[#This Row],[Cod. - X]])</f>
        <v>AA04 2023 AAAAAA Expediente</v>
      </c>
      <c r="P319" s="12" t="str">
        <f>CONCATENATE(Tabla1[[#This Row],[Descripción - CONV.]]," ",Tabla1[[#This Row],[Nombre - X]])</f>
        <v>Parques empresariales 2023 AAAAAA Expediente</v>
      </c>
      <c r="Q319" s="2" t="s">
        <v>132</v>
      </c>
      <c r="R319" t="str">
        <f>Tabla1[[#This Row],[Nombre - EXP.]]</f>
        <v>999</v>
      </c>
      <c r="S319" s="12" t="str">
        <f>CONCATENATE(Tabla1[[#This Row],[Título - X]]," ",Tabla1[[#This Row],[Cod. EXP]])</f>
        <v>AA04 2023 AAAAAA Expediente 999</v>
      </c>
      <c r="T319" s="12" t="str">
        <f>CONCATENATE(Tabla1[[#This Row],[Descripción - X]]," ",Tabla1[[#This Row],[Nombre - EXP.]])</f>
        <v>Parques empresariales 2023 AAAAAA Expediente 999</v>
      </c>
      <c r="U319" t="s">
        <v>64</v>
      </c>
      <c r="V319" t="s">
        <v>83</v>
      </c>
      <c r="W319" s="12" t="str">
        <f>CONCATENATE(Tabla1[[#This Row],[Título - EXP. ]]," ",Tabla1[[#This Row],[Cod.PROC.]])</f>
        <v>AA04 2023 AAAAAA Expediente 999 P09</v>
      </c>
      <c r="X319" s="12" t="str">
        <f>CONCATENATE(Tabla1[[#This Row],[Descripción - EXP.]]," ",Tabla1[[#This Row],[Nombre - PROC.]])</f>
        <v>Parques empresariales 2023 AAAAAA Expediente 999 Verificación final</v>
      </c>
      <c r="Y319" t="s">
        <v>44</v>
      </c>
      <c r="Z319" t="s">
        <v>87</v>
      </c>
      <c r="AA319" s="12" t="str">
        <f>CONCATENATE(Tabla1[[#This Row],[Título - PROC.]]," ",Tabla1[[#This Row],[Cod. DOC. ]])</f>
        <v>AA04 2023 AAAAAA Expediente 999 P09 D03</v>
      </c>
      <c r="AB319" s="12" t="str">
        <f>CONCATENATE(Tabla1[[#This Row],[Descripción - PROC.]]," ",Tabla1[[#This Row],[Nombre - DOC.]])</f>
        <v>Parques empresariales 2023 AAAAAA Expediente 999 Verificación final Notificación resolución de revocación</v>
      </c>
      <c r="AC31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AA04_2023_AAAAAA_Expediente_999_P09_D03</v>
      </c>
      <c r="AD319" t="str">
        <f>Tabla1[[#This Row],[Título - DOC]]</f>
        <v>AA04 2023 AAAAAA Expediente 999 P09 D03</v>
      </c>
      <c r="AE319" t="str">
        <f>Tabla1[[#This Row],[Descripción - DOC]]</f>
        <v>Parques empresariales 2023 AAAAAA Expediente 999 Verificación final Notificación resolución de revocación</v>
      </c>
    </row>
    <row r="320" spans="1:31" x14ac:dyDescent="0.3">
      <c r="A320" t="s">
        <v>74</v>
      </c>
      <c r="B320" t="str">
        <f>Tabla1[[#This Row],[Título - ÁREA]]</f>
        <v>AA04</v>
      </c>
      <c r="C320" s="12" t="s">
        <v>99</v>
      </c>
      <c r="D320" s="12" t="str">
        <f>Tabla1[[#This Row],[Nombre - ÁREA]]</f>
        <v>Parques empresariales</v>
      </c>
      <c r="E320">
        <v>2023</v>
      </c>
      <c r="F320">
        <f>Tabla1[[#This Row],[Nombre - AÑO]]</f>
        <v>2023</v>
      </c>
      <c r="G320" s="12" t="str">
        <f>CONCATENATE(Tabla1[[#This Row],[Título - ÁREA]]," ",Tabla1[[#This Row],[Cod. AÑO]])</f>
        <v>AA04 2023</v>
      </c>
      <c r="H320" s="12" t="str">
        <f>CONCATENATE(Tabla1[[#This Row],[Descripción - Área]]," ",Tabla1[[#This Row],[Nombre - AÑO]])</f>
        <v>Parques empresariales 2023</v>
      </c>
      <c r="I320" t="s">
        <v>103</v>
      </c>
      <c r="J320" t="str">
        <f>Tabla1[[#This Row],[Nombre - CONV.]]</f>
        <v>AAAAAA</v>
      </c>
      <c r="K320" s="12" t="str">
        <f>CONCATENATE(Tabla1[[#This Row],[Título - AÑO]]," ",Tabla1[[#This Row],[Cod. CONV.]])</f>
        <v>AA04 2023 AAAAAA</v>
      </c>
      <c r="L320" s="12" t="str">
        <f>CONCATENATE(Tabla1[[#This Row],[Descripción - AÑO]]," ",Tabla1[[#This Row],[Nombre - CONV.]])</f>
        <v>Parques empresariales 2023 AAAAAA</v>
      </c>
      <c r="M320" t="s">
        <v>167</v>
      </c>
      <c r="N320" t="str">
        <f>Tabla1[[#This Row],[Nombre - X]]</f>
        <v>Expediente</v>
      </c>
      <c r="O320" s="12" t="str">
        <f>CONCATENATE(Tabla1[[#This Row],[Título - CONV. ]]," ",Tabla1[[#This Row],[Cod. - X]])</f>
        <v>AA04 2023 AAAAAA Expediente</v>
      </c>
      <c r="P320" s="12" t="str">
        <f>CONCATENATE(Tabla1[[#This Row],[Descripción - CONV.]]," ",Tabla1[[#This Row],[Nombre - X]])</f>
        <v>Parques empresariales 2023 AAAAAA Expediente</v>
      </c>
      <c r="Q320" s="2" t="s">
        <v>132</v>
      </c>
      <c r="R320" t="str">
        <f>Tabla1[[#This Row],[Nombre - EXP.]]</f>
        <v>999</v>
      </c>
      <c r="S320" s="12" t="str">
        <f>CONCATENATE(Tabla1[[#This Row],[Título - X]]," ",Tabla1[[#This Row],[Cod. EXP]])</f>
        <v>AA04 2023 AAAAAA Expediente 999</v>
      </c>
      <c r="T320" s="12" t="str">
        <f>CONCATENATE(Tabla1[[#This Row],[Descripción - X]]," ",Tabla1[[#This Row],[Nombre - EXP.]])</f>
        <v>Parques empresariales 2023 AAAAAA Expediente 999</v>
      </c>
      <c r="U320" t="s">
        <v>64</v>
      </c>
      <c r="V320" t="s">
        <v>83</v>
      </c>
      <c r="W320" s="12" t="str">
        <f>CONCATENATE(Tabla1[[#This Row],[Título - EXP. ]]," ",Tabla1[[#This Row],[Cod.PROC.]])</f>
        <v>AA04 2023 AAAAAA Expediente 999 P09</v>
      </c>
      <c r="X320" s="12" t="str">
        <f>CONCATENATE(Tabla1[[#This Row],[Descripción - EXP.]]," ",Tabla1[[#This Row],[Nombre - PROC.]])</f>
        <v>Parques empresariales 2023 AAAAAA Expediente 999 Verificación final</v>
      </c>
      <c r="Y320" t="s">
        <v>45</v>
      </c>
      <c r="Z320" t="s">
        <v>88</v>
      </c>
      <c r="AA320" s="12" t="str">
        <f>CONCATENATE(Tabla1[[#This Row],[Título - PROC.]]," ",Tabla1[[#This Row],[Cod. DOC. ]])</f>
        <v>AA04 2023 AAAAAA Expediente 999 P09 D04</v>
      </c>
      <c r="AB320" s="12" t="str">
        <f>CONCATENATE(Tabla1[[#This Row],[Descripción - PROC.]]," ",Tabla1[[#This Row],[Nombre - DOC.]])</f>
        <v>Parques empresariales 2023 AAAAAA Expediente 999 Verificación final Informe técnico de propuesta de renuncia</v>
      </c>
      <c r="AC32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AA04_2023_AAAAAA_Expediente_999_P09_D04</v>
      </c>
      <c r="AD320" t="str">
        <f>Tabla1[[#This Row],[Título - DOC]]</f>
        <v>AA04 2023 AAAAAA Expediente 999 P09 D04</v>
      </c>
      <c r="AE320" t="str">
        <f>Tabla1[[#This Row],[Descripción - DOC]]</f>
        <v>Parques empresariales 2023 AAAAAA Expediente 999 Verificación final Informe técnico de propuesta de renuncia</v>
      </c>
    </row>
    <row r="321" spans="1:31" x14ac:dyDescent="0.3">
      <c r="A321" t="s">
        <v>74</v>
      </c>
      <c r="B321" t="str">
        <f>Tabla1[[#This Row],[Título - ÁREA]]</f>
        <v>AA04</v>
      </c>
      <c r="C321" s="12" t="s">
        <v>99</v>
      </c>
      <c r="D321" s="12" t="str">
        <f>Tabla1[[#This Row],[Nombre - ÁREA]]</f>
        <v>Parques empresariales</v>
      </c>
      <c r="E321">
        <v>2023</v>
      </c>
      <c r="F321">
        <f>Tabla1[[#This Row],[Nombre - AÑO]]</f>
        <v>2023</v>
      </c>
      <c r="G321" s="12" t="str">
        <f>CONCATENATE(Tabla1[[#This Row],[Título - ÁREA]]," ",Tabla1[[#This Row],[Cod. AÑO]])</f>
        <v>AA04 2023</v>
      </c>
      <c r="H321" s="12" t="str">
        <f>CONCATENATE(Tabla1[[#This Row],[Descripción - Área]]," ",Tabla1[[#This Row],[Nombre - AÑO]])</f>
        <v>Parques empresariales 2023</v>
      </c>
      <c r="I321" t="s">
        <v>103</v>
      </c>
      <c r="J321" t="str">
        <f>Tabla1[[#This Row],[Nombre - CONV.]]</f>
        <v>AAAAAA</v>
      </c>
      <c r="K321" s="12" t="str">
        <f>CONCATENATE(Tabla1[[#This Row],[Título - AÑO]]," ",Tabla1[[#This Row],[Cod. CONV.]])</f>
        <v>AA04 2023 AAAAAA</v>
      </c>
      <c r="L321" s="12" t="str">
        <f>CONCATENATE(Tabla1[[#This Row],[Descripción - AÑO]]," ",Tabla1[[#This Row],[Nombre - CONV.]])</f>
        <v>Parques empresariales 2023 AAAAAA</v>
      </c>
      <c r="M321" t="s">
        <v>167</v>
      </c>
      <c r="N321" t="str">
        <f>Tabla1[[#This Row],[Nombre - X]]</f>
        <v>Expediente</v>
      </c>
      <c r="O321" s="12" t="str">
        <f>CONCATENATE(Tabla1[[#This Row],[Título - CONV. ]]," ",Tabla1[[#This Row],[Cod. - X]])</f>
        <v>AA04 2023 AAAAAA Expediente</v>
      </c>
      <c r="P321" s="12" t="str">
        <f>CONCATENATE(Tabla1[[#This Row],[Descripción - CONV.]]," ",Tabla1[[#This Row],[Nombre - X]])</f>
        <v>Parques empresariales 2023 AAAAAA Expediente</v>
      </c>
      <c r="Q321" s="2" t="s">
        <v>132</v>
      </c>
      <c r="R321" t="str">
        <f>Tabla1[[#This Row],[Nombre - EXP.]]</f>
        <v>999</v>
      </c>
      <c r="S321" s="12" t="str">
        <f>CONCATENATE(Tabla1[[#This Row],[Título - X]]," ",Tabla1[[#This Row],[Cod. EXP]])</f>
        <v>AA04 2023 AAAAAA Expediente 999</v>
      </c>
      <c r="T321" s="12" t="str">
        <f>CONCATENATE(Tabla1[[#This Row],[Descripción - X]]," ",Tabla1[[#This Row],[Nombre - EXP.]])</f>
        <v>Parques empresariales 2023 AAAAAA Expediente 999</v>
      </c>
      <c r="U321" t="s">
        <v>64</v>
      </c>
      <c r="V321" t="s">
        <v>83</v>
      </c>
      <c r="W321" s="12" t="str">
        <f>CONCATENATE(Tabla1[[#This Row],[Título - EXP. ]]," ",Tabla1[[#This Row],[Cod.PROC.]])</f>
        <v>AA04 2023 AAAAAA Expediente 999 P09</v>
      </c>
      <c r="X321" s="12" t="str">
        <f>CONCATENATE(Tabla1[[#This Row],[Descripción - EXP.]]," ",Tabla1[[#This Row],[Nombre - PROC.]])</f>
        <v>Parques empresariales 2023 AAAAAA Expediente 999 Verificación final</v>
      </c>
      <c r="Y321" t="s">
        <v>46</v>
      </c>
      <c r="Z321" t="s">
        <v>89</v>
      </c>
      <c r="AA321" s="12" t="str">
        <f>CONCATENATE(Tabla1[[#This Row],[Título - PROC.]]," ",Tabla1[[#This Row],[Cod. DOC. ]])</f>
        <v>AA04 2023 AAAAAA Expediente 999 P09 D05</v>
      </c>
      <c r="AB321" s="12" t="str">
        <f>CONCATENATE(Tabla1[[#This Row],[Descripción - PROC.]]," ",Tabla1[[#This Row],[Nombre - DOC.]])</f>
        <v>Parques empresariales 2023 AAAAAA Expediente 999 Verificación final Anexo que lista los expedientes para la resolución de renuncia</v>
      </c>
      <c r="AC321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AA04_2023_AAAAAA_Expediente_999_P09_D05</v>
      </c>
      <c r="AD321" t="str">
        <f>Tabla1[[#This Row],[Título - DOC]]</f>
        <v>AA04 2023 AAAAAA Expediente 999 P09 D05</v>
      </c>
      <c r="AE321" t="str">
        <f>Tabla1[[#This Row],[Descripción - DOC]]</f>
        <v>Parques empresariales 2023 AAAAAA Expediente 999 Verificación final Anexo que lista los expedientes para la resolución de renuncia</v>
      </c>
    </row>
    <row r="322" spans="1:31" x14ac:dyDescent="0.3">
      <c r="A322" t="s">
        <v>74</v>
      </c>
      <c r="B322" t="str">
        <f>Tabla1[[#This Row],[Título - ÁREA]]</f>
        <v>AA04</v>
      </c>
      <c r="C322" s="12" t="s">
        <v>99</v>
      </c>
      <c r="D322" s="12" t="str">
        <f>Tabla1[[#This Row],[Nombre - ÁREA]]</f>
        <v>Parques empresariales</v>
      </c>
      <c r="E322">
        <v>2023</v>
      </c>
      <c r="F322">
        <f>Tabla1[[#This Row],[Nombre - AÑO]]</f>
        <v>2023</v>
      </c>
      <c r="G322" s="12" t="str">
        <f>CONCATENATE(Tabla1[[#This Row],[Título - ÁREA]]," ",Tabla1[[#This Row],[Cod. AÑO]])</f>
        <v>AA04 2023</v>
      </c>
      <c r="H322" s="12" t="str">
        <f>CONCATENATE(Tabla1[[#This Row],[Descripción - Área]]," ",Tabla1[[#This Row],[Nombre - AÑO]])</f>
        <v>Parques empresariales 2023</v>
      </c>
      <c r="I322" t="s">
        <v>103</v>
      </c>
      <c r="J322" t="str">
        <f>Tabla1[[#This Row],[Nombre - CONV.]]</f>
        <v>AAAAAA</v>
      </c>
      <c r="K322" s="12" t="str">
        <f>CONCATENATE(Tabla1[[#This Row],[Título - AÑO]]," ",Tabla1[[#This Row],[Cod. CONV.]])</f>
        <v>AA04 2023 AAAAAA</v>
      </c>
      <c r="L322" s="12" t="str">
        <f>CONCATENATE(Tabla1[[#This Row],[Descripción - AÑO]]," ",Tabla1[[#This Row],[Nombre - CONV.]])</f>
        <v>Parques empresariales 2023 AAAAAA</v>
      </c>
      <c r="M322" t="s">
        <v>167</v>
      </c>
      <c r="N322" t="str">
        <f>Tabla1[[#This Row],[Nombre - X]]</f>
        <v>Expediente</v>
      </c>
      <c r="O322" s="12" t="str">
        <f>CONCATENATE(Tabla1[[#This Row],[Título - CONV. ]]," ",Tabla1[[#This Row],[Cod. - X]])</f>
        <v>AA04 2023 AAAAAA Expediente</v>
      </c>
      <c r="P322" s="12" t="str">
        <f>CONCATENATE(Tabla1[[#This Row],[Descripción - CONV.]]," ",Tabla1[[#This Row],[Nombre - X]])</f>
        <v>Parques empresariales 2023 AAAAAA Expediente</v>
      </c>
      <c r="Q322" s="2" t="s">
        <v>132</v>
      </c>
      <c r="R322" t="str">
        <f>Tabla1[[#This Row],[Nombre - EXP.]]</f>
        <v>999</v>
      </c>
      <c r="S322" s="12" t="str">
        <f>CONCATENATE(Tabla1[[#This Row],[Título - X]]," ",Tabla1[[#This Row],[Cod. EXP]])</f>
        <v>AA04 2023 AAAAAA Expediente 999</v>
      </c>
      <c r="T322" s="12" t="str">
        <f>CONCATENATE(Tabla1[[#This Row],[Descripción - X]]," ",Tabla1[[#This Row],[Nombre - EXP.]])</f>
        <v>Parques empresariales 2023 AAAAAA Expediente 999</v>
      </c>
      <c r="U322" t="s">
        <v>64</v>
      </c>
      <c r="V322" t="s">
        <v>83</v>
      </c>
      <c r="W322" s="12" t="str">
        <f>CONCATENATE(Tabla1[[#This Row],[Título - EXP. ]]," ",Tabla1[[#This Row],[Cod.PROC.]])</f>
        <v>AA04 2023 AAAAAA Expediente 999 P09</v>
      </c>
      <c r="X322" s="12" t="str">
        <f>CONCATENATE(Tabla1[[#This Row],[Descripción - EXP.]]," ",Tabla1[[#This Row],[Nombre - PROC.]])</f>
        <v>Parques empresariales 2023 AAAAAA Expediente 999 Verificación final</v>
      </c>
      <c r="Y322" t="s">
        <v>47</v>
      </c>
      <c r="Z322" t="s">
        <v>90</v>
      </c>
      <c r="AA322" s="12" t="str">
        <f>CONCATENATE(Tabla1[[#This Row],[Título - PROC.]]," ",Tabla1[[#This Row],[Cod. DOC. ]])</f>
        <v>AA04 2023 AAAAAA Expediente 999 P09 D06</v>
      </c>
      <c r="AB322" s="12" t="str">
        <f>CONCATENATE(Tabla1[[#This Row],[Descripción - PROC.]]," ",Tabla1[[#This Row],[Nombre - DOC.]])</f>
        <v>Parques empresariales 2023 AAAAAA Expediente 999 Verificación final Resolución de renuncia</v>
      </c>
      <c r="AC322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AA04_2023_AAAAAA_Expediente_999_P09_D06</v>
      </c>
      <c r="AD322" t="str">
        <f>Tabla1[[#This Row],[Título - DOC]]</f>
        <v>AA04 2023 AAAAAA Expediente 999 P09 D06</v>
      </c>
      <c r="AE322" t="str">
        <f>Tabla1[[#This Row],[Descripción - DOC]]</f>
        <v>Parques empresariales 2023 AAAAAA Expediente 999 Verificación final Resolución de renuncia</v>
      </c>
    </row>
    <row r="323" spans="1:31" x14ac:dyDescent="0.3">
      <c r="A323" t="s">
        <v>74</v>
      </c>
      <c r="B323" t="str">
        <f>Tabla1[[#This Row],[Título - ÁREA]]</f>
        <v>AA04</v>
      </c>
      <c r="C323" s="12" t="s">
        <v>99</v>
      </c>
      <c r="D323" s="12" t="str">
        <f>Tabla1[[#This Row],[Nombre - ÁREA]]</f>
        <v>Parques empresariales</v>
      </c>
      <c r="E323">
        <v>2023</v>
      </c>
      <c r="F323">
        <f>Tabla1[[#This Row],[Nombre - AÑO]]</f>
        <v>2023</v>
      </c>
      <c r="G323" s="12" t="str">
        <f>CONCATENATE(Tabla1[[#This Row],[Título - ÁREA]]," ",Tabla1[[#This Row],[Cod. AÑO]])</f>
        <v>AA04 2023</v>
      </c>
      <c r="H323" s="12" t="str">
        <f>CONCATENATE(Tabla1[[#This Row],[Descripción - Área]]," ",Tabla1[[#This Row],[Nombre - AÑO]])</f>
        <v>Parques empresariales 2023</v>
      </c>
      <c r="I323" t="s">
        <v>103</v>
      </c>
      <c r="J323" t="str">
        <f>Tabla1[[#This Row],[Nombre - CONV.]]</f>
        <v>AAAAAA</v>
      </c>
      <c r="K323" s="12" t="str">
        <f>CONCATENATE(Tabla1[[#This Row],[Título - AÑO]]," ",Tabla1[[#This Row],[Cod. CONV.]])</f>
        <v>AA04 2023 AAAAAA</v>
      </c>
      <c r="L323" s="12" t="str">
        <f>CONCATENATE(Tabla1[[#This Row],[Descripción - AÑO]]," ",Tabla1[[#This Row],[Nombre - CONV.]])</f>
        <v>Parques empresariales 2023 AAAAAA</v>
      </c>
      <c r="M323" t="s">
        <v>167</v>
      </c>
      <c r="N323" t="str">
        <f>Tabla1[[#This Row],[Nombre - X]]</f>
        <v>Expediente</v>
      </c>
      <c r="O323" s="12" t="str">
        <f>CONCATENATE(Tabla1[[#This Row],[Título - CONV. ]]," ",Tabla1[[#This Row],[Cod. - X]])</f>
        <v>AA04 2023 AAAAAA Expediente</v>
      </c>
      <c r="P323" s="12" t="str">
        <f>CONCATENATE(Tabla1[[#This Row],[Descripción - CONV.]]," ",Tabla1[[#This Row],[Nombre - X]])</f>
        <v>Parques empresariales 2023 AAAAAA Expediente</v>
      </c>
      <c r="Q323" s="2" t="s">
        <v>132</v>
      </c>
      <c r="R323" t="str">
        <f>Tabla1[[#This Row],[Nombre - EXP.]]</f>
        <v>999</v>
      </c>
      <c r="S323" s="12" t="str">
        <f>CONCATENATE(Tabla1[[#This Row],[Título - X]]," ",Tabla1[[#This Row],[Cod. EXP]])</f>
        <v>AA04 2023 AAAAAA Expediente 999</v>
      </c>
      <c r="T323" s="12" t="str">
        <f>CONCATENATE(Tabla1[[#This Row],[Descripción - X]]," ",Tabla1[[#This Row],[Nombre - EXP.]])</f>
        <v>Parques empresariales 2023 AAAAAA Expediente 999</v>
      </c>
      <c r="U323" t="s">
        <v>64</v>
      </c>
      <c r="V323" t="s">
        <v>83</v>
      </c>
      <c r="W323" s="12" t="str">
        <f>CONCATENATE(Tabla1[[#This Row],[Título - EXP. ]]," ",Tabla1[[#This Row],[Cod.PROC.]])</f>
        <v>AA04 2023 AAAAAA Expediente 999 P09</v>
      </c>
      <c r="X323" s="12" t="str">
        <f>CONCATENATE(Tabla1[[#This Row],[Descripción - EXP.]]," ",Tabla1[[#This Row],[Nombre - PROC.]])</f>
        <v>Parques empresariales 2023 AAAAAA Expediente 999 Verificación final</v>
      </c>
      <c r="Y323" t="s">
        <v>48</v>
      </c>
      <c r="Z323" t="s">
        <v>91</v>
      </c>
      <c r="AA323" s="12" t="str">
        <f>CONCATENATE(Tabla1[[#This Row],[Título - PROC.]]," ",Tabla1[[#This Row],[Cod. DOC. ]])</f>
        <v>AA04 2023 AAAAAA Expediente 999 P09 D07</v>
      </c>
      <c r="AB323" s="12" t="str">
        <f>CONCATENATE(Tabla1[[#This Row],[Descripción - PROC.]]," ",Tabla1[[#This Row],[Nombre - DOC.]])</f>
        <v>Parques empresariales 2023 AAAAAA Expediente 999 Verificación final Notificación de resolución de renuncia</v>
      </c>
      <c r="AC323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AA04_2023_AAAAAA_Expediente_999_P09_D07</v>
      </c>
      <c r="AD323" t="str">
        <f>Tabla1[[#This Row],[Título - DOC]]</f>
        <v>AA04 2023 AAAAAA Expediente 999 P09 D07</v>
      </c>
      <c r="AE323" t="str">
        <f>Tabla1[[#This Row],[Descripción - DOC]]</f>
        <v>Parques empresariales 2023 AAAAAA Expediente 999 Verificación final Notificación de resolución de renuncia</v>
      </c>
    </row>
    <row r="324" spans="1:31" x14ac:dyDescent="0.3">
      <c r="A324" t="s">
        <v>74</v>
      </c>
      <c r="B324" t="str">
        <f>Tabla1[[#This Row],[Título - ÁREA]]</f>
        <v>AA04</v>
      </c>
      <c r="C324" s="12" t="s">
        <v>99</v>
      </c>
      <c r="D324" s="12" t="str">
        <f>Tabla1[[#This Row],[Nombre - ÁREA]]</f>
        <v>Parques empresariales</v>
      </c>
      <c r="E324">
        <v>2023</v>
      </c>
      <c r="F324">
        <f>Tabla1[[#This Row],[Nombre - AÑO]]</f>
        <v>2023</v>
      </c>
      <c r="G324" s="12" t="str">
        <f>CONCATENATE(Tabla1[[#This Row],[Título - ÁREA]]," ",Tabla1[[#This Row],[Cod. AÑO]])</f>
        <v>AA04 2023</v>
      </c>
      <c r="H324" s="12" t="str">
        <f>CONCATENATE(Tabla1[[#This Row],[Descripción - Área]]," ",Tabla1[[#This Row],[Nombre - AÑO]])</f>
        <v>Parques empresariales 2023</v>
      </c>
      <c r="I324" t="s">
        <v>103</v>
      </c>
      <c r="J324" t="str">
        <f>Tabla1[[#This Row],[Nombre - CONV.]]</f>
        <v>AAAAAA</v>
      </c>
      <c r="K324" s="12" t="str">
        <f>CONCATENATE(Tabla1[[#This Row],[Título - AÑO]]," ",Tabla1[[#This Row],[Cod. CONV.]])</f>
        <v>AA04 2023 AAAAAA</v>
      </c>
      <c r="L324" s="12" t="str">
        <f>CONCATENATE(Tabla1[[#This Row],[Descripción - AÑO]]," ",Tabla1[[#This Row],[Nombre - CONV.]])</f>
        <v>Parques empresariales 2023 AAAAAA</v>
      </c>
      <c r="M324" t="s">
        <v>167</v>
      </c>
      <c r="N324" t="str">
        <f>Tabla1[[#This Row],[Nombre - X]]</f>
        <v>Expediente</v>
      </c>
      <c r="O324" s="12" t="str">
        <f>CONCATENATE(Tabla1[[#This Row],[Título - CONV. ]]," ",Tabla1[[#This Row],[Cod. - X]])</f>
        <v>AA04 2023 AAAAAA Expediente</v>
      </c>
      <c r="P324" s="12" t="str">
        <f>CONCATENATE(Tabla1[[#This Row],[Descripción - CONV.]]," ",Tabla1[[#This Row],[Nombre - X]])</f>
        <v>Parques empresariales 2023 AAAAAA Expediente</v>
      </c>
      <c r="Q324" s="2" t="s">
        <v>132</v>
      </c>
      <c r="R324" t="str">
        <f>Tabla1[[#This Row],[Nombre - EXP.]]</f>
        <v>999</v>
      </c>
      <c r="S324" s="12" t="str">
        <f>CONCATENATE(Tabla1[[#This Row],[Título - X]]," ",Tabla1[[#This Row],[Cod. EXP]])</f>
        <v>AA04 2023 AAAAAA Expediente 999</v>
      </c>
      <c r="T324" s="12" t="str">
        <f>CONCATENATE(Tabla1[[#This Row],[Descripción - X]]," ",Tabla1[[#This Row],[Nombre - EXP.]])</f>
        <v>Parques empresariales 2023 AAAAAA Expediente 999</v>
      </c>
      <c r="U324" t="s">
        <v>64</v>
      </c>
      <c r="V324" t="s">
        <v>83</v>
      </c>
      <c r="W324" s="12" t="str">
        <f>CONCATENATE(Tabla1[[#This Row],[Título - EXP. ]]," ",Tabla1[[#This Row],[Cod.PROC.]])</f>
        <v>AA04 2023 AAAAAA Expediente 999 P09</v>
      </c>
      <c r="X324" s="12" t="str">
        <f>CONCATENATE(Tabla1[[#This Row],[Descripción - EXP.]]," ",Tabla1[[#This Row],[Nombre - PROC.]])</f>
        <v>Parques empresariales 2023 AAAAAA Expediente 999 Verificación final</v>
      </c>
      <c r="Y324" t="s">
        <v>49</v>
      </c>
      <c r="Z324" t="s">
        <v>92</v>
      </c>
      <c r="AA324" s="12" t="str">
        <f>CONCATENATE(Tabla1[[#This Row],[Título - PROC.]]," ",Tabla1[[#This Row],[Cod. DOC. ]])</f>
        <v>AA04 2023 AAAAAA Expediente 999 P09 D08</v>
      </c>
      <c r="AB324" s="12" t="str">
        <f>CONCATENATE(Tabla1[[#This Row],[Descripción - PROC.]]," ",Tabla1[[#This Row],[Nombre - DOC.]])</f>
        <v>Parques empresariales 2023 AAAAAA Expediente 999 Verificación final Anexo con la lista de expediente para la resolución de minoración</v>
      </c>
      <c r="AC324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AA04_2023_AAAAAA_Expediente_999_P09_D08</v>
      </c>
      <c r="AD324" t="str">
        <f>Tabla1[[#This Row],[Título - DOC]]</f>
        <v>AA04 2023 AAAAAA Expediente 999 P09 D08</v>
      </c>
      <c r="AE324" t="str">
        <f>Tabla1[[#This Row],[Descripción - DOC]]</f>
        <v>Parques empresariales 2023 AAAAAA Expediente 999 Verificación final Anexo con la lista de expediente para la resolución de minoración</v>
      </c>
    </row>
    <row r="325" spans="1:31" x14ac:dyDescent="0.3">
      <c r="A325" t="s">
        <v>74</v>
      </c>
      <c r="B325" t="str">
        <f>Tabla1[[#This Row],[Título - ÁREA]]</f>
        <v>AA04</v>
      </c>
      <c r="C325" s="12" t="s">
        <v>99</v>
      </c>
      <c r="D325" s="12" t="str">
        <f>Tabla1[[#This Row],[Nombre - ÁREA]]</f>
        <v>Parques empresariales</v>
      </c>
      <c r="E325">
        <v>2023</v>
      </c>
      <c r="F325">
        <f>Tabla1[[#This Row],[Nombre - AÑO]]</f>
        <v>2023</v>
      </c>
      <c r="G325" s="12" t="str">
        <f>CONCATENATE(Tabla1[[#This Row],[Título - ÁREA]]," ",Tabla1[[#This Row],[Cod. AÑO]])</f>
        <v>AA04 2023</v>
      </c>
      <c r="H325" s="12" t="str">
        <f>CONCATENATE(Tabla1[[#This Row],[Descripción - Área]]," ",Tabla1[[#This Row],[Nombre - AÑO]])</f>
        <v>Parques empresariales 2023</v>
      </c>
      <c r="I325" t="s">
        <v>103</v>
      </c>
      <c r="J325" t="str">
        <f>Tabla1[[#This Row],[Nombre - CONV.]]</f>
        <v>AAAAAA</v>
      </c>
      <c r="K325" s="12" t="str">
        <f>CONCATENATE(Tabla1[[#This Row],[Título - AÑO]]," ",Tabla1[[#This Row],[Cod. CONV.]])</f>
        <v>AA04 2023 AAAAAA</v>
      </c>
      <c r="L325" s="12" t="str">
        <f>CONCATENATE(Tabla1[[#This Row],[Descripción - AÑO]]," ",Tabla1[[#This Row],[Nombre - CONV.]])</f>
        <v>Parques empresariales 2023 AAAAAA</v>
      </c>
      <c r="M325" t="s">
        <v>167</v>
      </c>
      <c r="N325" t="str">
        <f>Tabla1[[#This Row],[Nombre - X]]</f>
        <v>Expediente</v>
      </c>
      <c r="O325" s="12" t="str">
        <f>CONCATENATE(Tabla1[[#This Row],[Título - CONV. ]]," ",Tabla1[[#This Row],[Cod. - X]])</f>
        <v>AA04 2023 AAAAAA Expediente</v>
      </c>
      <c r="P325" s="12" t="str">
        <f>CONCATENATE(Tabla1[[#This Row],[Descripción - CONV.]]," ",Tabla1[[#This Row],[Nombre - X]])</f>
        <v>Parques empresariales 2023 AAAAAA Expediente</v>
      </c>
      <c r="Q325" s="2" t="s">
        <v>132</v>
      </c>
      <c r="R325" t="str">
        <f>Tabla1[[#This Row],[Nombre - EXP.]]</f>
        <v>999</v>
      </c>
      <c r="S325" s="12" t="str">
        <f>CONCATENATE(Tabla1[[#This Row],[Título - X]]," ",Tabla1[[#This Row],[Cod. EXP]])</f>
        <v>AA04 2023 AAAAAA Expediente 999</v>
      </c>
      <c r="T325" s="12" t="str">
        <f>CONCATENATE(Tabla1[[#This Row],[Descripción - X]]," ",Tabla1[[#This Row],[Nombre - EXP.]])</f>
        <v>Parques empresariales 2023 AAAAAA Expediente 999</v>
      </c>
      <c r="U325" t="s">
        <v>64</v>
      </c>
      <c r="V325" t="s">
        <v>83</v>
      </c>
      <c r="W325" s="12" t="str">
        <f>CONCATENATE(Tabla1[[#This Row],[Título - EXP. ]]," ",Tabla1[[#This Row],[Cod.PROC.]])</f>
        <v>AA04 2023 AAAAAA Expediente 999 P09</v>
      </c>
      <c r="X325" s="12" t="str">
        <f>CONCATENATE(Tabla1[[#This Row],[Descripción - EXP.]]," ",Tabla1[[#This Row],[Nombre - PROC.]])</f>
        <v>Parques empresariales 2023 AAAAAA Expediente 999 Verificación final</v>
      </c>
      <c r="Y325" t="s">
        <v>50</v>
      </c>
      <c r="Z325" t="s">
        <v>93</v>
      </c>
      <c r="AA325" s="12" t="str">
        <f>CONCATENATE(Tabla1[[#This Row],[Título - PROC.]]," ",Tabla1[[#This Row],[Cod. DOC. ]])</f>
        <v>AA04 2023 AAAAAA Expediente 999 P09 D09</v>
      </c>
      <c r="AB325" s="12" t="str">
        <f>CONCATENATE(Tabla1[[#This Row],[Descripción - PROC.]]," ",Tabla1[[#This Row],[Nombre - DOC.]])</f>
        <v>Parques empresariales 2023 AAAAAA Expediente 999 Verificación final Informe técnico de la verificación posterior a la final del expediente</v>
      </c>
      <c r="AC325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AA04_2023_AAAAAA_Expediente_999_P09_D09</v>
      </c>
      <c r="AD325" t="str">
        <f>Tabla1[[#This Row],[Título - DOC]]</f>
        <v>AA04 2023 AAAAAA Expediente 999 P09 D09</v>
      </c>
      <c r="AE325" t="str">
        <f>Tabla1[[#This Row],[Descripción - DOC]]</f>
        <v>Parques empresariales 2023 AAAAAA Expediente 999 Verificación final Informe técnico de la verificación posterior a la final del expediente</v>
      </c>
    </row>
    <row r="326" spans="1:31" x14ac:dyDescent="0.3">
      <c r="A326" t="s">
        <v>74</v>
      </c>
      <c r="B326" t="str">
        <f>Tabla1[[#This Row],[Título - ÁREA]]</f>
        <v>AA04</v>
      </c>
      <c r="C326" s="12" t="s">
        <v>99</v>
      </c>
      <c r="D326" s="12" t="str">
        <f>Tabla1[[#This Row],[Nombre - ÁREA]]</f>
        <v>Parques empresariales</v>
      </c>
      <c r="E326">
        <v>2023</v>
      </c>
      <c r="F326">
        <f>Tabla1[[#This Row],[Nombre - AÑO]]</f>
        <v>2023</v>
      </c>
      <c r="G326" s="12" t="str">
        <f>CONCATENATE(Tabla1[[#This Row],[Título - ÁREA]]," ",Tabla1[[#This Row],[Cod. AÑO]])</f>
        <v>AA04 2023</v>
      </c>
      <c r="H326" s="12" t="str">
        <f>CONCATENATE(Tabla1[[#This Row],[Descripción - Área]]," ",Tabla1[[#This Row],[Nombre - AÑO]])</f>
        <v>Parques empresariales 2023</v>
      </c>
      <c r="I326" t="s">
        <v>103</v>
      </c>
      <c r="J326" t="str">
        <f>Tabla1[[#This Row],[Nombre - CONV.]]</f>
        <v>AAAAAA</v>
      </c>
      <c r="K326" s="12" t="str">
        <f>CONCATENATE(Tabla1[[#This Row],[Título - AÑO]]," ",Tabla1[[#This Row],[Cod. CONV.]])</f>
        <v>AA04 2023 AAAAAA</v>
      </c>
      <c r="L326" s="12" t="str">
        <f>CONCATENATE(Tabla1[[#This Row],[Descripción - AÑO]]," ",Tabla1[[#This Row],[Nombre - CONV.]])</f>
        <v>Parques empresariales 2023 AAAAAA</v>
      </c>
      <c r="M326" t="s">
        <v>167</v>
      </c>
      <c r="N326" t="str">
        <f>Tabla1[[#This Row],[Nombre - X]]</f>
        <v>Expediente</v>
      </c>
      <c r="O326" s="12" t="str">
        <f>CONCATENATE(Tabla1[[#This Row],[Título - CONV. ]]," ",Tabla1[[#This Row],[Cod. - X]])</f>
        <v>AA04 2023 AAAAAA Expediente</v>
      </c>
      <c r="P326" s="12" t="str">
        <f>CONCATENATE(Tabla1[[#This Row],[Descripción - CONV.]]," ",Tabla1[[#This Row],[Nombre - X]])</f>
        <v>Parques empresariales 2023 AAAAAA Expediente</v>
      </c>
      <c r="Q326" s="2" t="s">
        <v>132</v>
      </c>
      <c r="R326" t="str">
        <f>Tabla1[[#This Row],[Nombre - EXP.]]</f>
        <v>999</v>
      </c>
      <c r="S326" s="12" t="str">
        <f>CONCATENATE(Tabla1[[#This Row],[Título - X]]," ",Tabla1[[#This Row],[Cod. EXP]])</f>
        <v>AA04 2023 AAAAAA Expediente 999</v>
      </c>
      <c r="T326" s="12" t="str">
        <f>CONCATENATE(Tabla1[[#This Row],[Descripción - X]]," ",Tabla1[[#This Row],[Nombre - EXP.]])</f>
        <v>Parques empresariales 2023 AAAAAA Expediente 999</v>
      </c>
      <c r="U326" t="s">
        <v>65</v>
      </c>
      <c r="V326" t="s">
        <v>68</v>
      </c>
      <c r="W326" s="12" t="str">
        <f>CONCATENATE(Tabla1[[#This Row],[Título - EXP. ]]," ",Tabla1[[#This Row],[Cod.PROC.]])</f>
        <v>AA04 2023 AAAAAA Expediente 999 P10</v>
      </c>
      <c r="X326" s="12" t="str">
        <f>CONCATENATE(Tabla1[[#This Row],[Descripción - EXP.]]," ",Tabla1[[#This Row],[Nombre - PROC.]])</f>
        <v>Parques empresariales 2023 AAAAAA Expediente 999 Comunicación al servicio de pago</v>
      </c>
      <c r="Y326" t="s">
        <v>51</v>
      </c>
      <c r="Z326" t="s">
        <v>85</v>
      </c>
      <c r="AA326" s="12" t="str">
        <f>CONCATENATE(Tabla1[[#This Row],[Título - PROC.]]," ",Tabla1[[#This Row],[Cod. DOC. ]])</f>
        <v>AA04 2023 AAAAAA Expediente 999 P10 D01</v>
      </c>
      <c r="AB326" s="12" t="str">
        <f>CONCATENATE(Tabla1[[#This Row],[Descripción - PROC.]]," ",Tabla1[[#This Row],[Nombre - DOC.]])</f>
        <v>Parques empresariales 2023 AAAAAA Expediente 999 Comunicación al servicio de pago Informe técnico para pago por anticipo</v>
      </c>
      <c r="AC326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AA04_2023_AAAAAA_Expediente_999_P10_D01</v>
      </c>
      <c r="AD326" t="str">
        <f>Tabla1[[#This Row],[Título - DOC]]</f>
        <v>AA04 2023 AAAAAA Expediente 999 P10 D01</v>
      </c>
      <c r="AE326" t="str">
        <f>Tabla1[[#This Row],[Descripción - DOC]]</f>
        <v>Parques empresariales 2023 AAAAAA Expediente 999 Comunicación al servicio de pago Informe técnico para pago por anticipo</v>
      </c>
    </row>
    <row r="327" spans="1:31" x14ac:dyDescent="0.3">
      <c r="A327" t="s">
        <v>74</v>
      </c>
      <c r="B327" t="str">
        <f>Tabla1[[#This Row],[Título - ÁREA]]</f>
        <v>AA04</v>
      </c>
      <c r="C327" s="12" t="s">
        <v>99</v>
      </c>
      <c r="D327" s="12" t="str">
        <f>Tabla1[[#This Row],[Nombre - ÁREA]]</f>
        <v>Parques empresariales</v>
      </c>
      <c r="E327">
        <v>2023</v>
      </c>
      <c r="F327">
        <f>Tabla1[[#This Row],[Nombre - AÑO]]</f>
        <v>2023</v>
      </c>
      <c r="G327" s="12" t="str">
        <f>CONCATENATE(Tabla1[[#This Row],[Título - ÁREA]]," ",Tabla1[[#This Row],[Cod. AÑO]])</f>
        <v>AA04 2023</v>
      </c>
      <c r="H327" s="12" t="str">
        <f>CONCATENATE(Tabla1[[#This Row],[Descripción - Área]]," ",Tabla1[[#This Row],[Nombre - AÑO]])</f>
        <v>Parques empresariales 2023</v>
      </c>
      <c r="I327" t="s">
        <v>103</v>
      </c>
      <c r="J327" t="str">
        <f>Tabla1[[#This Row],[Nombre - CONV.]]</f>
        <v>AAAAAA</v>
      </c>
      <c r="K327" s="12" t="str">
        <f>CONCATENATE(Tabla1[[#This Row],[Título - AÑO]]," ",Tabla1[[#This Row],[Cod. CONV.]])</f>
        <v>AA04 2023 AAAAAA</v>
      </c>
      <c r="L327" s="12" t="str">
        <f>CONCATENATE(Tabla1[[#This Row],[Descripción - AÑO]]," ",Tabla1[[#This Row],[Nombre - CONV.]])</f>
        <v>Parques empresariales 2023 AAAAAA</v>
      </c>
      <c r="M327" t="s">
        <v>167</v>
      </c>
      <c r="N327" t="str">
        <f>Tabla1[[#This Row],[Nombre - X]]</f>
        <v>Expediente</v>
      </c>
      <c r="O327" s="12" t="str">
        <f>CONCATENATE(Tabla1[[#This Row],[Título - CONV. ]]," ",Tabla1[[#This Row],[Cod. - X]])</f>
        <v>AA04 2023 AAAAAA Expediente</v>
      </c>
      <c r="P327" s="12" t="str">
        <f>CONCATENATE(Tabla1[[#This Row],[Descripción - CONV.]]," ",Tabla1[[#This Row],[Nombre - X]])</f>
        <v>Parques empresariales 2023 AAAAAA Expediente</v>
      </c>
      <c r="Q327" s="2" t="s">
        <v>132</v>
      </c>
      <c r="R327" t="str">
        <f>Tabla1[[#This Row],[Nombre - EXP.]]</f>
        <v>999</v>
      </c>
      <c r="S327" s="12" t="str">
        <f>CONCATENATE(Tabla1[[#This Row],[Título - X]]," ",Tabla1[[#This Row],[Cod. EXP]])</f>
        <v>AA04 2023 AAAAAA Expediente 999</v>
      </c>
      <c r="T327" s="12" t="str">
        <f>CONCATENATE(Tabla1[[#This Row],[Descripción - X]]," ",Tabla1[[#This Row],[Nombre - EXP.]])</f>
        <v>Parques empresariales 2023 AAAAAA Expediente 999</v>
      </c>
      <c r="U327" t="s">
        <v>65</v>
      </c>
      <c r="V327" t="s">
        <v>68</v>
      </c>
      <c r="W327" s="12" t="str">
        <f>CONCATENATE(Tabla1[[#This Row],[Título - EXP. ]]," ",Tabla1[[#This Row],[Cod.PROC.]])</f>
        <v>AA04 2023 AAAAAA Expediente 999 P10</v>
      </c>
      <c r="X327" s="12" t="str">
        <f>CONCATENATE(Tabla1[[#This Row],[Descripción - EXP.]]," ",Tabla1[[#This Row],[Nombre - PROC.]])</f>
        <v>Parques empresariales 2023 AAAAAA Expediente 999 Comunicación al servicio de pago</v>
      </c>
      <c r="Y327" t="s">
        <v>52</v>
      </c>
      <c r="Z327" t="s">
        <v>86</v>
      </c>
      <c r="AA327" s="12" t="str">
        <f>CONCATENATE(Tabla1[[#This Row],[Título - PROC.]]," ",Tabla1[[#This Row],[Cod. DOC. ]])</f>
        <v>AA04 2023 AAAAAA Expediente 999 P10 D02</v>
      </c>
      <c r="AB327" s="12" t="str">
        <f>CONCATENATE(Tabla1[[#This Row],[Descripción - PROC.]]," ",Tabla1[[#This Row],[Nombre - DOC.]])</f>
        <v>Parques empresariales 2023 AAAAAA Expediente 999 Comunicación al servicio de pago Propuesta de fase K para contabilizar</v>
      </c>
      <c r="AC327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AA04_2023_AAAAAA_Expediente_999_P10_D02</v>
      </c>
      <c r="AD327" t="str">
        <f>Tabla1[[#This Row],[Título - DOC]]</f>
        <v>AA04 2023 AAAAAA Expediente 999 P10 D02</v>
      </c>
      <c r="AE327" t="str">
        <f>Tabla1[[#This Row],[Descripción - DOC]]</f>
        <v>Parques empresariales 2023 AAAAAA Expediente 999 Comunicación al servicio de pago Propuesta de fase K para contabilizar</v>
      </c>
    </row>
    <row r="328" spans="1:31" x14ac:dyDescent="0.3">
      <c r="A328" t="s">
        <v>74</v>
      </c>
      <c r="B328" t="str">
        <f>Tabla1[[#This Row],[Título - ÁREA]]</f>
        <v>AA04</v>
      </c>
      <c r="C328" s="12" t="s">
        <v>99</v>
      </c>
      <c r="D328" s="12" t="str">
        <f>Tabla1[[#This Row],[Nombre - ÁREA]]</f>
        <v>Parques empresariales</v>
      </c>
      <c r="E328">
        <v>2023</v>
      </c>
      <c r="F328">
        <f>Tabla1[[#This Row],[Nombre - AÑO]]</f>
        <v>2023</v>
      </c>
      <c r="G328" s="12" t="str">
        <f>CONCATENATE(Tabla1[[#This Row],[Título - ÁREA]]," ",Tabla1[[#This Row],[Cod. AÑO]])</f>
        <v>AA04 2023</v>
      </c>
      <c r="H328" s="12" t="str">
        <f>CONCATENATE(Tabla1[[#This Row],[Descripción - Área]]," ",Tabla1[[#This Row],[Nombre - AÑO]])</f>
        <v>Parques empresariales 2023</v>
      </c>
      <c r="I328" t="s">
        <v>103</v>
      </c>
      <c r="J328" t="str">
        <f>Tabla1[[#This Row],[Nombre - CONV.]]</f>
        <v>AAAAAA</v>
      </c>
      <c r="K328" s="12" t="str">
        <f>CONCATENATE(Tabla1[[#This Row],[Título - AÑO]]," ",Tabla1[[#This Row],[Cod. CONV.]])</f>
        <v>AA04 2023 AAAAAA</v>
      </c>
      <c r="L328" s="12" t="str">
        <f>CONCATENATE(Tabla1[[#This Row],[Descripción - AÑO]]," ",Tabla1[[#This Row],[Nombre - CONV.]])</f>
        <v>Parques empresariales 2023 AAAAAA</v>
      </c>
      <c r="M328" t="s">
        <v>167</v>
      </c>
      <c r="N328" t="str">
        <f>Tabla1[[#This Row],[Nombre - X]]</f>
        <v>Expediente</v>
      </c>
      <c r="O328" s="12" t="str">
        <f>CONCATENATE(Tabla1[[#This Row],[Título - CONV. ]]," ",Tabla1[[#This Row],[Cod. - X]])</f>
        <v>AA04 2023 AAAAAA Expediente</v>
      </c>
      <c r="P328" s="12" t="str">
        <f>CONCATENATE(Tabla1[[#This Row],[Descripción - CONV.]]," ",Tabla1[[#This Row],[Nombre - X]])</f>
        <v>Parques empresariales 2023 AAAAAA Expediente</v>
      </c>
      <c r="Q328" s="2" t="s">
        <v>132</v>
      </c>
      <c r="R328" t="str">
        <f>Tabla1[[#This Row],[Nombre - EXP.]]</f>
        <v>999</v>
      </c>
      <c r="S328" s="12" t="str">
        <f>CONCATENATE(Tabla1[[#This Row],[Título - X]]," ",Tabla1[[#This Row],[Cod. EXP]])</f>
        <v>AA04 2023 AAAAAA Expediente 999</v>
      </c>
      <c r="T328" s="12" t="str">
        <f>CONCATENATE(Tabla1[[#This Row],[Descripción - X]]," ",Tabla1[[#This Row],[Nombre - EXP.]])</f>
        <v>Parques empresariales 2023 AAAAAA Expediente 999</v>
      </c>
      <c r="U328" t="s">
        <v>65</v>
      </c>
      <c r="V328" t="s">
        <v>68</v>
      </c>
      <c r="W328" s="12" t="str">
        <f>CONCATENATE(Tabla1[[#This Row],[Título - EXP. ]]," ",Tabla1[[#This Row],[Cod.PROC.]])</f>
        <v>AA04 2023 AAAAAA Expediente 999 P10</v>
      </c>
      <c r="X328" s="12" t="str">
        <f>CONCATENATE(Tabla1[[#This Row],[Descripción - EXP.]]," ",Tabla1[[#This Row],[Nombre - PROC.]])</f>
        <v>Parques empresariales 2023 AAAAAA Expediente 999 Comunicación al servicio de pago</v>
      </c>
      <c r="Y328" t="s">
        <v>53</v>
      </c>
      <c r="Z328" t="s">
        <v>87</v>
      </c>
      <c r="AA328" s="12" t="str">
        <f>CONCATENATE(Tabla1[[#This Row],[Título - PROC.]]," ",Tabla1[[#This Row],[Cod. DOC. ]])</f>
        <v>AA04 2023 AAAAAA Expediente 999 P10 D03</v>
      </c>
      <c r="AB328" s="12" t="str">
        <f>CONCATENATE(Tabla1[[#This Row],[Descripción - PROC.]]," ",Tabla1[[#This Row],[Nombre - DOC.]])</f>
        <v>Parques empresariales 2023 AAAAAA Expediente 999 Comunicación al servicio de pago Propuesta de fase OK para contabilizar</v>
      </c>
      <c r="AC328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AA04_2023_AAAAAA_Expediente_999_P10_D03</v>
      </c>
      <c r="AD328" t="str">
        <f>Tabla1[[#This Row],[Título - DOC]]</f>
        <v>AA04 2023 AAAAAA Expediente 999 P10 D03</v>
      </c>
      <c r="AE328" t="str">
        <f>Tabla1[[#This Row],[Descripción - DOC]]</f>
        <v>Parques empresariales 2023 AAAAAA Expediente 999 Comunicación al servicio de pago Propuesta de fase OK para contabilizar</v>
      </c>
    </row>
    <row r="329" spans="1:31" x14ac:dyDescent="0.3">
      <c r="A329" t="s">
        <v>74</v>
      </c>
      <c r="B329" t="str">
        <f>Tabla1[[#This Row],[Título - ÁREA]]</f>
        <v>AA04</v>
      </c>
      <c r="C329" s="12" t="s">
        <v>99</v>
      </c>
      <c r="D329" s="12" t="str">
        <f>Tabla1[[#This Row],[Nombre - ÁREA]]</f>
        <v>Parques empresariales</v>
      </c>
      <c r="E329">
        <v>2023</v>
      </c>
      <c r="F329">
        <f>Tabla1[[#This Row],[Nombre - AÑO]]</f>
        <v>2023</v>
      </c>
      <c r="G329" s="12" t="str">
        <f>CONCATENATE(Tabla1[[#This Row],[Título - ÁREA]]," ",Tabla1[[#This Row],[Cod. AÑO]])</f>
        <v>AA04 2023</v>
      </c>
      <c r="H329" s="12" t="str">
        <f>CONCATENATE(Tabla1[[#This Row],[Descripción - Área]]," ",Tabla1[[#This Row],[Nombre - AÑO]])</f>
        <v>Parques empresariales 2023</v>
      </c>
      <c r="I329" t="s">
        <v>103</v>
      </c>
      <c r="J329" t="str">
        <f>Tabla1[[#This Row],[Nombre - CONV.]]</f>
        <v>AAAAAA</v>
      </c>
      <c r="K329" s="12" t="str">
        <f>CONCATENATE(Tabla1[[#This Row],[Título - AÑO]]," ",Tabla1[[#This Row],[Cod. CONV.]])</f>
        <v>AA04 2023 AAAAAA</v>
      </c>
      <c r="L329" s="12" t="str">
        <f>CONCATENATE(Tabla1[[#This Row],[Descripción - AÑO]]," ",Tabla1[[#This Row],[Nombre - CONV.]])</f>
        <v>Parques empresariales 2023 AAAAAA</v>
      </c>
      <c r="M329" t="s">
        <v>167</v>
      </c>
      <c r="N329" t="str">
        <f>Tabla1[[#This Row],[Nombre - X]]</f>
        <v>Expediente</v>
      </c>
      <c r="O329" s="12" t="str">
        <f>CONCATENATE(Tabla1[[#This Row],[Título - CONV. ]]," ",Tabla1[[#This Row],[Cod. - X]])</f>
        <v>AA04 2023 AAAAAA Expediente</v>
      </c>
      <c r="P329" s="12" t="str">
        <f>CONCATENATE(Tabla1[[#This Row],[Descripción - CONV.]]," ",Tabla1[[#This Row],[Nombre - X]])</f>
        <v>Parques empresariales 2023 AAAAAA Expediente</v>
      </c>
      <c r="Q329" s="2" t="s">
        <v>132</v>
      </c>
      <c r="R329" t="str">
        <f>Tabla1[[#This Row],[Nombre - EXP.]]</f>
        <v>999</v>
      </c>
      <c r="S329" s="12" t="str">
        <f>CONCATENATE(Tabla1[[#This Row],[Título - X]]," ",Tabla1[[#This Row],[Cod. EXP]])</f>
        <v>AA04 2023 AAAAAA Expediente 999</v>
      </c>
      <c r="T329" s="12" t="str">
        <f>CONCATENATE(Tabla1[[#This Row],[Descripción - X]]," ",Tabla1[[#This Row],[Nombre - EXP.]])</f>
        <v>Parques empresariales 2023 AAAAAA Expediente 999</v>
      </c>
      <c r="U329" t="s">
        <v>66</v>
      </c>
      <c r="V329" t="s">
        <v>69</v>
      </c>
      <c r="W329" s="12" t="str">
        <f>CONCATENATE(Tabla1[[#This Row],[Título - EXP. ]]," ",Tabla1[[#This Row],[Cod.PROC.]])</f>
        <v>AA04 2023 AAAAAA Expediente 999 P11</v>
      </c>
      <c r="X329" s="12" t="str">
        <f>CONCATENATE(Tabla1[[#This Row],[Descripción - EXP.]]," ",Tabla1[[#This Row],[Nombre - PROC.]])</f>
        <v>Parques empresariales 2023 AAAAAA Expediente 999 Pago subvención</v>
      </c>
      <c r="Y329" t="s">
        <v>54</v>
      </c>
      <c r="Z329" t="s">
        <v>85</v>
      </c>
      <c r="AA329" s="12" t="str">
        <f>CONCATENATE(Tabla1[[#This Row],[Título - PROC.]]," ",Tabla1[[#This Row],[Cod. DOC. ]])</f>
        <v>AA04 2023 AAAAAA Expediente 999 P11 D01</v>
      </c>
      <c r="AB329" s="12" t="str">
        <f>CONCATENATE(Tabla1[[#This Row],[Descripción - PROC.]]," ",Tabla1[[#This Row],[Nombre - DOC.]])</f>
        <v>Parques empresariales 2023 AAAAAA Expediente 999 Pago subvención Ratificación de endoso</v>
      </c>
      <c r="AC329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AA04_2023_AAAAAA_Expediente_999_P11_D01</v>
      </c>
      <c r="AD329" t="str">
        <f>Tabla1[[#This Row],[Título - DOC]]</f>
        <v>AA04 2023 AAAAAA Expediente 999 P11 D01</v>
      </c>
      <c r="AE329" t="str">
        <f>Tabla1[[#This Row],[Descripción - DOC]]</f>
        <v>Parques empresariales 2023 AAAAAA Expediente 999 Pago subvención Ratificación de endoso</v>
      </c>
    </row>
    <row r="330" spans="1:31" x14ac:dyDescent="0.3">
      <c r="A330" t="s">
        <v>74</v>
      </c>
      <c r="B330" t="str">
        <f>Tabla1[[#This Row],[Título - ÁREA]]</f>
        <v>AA04</v>
      </c>
      <c r="C330" s="12" t="s">
        <v>99</v>
      </c>
      <c r="D330" s="12" t="str">
        <f>Tabla1[[#This Row],[Nombre - ÁREA]]</f>
        <v>Parques empresariales</v>
      </c>
      <c r="E330">
        <v>2023</v>
      </c>
      <c r="F330">
        <f>Tabla1[[#This Row],[Nombre - AÑO]]</f>
        <v>2023</v>
      </c>
      <c r="G330" s="12" t="str">
        <f>CONCATENATE(Tabla1[[#This Row],[Título - ÁREA]]," ",Tabla1[[#This Row],[Cod. AÑO]])</f>
        <v>AA04 2023</v>
      </c>
      <c r="H330" s="12" t="str">
        <f>CONCATENATE(Tabla1[[#This Row],[Descripción - Área]]," ",Tabla1[[#This Row],[Nombre - AÑO]])</f>
        <v>Parques empresariales 2023</v>
      </c>
      <c r="I330" t="s">
        <v>103</v>
      </c>
      <c r="J330" t="str">
        <f>Tabla1[[#This Row],[Nombre - CONV.]]</f>
        <v>AAAAAA</v>
      </c>
      <c r="K330" s="12" t="str">
        <f>CONCATENATE(Tabla1[[#This Row],[Título - AÑO]]," ",Tabla1[[#This Row],[Cod. CONV.]])</f>
        <v>AA04 2023 AAAAAA</v>
      </c>
      <c r="L330" s="12" t="str">
        <f>CONCATENATE(Tabla1[[#This Row],[Descripción - AÑO]]," ",Tabla1[[#This Row],[Nombre - CONV.]])</f>
        <v>Parques empresariales 2023 AAAAAA</v>
      </c>
      <c r="M330" t="s">
        <v>167</v>
      </c>
      <c r="N330" t="str">
        <f>Tabla1[[#This Row],[Nombre - X]]</f>
        <v>Expediente</v>
      </c>
      <c r="O330" s="12" t="str">
        <f>CONCATENATE(Tabla1[[#This Row],[Título - CONV. ]]," ",Tabla1[[#This Row],[Cod. - X]])</f>
        <v>AA04 2023 AAAAAA Expediente</v>
      </c>
      <c r="P330" s="12" t="str">
        <f>CONCATENATE(Tabla1[[#This Row],[Descripción - CONV.]]," ",Tabla1[[#This Row],[Nombre - X]])</f>
        <v>Parques empresariales 2023 AAAAAA Expediente</v>
      </c>
      <c r="Q330" s="2" t="s">
        <v>132</v>
      </c>
      <c r="R330" t="str">
        <f>Tabla1[[#This Row],[Nombre - EXP.]]</f>
        <v>999</v>
      </c>
      <c r="S330" s="12" t="str">
        <f>CONCATENATE(Tabla1[[#This Row],[Título - X]]," ",Tabla1[[#This Row],[Cod. EXP]])</f>
        <v>AA04 2023 AAAAAA Expediente 999</v>
      </c>
      <c r="T330" s="12" t="str">
        <f>CONCATENATE(Tabla1[[#This Row],[Descripción - X]]," ",Tabla1[[#This Row],[Nombre - EXP.]])</f>
        <v>Parques empresariales 2023 AAAAAA Expediente 999</v>
      </c>
      <c r="U330" t="s">
        <v>66</v>
      </c>
      <c r="V330" t="s">
        <v>69</v>
      </c>
      <c r="W330" s="12" t="str">
        <f>CONCATENATE(Tabla1[[#This Row],[Título - EXP. ]]," ",Tabla1[[#This Row],[Cod.PROC.]])</f>
        <v>AA04 2023 AAAAAA Expediente 999 P11</v>
      </c>
      <c r="X330" s="12" t="str">
        <f>CONCATENATE(Tabla1[[#This Row],[Descripción - EXP.]]," ",Tabla1[[#This Row],[Nombre - PROC.]])</f>
        <v>Parques empresariales 2023 AAAAAA Expediente 999 Pago subvención</v>
      </c>
      <c r="Y330" t="s">
        <v>55</v>
      </c>
      <c r="Z330" t="s">
        <v>86</v>
      </c>
      <c r="AA330" s="12" t="str">
        <f>CONCATENATE(Tabla1[[#This Row],[Título - PROC.]]," ",Tabla1[[#This Row],[Cod. DOC. ]])</f>
        <v>AA04 2023 AAAAAA Expediente 999 P11 D02</v>
      </c>
      <c r="AB330" s="12" t="str">
        <f>CONCATENATE(Tabla1[[#This Row],[Descripción - PROC.]]," ",Tabla1[[#This Row],[Nombre - DOC.]])</f>
        <v>Parques empresariales 2023 AAAAAA Expediente 999 Pago subvención Comunicación importe de ayuda tras su verificación</v>
      </c>
      <c r="AC330" t="str">
        <f>CONCATENATE(Tabla1[[#This Row],[Cod. ÁREA]],"_",Tabla1[[#This Row],[Cod. AÑO]],"_",Tabla1[[#This Row],[Cod. CONV.]],"_",Tabla1[[#This Row],[Cod. - X]],"_",Tabla1[[#This Row],[Cod. EXP]],"_",Tabla1[[#This Row],[Cod.PROC.]],"_",Tabla1[[#This Row],[Cod. DOC. ]])</f>
        <v>AA04_2023_AAAAAA_Expediente_999_P11_D02</v>
      </c>
      <c r="AD330" t="str">
        <f>Tabla1[[#This Row],[Título - DOC]]</f>
        <v>AA04 2023 AAAAAA Expediente 999 P11 D02</v>
      </c>
      <c r="AE330" t="str">
        <f>Tabla1[[#This Row],[Descripción - DOC]]</f>
        <v>Parques empresariales 2023 AAAAAA Expediente 999 Pago subvención Comunicación importe de ayuda tras su verificación</v>
      </c>
    </row>
  </sheetData>
  <conditionalFormatting sqref="AG331:AG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810"/>
  <sheetViews>
    <sheetView zoomScale="60" zoomScaleNormal="6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3" sqref="E23:E27"/>
    </sheetView>
  </sheetViews>
  <sheetFormatPr baseColWidth="10" defaultRowHeight="14.4" x14ac:dyDescent="0.3"/>
  <cols>
    <col min="1" max="1" width="34" customWidth="1"/>
    <col min="2" max="2" width="17.44140625" bestFit="1" customWidth="1"/>
    <col min="3" max="3" width="35.44140625" bestFit="1" customWidth="1"/>
    <col min="4" max="4" width="16.44140625" style="4" bestFit="1" customWidth="1"/>
    <col min="5" max="5" width="85.5546875" customWidth="1"/>
    <col min="6" max="6" width="41" customWidth="1"/>
    <col min="7" max="7" width="97.109375" customWidth="1"/>
    <col min="8" max="11" width="41" hidden="1" customWidth="1"/>
    <col min="12" max="13" width="0" hidden="1" customWidth="1"/>
  </cols>
  <sheetData>
    <row r="2" spans="1:13" ht="15" customHeight="1" x14ac:dyDescent="0.3">
      <c r="C2" s="3"/>
      <c r="D2" s="3"/>
    </row>
    <row r="3" spans="1:13" ht="15" customHeight="1" x14ac:dyDescent="0.3">
      <c r="A3" t="s">
        <v>104</v>
      </c>
      <c r="B3" t="s">
        <v>67</v>
      </c>
      <c r="C3" s="3"/>
      <c r="D3" s="3"/>
    </row>
    <row r="4" spans="1:13" ht="15" customHeight="1" x14ac:dyDescent="0.3">
      <c r="A4" t="s">
        <v>107</v>
      </c>
      <c r="B4" t="s">
        <v>95</v>
      </c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3">
      <c r="A7" s="10" t="s">
        <v>111</v>
      </c>
      <c r="B7" s="10" t="s">
        <v>157</v>
      </c>
      <c r="C7" s="10" t="s">
        <v>110</v>
      </c>
      <c r="D7" s="10" t="s">
        <v>121</v>
      </c>
      <c r="E7" s="10" t="s">
        <v>126</v>
      </c>
      <c r="F7" s="10" t="s">
        <v>119</v>
      </c>
      <c r="G7" s="10" t="s">
        <v>127</v>
      </c>
      <c r="H7" s="10"/>
      <c r="I7" s="10"/>
      <c r="J7" s="10"/>
      <c r="K7" s="10"/>
      <c r="L7" s="10"/>
      <c r="M7" s="10"/>
    </row>
    <row r="8" spans="1:13" ht="15" customHeight="1" x14ac:dyDescent="0.3">
      <c r="A8" s="13" t="s">
        <v>100</v>
      </c>
      <c r="B8" s="13" t="s">
        <v>168</v>
      </c>
      <c r="C8" s="15" t="s">
        <v>171</v>
      </c>
      <c r="D8" s="15" t="s">
        <v>171</v>
      </c>
      <c r="E8" s="15" t="s">
        <v>171</v>
      </c>
      <c r="F8" s="9" t="s">
        <v>85</v>
      </c>
      <c r="G8" s="9" t="s">
        <v>11</v>
      </c>
    </row>
    <row r="9" spans="1:13" ht="15" customHeight="1" x14ac:dyDescent="0.3">
      <c r="A9" s="14"/>
      <c r="B9" s="14"/>
      <c r="C9" s="16"/>
      <c r="D9" s="16"/>
      <c r="E9" s="16"/>
      <c r="F9" s="9" t="s">
        <v>86</v>
      </c>
      <c r="G9" s="9" t="s">
        <v>12</v>
      </c>
    </row>
    <row r="10" spans="1:13" ht="15" customHeight="1" x14ac:dyDescent="0.3">
      <c r="A10" s="14"/>
      <c r="B10" s="14"/>
      <c r="C10" s="16"/>
      <c r="D10" s="16"/>
      <c r="E10" s="16"/>
      <c r="F10" s="9" t="s">
        <v>87</v>
      </c>
      <c r="G10" s="9" t="s">
        <v>169</v>
      </c>
    </row>
    <row r="11" spans="1:13" ht="15" customHeight="1" x14ac:dyDescent="0.3">
      <c r="A11" s="14"/>
      <c r="B11" s="14"/>
      <c r="C11" s="16"/>
      <c r="D11" s="16"/>
      <c r="E11" s="16"/>
      <c r="F11" s="9" t="s">
        <v>88</v>
      </c>
      <c r="G11" s="9" t="s">
        <v>13</v>
      </c>
    </row>
    <row r="12" spans="1:13" ht="15" customHeight="1" x14ac:dyDescent="0.3">
      <c r="A12" s="14"/>
      <c r="B12" s="14"/>
      <c r="C12" s="16"/>
      <c r="D12" s="16"/>
      <c r="E12" s="16"/>
      <c r="F12" s="9" t="s">
        <v>89</v>
      </c>
      <c r="G12" s="9" t="s">
        <v>170</v>
      </c>
    </row>
    <row r="13" spans="1:13" ht="15" customHeight="1" x14ac:dyDescent="0.3">
      <c r="A13" s="14"/>
      <c r="B13" s="13" t="s">
        <v>167</v>
      </c>
      <c r="C13" s="13" t="s">
        <v>128</v>
      </c>
      <c r="D13" s="13" t="s">
        <v>75</v>
      </c>
      <c r="E13" s="13" t="s">
        <v>56</v>
      </c>
      <c r="F13" s="9" t="s">
        <v>85</v>
      </c>
      <c r="G13" s="9" t="s">
        <v>1</v>
      </c>
    </row>
    <row r="14" spans="1:13" ht="15" customHeight="1" x14ac:dyDescent="0.3">
      <c r="A14" s="14"/>
      <c r="B14" s="14"/>
      <c r="C14" s="14"/>
      <c r="D14" s="14"/>
      <c r="E14" s="14"/>
      <c r="F14" s="9" t="s">
        <v>86</v>
      </c>
      <c r="G14" s="9" t="s">
        <v>2</v>
      </c>
    </row>
    <row r="15" spans="1:13" ht="15" customHeight="1" x14ac:dyDescent="0.3">
      <c r="A15" s="14"/>
      <c r="B15" s="14"/>
      <c r="C15" s="14"/>
      <c r="D15" s="14"/>
      <c r="E15" s="14"/>
      <c r="F15" s="9" t="s">
        <v>87</v>
      </c>
      <c r="G15" s="9" t="s">
        <v>3</v>
      </c>
    </row>
    <row r="16" spans="1:13" ht="15" customHeight="1" x14ac:dyDescent="0.3">
      <c r="A16" s="14"/>
      <c r="B16" s="14"/>
      <c r="C16" s="14"/>
      <c r="D16" s="14"/>
      <c r="E16" s="14"/>
      <c r="F16" s="9" t="s">
        <v>88</v>
      </c>
      <c r="G16" s="9" t="s">
        <v>4</v>
      </c>
    </row>
    <row r="17" spans="1:7" ht="15" customHeight="1" x14ac:dyDescent="0.3">
      <c r="A17" s="14"/>
      <c r="B17" s="14"/>
      <c r="C17" s="14"/>
      <c r="D17" s="14"/>
      <c r="E17" s="14"/>
      <c r="F17" s="9" t="s">
        <v>89</v>
      </c>
      <c r="G17" s="9" t="s">
        <v>5</v>
      </c>
    </row>
    <row r="18" spans="1:7" ht="15" customHeight="1" x14ac:dyDescent="0.3">
      <c r="A18" s="14"/>
      <c r="B18" s="14"/>
      <c r="C18" s="14"/>
      <c r="D18" s="14"/>
      <c r="E18" s="14"/>
      <c r="F18" s="9" t="s">
        <v>90</v>
      </c>
      <c r="G18" s="9" t="s">
        <v>6</v>
      </c>
    </row>
    <row r="19" spans="1:7" ht="15" customHeight="1" x14ac:dyDescent="0.3">
      <c r="A19" s="14"/>
      <c r="B19" s="14"/>
      <c r="C19" s="14"/>
      <c r="D19" s="14"/>
      <c r="E19" s="14"/>
      <c r="F19" s="9" t="s">
        <v>91</v>
      </c>
      <c r="G19" s="9" t="s">
        <v>7</v>
      </c>
    </row>
    <row r="20" spans="1:7" ht="15" customHeight="1" x14ac:dyDescent="0.3">
      <c r="A20" s="14"/>
      <c r="B20" s="14"/>
      <c r="C20" s="14"/>
      <c r="D20" s="13" t="s">
        <v>76</v>
      </c>
      <c r="E20" s="13" t="s">
        <v>57</v>
      </c>
      <c r="F20" s="9" t="s">
        <v>85</v>
      </c>
      <c r="G20" s="9" t="s">
        <v>8</v>
      </c>
    </row>
    <row r="21" spans="1:7" ht="15" customHeight="1" x14ac:dyDescent="0.3">
      <c r="A21" s="14"/>
      <c r="B21" s="14"/>
      <c r="C21" s="14"/>
      <c r="D21" s="14"/>
      <c r="E21" s="14"/>
      <c r="F21" s="9" t="s">
        <v>86</v>
      </c>
      <c r="G21" s="9" t="s">
        <v>9</v>
      </c>
    </row>
    <row r="22" spans="1:7" ht="15" customHeight="1" x14ac:dyDescent="0.3">
      <c r="A22" s="14"/>
      <c r="B22" s="14"/>
      <c r="C22" s="14"/>
      <c r="D22" s="14"/>
      <c r="E22" s="14"/>
      <c r="F22" s="9" t="s">
        <v>87</v>
      </c>
      <c r="G22" s="9" t="s">
        <v>10</v>
      </c>
    </row>
    <row r="23" spans="1:7" ht="15" customHeight="1" x14ac:dyDescent="0.3">
      <c r="A23" s="14"/>
      <c r="B23" s="14"/>
      <c r="C23" s="14"/>
      <c r="D23" s="13" t="s">
        <v>77</v>
      </c>
      <c r="E23" s="13" t="s">
        <v>58</v>
      </c>
      <c r="F23" s="9" t="s">
        <v>85</v>
      </c>
      <c r="G23" s="9" t="s">
        <v>14</v>
      </c>
    </row>
    <row r="24" spans="1:7" ht="15" customHeight="1" x14ac:dyDescent="0.3">
      <c r="A24" s="14"/>
      <c r="B24" s="14"/>
      <c r="C24" s="14"/>
      <c r="D24" s="14"/>
      <c r="E24" s="14"/>
      <c r="F24" s="9" t="s">
        <v>86</v>
      </c>
      <c r="G24" s="9" t="s">
        <v>15</v>
      </c>
    </row>
    <row r="25" spans="1:7" ht="15" customHeight="1" x14ac:dyDescent="0.3">
      <c r="A25" s="14"/>
      <c r="B25" s="14"/>
      <c r="C25" s="14"/>
      <c r="D25" s="14"/>
      <c r="E25" s="14"/>
      <c r="F25" s="9" t="s">
        <v>87</v>
      </c>
      <c r="G25" s="9" t="s">
        <v>16</v>
      </c>
    </row>
    <row r="26" spans="1:7" ht="15" customHeight="1" x14ac:dyDescent="0.3">
      <c r="A26" s="14"/>
      <c r="B26" s="14"/>
      <c r="C26" s="14"/>
      <c r="D26" s="14"/>
      <c r="E26" s="14"/>
      <c r="F26" s="9" t="s">
        <v>88</v>
      </c>
      <c r="G26" s="9" t="s">
        <v>17</v>
      </c>
    </row>
    <row r="27" spans="1:7" ht="15" customHeight="1" x14ac:dyDescent="0.3">
      <c r="A27" s="14"/>
      <c r="B27" s="14"/>
      <c r="C27" s="14"/>
      <c r="D27" s="14"/>
      <c r="E27" s="14"/>
      <c r="F27" s="9" t="s">
        <v>89</v>
      </c>
      <c r="G27" s="9" t="s">
        <v>18</v>
      </c>
    </row>
    <row r="28" spans="1:7" ht="15" customHeight="1" x14ac:dyDescent="0.3">
      <c r="A28" s="14"/>
      <c r="B28" s="14"/>
      <c r="C28" s="14"/>
      <c r="D28" s="13" t="s">
        <v>78</v>
      </c>
      <c r="E28" s="13" t="s">
        <v>59</v>
      </c>
      <c r="F28" s="9" t="s">
        <v>85</v>
      </c>
      <c r="G28" s="9" t="s">
        <v>19</v>
      </c>
    </row>
    <row r="29" spans="1:7" ht="15" customHeight="1" x14ac:dyDescent="0.3">
      <c r="A29" s="14"/>
      <c r="B29" s="14"/>
      <c r="C29" s="14"/>
      <c r="D29" s="14"/>
      <c r="E29" s="14"/>
      <c r="F29" s="9" t="s">
        <v>86</v>
      </c>
      <c r="G29" s="9" t="s">
        <v>20</v>
      </c>
    </row>
    <row r="30" spans="1:7" ht="15" customHeight="1" x14ac:dyDescent="0.3">
      <c r="A30" s="14"/>
      <c r="B30" s="14"/>
      <c r="C30" s="14"/>
      <c r="D30" s="14"/>
      <c r="E30" s="14"/>
      <c r="F30" s="9" t="s">
        <v>87</v>
      </c>
      <c r="G30" s="9" t="s">
        <v>21</v>
      </c>
    </row>
    <row r="31" spans="1:7" ht="15" customHeight="1" x14ac:dyDescent="0.3">
      <c r="A31" s="14"/>
      <c r="B31" s="14"/>
      <c r="C31" s="14"/>
      <c r="D31" s="14"/>
      <c r="E31" s="14"/>
      <c r="F31" s="9" t="s">
        <v>88</v>
      </c>
      <c r="G31" s="9" t="s">
        <v>22</v>
      </c>
    </row>
    <row r="32" spans="1:7" ht="15" customHeight="1" x14ac:dyDescent="0.3">
      <c r="A32" s="14"/>
      <c r="B32" s="14"/>
      <c r="C32" s="14"/>
      <c r="D32" s="14"/>
      <c r="E32" s="14"/>
      <c r="F32" s="9" t="s">
        <v>89</v>
      </c>
      <c r="G32" s="9" t="s">
        <v>23</v>
      </c>
    </row>
    <row r="33" spans="1:7" ht="15" customHeight="1" x14ac:dyDescent="0.3">
      <c r="A33" s="14"/>
      <c r="B33" s="14"/>
      <c r="C33" s="14"/>
      <c r="D33" s="13" t="s">
        <v>79</v>
      </c>
      <c r="E33" s="13" t="s">
        <v>60</v>
      </c>
      <c r="F33" s="9" t="s">
        <v>85</v>
      </c>
      <c r="G33" s="9" t="s">
        <v>24</v>
      </c>
    </row>
    <row r="34" spans="1:7" ht="15" customHeight="1" x14ac:dyDescent="0.3">
      <c r="A34" s="14"/>
      <c r="B34" s="14"/>
      <c r="C34" s="14"/>
      <c r="D34" s="14"/>
      <c r="E34" s="14"/>
      <c r="F34" s="9" t="s">
        <v>86</v>
      </c>
      <c r="G34" s="9" t="s">
        <v>25</v>
      </c>
    </row>
    <row r="35" spans="1:7" ht="15" customHeight="1" x14ac:dyDescent="0.3">
      <c r="A35" s="14"/>
      <c r="B35" s="14"/>
      <c r="C35" s="14"/>
      <c r="D35" s="14"/>
      <c r="E35" s="14"/>
      <c r="F35" s="9" t="s">
        <v>87</v>
      </c>
      <c r="G35" s="9" t="s">
        <v>26</v>
      </c>
    </row>
    <row r="36" spans="1:7" ht="15" customHeight="1" x14ac:dyDescent="0.3">
      <c r="A36" s="14"/>
      <c r="B36" s="14"/>
      <c r="C36" s="14"/>
      <c r="D36" s="13" t="s">
        <v>80</v>
      </c>
      <c r="E36" s="13" t="s">
        <v>61</v>
      </c>
      <c r="F36" s="9" t="s">
        <v>85</v>
      </c>
      <c r="G36" s="9" t="s">
        <v>27</v>
      </c>
    </row>
    <row r="37" spans="1:7" ht="15" customHeight="1" x14ac:dyDescent="0.3">
      <c r="A37" s="14"/>
      <c r="B37" s="14"/>
      <c r="C37" s="14"/>
      <c r="D37" s="14"/>
      <c r="E37" s="14"/>
      <c r="F37" s="9" t="s">
        <v>86</v>
      </c>
      <c r="G37" s="9" t="s">
        <v>2</v>
      </c>
    </row>
    <row r="38" spans="1:7" ht="15" customHeight="1" x14ac:dyDescent="0.3">
      <c r="A38" s="14"/>
      <c r="B38" s="14"/>
      <c r="C38" s="14"/>
      <c r="D38" s="14"/>
      <c r="E38" s="14"/>
      <c r="F38" s="9" t="s">
        <v>87</v>
      </c>
      <c r="G38" s="9" t="s">
        <v>28</v>
      </c>
    </row>
    <row r="39" spans="1:7" ht="15" customHeight="1" x14ac:dyDescent="0.3">
      <c r="A39" s="14"/>
      <c r="B39" s="14"/>
      <c r="C39" s="14"/>
      <c r="D39" s="14"/>
      <c r="E39" s="14"/>
      <c r="F39" s="9" t="s">
        <v>88</v>
      </c>
      <c r="G39" s="9" t="s">
        <v>29</v>
      </c>
    </row>
    <row r="40" spans="1:7" ht="15" customHeight="1" x14ac:dyDescent="0.3">
      <c r="A40" s="14"/>
      <c r="B40" s="14"/>
      <c r="C40" s="14"/>
      <c r="D40" s="14"/>
      <c r="E40" s="14"/>
      <c r="F40" s="9" t="s">
        <v>89</v>
      </c>
      <c r="G40" s="9" t="s">
        <v>30</v>
      </c>
    </row>
    <row r="41" spans="1:7" ht="15" customHeight="1" x14ac:dyDescent="0.3">
      <c r="A41" s="14"/>
      <c r="B41" s="14"/>
      <c r="C41" s="14"/>
      <c r="D41" s="14"/>
      <c r="E41" s="14"/>
      <c r="F41" s="9" t="s">
        <v>90</v>
      </c>
      <c r="G41" s="9" t="s">
        <v>31</v>
      </c>
    </row>
    <row r="42" spans="1:7" ht="15" customHeight="1" x14ac:dyDescent="0.3">
      <c r="A42" s="14"/>
      <c r="B42" s="14"/>
      <c r="C42" s="14"/>
      <c r="D42" s="14"/>
      <c r="E42" s="14"/>
      <c r="F42" s="9" t="s">
        <v>91</v>
      </c>
      <c r="G42" s="9" t="s">
        <v>32</v>
      </c>
    </row>
    <row r="43" spans="1:7" ht="15" customHeight="1" x14ac:dyDescent="0.3">
      <c r="A43" s="14"/>
      <c r="B43" s="14"/>
      <c r="C43" s="14"/>
      <c r="D43" s="14"/>
      <c r="E43" s="14"/>
      <c r="F43" s="9" t="s">
        <v>92</v>
      </c>
      <c r="G43" s="9" t="s">
        <v>33</v>
      </c>
    </row>
    <row r="44" spans="1:7" ht="15" customHeight="1" x14ac:dyDescent="0.3">
      <c r="A44" s="14"/>
      <c r="B44" s="14"/>
      <c r="C44" s="14"/>
      <c r="D44" s="13" t="s">
        <v>81</v>
      </c>
      <c r="E44" s="13" t="s">
        <v>62</v>
      </c>
      <c r="F44" s="9" t="s">
        <v>85</v>
      </c>
      <c r="G44" s="9" t="s">
        <v>34</v>
      </c>
    </row>
    <row r="45" spans="1:7" ht="15" customHeight="1" x14ac:dyDescent="0.3">
      <c r="A45" s="14"/>
      <c r="B45" s="14"/>
      <c r="C45" s="14"/>
      <c r="D45" s="14"/>
      <c r="E45" s="14"/>
      <c r="F45" s="9" t="s">
        <v>86</v>
      </c>
      <c r="G45" s="9" t="s">
        <v>35</v>
      </c>
    </row>
    <row r="46" spans="1:7" ht="15" customHeight="1" x14ac:dyDescent="0.3">
      <c r="A46" s="14"/>
      <c r="B46" s="14"/>
      <c r="C46" s="14"/>
      <c r="D46" s="14"/>
      <c r="E46" s="14"/>
      <c r="F46" s="9" t="s">
        <v>87</v>
      </c>
      <c r="G46" s="9" t="s">
        <v>36</v>
      </c>
    </row>
    <row r="47" spans="1:7" ht="15" customHeight="1" x14ac:dyDescent="0.3">
      <c r="A47" s="14"/>
      <c r="B47" s="14"/>
      <c r="C47" s="14"/>
      <c r="D47" s="14"/>
      <c r="E47" s="14"/>
      <c r="F47" s="9" t="s">
        <v>88</v>
      </c>
      <c r="G47" s="9" t="s">
        <v>37</v>
      </c>
    </row>
    <row r="48" spans="1:7" ht="15" customHeight="1" x14ac:dyDescent="0.3">
      <c r="A48" s="14"/>
      <c r="B48" s="14"/>
      <c r="C48" s="14"/>
      <c r="D48" s="14"/>
      <c r="E48" s="14"/>
      <c r="F48" s="9" t="s">
        <v>89</v>
      </c>
      <c r="G48" s="9" t="s">
        <v>3</v>
      </c>
    </row>
    <row r="49" spans="1:7" ht="15" customHeight="1" x14ac:dyDescent="0.3">
      <c r="A49" s="14"/>
      <c r="B49" s="14"/>
      <c r="C49" s="14"/>
      <c r="D49" s="14"/>
      <c r="E49" s="14"/>
      <c r="F49" s="9" t="s">
        <v>90</v>
      </c>
      <c r="G49" s="9" t="s">
        <v>38</v>
      </c>
    </row>
    <row r="50" spans="1:7" ht="15" customHeight="1" x14ac:dyDescent="0.3">
      <c r="A50" s="14"/>
      <c r="B50" s="14"/>
      <c r="C50" s="14"/>
      <c r="D50" s="14"/>
      <c r="E50" s="14"/>
      <c r="F50" s="9" t="s">
        <v>91</v>
      </c>
      <c r="G50" s="9" t="s">
        <v>39</v>
      </c>
    </row>
    <row r="51" spans="1:7" ht="15" customHeight="1" x14ac:dyDescent="0.3">
      <c r="A51" s="14"/>
      <c r="B51" s="14"/>
      <c r="C51" s="14"/>
      <c r="D51" s="13" t="s">
        <v>82</v>
      </c>
      <c r="E51" s="13" t="s">
        <v>63</v>
      </c>
      <c r="F51" s="9" t="s">
        <v>85</v>
      </c>
      <c r="G51" s="9" t="s">
        <v>40</v>
      </c>
    </row>
    <row r="52" spans="1:7" ht="15" customHeight="1" x14ac:dyDescent="0.3">
      <c r="A52" s="14"/>
      <c r="B52" s="14"/>
      <c r="C52" s="14"/>
      <c r="D52" s="14"/>
      <c r="E52" s="14"/>
      <c r="F52" s="9" t="s">
        <v>86</v>
      </c>
      <c r="G52" s="9" t="s">
        <v>41</v>
      </c>
    </row>
    <row r="53" spans="1:7" ht="15" customHeight="1" x14ac:dyDescent="0.3">
      <c r="A53" s="14"/>
      <c r="B53" s="14"/>
      <c r="C53" s="14"/>
      <c r="D53" s="14"/>
      <c r="E53" s="14"/>
      <c r="F53" s="9" t="s">
        <v>87</v>
      </c>
      <c r="G53" s="9" t="s">
        <v>3</v>
      </c>
    </row>
    <row r="54" spans="1:7" ht="15" customHeight="1" x14ac:dyDescent="0.3">
      <c r="A54" s="14"/>
      <c r="B54" s="14"/>
      <c r="C54" s="14"/>
      <c r="D54" s="14"/>
      <c r="E54" s="14"/>
      <c r="F54" s="9" t="s">
        <v>88</v>
      </c>
      <c r="G54" s="9" t="s">
        <v>38</v>
      </c>
    </row>
    <row r="55" spans="1:7" ht="15" customHeight="1" x14ac:dyDescent="0.3">
      <c r="A55" s="14"/>
      <c r="B55" s="14"/>
      <c r="C55" s="14"/>
      <c r="D55" s="14"/>
      <c r="E55" s="14"/>
      <c r="F55" s="9" t="s">
        <v>89</v>
      </c>
      <c r="G55" s="9" t="s">
        <v>39</v>
      </c>
    </row>
    <row r="56" spans="1:7" ht="15" customHeight="1" x14ac:dyDescent="0.3">
      <c r="A56" s="14"/>
      <c r="B56" s="14"/>
      <c r="C56" s="14"/>
      <c r="D56" s="13" t="s">
        <v>83</v>
      </c>
      <c r="E56" s="13" t="s">
        <v>64</v>
      </c>
      <c r="F56" s="9" t="s">
        <v>85</v>
      </c>
      <c r="G56" s="9" t="s">
        <v>42</v>
      </c>
    </row>
    <row r="57" spans="1:7" ht="15" customHeight="1" x14ac:dyDescent="0.3">
      <c r="A57" s="14"/>
      <c r="B57" s="14"/>
      <c r="C57" s="14"/>
      <c r="D57" s="14"/>
      <c r="E57" s="14"/>
      <c r="F57" s="9" t="s">
        <v>86</v>
      </c>
      <c r="G57" s="9" t="s">
        <v>43</v>
      </c>
    </row>
    <row r="58" spans="1:7" ht="15" customHeight="1" x14ac:dyDescent="0.3">
      <c r="A58" s="14"/>
      <c r="B58" s="14"/>
      <c r="C58" s="14"/>
      <c r="D58" s="14"/>
      <c r="E58" s="14"/>
      <c r="F58" s="9" t="s">
        <v>87</v>
      </c>
      <c r="G58" s="9" t="s">
        <v>44</v>
      </c>
    </row>
    <row r="59" spans="1:7" ht="15" customHeight="1" x14ac:dyDescent="0.3">
      <c r="A59" s="14"/>
      <c r="B59" s="14"/>
      <c r="C59" s="14"/>
      <c r="D59" s="14"/>
      <c r="E59" s="14"/>
      <c r="F59" s="9" t="s">
        <v>88</v>
      </c>
      <c r="G59" s="9" t="s">
        <v>45</v>
      </c>
    </row>
    <row r="60" spans="1:7" ht="15" customHeight="1" x14ac:dyDescent="0.3">
      <c r="A60" s="14"/>
      <c r="B60" s="14"/>
      <c r="C60" s="14"/>
      <c r="D60" s="14"/>
      <c r="E60" s="14"/>
      <c r="F60" s="9" t="s">
        <v>89</v>
      </c>
      <c r="G60" s="9" t="s">
        <v>46</v>
      </c>
    </row>
    <row r="61" spans="1:7" ht="15" customHeight="1" x14ac:dyDescent="0.3">
      <c r="A61" s="14"/>
      <c r="B61" s="14"/>
      <c r="C61" s="14"/>
      <c r="D61" s="14"/>
      <c r="E61" s="14"/>
      <c r="F61" s="9" t="s">
        <v>90</v>
      </c>
      <c r="G61" s="9" t="s">
        <v>47</v>
      </c>
    </row>
    <row r="62" spans="1:7" ht="15" customHeight="1" x14ac:dyDescent="0.3">
      <c r="A62" s="14"/>
      <c r="B62" s="14"/>
      <c r="C62" s="14"/>
      <c r="D62" s="14"/>
      <c r="E62" s="14"/>
      <c r="F62" s="9" t="s">
        <v>91</v>
      </c>
      <c r="G62" s="9" t="s">
        <v>48</v>
      </c>
    </row>
    <row r="63" spans="1:7" ht="15" customHeight="1" x14ac:dyDescent="0.3">
      <c r="A63" s="14"/>
      <c r="B63" s="14"/>
      <c r="C63" s="14"/>
      <c r="D63" s="14"/>
      <c r="E63" s="14"/>
      <c r="F63" s="9" t="s">
        <v>92</v>
      </c>
      <c r="G63" s="9" t="s">
        <v>49</v>
      </c>
    </row>
    <row r="64" spans="1:7" ht="15" customHeight="1" x14ac:dyDescent="0.3">
      <c r="A64" s="14"/>
      <c r="B64" s="14"/>
      <c r="C64" s="14"/>
      <c r="D64" s="14"/>
      <c r="E64" s="14"/>
      <c r="F64" s="9" t="s">
        <v>93</v>
      </c>
      <c r="G64" s="9" t="s">
        <v>50</v>
      </c>
    </row>
    <row r="65" spans="1:7" ht="15" customHeight="1" x14ac:dyDescent="0.3">
      <c r="A65" s="14"/>
      <c r="B65" s="14"/>
      <c r="C65" s="14"/>
      <c r="D65" s="13" t="s">
        <v>68</v>
      </c>
      <c r="E65" s="13" t="s">
        <v>65</v>
      </c>
      <c r="F65" s="9" t="s">
        <v>85</v>
      </c>
      <c r="G65" s="9" t="s">
        <v>51</v>
      </c>
    </row>
    <row r="66" spans="1:7" ht="15" customHeight="1" x14ac:dyDescent="0.3">
      <c r="A66" s="14"/>
      <c r="B66" s="14"/>
      <c r="C66" s="14"/>
      <c r="D66" s="14"/>
      <c r="E66" s="14"/>
      <c r="F66" s="9" t="s">
        <v>86</v>
      </c>
      <c r="G66" s="9" t="s">
        <v>52</v>
      </c>
    </row>
    <row r="67" spans="1:7" ht="15" customHeight="1" x14ac:dyDescent="0.3">
      <c r="A67" s="14"/>
      <c r="B67" s="14"/>
      <c r="C67" s="14"/>
      <c r="D67" s="14"/>
      <c r="E67" s="14"/>
      <c r="F67" s="9" t="s">
        <v>87</v>
      </c>
      <c r="G67" s="9" t="s">
        <v>53</v>
      </c>
    </row>
    <row r="68" spans="1:7" ht="15" customHeight="1" x14ac:dyDescent="0.3">
      <c r="A68" s="14"/>
      <c r="B68" s="14"/>
      <c r="C68" s="14"/>
      <c r="D68" s="13" t="s">
        <v>69</v>
      </c>
      <c r="E68" s="13" t="s">
        <v>66</v>
      </c>
      <c r="F68" s="9" t="s">
        <v>85</v>
      </c>
      <c r="G68" s="9" t="s">
        <v>54</v>
      </c>
    </row>
    <row r="69" spans="1:7" ht="15" customHeight="1" x14ac:dyDescent="0.3">
      <c r="A69" s="14"/>
      <c r="B69" s="14"/>
      <c r="C69" s="14"/>
      <c r="D69" s="14"/>
      <c r="E69" s="14"/>
      <c r="F69" s="9" t="s">
        <v>86</v>
      </c>
      <c r="G69" s="9" t="s">
        <v>55</v>
      </c>
    </row>
    <row r="70" spans="1:7" ht="15" customHeight="1" x14ac:dyDescent="0.3">
      <c r="A70" s="14"/>
      <c r="B70" s="13" t="s">
        <v>134</v>
      </c>
      <c r="C70" s="15" t="s">
        <v>171</v>
      </c>
      <c r="D70" s="15" t="s">
        <v>171</v>
      </c>
      <c r="E70" s="15" t="s">
        <v>171</v>
      </c>
      <c r="F70" s="9" t="s">
        <v>85</v>
      </c>
      <c r="G70" s="9" t="s">
        <v>161</v>
      </c>
    </row>
    <row r="71" spans="1:7" ht="15" customHeight="1" x14ac:dyDescent="0.3">
      <c r="A71" s="14"/>
      <c r="B71" s="14"/>
      <c r="C71" s="16"/>
      <c r="D71" s="16"/>
      <c r="E71" s="16"/>
      <c r="F71" s="9" t="s">
        <v>86</v>
      </c>
      <c r="G71" s="9" t="s">
        <v>162</v>
      </c>
    </row>
    <row r="72" spans="1:7" ht="15" customHeight="1" x14ac:dyDescent="0.3">
      <c r="A72" s="14"/>
      <c r="B72" s="14"/>
      <c r="C72" s="16"/>
      <c r="D72" s="16"/>
      <c r="E72" s="16"/>
      <c r="F72" s="9" t="s">
        <v>87</v>
      </c>
      <c r="G72" s="9" t="s">
        <v>163</v>
      </c>
    </row>
    <row r="73" spans="1:7" ht="15" customHeight="1" x14ac:dyDescent="0.3">
      <c r="A73" s="14"/>
      <c r="B73" s="14"/>
      <c r="C73" s="16"/>
      <c r="D73" s="16"/>
      <c r="E73" s="16"/>
      <c r="F73" s="9" t="s">
        <v>88</v>
      </c>
      <c r="G73" s="9" t="s">
        <v>164</v>
      </c>
    </row>
    <row r="74" spans="1:7" ht="15" customHeight="1" x14ac:dyDescent="0.3">
      <c r="A74" s="14"/>
      <c r="B74" s="14"/>
      <c r="C74" s="16"/>
      <c r="D74" s="16"/>
      <c r="E74" s="16"/>
      <c r="F74" s="9" t="s">
        <v>89</v>
      </c>
      <c r="G74" s="9" t="s">
        <v>165</v>
      </c>
    </row>
    <row r="75" spans="1:7" ht="15" customHeight="1" x14ac:dyDescent="0.3">
      <c r="A75" s="14"/>
      <c r="B75" s="14"/>
      <c r="C75" s="16"/>
      <c r="D75" s="16"/>
      <c r="E75" s="16"/>
      <c r="F75" s="9" t="s">
        <v>90</v>
      </c>
      <c r="G75" s="9" t="s">
        <v>166</v>
      </c>
    </row>
    <row r="76" spans="1:7" ht="15" customHeight="1" x14ac:dyDescent="0.3">
      <c r="A76" s="13" t="s">
        <v>94</v>
      </c>
      <c r="B76" s="14"/>
      <c r="C76" s="14"/>
      <c r="D76" s="14"/>
      <c r="E76" s="14"/>
      <c r="F76" s="14"/>
      <c r="G76" s="14"/>
    </row>
    <row r="77" spans="1:7" ht="15" customHeight="1" x14ac:dyDescent="0.3">
      <c r="D77"/>
    </row>
    <row r="78" spans="1:7" ht="15" customHeight="1" x14ac:dyDescent="0.3">
      <c r="D78"/>
    </row>
    <row r="79" spans="1:7" ht="15" customHeight="1" x14ac:dyDescent="0.3">
      <c r="D79"/>
    </row>
    <row r="80" spans="1:7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</sheetData>
  <mergeCells count="34">
    <mergeCell ref="E70:E75"/>
    <mergeCell ref="D36:D43"/>
    <mergeCell ref="D65:D67"/>
    <mergeCell ref="A8:A75"/>
    <mergeCell ref="D68:D69"/>
    <mergeCell ref="D70:D75"/>
    <mergeCell ref="E8:E12"/>
    <mergeCell ref="E13:E19"/>
    <mergeCell ref="E20:E22"/>
    <mergeCell ref="E23:E27"/>
    <mergeCell ref="E28:E32"/>
    <mergeCell ref="E33:E35"/>
    <mergeCell ref="E36:E43"/>
    <mergeCell ref="E44:E50"/>
    <mergeCell ref="E51:E55"/>
    <mergeCell ref="E56:E64"/>
    <mergeCell ref="E65:E67"/>
    <mergeCell ref="E68:E69"/>
    <mergeCell ref="A76:G76"/>
    <mergeCell ref="B8:B12"/>
    <mergeCell ref="B13:B69"/>
    <mergeCell ref="B70:B75"/>
    <mergeCell ref="C8:C12"/>
    <mergeCell ref="C13:C69"/>
    <mergeCell ref="C70:C75"/>
    <mergeCell ref="D8:D12"/>
    <mergeCell ref="D13:D19"/>
    <mergeCell ref="D20:D22"/>
    <mergeCell ref="D23:D27"/>
    <mergeCell ref="D28:D32"/>
    <mergeCell ref="D33:D35"/>
    <mergeCell ref="D44:D50"/>
    <mergeCell ref="D51:D55"/>
    <mergeCell ref="D56:D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23"/>
  <sheetViews>
    <sheetView showGridLines="0" zoomScale="79" zoomScaleNormal="79" workbookViewId="0">
      <selection activeCell="C29" sqref="C29"/>
    </sheetView>
  </sheetViews>
  <sheetFormatPr baseColWidth="10" defaultRowHeight="14.4" x14ac:dyDescent="0.3"/>
  <cols>
    <col min="1" max="1" width="3.44140625" style="6" customWidth="1"/>
    <col min="2" max="3" width="17.88671875" style="8" customWidth="1"/>
    <col min="4" max="4" width="17.88671875" style="6" bestFit="1" customWidth="1"/>
    <col min="5" max="5" width="54" style="6" bestFit="1" customWidth="1"/>
    <col min="6" max="16384" width="11.5546875" style="6"/>
  </cols>
  <sheetData>
    <row r="3" spans="2:5" x14ac:dyDescent="0.3">
      <c r="B3" s="17" t="s">
        <v>155</v>
      </c>
      <c r="C3" s="20" t="s">
        <v>71</v>
      </c>
      <c r="D3" s="5" t="s">
        <v>149</v>
      </c>
      <c r="E3" s="5" t="s">
        <v>67</v>
      </c>
    </row>
    <row r="4" spans="2:5" x14ac:dyDescent="0.3">
      <c r="B4" s="18"/>
      <c r="C4" s="20"/>
      <c r="D4" s="5" t="s">
        <v>150</v>
      </c>
      <c r="E4" s="5" t="s">
        <v>96</v>
      </c>
    </row>
    <row r="5" spans="2:5" x14ac:dyDescent="0.3">
      <c r="B5" s="18"/>
      <c r="C5" s="20"/>
      <c r="D5" s="5" t="s">
        <v>151</v>
      </c>
      <c r="E5" s="5" t="s">
        <v>67</v>
      </c>
    </row>
    <row r="6" spans="2:5" x14ac:dyDescent="0.3">
      <c r="B6" s="18"/>
      <c r="C6" s="20" t="s">
        <v>0</v>
      </c>
      <c r="D6" s="5" t="s">
        <v>149</v>
      </c>
      <c r="E6" s="5">
        <v>2019</v>
      </c>
    </row>
    <row r="7" spans="2:5" x14ac:dyDescent="0.3">
      <c r="B7" s="18"/>
      <c r="C7" s="20"/>
      <c r="D7" s="5" t="s">
        <v>150</v>
      </c>
      <c r="E7" s="5" t="s">
        <v>136</v>
      </c>
    </row>
    <row r="8" spans="2:5" x14ac:dyDescent="0.3">
      <c r="B8" s="18"/>
      <c r="C8" s="20"/>
      <c r="D8" s="5" t="s">
        <v>151</v>
      </c>
      <c r="E8" s="5" t="s">
        <v>137</v>
      </c>
    </row>
    <row r="9" spans="2:5" x14ac:dyDescent="0.3">
      <c r="B9" s="18"/>
      <c r="C9" s="20" t="s">
        <v>84</v>
      </c>
      <c r="D9" s="5" t="s">
        <v>149</v>
      </c>
      <c r="E9" s="5" t="s">
        <v>100</v>
      </c>
    </row>
    <row r="10" spans="2:5" x14ac:dyDescent="0.3">
      <c r="B10" s="18"/>
      <c r="C10" s="20"/>
      <c r="D10" s="5" t="s">
        <v>150</v>
      </c>
      <c r="E10" s="5" t="s">
        <v>138</v>
      </c>
    </row>
    <row r="11" spans="2:5" x14ac:dyDescent="0.3">
      <c r="B11" s="18"/>
      <c r="C11" s="20"/>
      <c r="D11" s="5" t="s">
        <v>151</v>
      </c>
      <c r="E11" s="5" t="s">
        <v>139</v>
      </c>
    </row>
    <row r="12" spans="2:5" x14ac:dyDescent="0.3">
      <c r="B12" s="18"/>
      <c r="C12" s="20" t="s">
        <v>147</v>
      </c>
      <c r="D12" s="5" t="s">
        <v>149</v>
      </c>
      <c r="E12" s="5" t="s">
        <v>128</v>
      </c>
    </row>
    <row r="13" spans="2:5" x14ac:dyDescent="0.3">
      <c r="B13" s="18"/>
      <c r="C13" s="20"/>
      <c r="D13" s="5" t="s">
        <v>150</v>
      </c>
      <c r="E13" s="5" t="s">
        <v>140</v>
      </c>
    </row>
    <row r="14" spans="2:5" x14ac:dyDescent="0.3">
      <c r="B14" s="18"/>
      <c r="C14" s="20"/>
      <c r="D14" s="5" t="s">
        <v>151</v>
      </c>
      <c r="E14" s="5" t="s">
        <v>140</v>
      </c>
    </row>
    <row r="15" spans="2:5" x14ac:dyDescent="0.3">
      <c r="B15" s="18"/>
      <c r="C15" s="20" t="s">
        <v>70</v>
      </c>
      <c r="D15" s="5" t="s">
        <v>149</v>
      </c>
      <c r="E15" s="5" t="s">
        <v>56</v>
      </c>
    </row>
    <row r="16" spans="2:5" x14ac:dyDescent="0.3">
      <c r="B16" s="18"/>
      <c r="C16" s="20"/>
      <c r="D16" s="5" t="s">
        <v>150</v>
      </c>
      <c r="E16" s="5" t="s">
        <v>141</v>
      </c>
    </row>
    <row r="17" spans="2:5" x14ac:dyDescent="0.3">
      <c r="B17" s="18"/>
      <c r="C17" s="20"/>
      <c r="D17" s="5" t="s">
        <v>151</v>
      </c>
      <c r="E17" s="5" t="s">
        <v>142</v>
      </c>
    </row>
    <row r="18" spans="2:5" x14ac:dyDescent="0.3">
      <c r="B18" s="18"/>
      <c r="C18" s="20" t="s">
        <v>148</v>
      </c>
      <c r="D18" s="5" t="s">
        <v>149</v>
      </c>
      <c r="E18" s="5" t="s">
        <v>1</v>
      </c>
    </row>
    <row r="19" spans="2:5" x14ac:dyDescent="0.3">
      <c r="B19" s="18"/>
      <c r="C19" s="20"/>
      <c r="D19" s="5" t="s">
        <v>150</v>
      </c>
      <c r="E19" s="5" t="s">
        <v>143</v>
      </c>
    </row>
    <row r="20" spans="2:5" x14ac:dyDescent="0.3">
      <c r="B20" s="19"/>
      <c r="C20" s="20"/>
      <c r="D20" s="5" t="s">
        <v>151</v>
      </c>
      <c r="E20" s="5" t="s">
        <v>133</v>
      </c>
    </row>
    <row r="21" spans="2:5" x14ac:dyDescent="0.3">
      <c r="B21" s="17" t="s">
        <v>156</v>
      </c>
      <c r="C21" s="20" t="s">
        <v>135</v>
      </c>
      <c r="D21" s="5" t="s">
        <v>149</v>
      </c>
      <c r="E21" s="5" t="s">
        <v>144</v>
      </c>
    </row>
    <row r="22" spans="2:5" x14ac:dyDescent="0.3">
      <c r="B22" s="18"/>
      <c r="C22" s="20"/>
      <c r="D22" s="5" t="s">
        <v>150</v>
      </c>
      <c r="E22" s="7" t="s">
        <v>145</v>
      </c>
    </row>
    <row r="23" spans="2:5" x14ac:dyDescent="0.3">
      <c r="B23" s="19"/>
      <c r="C23" s="20"/>
      <c r="D23" s="5" t="s">
        <v>151</v>
      </c>
      <c r="E23" s="7" t="s">
        <v>146</v>
      </c>
    </row>
  </sheetData>
  <mergeCells count="9">
    <mergeCell ref="B3:B20"/>
    <mergeCell ref="B21:B23"/>
    <mergeCell ref="C3:C5"/>
    <mergeCell ref="C6:C8"/>
    <mergeCell ref="C9:C11"/>
    <mergeCell ref="C12:C14"/>
    <mergeCell ref="C15:C17"/>
    <mergeCell ref="C18:C20"/>
    <mergeCell ref="C21:C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3" sqref="E13"/>
    </sheetView>
  </sheetViews>
  <sheetFormatPr baseColWidth="10" defaultRowHeight="14.4" x14ac:dyDescent="0.3"/>
  <cols>
    <col min="1" max="1" width="14.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2"/>
  <sheetViews>
    <sheetView workbookViewId="0">
      <selection activeCell="B14" sqref="B14"/>
    </sheetView>
  </sheetViews>
  <sheetFormatPr baseColWidth="10" defaultRowHeight="14.4" x14ac:dyDescent="0.3"/>
  <cols>
    <col min="2" max="2" width="33.77734375" bestFit="1" customWidth="1"/>
  </cols>
  <sheetData>
    <row r="2" spans="2:3" x14ac:dyDescent="0.3">
      <c r="B2" t="s">
        <v>56</v>
      </c>
      <c r="C2" t="s">
        <v>75</v>
      </c>
    </row>
    <row r="3" spans="2:3" x14ac:dyDescent="0.3">
      <c r="B3" t="s">
        <v>57</v>
      </c>
      <c r="C3" t="s">
        <v>76</v>
      </c>
    </row>
    <row r="4" spans="2:3" x14ac:dyDescent="0.3">
      <c r="B4" t="s">
        <v>58</v>
      </c>
      <c r="C4" t="s">
        <v>77</v>
      </c>
    </row>
    <row r="5" spans="2:3" x14ac:dyDescent="0.3">
      <c r="B5" t="s">
        <v>59</v>
      </c>
      <c r="C5" t="s">
        <v>78</v>
      </c>
    </row>
    <row r="6" spans="2:3" x14ac:dyDescent="0.3">
      <c r="B6" t="s">
        <v>60</v>
      </c>
      <c r="C6" t="s">
        <v>79</v>
      </c>
    </row>
    <row r="7" spans="2:3" x14ac:dyDescent="0.3">
      <c r="B7" t="s">
        <v>61</v>
      </c>
      <c r="C7" t="s">
        <v>80</v>
      </c>
    </row>
    <row r="8" spans="2:3" x14ac:dyDescent="0.3">
      <c r="B8" t="s">
        <v>62</v>
      </c>
      <c r="C8" t="s">
        <v>81</v>
      </c>
    </row>
    <row r="9" spans="2:3" x14ac:dyDescent="0.3">
      <c r="B9" t="s">
        <v>63</v>
      </c>
      <c r="C9" t="s">
        <v>82</v>
      </c>
    </row>
    <row r="10" spans="2:3" x14ac:dyDescent="0.3">
      <c r="B10" t="s">
        <v>64</v>
      </c>
      <c r="C10" t="s">
        <v>83</v>
      </c>
    </row>
    <row r="11" spans="2:3" x14ac:dyDescent="0.3">
      <c r="B11" t="s">
        <v>65</v>
      </c>
      <c r="C11" t="s">
        <v>68</v>
      </c>
    </row>
    <row r="12" spans="2:3" x14ac:dyDescent="0.3">
      <c r="B12" t="s">
        <v>66</v>
      </c>
      <c r="C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</vt:lpstr>
      <vt:lpstr>Esquema</vt:lpstr>
      <vt:lpstr>Nomenclatura</vt:lpstr>
      <vt:lpstr>Metadatos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2023-07-21T08:07:41Z</dcterms:modified>
</cp:coreProperties>
</file>