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amit/Desktop/opre 6301/HW/"/>
    </mc:Choice>
  </mc:AlternateContent>
  <bookViews>
    <workbookView xWindow="0" yWindow="440" windowWidth="25600" windowHeight="15480" activeTab="4"/>
  </bookViews>
  <sheets>
    <sheet name="Cover" sheetId="1" r:id="rId1"/>
    <sheet name="Set 1" sheetId="4" r:id="rId2"/>
    <sheet name="Set 2" sheetId="2" r:id="rId3"/>
    <sheet name="Set 3" sheetId="3" r:id="rId4"/>
    <sheet name="Set 4" sheetId="5" r:id="rId5"/>
  </sheets>
  <definedNames>
    <definedName name="_xlchart.v1.0" hidden="1">'Set 3'!$B$7:$B$700</definedName>
    <definedName name="_xlchart.v1.1" hidden="1">'Set 3'!$B$7:$B$700</definedName>
    <definedName name="_xlchart.v1.2" hidden="1">'Set 3'!$B$7:$B$700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6" i="3" l="1"/>
  <c r="M15" i="3"/>
  <c r="M14" i="3"/>
  <c r="M13" i="3"/>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D11" i="5"/>
  <c r="D10" i="5"/>
  <c r="D9" i="5"/>
  <c r="D12" i="5"/>
  <c r="B13" i="4"/>
  <c r="B14" i="4"/>
  <c r="B15" i="4"/>
  <c r="B16" i="4"/>
  <c r="B17" i="4"/>
  <c r="B18" i="4"/>
  <c r="B19" i="4"/>
  <c r="B20" i="4"/>
  <c r="B21" i="4"/>
  <c r="B22" i="4"/>
  <c r="B23" i="4"/>
  <c r="B24" i="4"/>
  <c r="B25" i="4"/>
  <c r="B26" i="4"/>
  <c r="B27" i="4"/>
  <c r="B28" i="4"/>
  <c r="B29" i="4"/>
  <c r="B30" i="4"/>
  <c r="B31" i="4"/>
  <c r="B32" i="4"/>
  <c r="B33" i="4"/>
  <c r="B34" i="4"/>
  <c r="B35" i="4"/>
  <c r="H6" i="4"/>
  <c r="C13" i="4"/>
  <c r="D13" i="4"/>
  <c r="H7" i="4"/>
  <c r="C14" i="4"/>
  <c r="D14" i="4"/>
  <c r="H8" i="4"/>
  <c r="C15" i="4"/>
  <c r="D15" i="4"/>
  <c r="H9"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H39" i="4"/>
  <c r="H43" i="4"/>
  <c r="H41" i="4"/>
  <c r="D36" i="4"/>
  <c r="D8" i="5"/>
  <c r="D13" i="5"/>
  <c r="E8" i="5"/>
  <c r="E9" i="5"/>
  <c r="E10" i="5"/>
  <c r="E11" i="5"/>
  <c r="E12" i="5"/>
  <c r="E13" i="5"/>
  <c r="E20" i="3"/>
  <c r="E17" i="3"/>
  <c r="E15" i="3"/>
  <c r="E14" i="3"/>
  <c r="E13" i="3"/>
  <c r="E12" i="3"/>
  <c r="E11" i="3"/>
  <c r="E10" i="3"/>
  <c r="E9" i="3"/>
  <c r="E8" i="3"/>
  <c r="E23" i="2"/>
  <c r="E21" i="2"/>
  <c r="E24" i="2"/>
  <c r="D23" i="2"/>
  <c r="D21" i="2"/>
  <c r="D24" i="2"/>
  <c r="E22" i="2"/>
  <c r="D22" i="2"/>
  <c r="C36" i="4"/>
  <c r="C19" i="1"/>
  <c r="D19" i="1"/>
  <c r="D25" i="2"/>
  <c r="D26" i="2"/>
</calcChain>
</file>

<file path=xl/sharedStrings.xml><?xml version="1.0" encoding="utf-8"?>
<sst xmlns="http://schemas.openxmlformats.org/spreadsheetml/2006/main" count="90" uniqueCount="83">
  <si>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</si>
  <si>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</si>
  <si>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</si>
  <si>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</si>
  <si>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</si>
  <si>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</si>
  <si>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</si>
  <si>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</si>
  <si>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</si>
  <si>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</si>
  <si>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</si>
  <si>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</si>
  <si>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Name:</t>
  </si>
  <si>
    <t>Scores:</t>
  </si>
  <si>
    <t>(Do not write below this line.)</t>
  </si>
  <si>
    <t>Problem</t>
  </si>
  <si>
    <t>Points</t>
  </si>
  <si>
    <t>Earned</t>
  </si>
  <si>
    <t>Set 1</t>
  </si>
  <si>
    <t>Set 2</t>
  </si>
  <si>
    <t>Total</t>
  </si>
  <si>
    <t xml:space="preserve">Name: </t>
  </si>
  <si>
    <t>X</t>
  </si>
  <si>
    <r>
      <t>(X - μ)</t>
    </r>
    <r>
      <rPr>
        <vertAlign val="superscript"/>
        <sz val="11"/>
        <color theme="1"/>
        <rFont val="Calibri"/>
        <family val="2"/>
        <scheme val="minor"/>
      </rPr>
      <t>2</t>
    </r>
  </si>
  <si>
    <t>(X - μ)</t>
  </si>
  <si>
    <t>Test scores</t>
  </si>
  <si>
    <t>Grade</t>
  </si>
  <si>
    <t>Pie Chart</t>
  </si>
  <si>
    <t>Bar Chart</t>
  </si>
  <si>
    <t>Set 4</t>
  </si>
  <si>
    <t>Follow the submission guidelines (see eLearning).</t>
  </si>
  <si>
    <t>If you've any questions regarding your HW grade, please contact the TA</t>
  </si>
  <si>
    <t>A</t>
  </si>
  <si>
    <t>B</t>
  </si>
  <si>
    <t>C</t>
  </si>
  <si>
    <t>D</t>
  </si>
  <si>
    <t>F</t>
  </si>
  <si>
    <t>Use COUNT function to find the population size  (N) =</t>
  </si>
  <si>
    <t>1. Use AVERAGE to find the mean  μ of the population.</t>
  </si>
  <si>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</si>
  <si>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</si>
  <si>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</si>
  <si>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You must use Excel functions when available.  The work must be done within the cells themselves.</t>
  </si>
  <si>
    <r>
      <t>Do not round-off your answers, but use the</t>
    </r>
    <r>
      <rPr>
        <b/>
        <sz val="12"/>
        <rFont val="Arial"/>
        <family val="2"/>
      </rPr>
      <t xml:space="preserve"> format cell</t>
    </r>
    <r>
      <rPr>
        <sz val="12"/>
        <rFont val="Arial"/>
        <family val="2"/>
      </rPr>
      <t xml:space="preserve"> function to answer to 3 decimal places.</t>
    </r>
  </si>
  <si>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</si>
  <si>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</si>
  <si>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</si>
  <si>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</si>
  <si>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</si>
  <si>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</si>
  <si>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1.  Which of the two variables has higher variability?</t>
  </si>
  <si>
    <t>3.  Would you say that bringing in new clients increases sales? Explain.</t>
  </si>
  <si>
    <t xml:space="preserve">Inter Quartile Range (IQR)  = </t>
  </si>
  <si>
    <t xml:space="preserve">1.5 x IQR = </t>
  </si>
  <si>
    <t>Left whistker = max of (Q1-1.5 x IQR, Smallest)</t>
  </si>
  <si>
    <t>Right Whisker = min of (Q3 + 1.5 x IQR, Largest)</t>
  </si>
  <si>
    <t>Set 3</t>
  </si>
  <si>
    <t>Homework 1 ::: 20 Points</t>
  </si>
  <si>
    <t>4. Use the formula (see your notes) to find the coefficient of variation.</t>
  </si>
  <si>
    <t>Now, perform the calulations in the table below to find variance, std dev etc.</t>
  </si>
  <si>
    <t>2.  But when you compare the variability to the mean, which seems to have  higher variability?</t>
  </si>
  <si>
    <t>Relative Frequency</t>
  </si>
  <si>
    <t>Frequency</t>
  </si>
  <si>
    <r>
      <t xml:space="preserve">The following are the test scores.  Use Countif  to count the number of A's, B's, F's etc. (use 90-80-70-60 scale). Then plot a bar chart (frequency) and a pie chart (Relative frequency).  Provide proper captions and labels (like Grade Distribution).  Visit </t>
    </r>
    <r>
      <rPr>
        <sz val="11"/>
        <color theme="4"/>
        <rFont val="Calibri"/>
        <family val="2"/>
        <scheme val="minor"/>
      </rPr>
      <t>https://support.office.com/en-us/article/COUNTIF-function-e0de10c6-f885-4e71-abb4-1f464816df34</t>
    </r>
    <r>
      <rPr>
        <sz val="11"/>
        <color theme="1"/>
        <rFont val="Calibri"/>
        <family val="2"/>
        <scheme val="minor"/>
      </rPr>
      <t xml:space="preserve"> for help on Countif function.   </t>
    </r>
    <r>
      <rPr>
        <sz val="11"/>
        <color rgb="FFFF0000"/>
        <rFont val="Calibri"/>
        <family val="2"/>
        <scheme val="minor"/>
      </rPr>
      <t xml:space="preserve"> </t>
    </r>
    <r>
      <rPr>
        <b/>
        <sz val="11"/>
        <color rgb="FFFF0000"/>
        <rFont val="Calibri"/>
        <family val="2"/>
        <scheme val="minor"/>
      </rPr>
      <t>Do Not Sort the list</t>
    </r>
    <r>
      <rPr>
        <sz val="11"/>
        <color rgb="FFFF0000"/>
        <rFont val="Calibri"/>
        <family val="2"/>
        <scheme val="minor"/>
      </rPr>
      <t>.  The numbers will change by themselves, and so will your answers and graphs.</t>
    </r>
  </si>
  <si>
    <t>The time (in seconds) taken to seat the customers at Don's Italian Grill are given below.  Use these numbers to answer the following questions.  (Note: Do not need to sort the numbers.)  Plot a Boxplot using Excel and show data points including the outliers (will explain in the class)</t>
  </si>
  <si>
    <r>
      <t xml:space="preserve">In this problem, you'll  calculate Std dev, variances, etc. using Excel's function (Q 1 - Q 4).  Then you'll find them (Q 5 - Q 7) again from scratch (without using any formulas).  </t>
    </r>
    <r>
      <rPr>
        <sz val="11"/>
        <color rgb="FFFF0000"/>
        <rFont val="Calibri"/>
        <family val="2"/>
        <scheme val="minor"/>
      </rPr>
      <t>The population X has been randomly generated and will be changing constantly.</t>
    </r>
    <r>
      <rPr>
        <sz val="11"/>
        <color theme="1"/>
        <rFont val="Calibri"/>
        <family val="2"/>
        <scheme val="minor"/>
      </rPr>
      <t xml:space="preserve">  Your answers will change too, but they will always be correct if done correctly.      </t>
    </r>
  </si>
  <si>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</si>
  <si>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</si>
  <si>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t xml:space="preserve">Double-check it twice before you upload the file.  Once uploaded, your submission is final.  No changes can be made then.  Make sure you aren't uploading a wrong file - this is a very common mistake students make.  </t>
  </si>
  <si>
    <t>Client</t>
  </si>
  <si>
    <t>yes</t>
  </si>
  <si>
    <t>Sawant, Amit</t>
  </si>
  <si>
    <t>Name: Sawant, Amit</t>
  </si>
  <si>
    <t>Since the coefficient of correlation is close to zero, there is no straight line relationship between the two variables. Also as the covariance is a small number, there is no particular pattern.</t>
  </si>
  <si>
    <t>min</t>
  </si>
  <si>
    <t>q1-min</t>
  </si>
  <si>
    <t>q2-q1</t>
  </si>
  <si>
    <t>q3-q2</t>
  </si>
  <si>
    <t>max-q3</t>
  </si>
  <si>
    <t>q1</t>
  </si>
  <si>
    <t>q2</t>
  </si>
  <si>
    <t>q3</t>
  </si>
  <si>
    <t>max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</si>
</sst>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
  </numFmts>
  <fonts count="18" x14ac:knownFonts="1">
    <font>
      <sz val="11"/>
      <color theme="1"/>
      <name val="Calibri"/>
      <family val="2"/>
      <scheme val="minor"/>
    </font>
    <font>
      <sz val="11"/>
      <color theme="1"/>
      <name val="Calibri"/>
      <family val="2"/>
      <scheme val="minor"/>
    </font>
    <font>
      <sz val="12"/>
      <name val="Arial"/>
      <family val="2"/>
    </font>
    <font>
      <b/>
      <sz val="12"/>
      <name val="Arial"/>
      <family val="2"/>
    </font>
    <font>
      <b/>
      <sz val="12"/>
      <color rgb="FFFF0000"/>
      <name val="Arial"/>
      <family val="2"/>
    </font>
    <font>
      <b/>
      <sz val="10"/>
      <name val="Arial"/>
      <family val="2"/>
    </font>
    <font>
      <sz val="10"/>
      <name val="Arial"/>
      <family val="2"/>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sz val="11"/>
      <color theme="4"/>
      <name val="Calibri"/>
      <family val="2"/>
      <scheme val="minor"/>
    </font>
    <font>
      <vertAlign val="superscript"/>
      <sz val="11"/>
      <color theme="1"/>
      <name val="Calibri"/>
      <family val="2"/>
    </font>
    <font>
      <sz val="11"/>
      <color rgb="FFFF0000"/>
      <name val="Calibri"/>
      <family val="2"/>
      <scheme val="minor"/>
    </font>
    <font>
      <b/>
      <sz val="11"/>
      <color rgb="FFFF0000"/>
      <name val="Calibri"/>
      <family val="2"/>
      <scheme val="minor"/>
    </font>
    <font>
      <i/>
      <sz val="20"/>
      <color rgb="FFFF0000"/>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
    <xf numFmtId="0" fontId="0" fillId="0" borderId="0"/>
    <xf numFmtId="44"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7">
    <xf numFmtId="0" fontId="0" fillId="0" borderId="0" xfId="0"/>
    <xf numFmtId="0" fontId="2" fillId="2" borderId="0" xfId="0" applyFont="1" applyFill="1"/>
    <xf numFmtId="0" fontId="0" fillId="2" borderId="0" xfId="0" applyFill="1"/>
    <xf numFmtId="0" fontId="3" fillId="2" borderId="0" xfId="0" applyFont="1" applyFill="1"/>
    <xf numFmtId="0" fontId="4" fillId="2" borderId="0" xfId="0" applyFont="1" applyFill="1"/>
    <xf numFmtId="0" fontId="5" fillId="2" borderId="0" xfId="0" applyFont="1" applyFill="1"/>
    <xf numFmtId="0" fontId="6" fillId="2" borderId="5" xfId="0" applyFont="1" applyFill="1" applyBorder="1" applyAlignment="1">
      <alignment horizontal="center"/>
    </xf>
    <xf numFmtId="0" fontId="6" fillId="2" borderId="1" xfId="0" applyFont="1" applyFill="1" applyBorder="1" applyAlignment="1">
      <alignment horizontal="center"/>
    </xf>
    <xf numFmtId="1" fontId="0" fillId="2" borderId="0" xfId="0" applyNumberFormat="1" applyFill="1"/>
    <xf numFmtId="0" fontId="0" fillId="3" borderId="0" xfId="0" applyFill="1"/>
    <xf numFmtId="0" fontId="0" fillId="3" borderId="2" xfId="0" applyFill="1" applyBorder="1" applyAlignment="1">
      <alignment horizontal="left" vertical="center"/>
    </xf>
    <xf numFmtId="0" fontId="0" fillId="3" borderId="4" xfId="0" applyFill="1" applyBorder="1" applyAlignment="1">
      <alignment horizontal="left" vertical="center"/>
    </xf>
    <xf numFmtId="0" fontId="0" fillId="3" borderId="1" xfId="0" applyFill="1" applyBorder="1"/>
    <xf numFmtId="0" fontId="0" fillId="3" borderId="1" xfId="0" applyFill="1" applyBorder="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 fontId="0" fillId="3" borderId="0" xfId="0" applyNumberFormat="1" applyFill="1"/>
    <xf numFmtId="0" fontId="0" fillId="3" borderId="0" xfId="0" applyFill="1" applyBorder="1"/>
    <xf numFmtId="0" fontId="0" fillId="3" borderId="1" xfId="0" applyFill="1" applyBorder="1" applyAlignment="1">
      <alignment horizontal="center"/>
    </xf>
    <xf numFmtId="44" fontId="0" fillId="3" borderId="0" xfId="0" applyNumberFormat="1" applyFill="1"/>
    <xf numFmtId="0" fontId="0" fillId="3" borderId="6" xfId="0" applyFill="1" applyBorder="1" applyAlignment="1">
      <alignment horizontal="center"/>
    </xf>
    <xf numFmtId="0" fontId="5" fillId="2" borderId="1" xfId="0" applyFont="1" applyFill="1" applyBorder="1" applyAlignment="1">
      <alignment horizontal="center"/>
    </xf>
    <xf numFmtId="0" fontId="0" fillId="3" borderId="0"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Border="1" applyAlignment="1">
      <alignment horizontal="left" vertical="center" wrapText="1"/>
    </xf>
    <xf numFmtId="0" fontId="8" fillId="3" borderId="1" xfId="0" applyFont="1" applyFill="1" applyBorder="1" applyAlignment="1">
      <alignment vertical="center"/>
    </xf>
    <xf numFmtId="0" fontId="13" fillId="3" borderId="1" xfId="0" applyFont="1" applyFill="1" applyBorder="1" applyAlignment="1">
      <alignment horizontal="center"/>
    </xf>
    <xf numFmtId="0" fontId="0" fillId="3" borderId="1" xfId="0" applyFill="1" applyBorder="1" applyAlignment="1">
      <alignment horizontal="center"/>
    </xf>
    <xf numFmtId="0" fontId="8" fillId="3" borderId="1" xfId="0" applyFont="1" applyFill="1" applyBorder="1" applyAlignment="1">
      <alignment horizontal="center"/>
    </xf>
    <xf numFmtId="0" fontId="8" fillId="3" borderId="1" xfId="0" applyFont="1" applyFill="1" applyBorder="1"/>
    <xf numFmtId="1" fontId="0" fillId="3" borderId="1" xfId="0" applyNumberFormat="1" applyFill="1" applyBorder="1" applyAlignment="1">
      <alignment horizontal="center"/>
    </xf>
    <xf numFmtId="164" fontId="0" fillId="3" borderId="1" xfId="1" applyNumberFormat="1" applyFont="1" applyFill="1" applyBorder="1"/>
    <xf numFmtId="164" fontId="0" fillId="3" borderId="1" xfId="0" applyNumberFormat="1" applyFill="1" applyBorder="1"/>
    <xf numFmtId="164" fontId="0" fillId="3" borderId="0" xfId="0" applyNumberFormat="1" applyFill="1"/>
    <xf numFmtId="164" fontId="0" fillId="3" borderId="1" xfId="0" applyNumberFormat="1" applyFill="1" applyBorder="1" applyAlignment="1">
      <alignment horizontal="left" vertical="center" wrapText="1"/>
    </xf>
    <xf numFmtId="164" fontId="0" fillId="3" borderId="1" xfId="0" applyNumberFormat="1" applyFill="1" applyBorder="1" applyAlignment="1">
      <alignment horizontal="center"/>
    </xf>
    <xf numFmtId="164" fontId="0" fillId="3" borderId="1" xfId="0" applyNumberFormat="1" applyFill="1" applyBorder="1" applyAlignment="1">
      <alignment horizontal="center" vertical="center"/>
    </xf>
    <xf numFmtId="0" fontId="3" fillId="2" borderId="0" xfId="0" applyFont="1" applyFill="1" applyAlignment="1">
      <alignment horizontal="left"/>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15" fillId="4" borderId="1" xfId="0"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xf>
    <xf numFmtId="0" fontId="0" fillId="3" borderId="1" xfId="0" applyFill="1" applyBorder="1" applyAlignment="1">
      <alignment horizontal="left" vertical="center" wrapText="1"/>
    </xf>
    <xf numFmtId="0" fontId="0" fillId="3" borderId="0" xfId="0" applyFill="1" applyAlignment="1">
      <alignment horizontal="left" vertical="center" wrapText="1"/>
    </xf>
    <xf numFmtId="0" fontId="0" fillId="3" borderId="1" xfId="0" applyFill="1" applyBorder="1" applyAlignment="1">
      <alignment horizontal="center"/>
    </xf>
    <xf numFmtId="164" fontId="0" fillId="3" borderId="2" xfId="0" applyNumberFormat="1" applyFill="1" applyBorder="1" applyAlignment="1">
      <alignment horizontal="center"/>
    </xf>
    <xf numFmtId="164" fontId="0" fillId="3" borderId="4" xfId="0" applyNumberFormat="1" applyFill="1" applyBorder="1" applyAlignment="1">
      <alignment horizontal="center"/>
    </xf>
    <xf numFmtId="0" fontId="7" fillId="3" borderId="0" xfId="0" applyFont="1" applyFill="1" applyAlignment="1">
      <alignment horizontal="left" vertical="center" wrapText="1"/>
    </xf>
    <xf numFmtId="0" fontId="0" fillId="3" borderId="0" xfId="0" applyFill="1" applyAlignment="1">
      <alignment horizontal="left" vertical="top" wrapText="1"/>
    </xf>
    <xf numFmtId="0" fontId="0" fillId="3" borderId="1" xfId="0" applyFill="1" applyBorder="1" applyAlignment="1">
      <alignment horizontal="center" vertical="top"/>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cellXfs>
  <cellStyles count="6">
    <cellStyle name="Currency" xfId="1" builtinId="4"/>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val>
            <c:numRef>
              <c:f>'Set 3'!$M$12</c:f>
              <c:numCache>
                <c:formatCode>0.000</c:formatCode>
                <c:ptCount val="1"/>
                <c:pt idx="0">
                  <c:v>48.0</c:v>
                </c:pt>
              </c:numCache>
            </c:numRef>
          </c:val>
        </c:ser>
        <c:ser>
          <c:idx val="1"/>
          <c:order val="1"/>
          <c:spPr>
            <a:noFill/>
            <a:ln>
              <a:noFill/>
            </a:ln>
            <a:effectLst/>
          </c:spPr>
          <c:invertIfNegative val="0"/>
          <c:errBars>
            <c:errBarType val="minus"/>
            <c:errValType val="cust"/>
            <c:noEndCap val="0"/>
            <c:plus>
              <c:numRef>
                <c:f>'Set 3'!$E$15</c:f>
                <c:numCache>
                  <c:formatCode>General</c:formatCode>
                  <c:ptCount val="1"/>
                  <c:pt idx="0">
                    <c:v>37.5</c:v>
                  </c:pt>
                </c:numCache>
              </c:numRef>
            </c:plus>
            <c:minus>
              <c:numRef>
                <c:f>'Set 3'!$E$15</c:f>
                <c:numCache>
                  <c:formatCode>General</c:formatCode>
                  <c:ptCount val="1"/>
                  <c:pt idx="0">
                    <c:v>37.5</c:v>
                  </c:pt>
                </c:numCache>
              </c:numRef>
            </c:minus>
            <c:spPr>
              <a:noFill/>
              <a:ln w="9525" cap="flat" cmpd="sng" algn="ctr">
                <a:solidFill>
                  <a:schemeClr val="tx1">
                    <a:lumMod val="65000"/>
                    <a:lumOff val="35000"/>
                  </a:schemeClr>
                </a:solidFill>
                <a:round/>
              </a:ln>
              <a:effectLst/>
            </c:spPr>
          </c:errBars>
          <c:val>
            <c:numRef>
              <c:f>'Set 3'!$M$13</c:f>
              <c:numCache>
                <c:formatCode>0.000</c:formatCode>
                <c:ptCount val="1"/>
                <c:pt idx="0">
                  <c:v>64.0</c:v>
                </c:pt>
              </c:numCache>
            </c:numRef>
          </c:val>
        </c:ser>
        <c:ser>
          <c:idx val="2"/>
          <c:order val="2"/>
          <c:spPr>
            <a:solidFill>
              <a:schemeClr val="accent1"/>
            </a:solidFill>
            <a:ln>
              <a:noFill/>
            </a:ln>
            <a:effectLst/>
          </c:spPr>
          <c:invertIfNegative val="0"/>
          <c:val>
            <c:numRef>
              <c:f>'Set 3'!$M$14</c:f>
              <c:numCache>
                <c:formatCode>0.000</c:formatCode>
                <c:ptCount val="1"/>
                <c:pt idx="0">
                  <c:v>13.0</c:v>
                </c:pt>
              </c:numCache>
            </c:numRef>
          </c:val>
        </c:ser>
        <c:ser>
          <c:idx val="3"/>
          <c:order val="3"/>
          <c:spPr>
            <a:solidFill>
              <a:schemeClr val="accent1"/>
            </a:solidFill>
            <a:ln>
              <a:noFill/>
            </a:ln>
            <a:effectLst/>
          </c:spPr>
          <c:invertIfNegative val="0"/>
          <c:errBars>
            <c:errBarType val="plus"/>
            <c:errValType val="cust"/>
            <c:noEndCap val="0"/>
            <c:plus>
              <c:numRef>
                <c:f>'Set 3'!$E$15</c:f>
                <c:numCache>
                  <c:formatCode>General</c:formatCode>
                  <c:ptCount val="1"/>
                  <c:pt idx="0">
                    <c:v>37.5</c:v>
                  </c:pt>
                </c:numCache>
              </c:numRef>
            </c:plus>
            <c:minus>
              <c:numLit>
                <c:formatCode>General</c:formatCode>
                <c:ptCount val="1"/>
                <c:pt idx="0">
                  <c:v>1.0</c:v>
                </c:pt>
              </c:numLit>
            </c:minus>
            <c:spPr>
              <a:noFill/>
              <a:ln w="9525" cap="flat" cmpd="sng" algn="ctr">
                <a:solidFill>
                  <a:schemeClr val="tx1">
                    <a:lumMod val="65000"/>
                    <a:lumOff val="35000"/>
                  </a:schemeClr>
                </a:solidFill>
                <a:round/>
              </a:ln>
              <a:effectLst/>
            </c:spPr>
          </c:errBars>
          <c:val>
            <c:numRef>
              <c:f>'Set 3'!$M$15</c:f>
              <c:numCache>
                <c:formatCode>0.000</c:formatCode>
                <c:ptCount val="1"/>
                <c:pt idx="0">
                  <c:v>12.0</c:v>
                </c:pt>
              </c:numCache>
            </c:numRef>
          </c:val>
        </c:ser>
        <c:ser>
          <c:idx val="4"/>
          <c:order val="4"/>
          <c:spPr>
            <a:noFill/>
            <a:ln>
              <a:noFill/>
            </a:ln>
            <a:effectLst/>
          </c:spPr>
          <c:invertIfNegative val="0"/>
          <c:val>
            <c:numRef>
              <c:f>'Set 3'!$M$16</c:f>
              <c:numCache>
                <c:formatCode>0.000</c:formatCode>
                <c:ptCount val="1"/>
                <c:pt idx="0">
                  <c:v>112.0</c:v>
                </c:pt>
              </c:numCache>
            </c:numRef>
          </c:val>
        </c:ser>
        <c:dLbls>
          <c:showLegendKey val="0"/>
          <c:showVal val="0"/>
          <c:showCatName val="0"/>
          <c:showSerName val="0"/>
          <c:showPercent val="0"/>
          <c:showBubbleSize val="0"/>
        </c:dLbls>
        <c:gapWidth val="150"/>
        <c:overlap val="100"/>
        <c:axId val="1457923920"/>
        <c:axId val="1458411424"/>
      </c:barChart>
      <c:catAx>
        <c:axId val="1457923920"/>
        <c:scaling>
          <c:orientation val="minMax"/>
        </c:scaling>
        <c:delete val="1"/>
        <c:axPos val="b"/>
        <c:majorTickMark val="none"/>
        <c:minorTickMark val="none"/>
        <c:tickLblPos val="nextTo"/>
        <c:crossAx val="1458411424"/>
        <c:crosses val="autoZero"/>
        <c:auto val="1"/>
        <c:lblAlgn val="ctr"/>
        <c:lblOffset val="100"/>
        <c:noMultiLvlLbl val="0"/>
      </c:catAx>
      <c:valAx>
        <c:axId val="1458411424"/>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2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'Set 4'!$C$8:$C$12</c:f>
              <c:strCache>
                <c:ptCount val="5"/>
                <c:pt idx="0">
                  <c:v>A</c:v>
                </c:pt>
                <c:pt idx="1">
                  <c:v>B</c:v>
                </c:pt>
                <c:pt idx="2">
                  <c:v>C</c:v>
                </c:pt>
                <c:pt idx="3">
                  <c:v>D</c:v>
                </c:pt>
                <c:pt idx="4">
                  <c:v>F</c:v>
                </c:pt>
              </c:strCache>
            </c:strRef>
          </c:cat>
          <c:val>
            <c:numRef>
              <c:f>'Set 4'!$E$8:$E$12</c:f>
              <c:numCache>
                <c:formatCode>0.000</c:formatCode>
                <c:ptCount val="5"/>
                <c:pt idx="0">
                  <c:v>0.291666666666667</c:v>
                </c:pt>
                <c:pt idx="1">
                  <c:v>0.229166666666667</c:v>
                </c:pt>
                <c:pt idx="2">
                  <c:v>0.201388888888889</c:v>
                </c:pt>
                <c:pt idx="3">
                  <c:v>0.208333333333333</c:v>
                </c:pt>
                <c:pt idx="4">
                  <c:v>0.0694444444444444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'Set 4'!$C$8:$C$12</c:f>
              <c:strCache>
                <c:ptCount val="5"/>
                <c:pt idx="0">
                  <c:v>A</c:v>
                </c:pt>
                <c:pt idx="1">
                  <c:v>B</c:v>
                </c:pt>
                <c:pt idx="2">
                  <c:v>C</c:v>
                </c:pt>
                <c:pt idx="3">
                  <c:v>D</c:v>
                </c:pt>
                <c:pt idx="4">
                  <c:v>F</c:v>
                </c:pt>
              </c:strCache>
            </c:strRef>
          </c:cat>
          <c:val>
            <c:numRef>
              <c:f>'Set 4'!$D$8:$D$12</c:f>
              <c:numCache>
                <c:formatCode>0.000</c:formatCode>
                <c:ptCount val="5"/>
                <c:pt idx="0">
                  <c:v>42.0</c:v>
                </c:pt>
                <c:pt idx="1">
                  <c:v>33.0</c:v>
                </c:pt>
                <c:pt idx="2">
                  <c:v>29.0</c:v>
                </c:pt>
                <c:pt idx="3">
                  <c:v>30.0</c:v>
                </c:pt>
                <c:pt idx="4">
                  <c:v>10.0</c:v>
                </c:pt>
              </c:numCache>
            </c:numRef>
          </c:val>
        </c:ser>
        <c:dLbls>
          <c:showLegendKey val="0"/>
          <c:showVal val="0"/>
          <c:showCatName val="0"/>
          <c:showSerName val="0"/>
          <c:showPercent val="0"/>
          <c:showBubbleSize val="0"/>
        </c:dLbls>
        <c:gapWidth val="219"/>
        <c:overlap val="-27"/>
        <c:axId val="1188067776"/>
        <c:axId val="1188070624"/>
      </c:barChart>
      <c:catAx>
        <c:axId val="118806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70624"/>
        <c:crosses val="autoZero"/>
        <c:auto val="1"/>
        <c:lblAlgn val="ctr"/>
        <c:lblOffset val="100"/>
        <c:noMultiLvlLbl val="0"/>
      </c:catAx>
      <c:valAx>
        <c:axId val="118807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6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75913</xdr:colOff>
      <xdr:row>20</xdr:row>
      <xdr:rowOff>171450</xdr:rowOff>
    </xdr:from>
    <xdr:to>
      <xdr:col>14</xdr:col>
      <xdr:colOff>456913</xdr:colOff>
      <xdr:row>35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420149</xdr:colOff>
      <xdr:row>5</xdr:row>
      <xdr:rowOff>85940</xdr:rowOff>
    </xdr:from>
    <xdr:ext cx="11474936" cy="572931"/>
    <xdr:sp macro="" textlink="">
      <xdr:nvSpPr>
        <xdr:cNvPr id="3" name="TextBox 2"/>
        <xdr:cNvSpPr txBox="1"/>
      </xdr:nvSpPr>
      <xdr:spPr>
        <a:xfrm>
          <a:off x="6722405" y="1413233"/>
          <a:ext cx="11474936" cy="572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Working (Mac does not support Box Plot. Hence, created using Stacked Column). </a:t>
          </a:r>
        </a:p>
        <a:p>
          <a:r>
            <a:rPr lang="en-US" sz="1100"/>
            <a:t>Reference url: https://support.office.com/en-us/article/Create-a-box-plot-10204530-8cdf-40fe-a711-2eb9785e510f</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25400</xdr:colOff>
      <xdr:row>16</xdr:row>
      <xdr:rowOff>38100</xdr:rowOff>
    </xdr:from>
    <xdr:to>
      <xdr:col>7</xdr:col>
      <xdr:colOff>1587500</xdr:colOff>
      <xdr:row>32</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35</xdr:row>
      <xdr:rowOff>12700</xdr:rowOff>
    </xdr:from>
    <xdr:to>
      <xdr:col>8</xdr:col>
      <xdr:colOff>38100</xdr:colOff>
      <xdr:row>50</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17</xdr:row>
      <xdr:rowOff>50800</xdr:rowOff>
    </xdr:from>
    <xdr:to>
      <xdr:col>13</xdr:col>
      <xdr:colOff>165100</xdr:colOff>
      <xdr:row>31</xdr:row>
      <xdr:rowOff>76200</xdr:rowOff>
    </xdr:to>
    <xdr:sp macro="" textlink="">
      <xdr:nvSpPr>
        <xdr:cNvPr id="4" name="TextBox 3"/>
        <xdr:cNvSpPr txBox="1"/>
      </xdr:nvSpPr>
      <xdr:spPr>
        <a:xfrm>
          <a:off x="8267700" y="4673600"/>
          <a:ext cx="3213100" cy="269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pie chart represents relative frequency of test</a:t>
          </a:r>
          <a:r>
            <a:rPr lang="en-US" sz="1100" baseline="0"/>
            <a:t> scores distributed according to the grades. The grade ranges are defined as follows.</a:t>
          </a:r>
          <a:br>
            <a:rPr lang="en-US" sz="1100" baseline="0"/>
          </a:br>
          <a:r>
            <a:rPr lang="en-US" sz="1100" baseline="0"/>
            <a:t>Grade A - 90 and above</a:t>
          </a:r>
        </a:p>
        <a:p>
          <a:r>
            <a:rPr lang="en-US" sz="1100" baseline="0"/>
            <a:t>Grade B - 80 - 89</a:t>
          </a:r>
        </a:p>
        <a:p>
          <a:r>
            <a:rPr lang="en-US" sz="1100" baseline="0"/>
            <a:t>Grade C - 70 - 79</a:t>
          </a:r>
        </a:p>
        <a:p>
          <a:r>
            <a:rPr lang="en-US" sz="1100" baseline="0"/>
            <a:t>Grade D - 60 - 69</a:t>
          </a:r>
        </a:p>
        <a:p>
          <a:r>
            <a:rPr lang="en-US" sz="1100" baseline="0"/>
            <a:t>Grade F - Below 60</a:t>
          </a:r>
          <a:endParaRPr lang="en-US" sz="1100"/>
        </a:p>
      </xdr:txBody>
    </xdr:sp>
    <xdr:clientData/>
  </xdr:twoCellAnchor>
  <xdr:twoCellAnchor>
    <xdr:from>
      <xdr:col>9</xdr:col>
      <xdr:colOff>0</xdr:colOff>
      <xdr:row>35</xdr:row>
      <xdr:rowOff>0</xdr:rowOff>
    </xdr:from>
    <xdr:to>
      <xdr:col>13</xdr:col>
      <xdr:colOff>419100</xdr:colOff>
      <xdr:row>49</xdr:row>
      <xdr:rowOff>25400</xdr:rowOff>
    </xdr:to>
    <xdr:sp macro="" textlink="">
      <xdr:nvSpPr>
        <xdr:cNvPr id="5" name="TextBox 4"/>
        <xdr:cNvSpPr txBox="1"/>
      </xdr:nvSpPr>
      <xdr:spPr>
        <a:xfrm>
          <a:off x="8521700" y="8077200"/>
          <a:ext cx="3213100" cy="269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bar chart represents frequency</a:t>
          </a:r>
          <a:r>
            <a:rPr lang="en-US" sz="1100" baseline="0"/>
            <a:t> of</a:t>
          </a:r>
          <a:r>
            <a:rPr lang="en-US" sz="1100"/>
            <a:t> test</a:t>
          </a:r>
          <a:r>
            <a:rPr lang="en-US" sz="1100" baseline="0"/>
            <a:t> scores distributed according to the grades. The grade ranges are defined as follows.</a:t>
          </a:r>
          <a:br>
            <a:rPr lang="en-US" sz="1100" baseline="0"/>
          </a:br>
          <a:r>
            <a:rPr lang="en-US" sz="1100" baseline="0"/>
            <a:t>Grade A - 90 and above</a:t>
          </a:r>
        </a:p>
        <a:p>
          <a:r>
            <a:rPr lang="en-US" sz="1100" baseline="0"/>
            <a:t>Grade B - 80 - 89</a:t>
          </a:r>
        </a:p>
        <a:p>
          <a:r>
            <a:rPr lang="en-US" sz="1100" baseline="0"/>
            <a:t>Grade C - 70 - 79</a:t>
          </a:r>
        </a:p>
        <a:p>
          <a:r>
            <a:rPr lang="en-US" sz="1100" baseline="0"/>
            <a:t>Grade D - 60 - 69</a:t>
          </a:r>
        </a:p>
        <a:p>
          <a:r>
            <a:rPr lang="en-US" sz="1100" baseline="0"/>
            <a:t>Grade F - Below 60</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7" workbookViewId="0">
      <selection activeCell="B10" sqref="B10:E10"/>
    </sheetView>
  </sheetViews>
  <sheetFormatPr baseColWidth="10" defaultColWidth="9.1640625" defaultRowHeight="15" x14ac:dyDescent="0.2"/>
  <cols>
    <col min="1" max="4" width="9.1640625" style="2"/>
    <col min="5" max="5" width="33.5" style="2" customWidth="1"/>
    <col min="6" max="6" width="9.1640625" style="2"/>
    <col min="7" max="7" width="13.5" style="2" customWidth="1"/>
    <col min="8" max="16384" width="9.1640625" style="2"/>
  </cols>
  <sheetData>
    <row r="1" spans="1:9" ht="16" x14ac:dyDescent="0.2">
      <c r="A1" s="1"/>
      <c r="B1" s="1"/>
      <c r="C1" s="1"/>
      <c r="D1" s="1"/>
      <c r="E1" s="1"/>
      <c r="F1" s="1"/>
      <c r="G1" s="1"/>
      <c r="H1" s="1"/>
      <c r="I1" s="1"/>
    </row>
    <row r="2" spans="1:9" ht="16" x14ac:dyDescent="0.2">
      <c r="A2" s="1"/>
      <c r="B2" s="37" t="s">
        <v>57</v>
      </c>
      <c r="C2" s="37"/>
      <c r="D2" s="37"/>
      <c r="E2" s="37"/>
      <c r="F2" s="1"/>
      <c r="G2" s="1"/>
      <c r="H2" s="1"/>
      <c r="I2" s="1"/>
    </row>
    <row r="3" spans="1:9" ht="16" x14ac:dyDescent="0.2">
      <c r="A3" s="1"/>
      <c r="B3" s="1"/>
      <c r="C3" s="1"/>
      <c r="D3" s="1"/>
      <c r="E3" s="1"/>
      <c r="F3" s="1"/>
      <c r="G3" s="1"/>
      <c r="H3" s="1"/>
      <c r="I3" s="1"/>
    </row>
    <row r="4" spans="1:9" ht="16" x14ac:dyDescent="0.2">
      <c r="A4" s="1"/>
      <c r="B4" s="3" t="s">
        <v>31</v>
      </c>
      <c r="D4" s="1"/>
      <c r="E4" s="1"/>
      <c r="F4" s="1"/>
      <c r="G4" s="1"/>
      <c r="H4" s="1"/>
      <c r="I4" s="1"/>
    </row>
    <row r="5" spans="1:9" ht="16" x14ac:dyDescent="0.2">
      <c r="A5" s="1"/>
      <c r="B5" s="1"/>
      <c r="C5" s="1"/>
      <c r="D5" s="1"/>
      <c r="E5" s="1"/>
      <c r="F5" s="1"/>
      <c r="G5" s="1"/>
      <c r="H5" s="1"/>
      <c r="I5" s="1"/>
    </row>
    <row r="6" spans="1:9" ht="16" x14ac:dyDescent="0.2">
      <c r="A6" s="1"/>
      <c r="B6" s="4" t="s">
        <v>30</v>
      </c>
      <c r="C6" s="1"/>
      <c r="D6" s="1"/>
      <c r="E6" s="1"/>
      <c r="F6" s="1"/>
      <c r="G6" s="1"/>
      <c r="H6" s="1"/>
      <c r="I6" s="1"/>
    </row>
    <row r="7" spans="1:9" ht="16" x14ac:dyDescent="0.2">
      <c r="A7" s="1"/>
      <c r="B7" s="1" t="s">
        <v>42</v>
      </c>
      <c r="C7" s="1"/>
      <c r="D7" s="1"/>
      <c r="E7" s="1"/>
      <c r="F7" s="1"/>
      <c r="G7" s="1"/>
      <c r="H7" s="1"/>
      <c r="I7" s="1"/>
    </row>
    <row r="8" spans="1:9" ht="16" x14ac:dyDescent="0.2">
      <c r="A8" s="1"/>
      <c r="B8" s="1" t="s">
        <v>43</v>
      </c>
      <c r="C8" s="1"/>
      <c r="D8" s="1"/>
      <c r="E8" s="1"/>
      <c r="F8" s="1"/>
      <c r="G8" s="1"/>
      <c r="H8" s="1"/>
      <c r="I8" s="1"/>
    </row>
    <row r="9" spans="1:9" ht="16" x14ac:dyDescent="0.2">
      <c r="A9" s="1"/>
      <c r="B9" s="1"/>
      <c r="C9" s="1"/>
      <c r="D9" s="1"/>
      <c r="E9" s="1"/>
      <c r="F9" s="1"/>
      <c r="G9" s="1"/>
      <c r="H9" s="1"/>
      <c r="I9" s="1"/>
    </row>
    <row r="10" spans="1:9" ht="16" x14ac:dyDescent="0.2">
      <c r="A10" s="5" t="s">
        <v>12</v>
      </c>
      <c r="B10" s="38" t="s">
        <v>71</v>
      </c>
      <c r="C10" s="39"/>
      <c r="D10" s="39"/>
      <c r="E10" s="40"/>
      <c r="F10" s="1"/>
      <c r="G10" s="1"/>
      <c r="H10" s="1"/>
      <c r="I10" s="1"/>
    </row>
    <row r="11" spans="1:9" ht="16" x14ac:dyDescent="0.2">
      <c r="F11" s="1"/>
      <c r="G11" s="1"/>
      <c r="H11" s="1"/>
      <c r="I11" s="1"/>
    </row>
    <row r="12" spans="1:9" ht="16" x14ac:dyDescent="0.2">
      <c r="A12" s="5" t="s">
        <v>13</v>
      </c>
      <c r="B12" s="2" t="s">
        <v>14</v>
      </c>
      <c r="F12" s="1"/>
      <c r="G12" s="1"/>
      <c r="H12" s="1"/>
      <c r="I12" s="1"/>
    </row>
    <row r="13" spans="1:9" ht="16" x14ac:dyDescent="0.2">
      <c r="F13" s="1"/>
      <c r="G13" s="1"/>
      <c r="H13" s="1"/>
      <c r="I13" s="1"/>
    </row>
    <row r="14" spans="1:9" ht="16" x14ac:dyDescent="0.2">
      <c r="B14" s="6" t="s">
        <v>15</v>
      </c>
      <c r="C14" s="6" t="s">
        <v>16</v>
      </c>
      <c r="D14" s="6" t="s">
        <v>17</v>
      </c>
      <c r="F14" s="1"/>
      <c r="G14" s="1"/>
      <c r="H14" s="1"/>
      <c r="I14" s="1"/>
    </row>
    <row r="15" spans="1:9" ht="16" x14ac:dyDescent="0.2">
      <c r="B15" s="7" t="s">
        <v>18</v>
      </c>
      <c r="C15" s="7">
        <v>5</v>
      </c>
      <c r="D15" s="7"/>
      <c r="F15" s="1"/>
      <c r="G15" s="1"/>
      <c r="H15" s="1"/>
      <c r="I15" s="1"/>
    </row>
    <row r="16" spans="1:9" ht="16" x14ac:dyDescent="0.2">
      <c r="B16" s="7" t="s">
        <v>19</v>
      </c>
      <c r="C16" s="7">
        <v>5</v>
      </c>
      <c r="D16" s="7"/>
      <c r="F16" s="1"/>
      <c r="G16" s="1"/>
      <c r="H16" s="1"/>
      <c r="I16" s="1"/>
    </row>
    <row r="17" spans="1:9" ht="16" x14ac:dyDescent="0.2">
      <c r="B17" s="7" t="s">
        <v>56</v>
      </c>
      <c r="C17" s="7">
        <v>5</v>
      </c>
      <c r="D17" s="7"/>
      <c r="F17" s="1"/>
      <c r="G17" s="1"/>
      <c r="H17" s="1"/>
      <c r="I17" s="1"/>
    </row>
    <row r="18" spans="1:9" ht="16" x14ac:dyDescent="0.2">
      <c r="B18" s="7" t="s">
        <v>29</v>
      </c>
      <c r="C18" s="7">
        <v>5</v>
      </c>
      <c r="D18" s="7"/>
      <c r="F18" s="1"/>
      <c r="G18" s="1"/>
      <c r="H18" s="1"/>
      <c r="I18" s="1"/>
    </row>
    <row r="19" spans="1:9" ht="16" x14ac:dyDescent="0.2">
      <c r="B19" s="21" t="s">
        <v>20</v>
      </c>
      <c r="C19" s="21">
        <f>SUM(C15:C18)</f>
        <v>20</v>
      </c>
      <c r="D19" s="21">
        <f>SUM(D15:D17)</f>
        <v>0</v>
      </c>
      <c r="F19" s="1"/>
      <c r="G19" s="1"/>
      <c r="H19" s="1"/>
      <c r="I19" s="1"/>
    </row>
    <row r="20" spans="1:9" ht="16" x14ac:dyDescent="0.2">
      <c r="A20" s="1"/>
      <c r="B20" s="1"/>
      <c r="C20" s="1"/>
      <c r="D20" s="1"/>
      <c r="E20" s="1"/>
      <c r="F20" s="1"/>
      <c r="G20" s="1"/>
      <c r="H20" s="1"/>
      <c r="I20" s="1"/>
    </row>
    <row r="21" spans="1:9" x14ac:dyDescent="0.2">
      <c r="F21" s="8"/>
    </row>
    <row r="22" spans="1:9" x14ac:dyDescent="0.2">
      <c r="A22" s="41" t="s">
        <v>68</v>
      </c>
      <c r="B22" s="41"/>
      <c r="C22" s="41"/>
      <c r="D22" s="41"/>
      <c r="E22" s="41"/>
      <c r="F22" s="8"/>
    </row>
    <row r="23" spans="1:9" x14ac:dyDescent="0.2">
      <c r="A23" s="41"/>
      <c r="B23" s="41"/>
      <c r="C23" s="41"/>
      <c r="D23" s="41"/>
      <c r="E23" s="41"/>
      <c r="F23" s="8"/>
    </row>
    <row r="24" spans="1:9" x14ac:dyDescent="0.2">
      <c r="A24" s="41"/>
      <c r="B24" s="41"/>
      <c r="C24" s="41"/>
      <c r="D24" s="41"/>
      <c r="E24" s="41"/>
      <c r="F24" s="8"/>
    </row>
    <row r="25" spans="1:9" ht="109.5" customHeight="1" x14ac:dyDescent="0.2">
      <c r="A25" s="41"/>
      <c r="B25" s="41"/>
      <c r="C25" s="41"/>
      <c r="D25" s="41"/>
      <c r="E25" s="41"/>
      <c r="F25" s="8"/>
    </row>
    <row r="26" spans="1:9" x14ac:dyDescent="0.2">
      <c r="F26" s="8"/>
    </row>
    <row r="27" spans="1:9" x14ac:dyDescent="0.2">
      <c r="F27" s="8"/>
    </row>
    <row r="28" spans="1:9" x14ac:dyDescent="0.2">
      <c r="F28" s="8"/>
    </row>
    <row r="29" spans="1:9" x14ac:dyDescent="0.2">
      <c r="F29" s="8"/>
    </row>
    <row r="30" spans="1:9" x14ac:dyDescent="0.2">
      <c r="F30" s="8"/>
    </row>
    <row r="31" spans="1:9" x14ac:dyDescent="0.2">
      <c r="F31" s="8"/>
    </row>
    <row r="32" spans="1:9" x14ac:dyDescent="0.2">
      <c r="F32" s="8"/>
    </row>
    <row r="33" spans="6:6" x14ac:dyDescent="0.2">
      <c r="F33" s="8"/>
    </row>
    <row r="34" spans="6:6" x14ac:dyDescent="0.2">
      <c r="F34" s="8"/>
    </row>
    <row r="35" spans="6:6" x14ac:dyDescent="0.2">
      <c r="F35" s="8"/>
    </row>
    <row r="36" spans="6:6" x14ac:dyDescent="0.2">
      <c r="F36" s="8"/>
    </row>
    <row r="37" spans="6:6" x14ac:dyDescent="0.2">
      <c r="F37" s="8"/>
    </row>
    <row r="38" spans="6:6" x14ac:dyDescent="0.2">
      <c r="F38" s="8"/>
    </row>
    <row r="39" spans="6:6" x14ac:dyDescent="0.2">
      <c r="F39" s="8"/>
    </row>
    <row r="40" spans="6:6" x14ac:dyDescent="0.2">
      <c r="F40" s="8"/>
    </row>
    <row r="41" spans="6:6" x14ac:dyDescent="0.2">
      <c r="F41" s="8"/>
    </row>
    <row r="42" spans="6:6" x14ac:dyDescent="0.2">
      <c r="F42" s="8"/>
    </row>
    <row r="43" spans="6:6" x14ac:dyDescent="0.2">
      <c r="F43" s="8"/>
    </row>
    <row r="44" spans="6:6" x14ac:dyDescent="0.2">
      <c r="F44" s="8"/>
    </row>
    <row r="45" spans="6:6" x14ac:dyDescent="0.2">
      <c r="F45" s="8"/>
    </row>
    <row r="46" spans="6:6" x14ac:dyDescent="0.2">
      <c r="F46" s="8"/>
    </row>
    <row r="47" spans="6:6" x14ac:dyDescent="0.2">
      <c r="F47" s="8"/>
    </row>
    <row r="48" spans="6:6" x14ac:dyDescent="0.2">
      <c r="F48" s="8"/>
    </row>
    <row r="49" spans="6:6" x14ac:dyDescent="0.2">
      <c r="F49" s="8"/>
    </row>
    <row r="50" spans="6:6" x14ac:dyDescent="0.2">
      <c r="F50" s="8"/>
    </row>
    <row r="51" spans="6:6" x14ac:dyDescent="0.2">
      <c r="F51" s="8"/>
    </row>
    <row r="52" spans="6:6" x14ac:dyDescent="0.2">
      <c r="F52" s="8"/>
    </row>
    <row r="53" spans="6:6" x14ac:dyDescent="0.2">
      <c r="F53" s="8"/>
    </row>
    <row r="54" spans="6:6" x14ac:dyDescent="0.2">
      <c r="F54" s="8"/>
    </row>
    <row r="55" spans="6:6" x14ac:dyDescent="0.2">
      <c r="F55" s="8"/>
    </row>
    <row r="56" spans="6:6" x14ac:dyDescent="0.2">
      <c r="F56" s="8"/>
    </row>
    <row r="57" spans="6:6" x14ac:dyDescent="0.2">
      <c r="F57" s="8"/>
    </row>
    <row r="58" spans="6:6" x14ac:dyDescent="0.2">
      <c r="F58" s="8"/>
    </row>
    <row r="59" spans="6:6" x14ac:dyDescent="0.2">
      <c r="F59" s="8"/>
    </row>
    <row r="60" spans="6:6" x14ac:dyDescent="0.2">
      <c r="F60" s="8"/>
    </row>
    <row r="61" spans="6:6" x14ac:dyDescent="0.2">
      <c r="F61" s="8"/>
    </row>
    <row r="62" spans="6:6" x14ac:dyDescent="0.2">
      <c r="F62" s="8"/>
    </row>
    <row r="63" spans="6:6" x14ac:dyDescent="0.2">
      <c r="F63" s="8"/>
    </row>
    <row r="64" spans="6:6" x14ac:dyDescent="0.2">
      <c r="F64" s="8"/>
    </row>
    <row r="65" spans="6:6" x14ac:dyDescent="0.2">
      <c r="F65" s="8"/>
    </row>
    <row r="66" spans="6:6" x14ac:dyDescent="0.2">
      <c r="F66" s="8"/>
    </row>
    <row r="67" spans="6:6" x14ac:dyDescent="0.2">
      <c r="F67" s="8"/>
    </row>
    <row r="68" spans="6:6" x14ac:dyDescent="0.2">
      <c r="F68" s="8"/>
    </row>
    <row r="69" spans="6:6" x14ac:dyDescent="0.2">
      <c r="F69" s="8"/>
    </row>
    <row r="70" spans="6:6" x14ac:dyDescent="0.2">
      <c r="F70" s="8"/>
    </row>
    <row r="71" spans="6:6" x14ac:dyDescent="0.2">
      <c r="F71" s="8"/>
    </row>
    <row r="72" spans="6:6" x14ac:dyDescent="0.2">
      <c r="F72" s="8"/>
    </row>
    <row r="73" spans="6:6" x14ac:dyDescent="0.2">
      <c r="F73" s="8"/>
    </row>
    <row r="74" spans="6:6" x14ac:dyDescent="0.2">
      <c r="F74" s="8"/>
    </row>
    <row r="75" spans="6:6" x14ac:dyDescent="0.2">
      <c r="F75" s="8"/>
    </row>
    <row r="76" spans="6:6" x14ac:dyDescent="0.2">
      <c r="F76" s="8"/>
    </row>
    <row r="77" spans="6:6" x14ac:dyDescent="0.2">
      <c r="F77" s="8"/>
    </row>
    <row r="78" spans="6:6" x14ac:dyDescent="0.2">
      <c r="F78" s="8"/>
    </row>
    <row r="79" spans="6:6" x14ac:dyDescent="0.2">
      <c r="F79" s="8"/>
    </row>
    <row r="80" spans="6:6" x14ac:dyDescent="0.2">
      <c r="F80" s="8"/>
    </row>
    <row r="81" spans="6:6" x14ac:dyDescent="0.2">
      <c r="F81" s="8"/>
    </row>
    <row r="82" spans="6:6" x14ac:dyDescent="0.2">
      <c r="F82" s="8"/>
    </row>
    <row r="83" spans="6:6" x14ac:dyDescent="0.2">
      <c r="F83" s="8"/>
    </row>
    <row r="84" spans="6:6" x14ac:dyDescent="0.2">
      <c r="F84" s="8"/>
    </row>
    <row r="85" spans="6:6" x14ac:dyDescent="0.2">
      <c r="F85" s="8"/>
    </row>
    <row r="86" spans="6:6" x14ac:dyDescent="0.2">
      <c r="F86" s="8"/>
    </row>
    <row r="87" spans="6:6" x14ac:dyDescent="0.2">
      <c r="F87" s="8"/>
    </row>
    <row r="88" spans="6:6" x14ac:dyDescent="0.2">
      <c r="F88" s="8"/>
    </row>
    <row r="89" spans="6:6" x14ac:dyDescent="0.2">
      <c r="F89" s="8"/>
    </row>
    <row r="90" spans="6:6" x14ac:dyDescent="0.2">
      <c r="F90" s="8"/>
    </row>
    <row r="91" spans="6:6" x14ac:dyDescent="0.2">
      <c r="F91" s="8"/>
    </row>
    <row r="92" spans="6:6" x14ac:dyDescent="0.2">
      <c r="F92" s="8"/>
    </row>
    <row r="93" spans="6:6" x14ac:dyDescent="0.2">
      <c r="F93" s="8"/>
    </row>
    <row r="94" spans="6:6" x14ac:dyDescent="0.2">
      <c r="F94" s="8"/>
    </row>
    <row r="95" spans="6:6" x14ac:dyDescent="0.2">
      <c r="F95" s="8"/>
    </row>
    <row r="96" spans="6:6" x14ac:dyDescent="0.2">
      <c r="F96" s="8"/>
    </row>
    <row r="97" spans="6:6" x14ac:dyDescent="0.2">
      <c r="F97" s="8"/>
    </row>
    <row r="98" spans="6:6" x14ac:dyDescent="0.2">
      <c r="F98" s="8"/>
    </row>
    <row r="99" spans="6:6" x14ac:dyDescent="0.2">
      <c r="F99" s="8"/>
    </row>
    <row r="100" spans="6:6" x14ac:dyDescent="0.2">
      <c r="F100" s="8"/>
    </row>
    <row r="101" spans="6:6" x14ac:dyDescent="0.2">
      <c r="F101" s="8"/>
    </row>
    <row r="102" spans="6:6" x14ac:dyDescent="0.2">
      <c r="F102" s="8"/>
    </row>
    <row r="103" spans="6:6" x14ac:dyDescent="0.2">
      <c r="F103" s="8"/>
    </row>
    <row r="104" spans="6:6" x14ac:dyDescent="0.2">
      <c r="F104" s="8"/>
    </row>
    <row r="105" spans="6:6" x14ac:dyDescent="0.2">
      <c r="F105" s="8"/>
    </row>
    <row r="106" spans="6:6" x14ac:dyDescent="0.2">
      <c r="F106" s="8"/>
    </row>
    <row r="107" spans="6:6" x14ac:dyDescent="0.2">
      <c r="F107" s="8"/>
    </row>
    <row r="108" spans="6:6" x14ac:dyDescent="0.2">
      <c r="F108" s="8"/>
    </row>
    <row r="109" spans="6:6" x14ac:dyDescent="0.2">
      <c r="F109" s="8"/>
    </row>
    <row r="110" spans="6:6" x14ac:dyDescent="0.2">
      <c r="F110" s="8"/>
    </row>
    <row r="111" spans="6:6" x14ac:dyDescent="0.2">
      <c r="F111" s="8"/>
    </row>
    <row r="112" spans="6:6" x14ac:dyDescent="0.2">
      <c r="F112" s="8"/>
    </row>
    <row r="113" spans="6:6" x14ac:dyDescent="0.2">
      <c r="F113" s="8"/>
    </row>
    <row r="114" spans="6:6" x14ac:dyDescent="0.2">
      <c r="F114" s="8"/>
    </row>
    <row r="115" spans="6:6" x14ac:dyDescent="0.2">
      <c r="F115" s="8"/>
    </row>
    <row r="116" spans="6:6" x14ac:dyDescent="0.2">
      <c r="F116" s="8"/>
    </row>
    <row r="117" spans="6:6" x14ac:dyDescent="0.2">
      <c r="F117" s="8"/>
    </row>
    <row r="118" spans="6:6" x14ac:dyDescent="0.2">
      <c r="F118" s="8"/>
    </row>
    <row r="119" spans="6:6" x14ac:dyDescent="0.2">
      <c r="F119" s="8"/>
    </row>
    <row r="120" spans="6:6" x14ac:dyDescent="0.2">
      <c r="F120" s="8"/>
    </row>
    <row r="121" spans="6:6" x14ac:dyDescent="0.2">
      <c r="F121" s="8"/>
    </row>
    <row r="122" spans="6:6" x14ac:dyDescent="0.2">
      <c r="F122" s="8"/>
    </row>
    <row r="123" spans="6:6" x14ac:dyDescent="0.2">
      <c r="F123" s="8"/>
    </row>
    <row r="124" spans="6:6" x14ac:dyDescent="0.2">
      <c r="F124" s="8"/>
    </row>
    <row r="125" spans="6:6" x14ac:dyDescent="0.2">
      <c r="F125" s="8"/>
    </row>
    <row r="126" spans="6:6" x14ac:dyDescent="0.2">
      <c r="F126" s="8"/>
    </row>
    <row r="127" spans="6:6" x14ac:dyDescent="0.2">
      <c r="F127" s="8"/>
    </row>
    <row r="128" spans="6:6" x14ac:dyDescent="0.2">
      <c r="F128" s="8"/>
    </row>
    <row r="129" spans="6:6" x14ac:dyDescent="0.2">
      <c r="F129" s="8"/>
    </row>
    <row r="130" spans="6:6" x14ac:dyDescent="0.2">
      <c r="F130" s="8"/>
    </row>
    <row r="131" spans="6:6" x14ac:dyDescent="0.2">
      <c r="F131" s="8"/>
    </row>
    <row r="132" spans="6:6" x14ac:dyDescent="0.2">
      <c r="F132" s="8"/>
    </row>
    <row r="133" spans="6:6" x14ac:dyDescent="0.2">
      <c r="F133" s="8"/>
    </row>
    <row r="134" spans="6:6" x14ac:dyDescent="0.2">
      <c r="F134" s="8"/>
    </row>
    <row r="135" spans="6:6" x14ac:dyDescent="0.2">
      <c r="F135" s="8"/>
    </row>
    <row r="136" spans="6:6" x14ac:dyDescent="0.2">
      <c r="F136" s="8"/>
    </row>
    <row r="137" spans="6:6" x14ac:dyDescent="0.2">
      <c r="F137" s="8"/>
    </row>
  </sheetData>
  <mergeCells count="3">
    <mergeCell ref="B2:E2"/>
    <mergeCell ref="B10:E10"/>
    <mergeCell ref="A22: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3"/>
  <sheetViews>
    <sheetView topLeftCell="A60" workbookViewId="0">
      <selection activeCell="H43" sqref="H43"/>
    </sheetView>
  </sheetViews>
  <sheetFormatPr baseColWidth="10" defaultColWidth="9.1640625" defaultRowHeight="15" x14ac:dyDescent="0.2"/>
  <cols>
    <col min="1" max="1" width="9.1640625" style="9" customWidth="1"/>
    <col min="2" max="3" width="8.83203125" style="9" customWidth="1"/>
    <col min="4" max="4" width="11" style="9" customWidth="1"/>
    <col min="5" max="6" width="8.83203125" style="9" customWidth="1"/>
    <col min="7" max="7" width="22" style="9" customWidth="1"/>
    <col min="8" max="8" width="10.33203125" style="9" customWidth="1"/>
    <col min="9" max="10" width="8.83203125" style="9" customWidth="1"/>
    <col min="11" max="16384" width="9.1640625" style="9"/>
  </cols>
  <sheetData>
    <row r="2" spans="1:8" x14ac:dyDescent="0.2">
      <c r="A2" s="43" t="s">
        <v>72</v>
      </c>
      <c r="B2" s="43"/>
      <c r="C2" s="43"/>
      <c r="D2" s="43"/>
    </row>
    <row r="3" spans="1:8" x14ac:dyDescent="0.2">
      <c r="A3" s="17"/>
      <c r="B3" s="17"/>
    </row>
    <row r="4" spans="1:8" ht="82.5" customHeight="1" x14ac:dyDescent="0.2">
      <c r="A4" s="44" t="s">
        <v>65</v>
      </c>
      <c r="B4" s="44"/>
      <c r="C4" s="44"/>
      <c r="D4" s="44"/>
      <c r="E4" s="44"/>
      <c r="F4" s="44"/>
      <c r="G4" s="44"/>
      <c r="H4" s="44"/>
    </row>
    <row r="5" spans="1:8" ht="25.5" customHeight="1" x14ac:dyDescent="0.2">
      <c r="A5" s="24"/>
      <c r="B5" s="24"/>
      <c r="C5" s="24"/>
      <c r="D5" s="24"/>
      <c r="E5" s="24"/>
      <c r="F5" s="24"/>
      <c r="G5" s="24"/>
      <c r="H5" s="24"/>
    </row>
    <row r="6" spans="1:8" ht="25.5" customHeight="1" x14ac:dyDescent="0.2">
      <c r="A6" s="44" t="s">
        <v>38</v>
      </c>
      <c r="B6" s="44"/>
      <c r="C6" s="44"/>
      <c r="D6" s="44"/>
      <c r="E6" s="44"/>
      <c r="F6" s="44"/>
      <c r="G6" s="44"/>
      <c r="H6" s="34">
        <f ca="1">AVERAGE(B13:B35)</f>
        <v>27.739130434782609</v>
      </c>
    </row>
    <row r="7" spans="1:8" ht="25.5" customHeight="1" x14ac:dyDescent="0.2">
      <c r="A7" s="44" t="s">
        <v>66</v>
      </c>
      <c r="B7" s="44"/>
      <c r="C7" s="44"/>
      <c r="D7" s="44"/>
      <c r="E7" s="44"/>
      <c r="F7" s="44"/>
      <c r="G7" s="44"/>
      <c r="H7" s="34">
        <f ca="1">_xlfn.VAR.P(B13:B35)</f>
        <v>27.410207939508506</v>
      </c>
    </row>
    <row r="8" spans="1:8" ht="25.5" customHeight="1" x14ac:dyDescent="0.2">
      <c r="A8" s="44" t="s">
        <v>67</v>
      </c>
      <c r="B8" s="44"/>
      <c r="C8" s="44"/>
      <c r="D8" s="44"/>
      <c r="E8" s="44"/>
      <c r="F8" s="44"/>
      <c r="G8" s="44"/>
      <c r="H8" s="34">
        <f ca="1">_xlfn.STDEV.P(B13:B35)</f>
        <v>5.2354759038227368</v>
      </c>
    </row>
    <row r="9" spans="1:8" ht="25.5" customHeight="1" x14ac:dyDescent="0.2">
      <c r="A9" s="44" t="s">
        <v>58</v>
      </c>
      <c r="B9" s="44"/>
      <c r="C9" s="44"/>
      <c r="D9" s="44"/>
      <c r="E9" s="44"/>
      <c r="F9" s="44"/>
      <c r="G9" s="44"/>
      <c r="H9" s="34">
        <f ca="1">H8/H6</f>
        <v>0.1887397269403181</v>
      </c>
    </row>
    <row r="10" spans="1:8" ht="37.5" customHeight="1" x14ac:dyDescent="0.2">
      <c r="A10" s="44" t="s">
        <v>59</v>
      </c>
      <c r="B10" s="44"/>
      <c r="C10" s="44"/>
      <c r="D10" s="44"/>
      <c r="E10" s="44"/>
      <c r="F10" s="44"/>
      <c r="G10" s="44"/>
      <c r="H10" s="24"/>
    </row>
    <row r="11" spans="1:8" ht="15.75" customHeight="1" x14ac:dyDescent="0.2"/>
    <row r="12" spans="1:8" ht="15.75" customHeight="1" x14ac:dyDescent="0.2">
      <c r="B12" s="26" t="s">
        <v>22</v>
      </c>
      <c r="C12" s="13" t="s">
        <v>24</v>
      </c>
      <c r="D12" s="13" t="s">
        <v>23</v>
      </c>
    </row>
    <row r="13" spans="1:8" ht="15.75" customHeight="1" x14ac:dyDescent="0.2">
      <c r="B13" s="26">
        <f ca="1">RANDBETWEEN(17,35)</f>
        <v>21</v>
      </c>
      <c r="C13" s="35">
        <f ca="1">B13-H6</f>
        <v>-6.7391304347826093</v>
      </c>
      <c r="D13" s="35">
        <f ca="1">C13^2</f>
        <v>45.415879017013239</v>
      </c>
    </row>
    <row r="14" spans="1:8" ht="15.75" customHeight="1" x14ac:dyDescent="0.2">
      <c r="B14" s="26">
        <f t="shared" ref="B14:B35" ca="1" si="0">RANDBETWEEN(17,35)</f>
        <v>25</v>
      </c>
      <c r="C14" s="35">
        <f t="shared" ref="C14:C35" ca="1" si="1">B14-H7</f>
        <v>-2.4102079395085063</v>
      </c>
      <c r="D14" s="35">
        <f t="shared" ref="D14:D35" ca="1" si="2">C14^2</f>
        <v>5.8091023116698395</v>
      </c>
    </row>
    <row r="15" spans="1:8" ht="15.75" customHeight="1" x14ac:dyDescent="0.2">
      <c r="B15" s="26">
        <f t="shared" ca="1" si="0"/>
        <v>30</v>
      </c>
      <c r="C15" s="35">
        <f t="shared" ca="1" si="1"/>
        <v>24.764524096177261</v>
      </c>
      <c r="D15" s="35">
        <f t="shared" ca="1" si="2"/>
        <v>613.28165371014416</v>
      </c>
    </row>
    <row r="16" spans="1:8" ht="15.75" customHeight="1" x14ac:dyDescent="0.2">
      <c r="B16" s="26">
        <f t="shared" ca="1" si="0"/>
        <v>35</v>
      </c>
      <c r="C16" s="35">
        <f t="shared" ca="1" si="1"/>
        <v>34.811260273059681</v>
      </c>
      <c r="D16" s="35">
        <f t="shared" ca="1" si="2"/>
        <v>1211.8238417987031</v>
      </c>
    </row>
    <row r="17" spans="2:4" ht="15.75" customHeight="1" x14ac:dyDescent="0.2">
      <c r="B17" s="26">
        <f t="shared" ca="1" si="0"/>
        <v>33</v>
      </c>
      <c r="C17" s="35">
        <f t="shared" ca="1" si="1"/>
        <v>33</v>
      </c>
      <c r="D17" s="35">
        <f t="shared" ca="1" si="2"/>
        <v>1089</v>
      </c>
    </row>
    <row r="18" spans="2:4" ht="15.75" customHeight="1" x14ac:dyDescent="0.2">
      <c r="B18" s="26">
        <f t="shared" ca="1" si="0"/>
        <v>33</v>
      </c>
      <c r="C18" s="35">
        <f t="shared" ca="1" si="1"/>
        <v>33</v>
      </c>
      <c r="D18" s="35">
        <f t="shared" ca="1" si="2"/>
        <v>1089</v>
      </c>
    </row>
    <row r="19" spans="2:4" x14ac:dyDescent="0.2">
      <c r="B19" s="26">
        <f t="shared" ca="1" si="0"/>
        <v>30</v>
      </c>
      <c r="C19" s="35">
        <f t="shared" ca="1" si="1"/>
        <v>30</v>
      </c>
      <c r="D19" s="35">
        <f t="shared" ca="1" si="2"/>
        <v>900</v>
      </c>
    </row>
    <row r="20" spans="2:4" x14ac:dyDescent="0.2">
      <c r="B20" s="26">
        <f t="shared" ca="1" si="0"/>
        <v>33</v>
      </c>
      <c r="C20" s="35">
        <f t="shared" ca="1" si="1"/>
        <v>33</v>
      </c>
      <c r="D20" s="35">
        <f t="shared" ca="1" si="2"/>
        <v>1089</v>
      </c>
    </row>
    <row r="21" spans="2:4" x14ac:dyDescent="0.2">
      <c r="B21" s="26">
        <f t="shared" ca="1" si="0"/>
        <v>31</v>
      </c>
      <c r="C21" s="35">
        <f t="shared" ca="1" si="1"/>
        <v>31</v>
      </c>
      <c r="D21" s="35">
        <f t="shared" ca="1" si="2"/>
        <v>961</v>
      </c>
    </row>
    <row r="22" spans="2:4" x14ac:dyDescent="0.2">
      <c r="B22" s="26">
        <f t="shared" ca="1" si="0"/>
        <v>18</v>
      </c>
      <c r="C22" s="35">
        <f t="shared" ca="1" si="1"/>
        <v>18</v>
      </c>
      <c r="D22" s="35">
        <f t="shared" ca="1" si="2"/>
        <v>324</v>
      </c>
    </row>
    <row r="23" spans="2:4" x14ac:dyDescent="0.2">
      <c r="B23" s="26">
        <f t="shared" ca="1" si="0"/>
        <v>23</v>
      </c>
      <c r="C23" s="35">
        <f t="shared" ca="1" si="1"/>
        <v>23</v>
      </c>
      <c r="D23" s="35">
        <f t="shared" ca="1" si="2"/>
        <v>529</v>
      </c>
    </row>
    <row r="24" spans="2:4" x14ac:dyDescent="0.2">
      <c r="B24" s="26">
        <f t="shared" ca="1" si="0"/>
        <v>27</v>
      </c>
      <c r="C24" s="35">
        <f t="shared" ca="1" si="1"/>
        <v>27</v>
      </c>
      <c r="D24" s="35">
        <f t="shared" ca="1" si="2"/>
        <v>729</v>
      </c>
    </row>
    <row r="25" spans="2:4" x14ac:dyDescent="0.2">
      <c r="B25" s="26">
        <f t="shared" ca="1" si="0"/>
        <v>27</v>
      </c>
      <c r="C25" s="35">
        <f t="shared" ca="1" si="1"/>
        <v>27</v>
      </c>
      <c r="D25" s="35">
        <f t="shared" ca="1" si="2"/>
        <v>729</v>
      </c>
    </row>
    <row r="26" spans="2:4" x14ac:dyDescent="0.2">
      <c r="B26" s="26">
        <f t="shared" ca="1" si="0"/>
        <v>21</v>
      </c>
      <c r="C26" s="35">
        <f t="shared" ca="1" si="1"/>
        <v>21</v>
      </c>
      <c r="D26" s="35">
        <f t="shared" ca="1" si="2"/>
        <v>441</v>
      </c>
    </row>
    <row r="27" spans="2:4" x14ac:dyDescent="0.2">
      <c r="B27" s="26">
        <f t="shared" ca="1" si="0"/>
        <v>35</v>
      </c>
      <c r="C27" s="35">
        <f t="shared" ca="1" si="1"/>
        <v>35</v>
      </c>
      <c r="D27" s="35">
        <f t="shared" ca="1" si="2"/>
        <v>1225</v>
      </c>
    </row>
    <row r="28" spans="2:4" x14ac:dyDescent="0.2">
      <c r="B28" s="26">
        <f t="shared" ca="1" si="0"/>
        <v>30</v>
      </c>
      <c r="C28" s="35">
        <f t="shared" ca="1" si="1"/>
        <v>30</v>
      </c>
      <c r="D28" s="35">
        <f t="shared" ca="1" si="2"/>
        <v>900</v>
      </c>
    </row>
    <row r="29" spans="2:4" x14ac:dyDescent="0.2">
      <c r="B29" s="26">
        <f t="shared" ca="1" si="0"/>
        <v>18</v>
      </c>
      <c r="C29" s="35">
        <f t="shared" ca="1" si="1"/>
        <v>18</v>
      </c>
      <c r="D29" s="35">
        <f t="shared" ca="1" si="2"/>
        <v>324</v>
      </c>
    </row>
    <row r="30" spans="2:4" x14ac:dyDescent="0.2">
      <c r="B30" s="26">
        <f t="shared" ca="1" si="0"/>
        <v>29</v>
      </c>
      <c r="C30" s="35">
        <f t="shared" ca="1" si="1"/>
        <v>29</v>
      </c>
      <c r="D30" s="35">
        <f t="shared" ca="1" si="2"/>
        <v>841</v>
      </c>
    </row>
    <row r="31" spans="2:4" x14ac:dyDescent="0.2">
      <c r="B31" s="26">
        <f t="shared" ca="1" si="0"/>
        <v>29</v>
      </c>
      <c r="C31" s="35">
        <f t="shared" ca="1" si="1"/>
        <v>29</v>
      </c>
      <c r="D31" s="35">
        <f t="shared" ca="1" si="2"/>
        <v>841</v>
      </c>
    </row>
    <row r="32" spans="2:4" x14ac:dyDescent="0.2">
      <c r="B32" s="26">
        <f t="shared" ca="1" si="0"/>
        <v>26</v>
      </c>
      <c r="C32" s="35">
        <f t="shared" ca="1" si="1"/>
        <v>26</v>
      </c>
      <c r="D32" s="35">
        <f t="shared" ca="1" si="2"/>
        <v>676</v>
      </c>
    </row>
    <row r="33" spans="1:8" x14ac:dyDescent="0.2">
      <c r="B33" s="26">
        <f t="shared" ca="1" si="0"/>
        <v>35</v>
      </c>
      <c r="C33" s="35">
        <f t="shared" ca="1" si="1"/>
        <v>35</v>
      </c>
      <c r="D33" s="35">
        <f t="shared" ca="1" si="2"/>
        <v>1225</v>
      </c>
    </row>
    <row r="34" spans="1:8" x14ac:dyDescent="0.2">
      <c r="B34" s="26">
        <f t="shared" ca="1" si="0"/>
        <v>28</v>
      </c>
      <c r="C34" s="35">
        <f t="shared" ca="1" si="1"/>
        <v>28</v>
      </c>
      <c r="D34" s="35">
        <f t="shared" ca="1" si="2"/>
        <v>784</v>
      </c>
    </row>
    <row r="35" spans="1:8" x14ac:dyDescent="0.2">
      <c r="B35" s="26">
        <f t="shared" ca="1" si="0"/>
        <v>21</v>
      </c>
      <c r="C35" s="35">
        <f t="shared" ca="1" si="1"/>
        <v>21</v>
      </c>
      <c r="D35" s="35">
        <f t="shared" ca="1" si="2"/>
        <v>441</v>
      </c>
    </row>
    <row r="36" spans="1:8" ht="27" customHeight="1" x14ac:dyDescent="0.2">
      <c r="A36" s="25" t="s">
        <v>20</v>
      </c>
      <c r="B36" s="22"/>
      <c r="C36" s="36">
        <f ca="1">SUM(C13:C35)</f>
        <v>577.42644599494588</v>
      </c>
      <c r="D36" s="36">
        <f ca="1">SUM(D13:D35)</f>
        <v>17013.330476837531</v>
      </c>
    </row>
    <row r="39" spans="1:8" x14ac:dyDescent="0.2">
      <c r="A39" s="12">
        <v>5</v>
      </c>
      <c r="B39" s="42" t="s">
        <v>37</v>
      </c>
      <c r="C39" s="42"/>
      <c r="D39" s="42"/>
      <c r="E39" s="42"/>
      <c r="F39" s="42"/>
      <c r="G39" s="42"/>
      <c r="H39" s="32">
        <f ca="1">COUNT(B13:B35)</f>
        <v>23</v>
      </c>
    </row>
    <row r="40" spans="1:8" x14ac:dyDescent="0.2">
      <c r="H40" s="33"/>
    </row>
    <row r="41" spans="1:8" x14ac:dyDescent="0.2">
      <c r="A41" s="12">
        <v>6</v>
      </c>
      <c r="B41" s="42" t="s">
        <v>39</v>
      </c>
      <c r="C41" s="42"/>
      <c r="D41" s="42"/>
      <c r="E41" s="42"/>
      <c r="F41" s="42"/>
      <c r="G41" s="42"/>
      <c r="H41" s="32">
        <f ca="1">SUM(D13:D35)/H39</f>
        <v>739.7100207320666</v>
      </c>
    </row>
    <row r="42" spans="1:8" x14ac:dyDescent="0.2">
      <c r="H42" s="33"/>
    </row>
    <row r="43" spans="1:8" x14ac:dyDescent="0.2">
      <c r="A43" s="12">
        <v>7</v>
      </c>
      <c r="B43" s="42" t="s">
        <v>40</v>
      </c>
      <c r="C43" s="42"/>
      <c r="D43" s="42"/>
      <c r="E43" s="42"/>
      <c r="F43" s="42"/>
      <c r="G43" s="42"/>
      <c r="H43" s="32">
        <f ca="1">SQRT(SUM(D13:D35)/H39)</f>
        <v>27.197610570270076</v>
      </c>
    </row>
  </sheetData>
  <mergeCells count="10">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workbookViewId="0">
      <selection activeCell="B35" sqref="B35:F38"/>
    </sheetView>
  </sheetViews>
  <sheetFormatPr baseColWidth="10" defaultColWidth="9.1640625" defaultRowHeight="15" x14ac:dyDescent="0.2"/>
  <cols>
    <col min="1" max="1" width="9.1640625" style="9"/>
    <col min="2" max="2" width="27.5" style="9" customWidth="1"/>
    <col min="3" max="3" width="12.5" style="9" customWidth="1"/>
    <col min="4" max="4" width="11.83203125" style="9" customWidth="1"/>
    <col min="5" max="8" width="9.1640625" style="9"/>
    <col min="9" max="9" width="10.1640625" style="9" customWidth="1"/>
    <col min="10" max="16384" width="9.1640625" style="9"/>
  </cols>
  <sheetData>
    <row r="2" spans="1:9" x14ac:dyDescent="0.2">
      <c r="A2" s="10" t="s">
        <v>21</v>
      </c>
      <c r="B2" s="11" t="s">
        <v>71</v>
      </c>
    </row>
    <row r="4" spans="1:9" ht="73.5" customHeight="1" x14ac:dyDescent="0.2">
      <c r="B4" s="45" t="s">
        <v>44</v>
      </c>
      <c r="C4" s="45"/>
      <c r="D4" s="45"/>
      <c r="E4" s="45"/>
      <c r="F4" s="45"/>
      <c r="G4" s="45"/>
      <c r="H4" s="45"/>
      <c r="I4" s="45"/>
    </row>
    <row r="6" spans="1:9" x14ac:dyDescent="0.2">
      <c r="C6" s="23" t="s">
        <v>45</v>
      </c>
      <c r="D6" s="23" t="s">
        <v>46</v>
      </c>
      <c r="E6" s="23" t="s">
        <v>47</v>
      </c>
    </row>
    <row r="7" spans="1:9" x14ac:dyDescent="0.2">
      <c r="C7" s="23">
        <v>1</v>
      </c>
      <c r="D7" s="23">
        <v>15</v>
      </c>
      <c r="E7" s="23">
        <v>53</v>
      </c>
    </row>
    <row r="8" spans="1:9" x14ac:dyDescent="0.2">
      <c r="C8" s="23">
        <v>2</v>
      </c>
      <c r="D8" s="23">
        <v>16</v>
      </c>
      <c r="E8" s="23">
        <v>59</v>
      </c>
    </row>
    <row r="9" spans="1:9" x14ac:dyDescent="0.2">
      <c r="C9" s="23">
        <v>3</v>
      </c>
      <c r="D9" s="23">
        <v>12</v>
      </c>
      <c r="E9" s="23">
        <v>53</v>
      </c>
    </row>
    <row r="10" spans="1:9" x14ac:dyDescent="0.2">
      <c r="C10" s="23">
        <v>4</v>
      </c>
      <c r="D10" s="23">
        <v>18</v>
      </c>
      <c r="E10" s="23">
        <v>50</v>
      </c>
      <c r="F10" s="19"/>
    </row>
    <row r="11" spans="1:9" x14ac:dyDescent="0.2">
      <c r="C11" s="23">
        <v>5</v>
      </c>
      <c r="D11" s="23">
        <v>17</v>
      </c>
      <c r="E11" s="23">
        <v>56</v>
      </c>
      <c r="F11" s="19"/>
    </row>
    <row r="12" spans="1:9" x14ac:dyDescent="0.2">
      <c r="C12" s="23">
        <v>6</v>
      </c>
      <c r="D12" s="23">
        <v>22</v>
      </c>
      <c r="E12" s="23">
        <v>62</v>
      </c>
      <c r="F12" s="19"/>
    </row>
    <row r="13" spans="1:9" x14ac:dyDescent="0.2">
      <c r="C13" s="23">
        <v>7</v>
      </c>
      <c r="D13" s="23">
        <v>20</v>
      </c>
      <c r="E13" s="23">
        <v>58</v>
      </c>
      <c r="F13" s="19"/>
    </row>
    <row r="14" spans="1:9" x14ac:dyDescent="0.2">
      <c r="C14" s="23">
        <v>8</v>
      </c>
      <c r="D14" s="23">
        <v>13</v>
      </c>
      <c r="E14" s="23">
        <v>64</v>
      </c>
      <c r="F14" s="19"/>
    </row>
    <row r="15" spans="1:9" x14ac:dyDescent="0.2">
      <c r="C15" s="23">
        <v>9</v>
      </c>
      <c r="D15" s="23">
        <v>16</v>
      </c>
      <c r="E15" s="23">
        <v>59</v>
      </c>
      <c r="F15" s="19"/>
    </row>
    <row r="16" spans="1:9" x14ac:dyDescent="0.2">
      <c r="C16" s="23">
        <v>10</v>
      </c>
      <c r="D16" s="23">
        <v>20</v>
      </c>
      <c r="E16" s="23">
        <v>54</v>
      </c>
      <c r="F16" s="19"/>
    </row>
    <row r="17" spans="2:6" x14ac:dyDescent="0.2">
      <c r="C17" s="23">
        <v>11</v>
      </c>
      <c r="D17" s="23">
        <v>22</v>
      </c>
      <c r="E17" s="23">
        <v>61</v>
      </c>
      <c r="F17" s="19"/>
    </row>
    <row r="18" spans="2:6" x14ac:dyDescent="0.2">
      <c r="C18" s="23">
        <v>12</v>
      </c>
      <c r="D18" s="23">
        <v>21</v>
      </c>
      <c r="E18" s="23">
        <v>59</v>
      </c>
      <c r="F18" s="19"/>
    </row>
    <row r="19" spans="2:6" x14ac:dyDescent="0.2">
      <c r="F19" s="19"/>
    </row>
    <row r="21" spans="2:6" x14ac:dyDescent="0.2">
      <c r="B21" s="9" t="s">
        <v>48</v>
      </c>
      <c r="D21" s="31">
        <f>AVERAGE(D7:D18)</f>
        <v>17.666666666666668</v>
      </c>
      <c r="E21" s="31">
        <f>AVERAGE(E7:E18)</f>
        <v>57.333333333333336</v>
      </c>
    </row>
    <row r="22" spans="2:6" x14ac:dyDescent="0.2">
      <c r="B22" s="9" t="s">
        <v>49</v>
      </c>
      <c r="D22" s="31">
        <f>MEDIAN(D7:D18)</f>
        <v>17.5</v>
      </c>
      <c r="E22" s="31">
        <f>MEDIAN(E7:E18)</f>
        <v>58.5</v>
      </c>
    </row>
    <row r="23" spans="2:6" x14ac:dyDescent="0.2">
      <c r="B23" s="9" t="s">
        <v>0</v>
      </c>
      <c r="D23" s="31">
        <f>STDEV(D7:D18)</f>
        <v>3.3933982252531902</v>
      </c>
      <c r="E23" s="31">
        <f>STDEV(E7:E18)</f>
        <v>4.1851106932973128</v>
      </c>
    </row>
    <row r="24" spans="2:6" x14ac:dyDescent="0.2">
      <c r="B24" s="9" t="s">
        <v>1</v>
      </c>
      <c r="D24" s="32">
        <f>D23/D21</f>
        <v>0.19207914482565228</v>
      </c>
      <c r="E24" s="32">
        <f>E23/E21</f>
        <v>7.2996116743557785E-2</v>
      </c>
    </row>
    <row r="25" spans="2:6" x14ac:dyDescent="0.2">
      <c r="B25" s="9" t="s">
        <v>2</v>
      </c>
      <c r="D25" s="47">
        <f>COVAR(D7:D18,E7:E18)</f>
        <v>2.7777777777777786</v>
      </c>
      <c r="E25" s="48"/>
    </row>
    <row r="26" spans="2:6" x14ac:dyDescent="0.2">
      <c r="B26" s="9" t="s">
        <v>3</v>
      </c>
      <c r="D26" s="47">
        <f>CORREL(D7:D18,E7:E18)</f>
        <v>0.21337536767941528</v>
      </c>
      <c r="E26" s="48"/>
    </row>
    <row r="28" spans="2:6" x14ac:dyDescent="0.2">
      <c r="B28" s="9" t="s">
        <v>50</v>
      </c>
    </row>
    <row r="29" spans="2:6" x14ac:dyDescent="0.2">
      <c r="C29" s="46" t="s">
        <v>47</v>
      </c>
      <c r="D29" s="46"/>
    </row>
    <row r="31" spans="2:6" x14ac:dyDescent="0.2">
      <c r="B31" s="9" t="s">
        <v>60</v>
      </c>
    </row>
    <row r="32" spans="2:6" x14ac:dyDescent="0.2">
      <c r="C32" s="46" t="s">
        <v>69</v>
      </c>
      <c r="D32" s="46"/>
    </row>
    <row r="34" spans="2:6" x14ac:dyDescent="0.2">
      <c r="B34" s="9" t="s">
        <v>51</v>
      </c>
    </row>
    <row r="35" spans="2:6" x14ac:dyDescent="0.2">
      <c r="B35" s="43" t="s">
        <v>73</v>
      </c>
      <c r="C35" s="43"/>
      <c r="D35" s="43"/>
      <c r="E35" s="43"/>
      <c r="F35" s="43"/>
    </row>
    <row r="36" spans="2:6" x14ac:dyDescent="0.2">
      <c r="B36" s="43"/>
      <c r="C36" s="43"/>
      <c r="D36" s="43"/>
      <c r="E36" s="43"/>
      <c r="F36" s="43"/>
    </row>
    <row r="37" spans="2:6" x14ac:dyDescent="0.2">
      <c r="B37" s="43"/>
      <c r="C37" s="43"/>
      <c r="D37" s="43"/>
      <c r="E37" s="43"/>
      <c r="F37" s="43"/>
    </row>
    <row r="38" spans="2:6" x14ac:dyDescent="0.2">
      <c r="B38" s="43"/>
      <c r="C38" s="43"/>
      <c r="D38" s="43"/>
      <c r="E38" s="43"/>
      <c r="F38" s="43"/>
    </row>
  </sheetData>
  <mergeCells count="6">
    <mergeCell ref="B4:I4"/>
    <mergeCell ref="C29:D29"/>
    <mergeCell ref="C32:D32"/>
    <mergeCell ref="B35:F38"/>
    <mergeCell ref="D25:E25"/>
    <mergeCell ref="D26:E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0"/>
  <sheetViews>
    <sheetView zoomScale="133" workbookViewId="0">
      <selection activeCell="H24" sqref="H24"/>
    </sheetView>
  </sheetViews>
  <sheetFormatPr baseColWidth="10" defaultColWidth="9.1640625" defaultRowHeight="15" x14ac:dyDescent="0.2"/>
  <cols>
    <col min="1" max="1" width="7.5" style="9" customWidth="1"/>
    <col min="2" max="2" width="6.83203125" style="14" customWidth="1"/>
    <col min="3" max="3" width="9.1640625" style="9"/>
    <col min="4" max="4" width="45.33203125" style="9" customWidth="1"/>
    <col min="5" max="5" width="13.83203125" style="9" customWidth="1"/>
    <col min="6" max="16384" width="9.1640625" style="9"/>
  </cols>
  <sheetData>
    <row r="2" spans="1:14" x14ac:dyDescent="0.2">
      <c r="A2" s="12" t="s">
        <v>11</v>
      </c>
      <c r="B2" s="51" t="s">
        <v>71</v>
      </c>
      <c r="C2" s="51"/>
      <c r="D2" s="51"/>
      <c r="E2" s="51"/>
    </row>
    <row r="4" spans="1:14" ht="44.25" customHeight="1" x14ac:dyDescent="0.2">
      <c r="A4" s="49" t="s">
        <v>64</v>
      </c>
      <c r="B4" s="49"/>
      <c r="C4" s="49"/>
      <c r="D4" s="49"/>
      <c r="E4" s="49"/>
      <c r="F4" s="49"/>
      <c r="G4" s="49"/>
      <c r="H4" s="49"/>
      <c r="I4" s="49"/>
    </row>
    <row r="6" spans="1:14" x14ac:dyDescent="0.2">
      <c r="B6" s="28" t="s">
        <v>4</v>
      </c>
    </row>
    <row r="7" spans="1:14" x14ac:dyDescent="0.2">
      <c r="B7" s="30">
        <v>131</v>
      </c>
      <c r="G7" s="16"/>
      <c r="H7" s="16"/>
    </row>
    <row r="8" spans="1:14" x14ac:dyDescent="0.2">
      <c r="B8" s="30">
        <v>143</v>
      </c>
      <c r="D8" s="9" t="s">
        <v>5</v>
      </c>
      <c r="E8" s="32">
        <f>AVERAGE(B7:B700)</f>
        <v>124.89769452449568</v>
      </c>
      <c r="G8" s="16"/>
      <c r="H8" s="16"/>
    </row>
    <row r="9" spans="1:14" x14ac:dyDescent="0.2">
      <c r="B9" s="30">
        <v>149</v>
      </c>
      <c r="D9" s="9" t="s">
        <v>6</v>
      </c>
      <c r="E9" s="32">
        <f>MEDIAN(B7:B700)</f>
        <v>125</v>
      </c>
      <c r="G9" s="16"/>
      <c r="H9" s="16"/>
    </row>
    <row r="10" spans="1:14" x14ac:dyDescent="0.2">
      <c r="B10" s="30">
        <v>101</v>
      </c>
      <c r="D10" s="9" t="s">
        <v>9</v>
      </c>
      <c r="E10" s="32">
        <f>MAX(B7:B700)</f>
        <v>249</v>
      </c>
      <c r="G10" s="16"/>
      <c r="H10" s="16"/>
    </row>
    <row r="11" spans="1:14" x14ac:dyDescent="0.2">
      <c r="B11" s="30">
        <v>129</v>
      </c>
      <c r="D11" s="9" t="s">
        <v>10</v>
      </c>
      <c r="E11" s="32">
        <f>MIN(B7:B700)</f>
        <v>48</v>
      </c>
      <c r="G11" s="16"/>
      <c r="H11" s="16"/>
    </row>
    <row r="12" spans="1:14" x14ac:dyDescent="0.2">
      <c r="B12" s="30">
        <v>149</v>
      </c>
      <c r="D12" s="9" t="s">
        <v>7</v>
      </c>
      <c r="E12" s="32">
        <f>QUARTILE(B7:B700,1)</f>
        <v>112</v>
      </c>
      <c r="G12" s="16"/>
      <c r="H12" s="16"/>
      <c r="J12" s="12" t="s">
        <v>74</v>
      </c>
      <c r="K12" s="32">
        <v>48</v>
      </c>
      <c r="M12" s="32">
        <v>48</v>
      </c>
      <c r="N12" s="12" t="s">
        <v>74</v>
      </c>
    </row>
    <row r="13" spans="1:14" x14ac:dyDescent="0.2">
      <c r="B13" s="30">
        <v>109</v>
      </c>
      <c r="D13" s="9" t="s">
        <v>8</v>
      </c>
      <c r="E13" s="32">
        <f>QUARTILE(B7:B700,3)</f>
        <v>137</v>
      </c>
      <c r="G13" s="16"/>
      <c r="H13" s="16"/>
      <c r="J13" s="12" t="s">
        <v>79</v>
      </c>
      <c r="K13" s="32">
        <v>112</v>
      </c>
      <c r="M13" s="32">
        <f>K13-K12</f>
        <v>64</v>
      </c>
      <c r="N13" s="12" t="s">
        <v>75</v>
      </c>
    </row>
    <row r="14" spans="1:14" x14ac:dyDescent="0.2">
      <c r="B14" s="30">
        <v>107</v>
      </c>
      <c r="D14" s="9" t="s">
        <v>52</v>
      </c>
      <c r="E14" s="32">
        <f>E13-E12</f>
        <v>25</v>
      </c>
      <c r="G14" s="16"/>
      <c r="H14" s="16"/>
      <c r="J14" s="12" t="s">
        <v>80</v>
      </c>
      <c r="K14" s="32">
        <v>125</v>
      </c>
      <c r="M14" s="32">
        <f>K14-K13</f>
        <v>13</v>
      </c>
      <c r="N14" s="12" t="s">
        <v>76</v>
      </c>
    </row>
    <row r="15" spans="1:14" x14ac:dyDescent="0.2">
      <c r="B15" s="30">
        <v>144</v>
      </c>
      <c r="D15" s="9" t="s">
        <v>53</v>
      </c>
      <c r="E15" s="32">
        <f>1.5*E14</f>
        <v>37.5</v>
      </c>
      <c r="G15" s="16"/>
      <c r="H15" s="16"/>
      <c r="J15" s="12" t="s">
        <v>81</v>
      </c>
      <c r="K15" s="32">
        <v>137</v>
      </c>
      <c r="M15" s="32">
        <f>K15-K14</f>
        <v>12</v>
      </c>
      <c r="N15" s="12" t="s">
        <v>77</v>
      </c>
    </row>
    <row r="16" spans="1:14" x14ac:dyDescent="0.2">
      <c r="B16" s="30">
        <v>140</v>
      </c>
      <c r="D16" s="45" t="s">
        <v>54</v>
      </c>
      <c r="E16" s="33"/>
      <c r="G16" s="16"/>
      <c r="H16" s="16"/>
      <c r="J16" s="12" t="s">
        <v>82</v>
      </c>
      <c r="K16" s="32">
        <v>249</v>
      </c>
      <c r="M16" s="32">
        <f>K16-K15</f>
        <v>112</v>
      </c>
      <c r="N16" s="12" t="s">
        <v>78</v>
      </c>
    </row>
    <row r="17" spans="2:8" x14ac:dyDescent="0.2">
      <c r="B17" s="30">
        <v>125</v>
      </c>
      <c r="D17" s="45"/>
      <c r="E17" s="32">
        <f>MAX(E12-E15,E11)</f>
        <v>74.5</v>
      </c>
      <c r="G17" s="16"/>
      <c r="H17" s="16"/>
    </row>
    <row r="18" spans="2:8" x14ac:dyDescent="0.2">
      <c r="B18" s="30">
        <v>128</v>
      </c>
      <c r="D18" s="45"/>
      <c r="E18" s="33"/>
      <c r="G18" s="16"/>
      <c r="H18" s="16"/>
    </row>
    <row r="19" spans="2:8" x14ac:dyDescent="0.2">
      <c r="B19" s="30">
        <v>108</v>
      </c>
      <c r="D19" s="45"/>
      <c r="E19" s="33"/>
      <c r="G19" s="16"/>
      <c r="H19" s="16"/>
    </row>
    <row r="20" spans="2:8" x14ac:dyDescent="0.2">
      <c r="B20" s="30">
        <v>145</v>
      </c>
      <c r="D20" s="50" t="s">
        <v>55</v>
      </c>
      <c r="E20" s="32">
        <f>MIN(E13+E15,E10)</f>
        <v>174.5</v>
      </c>
      <c r="G20" s="16"/>
      <c r="H20" s="16"/>
    </row>
    <row r="21" spans="2:8" x14ac:dyDescent="0.2">
      <c r="B21" s="30">
        <v>108</v>
      </c>
      <c r="D21" s="50"/>
      <c r="G21" s="16"/>
      <c r="H21" s="16"/>
    </row>
    <row r="22" spans="2:8" x14ac:dyDescent="0.2">
      <c r="B22" s="30">
        <v>107</v>
      </c>
      <c r="D22" s="50"/>
      <c r="G22" s="16"/>
      <c r="H22" s="16"/>
    </row>
    <row r="23" spans="2:8" x14ac:dyDescent="0.2">
      <c r="B23" s="30">
        <v>120</v>
      </c>
      <c r="D23" s="9" t="s">
        <v>41</v>
      </c>
      <c r="E23" s="12" t="s">
        <v>70</v>
      </c>
      <c r="G23" s="16"/>
      <c r="H23" s="16"/>
    </row>
    <row r="24" spans="2:8" x14ac:dyDescent="0.2">
      <c r="B24" s="30">
        <v>139</v>
      </c>
      <c r="G24" s="16"/>
      <c r="H24" s="16"/>
    </row>
    <row r="25" spans="2:8" x14ac:dyDescent="0.2">
      <c r="B25" s="30">
        <v>125</v>
      </c>
      <c r="G25" s="16"/>
      <c r="H25" s="16"/>
    </row>
    <row r="26" spans="2:8" x14ac:dyDescent="0.2">
      <c r="B26" s="30">
        <v>114</v>
      </c>
      <c r="G26" s="16"/>
      <c r="H26" s="16"/>
    </row>
    <row r="27" spans="2:8" x14ac:dyDescent="0.2">
      <c r="B27" s="30">
        <v>146</v>
      </c>
      <c r="G27" s="16"/>
      <c r="H27" s="16"/>
    </row>
    <row r="28" spans="2:8" x14ac:dyDescent="0.2">
      <c r="B28" s="30">
        <v>126</v>
      </c>
      <c r="G28" s="16"/>
      <c r="H28" s="16"/>
    </row>
    <row r="29" spans="2:8" x14ac:dyDescent="0.2">
      <c r="B29" s="30">
        <v>114</v>
      </c>
      <c r="G29" s="16"/>
      <c r="H29" s="16"/>
    </row>
    <row r="30" spans="2:8" x14ac:dyDescent="0.2">
      <c r="B30" s="30">
        <v>104</v>
      </c>
      <c r="G30" s="16"/>
      <c r="H30" s="16"/>
    </row>
    <row r="31" spans="2:8" x14ac:dyDescent="0.2">
      <c r="B31" s="30">
        <v>146</v>
      </c>
      <c r="G31" s="16"/>
      <c r="H31" s="16"/>
    </row>
    <row r="32" spans="2:8" x14ac:dyDescent="0.2">
      <c r="B32" s="30">
        <v>104</v>
      </c>
      <c r="G32" s="16"/>
      <c r="H32" s="16"/>
    </row>
    <row r="33" spans="2:8" x14ac:dyDescent="0.2">
      <c r="B33" s="30">
        <v>130</v>
      </c>
      <c r="G33" s="16"/>
      <c r="H33" s="16"/>
    </row>
    <row r="34" spans="2:8" x14ac:dyDescent="0.2">
      <c r="B34" s="30">
        <v>139</v>
      </c>
      <c r="G34" s="16"/>
      <c r="H34" s="16"/>
    </row>
    <row r="35" spans="2:8" x14ac:dyDescent="0.2">
      <c r="B35" s="30">
        <v>114</v>
      </c>
      <c r="G35" s="16"/>
      <c r="H35" s="16"/>
    </row>
    <row r="36" spans="2:8" x14ac:dyDescent="0.2">
      <c r="B36" s="30">
        <v>104</v>
      </c>
      <c r="G36" s="16"/>
      <c r="H36" s="16"/>
    </row>
    <row r="37" spans="2:8" x14ac:dyDescent="0.2">
      <c r="B37" s="30">
        <v>132</v>
      </c>
      <c r="G37" s="16"/>
      <c r="H37" s="16"/>
    </row>
    <row r="38" spans="2:8" x14ac:dyDescent="0.2">
      <c r="B38" s="30">
        <v>137</v>
      </c>
      <c r="G38" s="16"/>
      <c r="H38" s="16"/>
    </row>
    <row r="39" spans="2:8" x14ac:dyDescent="0.2">
      <c r="B39" s="30">
        <v>108</v>
      </c>
      <c r="G39" s="16"/>
      <c r="H39" s="16"/>
    </row>
    <row r="40" spans="2:8" x14ac:dyDescent="0.2">
      <c r="B40" s="30">
        <v>105</v>
      </c>
      <c r="G40" s="16"/>
      <c r="H40" s="16"/>
    </row>
    <row r="41" spans="2:8" x14ac:dyDescent="0.2">
      <c r="B41" s="30">
        <v>144</v>
      </c>
      <c r="G41" s="16"/>
      <c r="H41" s="16"/>
    </row>
    <row r="42" spans="2:8" x14ac:dyDescent="0.2">
      <c r="B42" s="30">
        <v>112</v>
      </c>
      <c r="G42" s="16"/>
      <c r="H42" s="16"/>
    </row>
    <row r="43" spans="2:8" x14ac:dyDescent="0.2">
      <c r="B43" s="30">
        <v>126</v>
      </c>
      <c r="G43" s="16"/>
      <c r="H43" s="16"/>
    </row>
    <row r="44" spans="2:8" x14ac:dyDescent="0.2">
      <c r="B44" s="30">
        <v>119</v>
      </c>
      <c r="G44" s="16"/>
      <c r="H44" s="16"/>
    </row>
    <row r="45" spans="2:8" x14ac:dyDescent="0.2">
      <c r="B45" s="30">
        <v>139</v>
      </c>
      <c r="G45" s="16"/>
      <c r="H45" s="16"/>
    </row>
    <row r="46" spans="2:8" x14ac:dyDescent="0.2">
      <c r="B46" s="30">
        <v>106</v>
      </c>
      <c r="G46" s="16"/>
      <c r="H46" s="16"/>
    </row>
    <row r="47" spans="2:8" x14ac:dyDescent="0.2">
      <c r="B47" s="30">
        <v>109</v>
      </c>
      <c r="G47" s="16"/>
      <c r="H47" s="16"/>
    </row>
    <row r="48" spans="2:8" x14ac:dyDescent="0.2">
      <c r="B48" s="30">
        <v>115</v>
      </c>
      <c r="G48" s="16"/>
      <c r="H48" s="16"/>
    </row>
    <row r="49" spans="2:8" x14ac:dyDescent="0.2">
      <c r="B49" s="30">
        <v>132</v>
      </c>
      <c r="G49" s="16"/>
      <c r="H49" s="16"/>
    </row>
    <row r="50" spans="2:8" x14ac:dyDescent="0.2">
      <c r="B50" s="30">
        <v>101</v>
      </c>
      <c r="G50" s="16"/>
      <c r="H50" s="16"/>
    </row>
    <row r="51" spans="2:8" x14ac:dyDescent="0.2">
      <c r="B51" s="30">
        <v>108</v>
      </c>
      <c r="G51" s="16"/>
      <c r="H51" s="16"/>
    </row>
    <row r="52" spans="2:8" x14ac:dyDescent="0.2">
      <c r="B52" s="30">
        <v>109</v>
      </c>
      <c r="G52" s="16"/>
      <c r="H52" s="16"/>
    </row>
    <row r="53" spans="2:8" x14ac:dyDescent="0.2">
      <c r="B53" s="30">
        <v>104</v>
      </c>
      <c r="G53" s="16"/>
      <c r="H53" s="16"/>
    </row>
    <row r="54" spans="2:8" x14ac:dyDescent="0.2">
      <c r="B54" s="30">
        <v>133</v>
      </c>
      <c r="G54" s="16"/>
      <c r="H54" s="16"/>
    </row>
    <row r="55" spans="2:8" x14ac:dyDescent="0.2">
      <c r="B55" s="30">
        <v>135</v>
      </c>
      <c r="G55" s="16"/>
      <c r="H55" s="16"/>
    </row>
    <row r="56" spans="2:8" x14ac:dyDescent="0.2">
      <c r="B56" s="30">
        <v>108</v>
      </c>
      <c r="G56" s="16"/>
      <c r="H56" s="16"/>
    </row>
    <row r="57" spans="2:8" x14ac:dyDescent="0.2">
      <c r="B57" s="30">
        <v>150</v>
      </c>
      <c r="G57" s="16"/>
      <c r="H57" s="16"/>
    </row>
    <row r="58" spans="2:8" x14ac:dyDescent="0.2">
      <c r="B58" s="30">
        <v>128</v>
      </c>
      <c r="G58" s="16"/>
      <c r="H58" s="16"/>
    </row>
    <row r="59" spans="2:8" x14ac:dyDescent="0.2">
      <c r="B59" s="30">
        <v>115</v>
      </c>
      <c r="G59" s="16"/>
      <c r="H59" s="16"/>
    </row>
    <row r="60" spans="2:8" x14ac:dyDescent="0.2">
      <c r="B60" s="30">
        <v>107</v>
      </c>
      <c r="G60" s="16"/>
      <c r="H60" s="16"/>
    </row>
    <row r="61" spans="2:8" x14ac:dyDescent="0.2">
      <c r="B61" s="30">
        <v>141</v>
      </c>
      <c r="G61" s="16"/>
      <c r="H61" s="16"/>
    </row>
    <row r="62" spans="2:8" x14ac:dyDescent="0.2">
      <c r="B62" s="30">
        <v>142</v>
      </c>
      <c r="G62" s="16"/>
      <c r="H62" s="16"/>
    </row>
    <row r="63" spans="2:8" x14ac:dyDescent="0.2">
      <c r="B63" s="30">
        <v>135</v>
      </c>
      <c r="G63" s="16"/>
      <c r="H63" s="16"/>
    </row>
    <row r="64" spans="2:8" x14ac:dyDescent="0.2">
      <c r="B64" s="30">
        <v>141</v>
      </c>
      <c r="G64" s="16"/>
      <c r="H64" s="16"/>
    </row>
    <row r="65" spans="2:8" x14ac:dyDescent="0.2">
      <c r="B65" s="30">
        <v>144</v>
      </c>
      <c r="G65" s="16"/>
      <c r="H65" s="16"/>
    </row>
    <row r="66" spans="2:8" x14ac:dyDescent="0.2">
      <c r="B66" s="30">
        <v>133</v>
      </c>
      <c r="G66" s="16"/>
      <c r="H66" s="16"/>
    </row>
    <row r="67" spans="2:8" x14ac:dyDescent="0.2">
      <c r="B67" s="30">
        <v>217</v>
      </c>
      <c r="G67" s="16"/>
      <c r="H67" s="16"/>
    </row>
    <row r="68" spans="2:8" x14ac:dyDescent="0.2">
      <c r="B68" s="30">
        <v>148</v>
      </c>
      <c r="G68" s="16"/>
      <c r="H68" s="16"/>
    </row>
    <row r="69" spans="2:8" x14ac:dyDescent="0.2">
      <c r="B69" s="30">
        <v>143</v>
      </c>
      <c r="G69" s="16"/>
      <c r="H69" s="16"/>
    </row>
    <row r="70" spans="2:8" x14ac:dyDescent="0.2">
      <c r="B70" s="30">
        <v>138</v>
      </c>
      <c r="G70" s="16"/>
      <c r="H70" s="16"/>
    </row>
    <row r="71" spans="2:8" x14ac:dyDescent="0.2">
      <c r="B71" s="30">
        <v>118</v>
      </c>
      <c r="G71" s="16"/>
      <c r="H71" s="16"/>
    </row>
    <row r="72" spans="2:8" x14ac:dyDescent="0.2">
      <c r="B72" s="30">
        <v>140</v>
      </c>
      <c r="G72" s="16"/>
      <c r="H72" s="16"/>
    </row>
    <row r="73" spans="2:8" x14ac:dyDescent="0.2">
      <c r="B73" s="30">
        <v>125</v>
      </c>
      <c r="G73" s="16"/>
      <c r="H73" s="16"/>
    </row>
    <row r="74" spans="2:8" x14ac:dyDescent="0.2">
      <c r="B74" s="30">
        <v>118</v>
      </c>
      <c r="G74" s="16"/>
      <c r="H74" s="16"/>
    </row>
    <row r="75" spans="2:8" x14ac:dyDescent="0.2">
      <c r="B75" s="30">
        <v>147</v>
      </c>
      <c r="G75" s="16"/>
      <c r="H75" s="16"/>
    </row>
    <row r="76" spans="2:8" x14ac:dyDescent="0.2">
      <c r="B76" s="30">
        <v>106</v>
      </c>
      <c r="G76" s="16"/>
      <c r="H76" s="16"/>
    </row>
    <row r="77" spans="2:8" x14ac:dyDescent="0.2">
      <c r="B77" s="30">
        <v>148</v>
      </c>
      <c r="G77" s="16"/>
      <c r="H77" s="16"/>
    </row>
    <row r="78" spans="2:8" x14ac:dyDescent="0.2">
      <c r="B78" s="30">
        <v>134</v>
      </c>
      <c r="G78" s="16"/>
      <c r="H78" s="16"/>
    </row>
    <row r="79" spans="2:8" x14ac:dyDescent="0.2">
      <c r="B79" s="30">
        <v>249</v>
      </c>
      <c r="G79" s="16"/>
      <c r="H79" s="16"/>
    </row>
    <row r="80" spans="2:8" x14ac:dyDescent="0.2">
      <c r="B80" s="30">
        <v>148</v>
      </c>
      <c r="G80" s="16"/>
      <c r="H80" s="16"/>
    </row>
    <row r="81" spans="2:8" x14ac:dyDescent="0.2">
      <c r="B81" s="30">
        <v>122</v>
      </c>
      <c r="G81" s="16"/>
      <c r="H81" s="16"/>
    </row>
    <row r="82" spans="2:8" x14ac:dyDescent="0.2">
      <c r="B82" s="30">
        <v>139</v>
      </c>
      <c r="G82" s="16"/>
      <c r="H82" s="16"/>
    </row>
    <row r="83" spans="2:8" x14ac:dyDescent="0.2">
      <c r="B83" s="30">
        <v>135</v>
      </c>
      <c r="G83" s="16"/>
      <c r="H83" s="16"/>
    </row>
    <row r="84" spans="2:8" x14ac:dyDescent="0.2">
      <c r="B84" s="30">
        <v>149</v>
      </c>
      <c r="G84" s="16"/>
      <c r="H84" s="16"/>
    </row>
    <row r="85" spans="2:8" x14ac:dyDescent="0.2">
      <c r="B85" s="30">
        <v>137</v>
      </c>
      <c r="G85" s="16"/>
      <c r="H85" s="16"/>
    </row>
    <row r="86" spans="2:8" x14ac:dyDescent="0.2">
      <c r="B86" s="30">
        <v>103</v>
      </c>
      <c r="G86" s="16"/>
      <c r="H86" s="16"/>
    </row>
    <row r="87" spans="2:8" x14ac:dyDescent="0.2">
      <c r="B87" s="30">
        <v>140</v>
      </c>
      <c r="G87" s="16"/>
      <c r="H87" s="16"/>
    </row>
    <row r="88" spans="2:8" x14ac:dyDescent="0.2">
      <c r="B88" s="30">
        <v>150</v>
      </c>
      <c r="G88" s="16"/>
      <c r="H88" s="16"/>
    </row>
    <row r="89" spans="2:8" x14ac:dyDescent="0.2">
      <c r="B89" s="30">
        <v>114</v>
      </c>
      <c r="G89" s="16"/>
      <c r="H89" s="16"/>
    </row>
    <row r="90" spans="2:8" x14ac:dyDescent="0.2">
      <c r="B90" s="30">
        <v>142</v>
      </c>
      <c r="G90" s="16"/>
      <c r="H90" s="16"/>
    </row>
    <row r="91" spans="2:8" x14ac:dyDescent="0.2">
      <c r="B91" s="30">
        <v>138</v>
      </c>
      <c r="G91" s="16"/>
      <c r="H91" s="16"/>
    </row>
    <row r="92" spans="2:8" x14ac:dyDescent="0.2">
      <c r="B92" s="30">
        <v>148</v>
      </c>
      <c r="G92" s="16"/>
      <c r="H92" s="16"/>
    </row>
    <row r="93" spans="2:8" x14ac:dyDescent="0.2">
      <c r="B93" s="30">
        <v>100</v>
      </c>
      <c r="G93" s="16"/>
      <c r="H93" s="16"/>
    </row>
    <row r="94" spans="2:8" x14ac:dyDescent="0.2">
      <c r="B94" s="30">
        <v>102</v>
      </c>
      <c r="G94" s="16"/>
      <c r="H94" s="16"/>
    </row>
    <row r="95" spans="2:8" x14ac:dyDescent="0.2">
      <c r="B95" s="30">
        <v>111</v>
      </c>
      <c r="G95" s="16"/>
      <c r="H95" s="16"/>
    </row>
    <row r="96" spans="2:8" x14ac:dyDescent="0.2">
      <c r="B96" s="30">
        <v>123</v>
      </c>
      <c r="G96" s="16"/>
      <c r="H96" s="16"/>
    </row>
    <row r="97" spans="2:8" x14ac:dyDescent="0.2">
      <c r="B97" s="30">
        <v>146</v>
      </c>
      <c r="G97" s="16"/>
      <c r="H97" s="16"/>
    </row>
    <row r="98" spans="2:8" x14ac:dyDescent="0.2">
      <c r="B98" s="30">
        <v>117</v>
      </c>
      <c r="G98" s="16"/>
      <c r="H98" s="16"/>
    </row>
    <row r="99" spans="2:8" x14ac:dyDescent="0.2">
      <c r="B99" s="30">
        <v>141</v>
      </c>
      <c r="G99" s="16"/>
      <c r="H99" s="16"/>
    </row>
    <row r="100" spans="2:8" x14ac:dyDescent="0.2">
      <c r="B100" s="30">
        <v>136</v>
      </c>
      <c r="G100" s="16"/>
      <c r="H100" s="16"/>
    </row>
    <row r="101" spans="2:8" x14ac:dyDescent="0.2">
      <c r="B101" s="30">
        <v>104</v>
      </c>
      <c r="G101" s="16"/>
      <c r="H101" s="16"/>
    </row>
    <row r="102" spans="2:8" x14ac:dyDescent="0.2">
      <c r="B102" s="30">
        <v>139</v>
      </c>
      <c r="G102" s="16"/>
      <c r="H102" s="16"/>
    </row>
    <row r="103" spans="2:8" x14ac:dyDescent="0.2">
      <c r="B103" s="30">
        <v>110</v>
      </c>
      <c r="G103" s="16"/>
      <c r="H103" s="16"/>
    </row>
    <row r="104" spans="2:8" x14ac:dyDescent="0.2">
      <c r="B104" s="30">
        <v>110</v>
      </c>
      <c r="G104" s="16"/>
      <c r="H104" s="16"/>
    </row>
    <row r="105" spans="2:8" x14ac:dyDescent="0.2">
      <c r="B105" s="30">
        <v>114</v>
      </c>
      <c r="G105" s="16"/>
      <c r="H105" s="16"/>
    </row>
    <row r="106" spans="2:8" x14ac:dyDescent="0.2">
      <c r="B106" s="30">
        <v>116</v>
      </c>
      <c r="G106" s="16"/>
      <c r="H106" s="16"/>
    </row>
    <row r="107" spans="2:8" x14ac:dyDescent="0.2">
      <c r="B107" s="30">
        <v>145</v>
      </c>
      <c r="G107" s="16"/>
      <c r="H107" s="16"/>
    </row>
    <row r="108" spans="2:8" x14ac:dyDescent="0.2">
      <c r="B108" s="30">
        <v>129</v>
      </c>
      <c r="G108" s="16"/>
      <c r="H108" s="16"/>
    </row>
    <row r="109" spans="2:8" x14ac:dyDescent="0.2">
      <c r="B109" s="30">
        <v>104</v>
      </c>
      <c r="G109" s="16"/>
      <c r="H109" s="16"/>
    </row>
    <row r="110" spans="2:8" x14ac:dyDescent="0.2">
      <c r="B110" s="30">
        <v>145</v>
      </c>
      <c r="G110" s="16"/>
      <c r="H110" s="16"/>
    </row>
    <row r="111" spans="2:8" x14ac:dyDescent="0.2">
      <c r="B111" s="30">
        <v>109</v>
      </c>
      <c r="G111" s="16"/>
      <c r="H111" s="16"/>
    </row>
    <row r="112" spans="2:8" x14ac:dyDescent="0.2">
      <c r="B112" s="30">
        <v>49</v>
      </c>
      <c r="G112" s="16"/>
      <c r="H112" s="16"/>
    </row>
    <row r="113" spans="2:8" x14ac:dyDescent="0.2">
      <c r="B113" s="30">
        <v>135</v>
      </c>
      <c r="G113" s="16"/>
      <c r="H113" s="16"/>
    </row>
    <row r="114" spans="2:8" x14ac:dyDescent="0.2">
      <c r="B114" s="30">
        <v>148</v>
      </c>
      <c r="G114" s="16"/>
      <c r="H114" s="16"/>
    </row>
    <row r="115" spans="2:8" x14ac:dyDescent="0.2">
      <c r="B115" s="30">
        <v>136</v>
      </c>
      <c r="G115" s="16"/>
      <c r="H115" s="16"/>
    </row>
    <row r="116" spans="2:8" x14ac:dyDescent="0.2">
      <c r="B116" s="30">
        <v>115</v>
      </c>
      <c r="G116" s="16"/>
      <c r="H116" s="16"/>
    </row>
    <row r="117" spans="2:8" x14ac:dyDescent="0.2">
      <c r="B117" s="30">
        <v>135</v>
      </c>
      <c r="G117" s="16"/>
      <c r="H117" s="16"/>
    </row>
    <row r="118" spans="2:8" x14ac:dyDescent="0.2">
      <c r="B118" s="30">
        <v>117</v>
      </c>
      <c r="G118" s="16"/>
      <c r="H118" s="16"/>
    </row>
    <row r="119" spans="2:8" x14ac:dyDescent="0.2">
      <c r="B119" s="30">
        <v>140</v>
      </c>
      <c r="G119" s="16"/>
      <c r="H119" s="16"/>
    </row>
    <row r="120" spans="2:8" x14ac:dyDescent="0.2">
      <c r="B120" s="30">
        <v>127</v>
      </c>
      <c r="G120" s="16"/>
      <c r="H120" s="16"/>
    </row>
    <row r="121" spans="2:8" x14ac:dyDescent="0.2">
      <c r="B121" s="30">
        <v>106</v>
      </c>
      <c r="G121" s="16"/>
      <c r="H121" s="16"/>
    </row>
    <row r="122" spans="2:8" x14ac:dyDescent="0.2">
      <c r="B122" s="30">
        <v>107</v>
      </c>
      <c r="G122" s="16"/>
      <c r="H122" s="16"/>
    </row>
    <row r="123" spans="2:8" x14ac:dyDescent="0.2">
      <c r="B123" s="30">
        <v>145</v>
      </c>
      <c r="G123" s="16"/>
      <c r="H123" s="16"/>
    </row>
    <row r="124" spans="2:8" x14ac:dyDescent="0.2">
      <c r="B124" s="30">
        <v>137</v>
      </c>
      <c r="G124" s="16"/>
      <c r="H124" s="16"/>
    </row>
    <row r="125" spans="2:8" x14ac:dyDescent="0.2">
      <c r="B125" s="30">
        <v>144</v>
      </c>
      <c r="G125" s="16"/>
      <c r="H125" s="16"/>
    </row>
    <row r="126" spans="2:8" x14ac:dyDescent="0.2">
      <c r="B126" s="30">
        <v>135</v>
      </c>
      <c r="G126" s="16"/>
      <c r="H126" s="16"/>
    </row>
    <row r="127" spans="2:8" x14ac:dyDescent="0.2">
      <c r="B127" s="30">
        <v>128</v>
      </c>
      <c r="G127" s="16"/>
      <c r="H127" s="16"/>
    </row>
    <row r="128" spans="2:8" x14ac:dyDescent="0.2">
      <c r="B128" s="30">
        <v>112</v>
      </c>
      <c r="G128" s="16"/>
      <c r="H128" s="16"/>
    </row>
    <row r="129" spans="2:8" x14ac:dyDescent="0.2">
      <c r="B129" s="30">
        <v>102</v>
      </c>
      <c r="G129" s="16"/>
      <c r="H129" s="16"/>
    </row>
    <row r="130" spans="2:8" x14ac:dyDescent="0.2">
      <c r="B130" s="30">
        <v>141</v>
      </c>
      <c r="G130" s="16"/>
      <c r="H130" s="16"/>
    </row>
    <row r="131" spans="2:8" x14ac:dyDescent="0.2">
      <c r="B131" s="30">
        <v>52</v>
      </c>
      <c r="G131" s="16"/>
      <c r="H131" s="16"/>
    </row>
    <row r="132" spans="2:8" x14ac:dyDescent="0.2">
      <c r="B132" s="30">
        <v>117</v>
      </c>
      <c r="G132" s="16"/>
      <c r="H132" s="16"/>
    </row>
    <row r="133" spans="2:8" x14ac:dyDescent="0.2">
      <c r="B133" s="30">
        <v>133</v>
      </c>
      <c r="G133" s="16"/>
      <c r="H133" s="16"/>
    </row>
    <row r="134" spans="2:8" x14ac:dyDescent="0.2">
      <c r="B134" s="30">
        <v>136</v>
      </c>
      <c r="G134" s="16"/>
      <c r="H134" s="16"/>
    </row>
    <row r="135" spans="2:8" x14ac:dyDescent="0.2">
      <c r="B135" s="30">
        <v>107</v>
      </c>
      <c r="G135" s="16"/>
      <c r="H135" s="16"/>
    </row>
    <row r="136" spans="2:8" x14ac:dyDescent="0.2">
      <c r="B136" s="30">
        <v>116</v>
      </c>
      <c r="G136" s="16"/>
      <c r="H136" s="16"/>
    </row>
    <row r="137" spans="2:8" x14ac:dyDescent="0.2">
      <c r="B137" s="30">
        <v>110</v>
      </c>
      <c r="G137" s="16"/>
      <c r="H137" s="16"/>
    </row>
    <row r="138" spans="2:8" x14ac:dyDescent="0.2">
      <c r="B138" s="30">
        <v>103</v>
      </c>
      <c r="G138" s="16"/>
      <c r="H138" s="16"/>
    </row>
    <row r="139" spans="2:8" x14ac:dyDescent="0.2">
      <c r="B139" s="30">
        <v>106</v>
      </c>
      <c r="G139" s="16"/>
      <c r="H139" s="16"/>
    </row>
    <row r="140" spans="2:8" x14ac:dyDescent="0.2">
      <c r="B140" s="30">
        <v>139</v>
      </c>
      <c r="G140" s="16"/>
      <c r="H140" s="16"/>
    </row>
    <row r="141" spans="2:8" x14ac:dyDescent="0.2">
      <c r="B141" s="30">
        <v>105</v>
      </c>
      <c r="G141" s="16"/>
      <c r="H141" s="16"/>
    </row>
    <row r="142" spans="2:8" x14ac:dyDescent="0.2">
      <c r="B142" s="30">
        <v>142</v>
      </c>
      <c r="G142" s="16"/>
      <c r="H142" s="16"/>
    </row>
    <row r="143" spans="2:8" x14ac:dyDescent="0.2">
      <c r="B143" s="30">
        <v>124</v>
      </c>
      <c r="G143" s="16"/>
      <c r="H143" s="16"/>
    </row>
    <row r="144" spans="2:8" x14ac:dyDescent="0.2">
      <c r="B144" s="30">
        <v>148</v>
      </c>
      <c r="G144" s="16"/>
      <c r="H144" s="16"/>
    </row>
    <row r="145" spans="2:8" x14ac:dyDescent="0.2">
      <c r="B145" s="30">
        <v>134</v>
      </c>
      <c r="G145" s="16"/>
      <c r="H145" s="16"/>
    </row>
    <row r="146" spans="2:8" x14ac:dyDescent="0.2">
      <c r="B146" s="30">
        <v>142</v>
      </c>
      <c r="G146" s="16"/>
      <c r="H146" s="16"/>
    </row>
    <row r="147" spans="2:8" x14ac:dyDescent="0.2">
      <c r="B147" s="30">
        <v>119</v>
      </c>
      <c r="G147" s="16"/>
      <c r="H147" s="16"/>
    </row>
    <row r="148" spans="2:8" x14ac:dyDescent="0.2">
      <c r="B148" s="30">
        <v>148</v>
      </c>
      <c r="G148" s="16"/>
      <c r="H148" s="16"/>
    </row>
    <row r="149" spans="2:8" x14ac:dyDescent="0.2">
      <c r="B149" s="30">
        <v>139</v>
      </c>
      <c r="G149" s="16"/>
      <c r="H149" s="16"/>
    </row>
    <row r="150" spans="2:8" x14ac:dyDescent="0.2">
      <c r="B150" s="30">
        <v>102</v>
      </c>
      <c r="G150" s="16"/>
      <c r="H150" s="16"/>
    </row>
    <row r="151" spans="2:8" x14ac:dyDescent="0.2">
      <c r="B151" s="30">
        <v>88</v>
      </c>
      <c r="G151" s="16"/>
      <c r="H151" s="16"/>
    </row>
    <row r="152" spans="2:8" x14ac:dyDescent="0.2">
      <c r="B152" s="30">
        <v>104</v>
      </c>
      <c r="G152" s="16"/>
      <c r="H152" s="16"/>
    </row>
    <row r="153" spans="2:8" x14ac:dyDescent="0.2">
      <c r="B153" s="30">
        <v>117</v>
      </c>
      <c r="G153" s="16"/>
      <c r="H153" s="16"/>
    </row>
    <row r="154" spans="2:8" x14ac:dyDescent="0.2">
      <c r="B154" s="30">
        <v>136</v>
      </c>
      <c r="G154" s="16"/>
      <c r="H154" s="16"/>
    </row>
    <row r="155" spans="2:8" x14ac:dyDescent="0.2">
      <c r="B155" s="30">
        <v>148</v>
      </c>
      <c r="G155" s="16"/>
      <c r="H155" s="16"/>
    </row>
    <row r="156" spans="2:8" x14ac:dyDescent="0.2">
      <c r="B156" s="30">
        <v>108</v>
      </c>
      <c r="G156" s="16"/>
      <c r="H156" s="16"/>
    </row>
    <row r="157" spans="2:8" x14ac:dyDescent="0.2">
      <c r="B157" s="27">
        <v>137</v>
      </c>
    </row>
    <row r="158" spans="2:8" x14ac:dyDescent="0.2">
      <c r="B158" s="27">
        <v>121</v>
      </c>
    </row>
    <row r="159" spans="2:8" x14ac:dyDescent="0.2">
      <c r="B159" s="27">
        <v>113</v>
      </c>
    </row>
    <row r="160" spans="2:8" x14ac:dyDescent="0.2">
      <c r="B160" s="27">
        <v>120</v>
      </c>
    </row>
    <row r="161" spans="2:2" x14ac:dyDescent="0.2">
      <c r="B161" s="27">
        <v>121</v>
      </c>
    </row>
    <row r="162" spans="2:2" x14ac:dyDescent="0.2">
      <c r="B162" s="27">
        <v>133</v>
      </c>
    </row>
    <row r="163" spans="2:2" x14ac:dyDescent="0.2">
      <c r="B163" s="27">
        <v>108</v>
      </c>
    </row>
    <row r="164" spans="2:2" x14ac:dyDescent="0.2">
      <c r="B164" s="27">
        <v>106</v>
      </c>
    </row>
    <row r="165" spans="2:2" x14ac:dyDescent="0.2">
      <c r="B165" s="27">
        <v>137</v>
      </c>
    </row>
    <row r="166" spans="2:2" x14ac:dyDescent="0.2">
      <c r="B166" s="27">
        <v>107</v>
      </c>
    </row>
    <row r="167" spans="2:2" x14ac:dyDescent="0.2">
      <c r="B167" s="27">
        <v>131</v>
      </c>
    </row>
    <row r="168" spans="2:2" x14ac:dyDescent="0.2">
      <c r="B168" s="27">
        <v>140</v>
      </c>
    </row>
    <row r="169" spans="2:2" x14ac:dyDescent="0.2">
      <c r="B169" s="27">
        <v>139</v>
      </c>
    </row>
    <row r="170" spans="2:2" x14ac:dyDescent="0.2">
      <c r="B170" s="27">
        <v>125</v>
      </c>
    </row>
    <row r="171" spans="2:2" x14ac:dyDescent="0.2">
      <c r="B171" s="27">
        <v>108</v>
      </c>
    </row>
    <row r="172" spans="2:2" x14ac:dyDescent="0.2">
      <c r="B172" s="27">
        <v>112</v>
      </c>
    </row>
    <row r="173" spans="2:2" x14ac:dyDescent="0.2">
      <c r="B173" s="27">
        <v>123</v>
      </c>
    </row>
    <row r="174" spans="2:2" x14ac:dyDescent="0.2">
      <c r="B174" s="27">
        <v>118</v>
      </c>
    </row>
    <row r="175" spans="2:2" x14ac:dyDescent="0.2">
      <c r="B175" s="27">
        <v>131</v>
      </c>
    </row>
    <row r="176" spans="2:2" x14ac:dyDescent="0.2">
      <c r="B176" s="27">
        <v>139</v>
      </c>
    </row>
    <row r="177" spans="2:2" x14ac:dyDescent="0.2">
      <c r="B177" s="27">
        <v>123</v>
      </c>
    </row>
    <row r="178" spans="2:2" x14ac:dyDescent="0.2">
      <c r="B178" s="27">
        <v>110</v>
      </c>
    </row>
    <row r="179" spans="2:2" x14ac:dyDescent="0.2">
      <c r="B179" s="27">
        <v>111</v>
      </c>
    </row>
    <row r="180" spans="2:2" x14ac:dyDescent="0.2">
      <c r="B180" s="27">
        <v>150</v>
      </c>
    </row>
    <row r="181" spans="2:2" x14ac:dyDescent="0.2">
      <c r="B181" s="27">
        <v>105</v>
      </c>
    </row>
    <row r="182" spans="2:2" x14ac:dyDescent="0.2">
      <c r="B182" s="27">
        <v>148</v>
      </c>
    </row>
    <row r="183" spans="2:2" x14ac:dyDescent="0.2">
      <c r="B183" s="27">
        <v>107</v>
      </c>
    </row>
    <row r="184" spans="2:2" x14ac:dyDescent="0.2">
      <c r="B184" s="27">
        <v>133</v>
      </c>
    </row>
    <row r="185" spans="2:2" x14ac:dyDescent="0.2">
      <c r="B185" s="27">
        <v>112</v>
      </c>
    </row>
    <row r="186" spans="2:2" x14ac:dyDescent="0.2">
      <c r="B186" s="27">
        <v>134</v>
      </c>
    </row>
    <row r="187" spans="2:2" x14ac:dyDescent="0.2">
      <c r="B187" s="27">
        <v>108</v>
      </c>
    </row>
    <row r="188" spans="2:2" x14ac:dyDescent="0.2">
      <c r="B188" s="27">
        <v>108</v>
      </c>
    </row>
    <row r="189" spans="2:2" x14ac:dyDescent="0.2">
      <c r="B189" s="27">
        <v>123</v>
      </c>
    </row>
    <row r="190" spans="2:2" x14ac:dyDescent="0.2">
      <c r="B190" s="27">
        <v>120</v>
      </c>
    </row>
    <row r="191" spans="2:2" x14ac:dyDescent="0.2">
      <c r="B191" s="27">
        <v>117</v>
      </c>
    </row>
    <row r="192" spans="2:2" x14ac:dyDescent="0.2">
      <c r="B192" s="27">
        <v>148</v>
      </c>
    </row>
    <row r="193" spans="2:2" x14ac:dyDescent="0.2">
      <c r="B193" s="27">
        <v>128</v>
      </c>
    </row>
    <row r="194" spans="2:2" x14ac:dyDescent="0.2">
      <c r="B194" s="27">
        <v>114</v>
      </c>
    </row>
    <row r="195" spans="2:2" x14ac:dyDescent="0.2">
      <c r="B195" s="27">
        <v>123</v>
      </c>
    </row>
    <row r="196" spans="2:2" x14ac:dyDescent="0.2">
      <c r="B196" s="27">
        <v>138</v>
      </c>
    </row>
    <row r="197" spans="2:2" x14ac:dyDescent="0.2">
      <c r="B197" s="27">
        <v>148</v>
      </c>
    </row>
    <row r="198" spans="2:2" x14ac:dyDescent="0.2">
      <c r="B198" s="27">
        <v>120</v>
      </c>
    </row>
    <row r="199" spans="2:2" x14ac:dyDescent="0.2">
      <c r="B199" s="27">
        <v>112</v>
      </c>
    </row>
    <row r="200" spans="2:2" x14ac:dyDescent="0.2">
      <c r="B200" s="27">
        <v>123</v>
      </c>
    </row>
    <row r="201" spans="2:2" x14ac:dyDescent="0.2">
      <c r="B201" s="27">
        <v>102</v>
      </c>
    </row>
    <row r="202" spans="2:2" x14ac:dyDescent="0.2">
      <c r="B202" s="27">
        <v>128</v>
      </c>
    </row>
    <row r="203" spans="2:2" x14ac:dyDescent="0.2">
      <c r="B203" s="27">
        <v>130</v>
      </c>
    </row>
    <row r="204" spans="2:2" x14ac:dyDescent="0.2">
      <c r="B204" s="27">
        <v>110</v>
      </c>
    </row>
    <row r="205" spans="2:2" x14ac:dyDescent="0.2">
      <c r="B205" s="27">
        <v>150</v>
      </c>
    </row>
    <row r="206" spans="2:2" x14ac:dyDescent="0.2">
      <c r="B206" s="27">
        <v>137</v>
      </c>
    </row>
    <row r="207" spans="2:2" x14ac:dyDescent="0.2">
      <c r="B207" s="27">
        <v>131</v>
      </c>
    </row>
    <row r="208" spans="2:2" x14ac:dyDescent="0.2">
      <c r="B208" s="27">
        <v>130</v>
      </c>
    </row>
    <row r="209" spans="2:2" x14ac:dyDescent="0.2">
      <c r="B209" s="27">
        <v>148</v>
      </c>
    </row>
    <row r="210" spans="2:2" x14ac:dyDescent="0.2">
      <c r="B210" s="27">
        <v>119</v>
      </c>
    </row>
    <row r="211" spans="2:2" x14ac:dyDescent="0.2">
      <c r="B211" s="27">
        <v>133</v>
      </c>
    </row>
    <row r="212" spans="2:2" x14ac:dyDescent="0.2">
      <c r="B212" s="27">
        <v>119</v>
      </c>
    </row>
    <row r="213" spans="2:2" x14ac:dyDescent="0.2">
      <c r="B213" s="27">
        <v>138</v>
      </c>
    </row>
    <row r="214" spans="2:2" x14ac:dyDescent="0.2">
      <c r="B214" s="27">
        <v>144</v>
      </c>
    </row>
    <row r="215" spans="2:2" x14ac:dyDescent="0.2">
      <c r="B215" s="27">
        <v>127</v>
      </c>
    </row>
    <row r="216" spans="2:2" x14ac:dyDescent="0.2">
      <c r="B216" s="27">
        <v>135</v>
      </c>
    </row>
    <row r="217" spans="2:2" x14ac:dyDescent="0.2">
      <c r="B217" s="27">
        <v>149</v>
      </c>
    </row>
    <row r="218" spans="2:2" x14ac:dyDescent="0.2">
      <c r="B218" s="27">
        <v>127</v>
      </c>
    </row>
    <row r="219" spans="2:2" x14ac:dyDescent="0.2">
      <c r="B219" s="27">
        <v>103</v>
      </c>
    </row>
    <row r="220" spans="2:2" x14ac:dyDescent="0.2">
      <c r="B220" s="27">
        <v>120</v>
      </c>
    </row>
    <row r="221" spans="2:2" x14ac:dyDescent="0.2">
      <c r="B221" s="27">
        <v>131</v>
      </c>
    </row>
    <row r="222" spans="2:2" x14ac:dyDescent="0.2">
      <c r="B222" s="27">
        <v>110</v>
      </c>
    </row>
    <row r="223" spans="2:2" x14ac:dyDescent="0.2">
      <c r="B223" s="27">
        <v>136</v>
      </c>
    </row>
    <row r="224" spans="2:2" x14ac:dyDescent="0.2">
      <c r="B224" s="27">
        <v>121</v>
      </c>
    </row>
    <row r="225" spans="2:2" x14ac:dyDescent="0.2">
      <c r="B225" s="27">
        <v>131</v>
      </c>
    </row>
    <row r="226" spans="2:2" x14ac:dyDescent="0.2">
      <c r="B226" s="27">
        <v>118</v>
      </c>
    </row>
    <row r="227" spans="2:2" x14ac:dyDescent="0.2">
      <c r="B227" s="27">
        <v>100</v>
      </c>
    </row>
    <row r="228" spans="2:2" x14ac:dyDescent="0.2">
      <c r="B228" s="27">
        <v>149</v>
      </c>
    </row>
    <row r="229" spans="2:2" x14ac:dyDescent="0.2">
      <c r="B229" s="27">
        <v>135</v>
      </c>
    </row>
    <row r="230" spans="2:2" x14ac:dyDescent="0.2">
      <c r="B230" s="27">
        <v>142</v>
      </c>
    </row>
    <row r="231" spans="2:2" x14ac:dyDescent="0.2">
      <c r="B231" s="27">
        <v>119</v>
      </c>
    </row>
    <row r="232" spans="2:2" x14ac:dyDescent="0.2">
      <c r="B232" s="27">
        <v>101</v>
      </c>
    </row>
    <row r="233" spans="2:2" x14ac:dyDescent="0.2">
      <c r="B233" s="27">
        <v>116</v>
      </c>
    </row>
    <row r="234" spans="2:2" x14ac:dyDescent="0.2">
      <c r="B234" s="27">
        <v>118</v>
      </c>
    </row>
    <row r="235" spans="2:2" x14ac:dyDescent="0.2">
      <c r="B235" s="27">
        <v>135</v>
      </c>
    </row>
    <row r="236" spans="2:2" x14ac:dyDescent="0.2">
      <c r="B236" s="27">
        <v>150</v>
      </c>
    </row>
    <row r="237" spans="2:2" x14ac:dyDescent="0.2">
      <c r="B237" s="27">
        <v>126</v>
      </c>
    </row>
    <row r="238" spans="2:2" x14ac:dyDescent="0.2">
      <c r="B238" s="27">
        <v>101</v>
      </c>
    </row>
    <row r="239" spans="2:2" x14ac:dyDescent="0.2">
      <c r="B239" s="27">
        <v>106</v>
      </c>
    </row>
    <row r="240" spans="2:2" x14ac:dyDescent="0.2">
      <c r="B240" s="27">
        <v>147</v>
      </c>
    </row>
    <row r="241" spans="2:2" x14ac:dyDescent="0.2">
      <c r="B241" s="27">
        <v>133</v>
      </c>
    </row>
    <row r="242" spans="2:2" x14ac:dyDescent="0.2">
      <c r="B242" s="27">
        <v>107</v>
      </c>
    </row>
    <row r="243" spans="2:2" x14ac:dyDescent="0.2">
      <c r="B243" s="27">
        <v>146</v>
      </c>
    </row>
    <row r="244" spans="2:2" x14ac:dyDescent="0.2">
      <c r="B244" s="27">
        <v>116</v>
      </c>
    </row>
    <row r="245" spans="2:2" x14ac:dyDescent="0.2">
      <c r="B245" s="27">
        <v>148</v>
      </c>
    </row>
    <row r="246" spans="2:2" x14ac:dyDescent="0.2">
      <c r="B246" s="27">
        <v>138</v>
      </c>
    </row>
    <row r="247" spans="2:2" x14ac:dyDescent="0.2">
      <c r="B247" s="27">
        <v>123</v>
      </c>
    </row>
    <row r="248" spans="2:2" x14ac:dyDescent="0.2">
      <c r="B248" s="27">
        <v>115</v>
      </c>
    </row>
    <row r="249" spans="2:2" x14ac:dyDescent="0.2">
      <c r="B249" s="27">
        <v>116</v>
      </c>
    </row>
    <row r="250" spans="2:2" x14ac:dyDescent="0.2">
      <c r="B250" s="27">
        <v>118</v>
      </c>
    </row>
    <row r="251" spans="2:2" x14ac:dyDescent="0.2">
      <c r="B251" s="27">
        <v>135</v>
      </c>
    </row>
    <row r="252" spans="2:2" x14ac:dyDescent="0.2">
      <c r="B252" s="27">
        <v>142</v>
      </c>
    </row>
    <row r="253" spans="2:2" x14ac:dyDescent="0.2">
      <c r="B253" s="27">
        <v>102</v>
      </c>
    </row>
    <row r="254" spans="2:2" x14ac:dyDescent="0.2">
      <c r="B254" s="27">
        <v>122</v>
      </c>
    </row>
    <row r="255" spans="2:2" x14ac:dyDescent="0.2">
      <c r="B255" s="27">
        <v>133</v>
      </c>
    </row>
    <row r="256" spans="2:2" x14ac:dyDescent="0.2">
      <c r="B256" s="27">
        <v>132</v>
      </c>
    </row>
    <row r="257" spans="2:2" x14ac:dyDescent="0.2">
      <c r="B257" s="27">
        <v>111</v>
      </c>
    </row>
    <row r="258" spans="2:2" x14ac:dyDescent="0.2">
      <c r="B258" s="27">
        <v>134</v>
      </c>
    </row>
    <row r="259" spans="2:2" x14ac:dyDescent="0.2">
      <c r="B259" s="27">
        <v>119</v>
      </c>
    </row>
    <row r="260" spans="2:2" x14ac:dyDescent="0.2">
      <c r="B260" s="27">
        <v>144</v>
      </c>
    </row>
    <row r="261" spans="2:2" x14ac:dyDescent="0.2">
      <c r="B261" s="27">
        <v>142</v>
      </c>
    </row>
    <row r="262" spans="2:2" x14ac:dyDescent="0.2">
      <c r="B262" s="27">
        <v>135</v>
      </c>
    </row>
    <row r="263" spans="2:2" x14ac:dyDescent="0.2">
      <c r="B263" s="27">
        <v>132</v>
      </c>
    </row>
    <row r="264" spans="2:2" x14ac:dyDescent="0.2">
      <c r="B264" s="27">
        <v>130</v>
      </c>
    </row>
    <row r="265" spans="2:2" x14ac:dyDescent="0.2">
      <c r="B265" s="27">
        <v>144</v>
      </c>
    </row>
    <row r="266" spans="2:2" x14ac:dyDescent="0.2">
      <c r="B266" s="27">
        <v>129</v>
      </c>
    </row>
    <row r="267" spans="2:2" x14ac:dyDescent="0.2">
      <c r="B267" s="27">
        <v>129</v>
      </c>
    </row>
    <row r="268" spans="2:2" x14ac:dyDescent="0.2">
      <c r="B268" s="27">
        <v>124</v>
      </c>
    </row>
    <row r="269" spans="2:2" x14ac:dyDescent="0.2">
      <c r="B269" s="27">
        <v>123</v>
      </c>
    </row>
    <row r="270" spans="2:2" x14ac:dyDescent="0.2">
      <c r="B270" s="27">
        <v>100</v>
      </c>
    </row>
    <row r="271" spans="2:2" x14ac:dyDescent="0.2">
      <c r="B271" s="27">
        <v>128</v>
      </c>
    </row>
    <row r="272" spans="2:2" x14ac:dyDescent="0.2">
      <c r="B272" s="27">
        <v>122</v>
      </c>
    </row>
    <row r="273" spans="2:2" x14ac:dyDescent="0.2">
      <c r="B273" s="27">
        <v>117</v>
      </c>
    </row>
    <row r="274" spans="2:2" x14ac:dyDescent="0.2">
      <c r="B274" s="27">
        <v>135</v>
      </c>
    </row>
    <row r="275" spans="2:2" x14ac:dyDescent="0.2">
      <c r="B275" s="27">
        <v>118</v>
      </c>
    </row>
    <row r="276" spans="2:2" x14ac:dyDescent="0.2">
      <c r="B276" s="27">
        <v>103</v>
      </c>
    </row>
    <row r="277" spans="2:2" x14ac:dyDescent="0.2">
      <c r="B277" s="27">
        <v>148</v>
      </c>
    </row>
    <row r="278" spans="2:2" x14ac:dyDescent="0.2">
      <c r="B278" s="27">
        <v>130</v>
      </c>
    </row>
    <row r="279" spans="2:2" x14ac:dyDescent="0.2">
      <c r="B279" s="27">
        <v>114</v>
      </c>
    </row>
    <row r="280" spans="2:2" x14ac:dyDescent="0.2">
      <c r="B280" s="27">
        <v>113</v>
      </c>
    </row>
    <row r="281" spans="2:2" x14ac:dyDescent="0.2">
      <c r="B281" s="27">
        <v>102</v>
      </c>
    </row>
    <row r="282" spans="2:2" x14ac:dyDescent="0.2">
      <c r="B282" s="27">
        <v>118</v>
      </c>
    </row>
    <row r="283" spans="2:2" x14ac:dyDescent="0.2">
      <c r="B283" s="27">
        <v>100</v>
      </c>
    </row>
    <row r="284" spans="2:2" x14ac:dyDescent="0.2">
      <c r="B284" s="27">
        <v>142</v>
      </c>
    </row>
    <row r="285" spans="2:2" x14ac:dyDescent="0.2">
      <c r="B285" s="27">
        <v>128</v>
      </c>
    </row>
    <row r="286" spans="2:2" x14ac:dyDescent="0.2">
      <c r="B286" s="27">
        <v>121</v>
      </c>
    </row>
    <row r="287" spans="2:2" x14ac:dyDescent="0.2">
      <c r="B287" s="27">
        <v>104</v>
      </c>
    </row>
    <row r="288" spans="2:2" x14ac:dyDescent="0.2">
      <c r="B288" s="27">
        <v>126</v>
      </c>
    </row>
    <row r="289" spans="2:2" x14ac:dyDescent="0.2">
      <c r="B289" s="27">
        <v>132</v>
      </c>
    </row>
    <row r="290" spans="2:2" x14ac:dyDescent="0.2">
      <c r="B290" s="27">
        <v>132</v>
      </c>
    </row>
    <row r="291" spans="2:2" x14ac:dyDescent="0.2">
      <c r="B291" s="27">
        <v>133</v>
      </c>
    </row>
    <row r="292" spans="2:2" x14ac:dyDescent="0.2">
      <c r="B292" s="27">
        <v>128</v>
      </c>
    </row>
    <row r="293" spans="2:2" x14ac:dyDescent="0.2">
      <c r="B293" s="27">
        <v>131</v>
      </c>
    </row>
    <row r="294" spans="2:2" x14ac:dyDescent="0.2">
      <c r="B294" s="27">
        <v>128</v>
      </c>
    </row>
    <row r="295" spans="2:2" x14ac:dyDescent="0.2">
      <c r="B295" s="27">
        <v>105</v>
      </c>
    </row>
    <row r="296" spans="2:2" x14ac:dyDescent="0.2">
      <c r="B296" s="27">
        <v>129</v>
      </c>
    </row>
    <row r="297" spans="2:2" x14ac:dyDescent="0.2">
      <c r="B297" s="27">
        <v>121</v>
      </c>
    </row>
    <row r="298" spans="2:2" x14ac:dyDescent="0.2">
      <c r="B298" s="27">
        <v>129</v>
      </c>
    </row>
    <row r="299" spans="2:2" x14ac:dyDescent="0.2">
      <c r="B299" s="27">
        <v>150</v>
      </c>
    </row>
    <row r="300" spans="2:2" x14ac:dyDescent="0.2">
      <c r="B300" s="27">
        <v>131</v>
      </c>
    </row>
    <row r="301" spans="2:2" x14ac:dyDescent="0.2">
      <c r="B301" s="27">
        <v>143</v>
      </c>
    </row>
    <row r="302" spans="2:2" x14ac:dyDescent="0.2">
      <c r="B302" s="27">
        <v>126</v>
      </c>
    </row>
    <row r="303" spans="2:2" x14ac:dyDescent="0.2">
      <c r="B303" s="27">
        <v>139</v>
      </c>
    </row>
    <row r="304" spans="2:2" x14ac:dyDescent="0.2">
      <c r="B304" s="27">
        <v>112</v>
      </c>
    </row>
    <row r="305" spans="2:2" x14ac:dyDescent="0.2">
      <c r="B305" s="27">
        <v>101</v>
      </c>
    </row>
    <row r="306" spans="2:2" x14ac:dyDescent="0.2">
      <c r="B306" s="27">
        <v>142</v>
      </c>
    </row>
    <row r="307" spans="2:2" x14ac:dyDescent="0.2">
      <c r="B307" s="27">
        <v>134</v>
      </c>
    </row>
    <row r="308" spans="2:2" x14ac:dyDescent="0.2">
      <c r="B308" s="27">
        <v>124</v>
      </c>
    </row>
    <row r="309" spans="2:2" x14ac:dyDescent="0.2">
      <c r="B309" s="27">
        <v>129</v>
      </c>
    </row>
    <row r="310" spans="2:2" x14ac:dyDescent="0.2">
      <c r="B310" s="27">
        <v>103</v>
      </c>
    </row>
    <row r="311" spans="2:2" x14ac:dyDescent="0.2">
      <c r="B311" s="27">
        <v>113</v>
      </c>
    </row>
    <row r="312" spans="2:2" x14ac:dyDescent="0.2">
      <c r="B312" s="27">
        <v>101</v>
      </c>
    </row>
    <row r="313" spans="2:2" x14ac:dyDescent="0.2">
      <c r="B313" s="27">
        <v>102</v>
      </c>
    </row>
    <row r="314" spans="2:2" x14ac:dyDescent="0.2">
      <c r="B314" s="27">
        <v>128</v>
      </c>
    </row>
    <row r="315" spans="2:2" x14ac:dyDescent="0.2">
      <c r="B315" s="27">
        <v>123</v>
      </c>
    </row>
    <row r="316" spans="2:2" x14ac:dyDescent="0.2">
      <c r="B316" s="27">
        <v>107</v>
      </c>
    </row>
    <row r="317" spans="2:2" x14ac:dyDescent="0.2">
      <c r="B317" s="27">
        <v>131</v>
      </c>
    </row>
    <row r="318" spans="2:2" x14ac:dyDescent="0.2">
      <c r="B318" s="27">
        <v>145</v>
      </c>
    </row>
    <row r="319" spans="2:2" x14ac:dyDescent="0.2">
      <c r="B319" s="27">
        <v>110</v>
      </c>
    </row>
    <row r="320" spans="2:2" x14ac:dyDescent="0.2">
      <c r="B320" s="27">
        <v>111</v>
      </c>
    </row>
    <row r="321" spans="2:2" x14ac:dyDescent="0.2">
      <c r="B321" s="27">
        <v>107</v>
      </c>
    </row>
    <row r="322" spans="2:2" x14ac:dyDescent="0.2">
      <c r="B322" s="27">
        <v>121</v>
      </c>
    </row>
    <row r="323" spans="2:2" x14ac:dyDescent="0.2">
      <c r="B323" s="27">
        <v>105</v>
      </c>
    </row>
    <row r="324" spans="2:2" x14ac:dyDescent="0.2">
      <c r="B324" s="27">
        <v>103</v>
      </c>
    </row>
    <row r="325" spans="2:2" x14ac:dyDescent="0.2">
      <c r="B325" s="27">
        <v>114</v>
      </c>
    </row>
    <row r="326" spans="2:2" x14ac:dyDescent="0.2">
      <c r="B326" s="27">
        <v>108</v>
      </c>
    </row>
    <row r="327" spans="2:2" x14ac:dyDescent="0.2">
      <c r="B327" s="27">
        <v>145</v>
      </c>
    </row>
    <row r="328" spans="2:2" x14ac:dyDescent="0.2">
      <c r="B328" s="27">
        <v>115</v>
      </c>
    </row>
    <row r="329" spans="2:2" x14ac:dyDescent="0.2">
      <c r="B329" s="27">
        <v>100</v>
      </c>
    </row>
    <row r="330" spans="2:2" x14ac:dyDescent="0.2">
      <c r="B330" s="27">
        <v>135</v>
      </c>
    </row>
    <row r="331" spans="2:2" x14ac:dyDescent="0.2">
      <c r="B331" s="27">
        <v>121</v>
      </c>
    </row>
    <row r="332" spans="2:2" x14ac:dyDescent="0.2">
      <c r="B332" s="27">
        <v>111</v>
      </c>
    </row>
    <row r="333" spans="2:2" x14ac:dyDescent="0.2">
      <c r="B333" s="27">
        <v>100</v>
      </c>
    </row>
    <row r="334" spans="2:2" x14ac:dyDescent="0.2">
      <c r="B334" s="27">
        <v>103</v>
      </c>
    </row>
    <row r="335" spans="2:2" x14ac:dyDescent="0.2">
      <c r="B335" s="27">
        <v>135</v>
      </c>
    </row>
    <row r="336" spans="2:2" x14ac:dyDescent="0.2">
      <c r="B336" s="27">
        <v>124</v>
      </c>
    </row>
    <row r="337" spans="2:2" x14ac:dyDescent="0.2">
      <c r="B337" s="27">
        <v>101</v>
      </c>
    </row>
    <row r="338" spans="2:2" x14ac:dyDescent="0.2">
      <c r="B338" s="27">
        <v>109</v>
      </c>
    </row>
    <row r="339" spans="2:2" x14ac:dyDescent="0.2">
      <c r="B339" s="27">
        <v>129</v>
      </c>
    </row>
    <row r="340" spans="2:2" x14ac:dyDescent="0.2">
      <c r="B340" s="27">
        <v>104</v>
      </c>
    </row>
    <row r="341" spans="2:2" x14ac:dyDescent="0.2">
      <c r="B341" s="27">
        <v>100</v>
      </c>
    </row>
    <row r="342" spans="2:2" x14ac:dyDescent="0.2">
      <c r="B342" s="27">
        <v>131</v>
      </c>
    </row>
    <row r="343" spans="2:2" x14ac:dyDescent="0.2">
      <c r="B343" s="27">
        <v>107</v>
      </c>
    </row>
    <row r="344" spans="2:2" x14ac:dyDescent="0.2">
      <c r="B344" s="27">
        <v>108</v>
      </c>
    </row>
    <row r="345" spans="2:2" x14ac:dyDescent="0.2">
      <c r="B345" s="27">
        <v>143</v>
      </c>
    </row>
    <row r="346" spans="2:2" x14ac:dyDescent="0.2">
      <c r="B346" s="27">
        <v>132</v>
      </c>
    </row>
    <row r="347" spans="2:2" x14ac:dyDescent="0.2">
      <c r="B347" s="27">
        <v>110</v>
      </c>
    </row>
    <row r="348" spans="2:2" x14ac:dyDescent="0.2">
      <c r="B348" s="27">
        <v>138</v>
      </c>
    </row>
    <row r="349" spans="2:2" x14ac:dyDescent="0.2">
      <c r="B349" s="27">
        <v>114</v>
      </c>
    </row>
    <row r="350" spans="2:2" x14ac:dyDescent="0.2">
      <c r="B350" s="27">
        <v>117</v>
      </c>
    </row>
    <row r="351" spans="2:2" x14ac:dyDescent="0.2">
      <c r="B351" s="27">
        <v>105</v>
      </c>
    </row>
    <row r="352" spans="2:2" x14ac:dyDescent="0.2">
      <c r="B352" s="27">
        <v>146</v>
      </c>
    </row>
    <row r="353" spans="2:2" x14ac:dyDescent="0.2">
      <c r="B353" s="27">
        <v>146</v>
      </c>
    </row>
    <row r="354" spans="2:2" x14ac:dyDescent="0.2">
      <c r="B354" s="27">
        <v>132</v>
      </c>
    </row>
    <row r="355" spans="2:2" x14ac:dyDescent="0.2">
      <c r="B355" s="27">
        <v>145</v>
      </c>
    </row>
    <row r="356" spans="2:2" x14ac:dyDescent="0.2">
      <c r="B356" s="27">
        <v>116</v>
      </c>
    </row>
    <row r="357" spans="2:2" x14ac:dyDescent="0.2">
      <c r="B357" s="27">
        <v>124</v>
      </c>
    </row>
    <row r="358" spans="2:2" x14ac:dyDescent="0.2">
      <c r="B358" s="27">
        <v>143</v>
      </c>
    </row>
    <row r="359" spans="2:2" x14ac:dyDescent="0.2">
      <c r="B359" s="27">
        <v>135</v>
      </c>
    </row>
    <row r="360" spans="2:2" x14ac:dyDescent="0.2">
      <c r="B360" s="27">
        <v>146</v>
      </c>
    </row>
    <row r="361" spans="2:2" x14ac:dyDescent="0.2">
      <c r="B361" s="27">
        <v>118</v>
      </c>
    </row>
    <row r="362" spans="2:2" x14ac:dyDescent="0.2">
      <c r="B362" s="27">
        <v>117</v>
      </c>
    </row>
    <row r="363" spans="2:2" x14ac:dyDescent="0.2">
      <c r="B363" s="27">
        <v>146</v>
      </c>
    </row>
    <row r="364" spans="2:2" x14ac:dyDescent="0.2">
      <c r="B364" s="27">
        <v>105</v>
      </c>
    </row>
    <row r="365" spans="2:2" x14ac:dyDescent="0.2">
      <c r="B365" s="27">
        <v>137</v>
      </c>
    </row>
    <row r="366" spans="2:2" x14ac:dyDescent="0.2">
      <c r="B366" s="27">
        <v>143</v>
      </c>
    </row>
    <row r="367" spans="2:2" x14ac:dyDescent="0.2">
      <c r="B367" s="27">
        <v>132</v>
      </c>
    </row>
    <row r="368" spans="2:2" x14ac:dyDescent="0.2">
      <c r="B368" s="27">
        <v>114</v>
      </c>
    </row>
    <row r="369" spans="2:2" x14ac:dyDescent="0.2">
      <c r="B369" s="27">
        <v>134</v>
      </c>
    </row>
    <row r="370" spans="2:2" x14ac:dyDescent="0.2">
      <c r="B370" s="27">
        <v>137</v>
      </c>
    </row>
    <row r="371" spans="2:2" x14ac:dyDescent="0.2">
      <c r="B371" s="27">
        <v>128</v>
      </c>
    </row>
    <row r="372" spans="2:2" x14ac:dyDescent="0.2">
      <c r="B372" s="27">
        <v>125</v>
      </c>
    </row>
    <row r="373" spans="2:2" x14ac:dyDescent="0.2">
      <c r="B373" s="27">
        <v>140</v>
      </c>
    </row>
    <row r="374" spans="2:2" x14ac:dyDescent="0.2">
      <c r="B374" s="27">
        <v>127</v>
      </c>
    </row>
    <row r="375" spans="2:2" x14ac:dyDescent="0.2">
      <c r="B375" s="27">
        <v>145</v>
      </c>
    </row>
    <row r="376" spans="2:2" x14ac:dyDescent="0.2">
      <c r="B376" s="27">
        <v>108</v>
      </c>
    </row>
    <row r="377" spans="2:2" x14ac:dyDescent="0.2">
      <c r="B377" s="27">
        <v>105</v>
      </c>
    </row>
    <row r="378" spans="2:2" x14ac:dyDescent="0.2">
      <c r="B378" s="27">
        <v>119</v>
      </c>
    </row>
    <row r="379" spans="2:2" x14ac:dyDescent="0.2">
      <c r="B379" s="27">
        <v>137</v>
      </c>
    </row>
    <row r="380" spans="2:2" x14ac:dyDescent="0.2">
      <c r="B380" s="27">
        <v>149</v>
      </c>
    </row>
    <row r="381" spans="2:2" x14ac:dyDescent="0.2">
      <c r="B381" s="27">
        <v>115</v>
      </c>
    </row>
    <row r="382" spans="2:2" x14ac:dyDescent="0.2">
      <c r="B382" s="27">
        <v>130</v>
      </c>
    </row>
    <row r="383" spans="2:2" x14ac:dyDescent="0.2">
      <c r="B383" s="27">
        <v>118</v>
      </c>
    </row>
    <row r="384" spans="2:2" x14ac:dyDescent="0.2">
      <c r="B384" s="27">
        <v>119</v>
      </c>
    </row>
    <row r="385" spans="2:2" x14ac:dyDescent="0.2">
      <c r="B385" s="27">
        <v>143</v>
      </c>
    </row>
    <row r="386" spans="2:2" x14ac:dyDescent="0.2">
      <c r="B386" s="27">
        <v>137</v>
      </c>
    </row>
    <row r="387" spans="2:2" x14ac:dyDescent="0.2">
      <c r="B387" s="27">
        <v>134</v>
      </c>
    </row>
    <row r="388" spans="2:2" x14ac:dyDescent="0.2">
      <c r="B388" s="27">
        <v>122</v>
      </c>
    </row>
    <row r="389" spans="2:2" x14ac:dyDescent="0.2">
      <c r="B389" s="27">
        <v>146</v>
      </c>
    </row>
    <row r="390" spans="2:2" x14ac:dyDescent="0.2">
      <c r="B390" s="27">
        <v>133</v>
      </c>
    </row>
    <row r="391" spans="2:2" x14ac:dyDescent="0.2">
      <c r="B391" s="27">
        <v>137</v>
      </c>
    </row>
    <row r="392" spans="2:2" x14ac:dyDescent="0.2">
      <c r="B392" s="27">
        <v>142</v>
      </c>
    </row>
    <row r="393" spans="2:2" x14ac:dyDescent="0.2">
      <c r="B393" s="27">
        <v>150</v>
      </c>
    </row>
    <row r="394" spans="2:2" x14ac:dyDescent="0.2">
      <c r="B394" s="27">
        <v>149</v>
      </c>
    </row>
    <row r="395" spans="2:2" x14ac:dyDescent="0.2">
      <c r="B395" s="27">
        <v>101</v>
      </c>
    </row>
    <row r="396" spans="2:2" x14ac:dyDescent="0.2">
      <c r="B396" s="27">
        <v>143</v>
      </c>
    </row>
    <row r="397" spans="2:2" x14ac:dyDescent="0.2">
      <c r="B397" s="27">
        <v>146</v>
      </c>
    </row>
    <row r="398" spans="2:2" x14ac:dyDescent="0.2">
      <c r="B398" s="27">
        <v>149</v>
      </c>
    </row>
    <row r="399" spans="2:2" x14ac:dyDescent="0.2">
      <c r="B399" s="27">
        <v>108</v>
      </c>
    </row>
    <row r="400" spans="2:2" x14ac:dyDescent="0.2">
      <c r="B400" s="27">
        <v>146</v>
      </c>
    </row>
    <row r="401" spans="2:2" x14ac:dyDescent="0.2">
      <c r="B401" s="27">
        <v>123</v>
      </c>
    </row>
    <row r="402" spans="2:2" x14ac:dyDescent="0.2">
      <c r="B402" s="27">
        <v>129</v>
      </c>
    </row>
    <row r="403" spans="2:2" x14ac:dyDescent="0.2">
      <c r="B403" s="27">
        <v>117</v>
      </c>
    </row>
    <row r="404" spans="2:2" x14ac:dyDescent="0.2">
      <c r="B404" s="27">
        <v>116</v>
      </c>
    </row>
    <row r="405" spans="2:2" x14ac:dyDescent="0.2">
      <c r="B405" s="27">
        <v>144</v>
      </c>
    </row>
    <row r="406" spans="2:2" x14ac:dyDescent="0.2">
      <c r="B406" s="27">
        <v>117</v>
      </c>
    </row>
    <row r="407" spans="2:2" x14ac:dyDescent="0.2">
      <c r="B407" s="27">
        <v>132</v>
      </c>
    </row>
    <row r="408" spans="2:2" x14ac:dyDescent="0.2">
      <c r="B408" s="27">
        <v>131</v>
      </c>
    </row>
    <row r="409" spans="2:2" x14ac:dyDescent="0.2">
      <c r="B409" s="27">
        <v>135</v>
      </c>
    </row>
    <row r="410" spans="2:2" x14ac:dyDescent="0.2">
      <c r="B410" s="27">
        <v>113</v>
      </c>
    </row>
    <row r="411" spans="2:2" x14ac:dyDescent="0.2">
      <c r="B411" s="27">
        <v>134</v>
      </c>
    </row>
    <row r="412" spans="2:2" x14ac:dyDescent="0.2">
      <c r="B412" s="27">
        <v>118</v>
      </c>
    </row>
    <row r="413" spans="2:2" x14ac:dyDescent="0.2">
      <c r="B413" s="27">
        <v>110</v>
      </c>
    </row>
    <row r="414" spans="2:2" x14ac:dyDescent="0.2">
      <c r="B414" s="27">
        <v>142</v>
      </c>
    </row>
    <row r="415" spans="2:2" x14ac:dyDescent="0.2">
      <c r="B415" s="27">
        <v>112</v>
      </c>
    </row>
    <row r="416" spans="2:2" x14ac:dyDescent="0.2">
      <c r="B416" s="27">
        <v>137</v>
      </c>
    </row>
    <row r="417" spans="2:2" x14ac:dyDescent="0.2">
      <c r="B417" s="27">
        <v>119</v>
      </c>
    </row>
    <row r="418" spans="2:2" x14ac:dyDescent="0.2">
      <c r="B418" s="27">
        <v>132</v>
      </c>
    </row>
    <row r="419" spans="2:2" x14ac:dyDescent="0.2">
      <c r="B419" s="27">
        <v>105</v>
      </c>
    </row>
    <row r="420" spans="2:2" x14ac:dyDescent="0.2">
      <c r="B420" s="27">
        <v>129</v>
      </c>
    </row>
    <row r="421" spans="2:2" x14ac:dyDescent="0.2">
      <c r="B421" s="27">
        <v>103</v>
      </c>
    </row>
    <row r="422" spans="2:2" x14ac:dyDescent="0.2">
      <c r="B422" s="27">
        <v>128</v>
      </c>
    </row>
    <row r="423" spans="2:2" x14ac:dyDescent="0.2">
      <c r="B423" s="27">
        <v>135</v>
      </c>
    </row>
    <row r="424" spans="2:2" x14ac:dyDescent="0.2">
      <c r="B424" s="27">
        <v>115</v>
      </c>
    </row>
    <row r="425" spans="2:2" x14ac:dyDescent="0.2">
      <c r="B425" s="27">
        <v>149</v>
      </c>
    </row>
    <row r="426" spans="2:2" x14ac:dyDescent="0.2">
      <c r="B426" s="27">
        <v>110</v>
      </c>
    </row>
    <row r="427" spans="2:2" x14ac:dyDescent="0.2">
      <c r="B427" s="27">
        <v>138</v>
      </c>
    </row>
    <row r="428" spans="2:2" x14ac:dyDescent="0.2">
      <c r="B428" s="27">
        <v>110</v>
      </c>
    </row>
    <row r="429" spans="2:2" x14ac:dyDescent="0.2">
      <c r="B429" s="27">
        <v>139</v>
      </c>
    </row>
    <row r="430" spans="2:2" x14ac:dyDescent="0.2">
      <c r="B430" s="27">
        <v>120</v>
      </c>
    </row>
    <row r="431" spans="2:2" x14ac:dyDescent="0.2">
      <c r="B431" s="27">
        <v>142</v>
      </c>
    </row>
    <row r="432" spans="2:2" x14ac:dyDescent="0.2">
      <c r="B432" s="27">
        <v>103</v>
      </c>
    </row>
    <row r="433" spans="2:2" x14ac:dyDescent="0.2">
      <c r="B433" s="27">
        <v>126</v>
      </c>
    </row>
    <row r="434" spans="2:2" x14ac:dyDescent="0.2">
      <c r="B434" s="27">
        <v>103</v>
      </c>
    </row>
    <row r="435" spans="2:2" x14ac:dyDescent="0.2">
      <c r="B435" s="27">
        <v>139</v>
      </c>
    </row>
    <row r="436" spans="2:2" x14ac:dyDescent="0.2">
      <c r="B436" s="27">
        <v>103</v>
      </c>
    </row>
    <row r="437" spans="2:2" x14ac:dyDescent="0.2">
      <c r="B437" s="27">
        <v>122</v>
      </c>
    </row>
    <row r="438" spans="2:2" x14ac:dyDescent="0.2">
      <c r="B438" s="27">
        <v>140</v>
      </c>
    </row>
    <row r="439" spans="2:2" x14ac:dyDescent="0.2">
      <c r="B439" s="27">
        <v>100</v>
      </c>
    </row>
    <row r="440" spans="2:2" x14ac:dyDescent="0.2">
      <c r="B440" s="27">
        <v>101</v>
      </c>
    </row>
    <row r="441" spans="2:2" x14ac:dyDescent="0.2">
      <c r="B441" s="27">
        <v>107</v>
      </c>
    </row>
    <row r="442" spans="2:2" x14ac:dyDescent="0.2">
      <c r="B442" s="27">
        <v>129</v>
      </c>
    </row>
    <row r="443" spans="2:2" x14ac:dyDescent="0.2">
      <c r="B443" s="27">
        <v>135</v>
      </c>
    </row>
    <row r="444" spans="2:2" x14ac:dyDescent="0.2">
      <c r="B444" s="27">
        <v>123</v>
      </c>
    </row>
    <row r="445" spans="2:2" x14ac:dyDescent="0.2">
      <c r="B445" s="27">
        <v>133</v>
      </c>
    </row>
    <row r="446" spans="2:2" x14ac:dyDescent="0.2">
      <c r="B446" s="27">
        <v>148</v>
      </c>
    </row>
    <row r="447" spans="2:2" x14ac:dyDescent="0.2">
      <c r="B447" s="27">
        <v>135</v>
      </c>
    </row>
    <row r="448" spans="2:2" x14ac:dyDescent="0.2">
      <c r="B448" s="27">
        <v>111</v>
      </c>
    </row>
    <row r="449" spans="2:2" x14ac:dyDescent="0.2">
      <c r="B449" s="27">
        <v>111</v>
      </c>
    </row>
    <row r="450" spans="2:2" x14ac:dyDescent="0.2">
      <c r="B450" s="27">
        <v>128</v>
      </c>
    </row>
    <row r="451" spans="2:2" x14ac:dyDescent="0.2">
      <c r="B451" s="27">
        <v>143</v>
      </c>
    </row>
    <row r="452" spans="2:2" x14ac:dyDescent="0.2">
      <c r="B452" s="27">
        <v>136</v>
      </c>
    </row>
    <row r="453" spans="2:2" x14ac:dyDescent="0.2">
      <c r="B453" s="27">
        <v>109</v>
      </c>
    </row>
    <row r="454" spans="2:2" x14ac:dyDescent="0.2">
      <c r="B454" s="27">
        <v>133</v>
      </c>
    </row>
    <row r="455" spans="2:2" x14ac:dyDescent="0.2">
      <c r="B455" s="27">
        <v>136</v>
      </c>
    </row>
    <row r="456" spans="2:2" x14ac:dyDescent="0.2">
      <c r="B456" s="27">
        <v>126</v>
      </c>
    </row>
    <row r="457" spans="2:2" x14ac:dyDescent="0.2">
      <c r="B457" s="27">
        <v>113</v>
      </c>
    </row>
    <row r="458" spans="2:2" x14ac:dyDescent="0.2">
      <c r="B458" s="27">
        <v>145</v>
      </c>
    </row>
    <row r="459" spans="2:2" x14ac:dyDescent="0.2">
      <c r="B459" s="27">
        <v>122</v>
      </c>
    </row>
    <row r="460" spans="2:2" x14ac:dyDescent="0.2">
      <c r="B460" s="27">
        <v>135</v>
      </c>
    </row>
    <row r="461" spans="2:2" x14ac:dyDescent="0.2">
      <c r="B461" s="27">
        <v>131</v>
      </c>
    </row>
    <row r="462" spans="2:2" x14ac:dyDescent="0.2">
      <c r="B462" s="27">
        <v>111</v>
      </c>
    </row>
    <row r="463" spans="2:2" x14ac:dyDescent="0.2">
      <c r="B463" s="27">
        <v>102</v>
      </c>
    </row>
    <row r="464" spans="2:2" x14ac:dyDescent="0.2">
      <c r="B464" s="27">
        <v>139</v>
      </c>
    </row>
    <row r="465" spans="2:2" x14ac:dyDescent="0.2">
      <c r="B465" s="27">
        <v>137</v>
      </c>
    </row>
    <row r="466" spans="2:2" x14ac:dyDescent="0.2">
      <c r="B466" s="27">
        <v>133</v>
      </c>
    </row>
    <row r="467" spans="2:2" x14ac:dyDescent="0.2">
      <c r="B467" s="27">
        <v>128</v>
      </c>
    </row>
    <row r="468" spans="2:2" x14ac:dyDescent="0.2">
      <c r="B468" s="27">
        <v>125</v>
      </c>
    </row>
    <row r="469" spans="2:2" x14ac:dyDescent="0.2">
      <c r="B469" s="27">
        <v>119</v>
      </c>
    </row>
    <row r="470" spans="2:2" x14ac:dyDescent="0.2">
      <c r="B470" s="27">
        <v>111</v>
      </c>
    </row>
    <row r="471" spans="2:2" x14ac:dyDescent="0.2">
      <c r="B471" s="27">
        <v>102</v>
      </c>
    </row>
    <row r="472" spans="2:2" x14ac:dyDescent="0.2">
      <c r="B472" s="27">
        <v>146</v>
      </c>
    </row>
    <row r="473" spans="2:2" x14ac:dyDescent="0.2">
      <c r="B473" s="27">
        <v>138</v>
      </c>
    </row>
    <row r="474" spans="2:2" x14ac:dyDescent="0.2">
      <c r="B474" s="27">
        <v>138</v>
      </c>
    </row>
    <row r="475" spans="2:2" x14ac:dyDescent="0.2">
      <c r="B475" s="27">
        <v>116</v>
      </c>
    </row>
    <row r="476" spans="2:2" x14ac:dyDescent="0.2">
      <c r="B476" s="27">
        <v>149</v>
      </c>
    </row>
    <row r="477" spans="2:2" x14ac:dyDescent="0.2">
      <c r="B477" s="27">
        <v>111</v>
      </c>
    </row>
    <row r="478" spans="2:2" x14ac:dyDescent="0.2">
      <c r="B478" s="27">
        <v>109</v>
      </c>
    </row>
    <row r="479" spans="2:2" x14ac:dyDescent="0.2">
      <c r="B479" s="27">
        <v>119</v>
      </c>
    </row>
    <row r="480" spans="2:2" x14ac:dyDescent="0.2">
      <c r="B480" s="27">
        <v>130</v>
      </c>
    </row>
    <row r="481" spans="2:2" x14ac:dyDescent="0.2">
      <c r="B481" s="27">
        <v>150</v>
      </c>
    </row>
    <row r="482" spans="2:2" x14ac:dyDescent="0.2">
      <c r="B482" s="27">
        <v>104</v>
      </c>
    </row>
    <row r="483" spans="2:2" x14ac:dyDescent="0.2">
      <c r="B483" s="27">
        <v>130</v>
      </c>
    </row>
    <row r="484" spans="2:2" x14ac:dyDescent="0.2">
      <c r="B484" s="27">
        <v>100</v>
      </c>
    </row>
    <row r="485" spans="2:2" x14ac:dyDescent="0.2">
      <c r="B485" s="27">
        <v>126</v>
      </c>
    </row>
    <row r="486" spans="2:2" x14ac:dyDescent="0.2">
      <c r="B486" s="27">
        <v>122</v>
      </c>
    </row>
    <row r="487" spans="2:2" x14ac:dyDescent="0.2">
      <c r="B487" s="27">
        <v>117</v>
      </c>
    </row>
    <row r="488" spans="2:2" x14ac:dyDescent="0.2">
      <c r="B488" s="27">
        <v>107</v>
      </c>
    </row>
    <row r="489" spans="2:2" x14ac:dyDescent="0.2">
      <c r="B489" s="27">
        <v>113</v>
      </c>
    </row>
    <row r="490" spans="2:2" x14ac:dyDescent="0.2">
      <c r="B490" s="27">
        <v>119</v>
      </c>
    </row>
    <row r="491" spans="2:2" x14ac:dyDescent="0.2">
      <c r="B491" s="27">
        <v>117</v>
      </c>
    </row>
    <row r="492" spans="2:2" x14ac:dyDescent="0.2">
      <c r="B492" s="27">
        <v>134</v>
      </c>
    </row>
    <row r="493" spans="2:2" x14ac:dyDescent="0.2">
      <c r="B493" s="27">
        <v>116</v>
      </c>
    </row>
    <row r="494" spans="2:2" x14ac:dyDescent="0.2">
      <c r="B494" s="27">
        <v>126</v>
      </c>
    </row>
    <row r="495" spans="2:2" x14ac:dyDescent="0.2">
      <c r="B495" s="27">
        <v>103</v>
      </c>
    </row>
    <row r="496" spans="2:2" x14ac:dyDescent="0.2">
      <c r="B496" s="27">
        <v>117</v>
      </c>
    </row>
    <row r="497" spans="2:2" x14ac:dyDescent="0.2">
      <c r="B497" s="27">
        <v>122</v>
      </c>
    </row>
    <row r="498" spans="2:2" x14ac:dyDescent="0.2">
      <c r="B498" s="27">
        <v>106</v>
      </c>
    </row>
    <row r="499" spans="2:2" x14ac:dyDescent="0.2">
      <c r="B499" s="27">
        <v>127</v>
      </c>
    </row>
    <row r="500" spans="2:2" x14ac:dyDescent="0.2">
      <c r="B500" s="27">
        <v>139</v>
      </c>
    </row>
    <row r="501" spans="2:2" x14ac:dyDescent="0.2">
      <c r="B501" s="27">
        <v>100</v>
      </c>
    </row>
    <row r="502" spans="2:2" x14ac:dyDescent="0.2">
      <c r="B502" s="27">
        <v>131</v>
      </c>
    </row>
    <row r="503" spans="2:2" x14ac:dyDescent="0.2">
      <c r="B503" s="27">
        <v>131</v>
      </c>
    </row>
    <row r="504" spans="2:2" x14ac:dyDescent="0.2">
      <c r="B504" s="27">
        <v>113</v>
      </c>
    </row>
    <row r="505" spans="2:2" x14ac:dyDescent="0.2">
      <c r="B505" s="27">
        <v>122</v>
      </c>
    </row>
    <row r="506" spans="2:2" x14ac:dyDescent="0.2">
      <c r="B506" s="27">
        <v>105</v>
      </c>
    </row>
    <row r="507" spans="2:2" x14ac:dyDescent="0.2">
      <c r="B507" s="27">
        <v>121</v>
      </c>
    </row>
    <row r="508" spans="2:2" x14ac:dyDescent="0.2">
      <c r="B508" s="27">
        <v>123</v>
      </c>
    </row>
    <row r="509" spans="2:2" x14ac:dyDescent="0.2">
      <c r="B509" s="27">
        <v>109</v>
      </c>
    </row>
    <row r="510" spans="2:2" x14ac:dyDescent="0.2">
      <c r="B510" s="27">
        <v>132</v>
      </c>
    </row>
    <row r="511" spans="2:2" x14ac:dyDescent="0.2">
      <c r="B511" s="27">
        <v>113</v>
      </c>
    </row>
    <row r="512" spans="2:2" x14ac:dyDescent="0.2">
      <c r="B512" s="27">
        <v>146</v>
      </c>
    </row>
    <row r="513" spans="2:2" x14ac:dyDescent="0.2">
      <c r="B513" s="27">
        <v>103</v>
      </c>
    </row>
    <row r="514" spans="2:2" x14ac:dyDescent="0.2">
      <c r="B514" s="27">
        <v>130</v>
      </c>
    </row>
    <row r="515" spans="2:2" x14ac:dyDescent="0.2">
      <c r="B515" s="27">
        <v>110</v>
      </c>
    </row>
    <row r="516" spans="2:2" x14ac:dyDescent="0.2">
      <c r="B516" s="27">
        <v>124</v>
      </c>
    </row>
    <row r="517" spans="2:2" x14ac:dyDescent="0.2">
      <c r="B517" s="27">
        <v>118</v>
      </c>
    </row>
    <row r="518" spans="2:2" x14ac:dyDescent="0.2">
      <c r="B518" s="27">
        <v>110</v>
      </c>
    </row>
    <row r="519" spans="2:2" x14ac:dyDescent="0.2">
      <c r="B519" s="27">
        <v>112</v>
      </c>
    </row>
    <row r="520" spans="2:2" x14ac:dyDescent="0.2">
      <c r="B520" s="27">
        <v>112</v>
      </c>
    </row>
    <row r="521" spans="2:2" x14ac:dyDescent="0.2">
      <c r="B521" s="27">
        <v>117</v>
      </c>
    </row>
    <row r="522" spans="2:2" x14ac:dyDescent="0.2">
      <c r="B522" s="27">
        <v>117</v>
      </c>
    </row>
    <row r="523" spans="2:2" x14ac:dyDescent="0.2">
      <c r="B523" s="27">
        <v>107</v>
      </c>
    </row>
    <row r="524" spans="2:2" x14ac:dyDescent="0.2">
      <c r="B524" s="27">
        <v>125</v>
      </c>
    </row>
    <row r="525" spans="2:2" x14ac:dyDescent="0.2">
      <c r="B525" s="27">
        <v>138</v>
      </c>
    </row>
    <row r="526" spans="2:2" x14ac:dyDescent="0.2">
      <c r="B526" s="27">
        <v>133</v>
      </c>
    </row>
    <row r="527" spans="2:2" x14ac:dyDescent="0.2">
      <c r="B527" s="27">
        <v>114</v>
      </c>
    </row>
    <row r="528" spans="2:2" x14ac:dyDescent="0.2">
      <c r="B528" s="27">
        <v>136</v>
      </c>
    </row>
    <row r="529" spans="2:2" x14ac:dyDescent="0.2">
      <c r="B529" s="27">
        <v>142</v>
      </c>
    </row>
    <row r="530" spans="2:2" x14ac:dyDescent="0.2">
      <c r="B530" s="27">
        <v>117</v>
      </c>
    </row>
    <row r="531" spans="2:2" x14ac:dyDescent="0.2">
      <c r="B531" s="27">
        <v>134</v>
      </c>
    </row>
    <row r="532" spans="2:2" x14ac:dyDescent="0.2">
      <c r="B532" s="27">
        <v>111</v>
      </c>
    </row>
    <row r="533" spans="2:2" x14ac:dyDescent="0.2">
      <c r="B533" s="27">
        <v>133</v>
      </c>
    </row>
    <row r="534" spans="2:2" x14ac:dyDescent="0.2">
      <c r="B534" s="27">
        <v>123</v>
      </c>
    </row>
    <row r="535" spans="2:2" x14ac:dyDescent="0.2">
      <c r="B535" s="27">
        <v>146</v>
      </c>
    </row>
    <row r="536" spans="2:2" x14ac:dyDescent="0.2">
      <c r="B536" s="27">
        <v>116</v>
      </c>
    </row>
    <row r="537" spans="2:2" x14ac:dyDescent="0.2">
      <c r="B537" s="27">
        <v>138</v>
      </c>
    </row>
    <row r="538" spans="2:2" x14ac:dyDescent="0.2">
      <c r="B538" s="27">
        <v>118</v>
      </c>
    </row>
    <row r="539" spans="2:2" x14ac:dyDescent="0.2">
      <c r="B539" s="27">
        <v>138</v>
      </c>
    </row>
    <row r="540" spans="2:2" x14ac:dyDescent="0.2">
      <c r="B540" s="27">
        <v>149</v>
      </c>
    </row>
    <row r="541" spans="2:2" x14ac:dyDescent="0.2">
      <c r="B541" s="27">
        <v>138</v>
      </c>
    </row>
    <row r="542" spans="2:2" x14ac:dyDescent="0.2">
      <c r="B542" s="27">
        <v>107</v>
      </c>
    </row>
    <row r="543" spans="2:2" x14ac:dyDescent="0.2">
      <c r="B543" s="27">
        <v>142</v>
      </c>
    </row>
    <row r="544" spans="2:2" x14ac:dyDescent="0.2">
      <c r="B544" s="27">
        <v>117</v>
      </c>
    </row>
    <row r="545" spans="2:2" x14ac:dyDescent="0.2">
      <c r="B545" s="27">
        <v>149</v>
      </c>
    </row>
    <row r="546" spans="2:2" x14ac:dyDescent="0.2">
      <c r="B546" s="27">
        <v>147</v>
      </c>
    </row>
    <row r="547" spans="2:2" x14ac:dyDescent="0.2">
      <c r="B547" s="27">
        <v>146</v>
      </c>
    </row>
    <row r="548" spans="2:2" x14ac:dyDescent="0.2">
      <c r="B548" s="27">
        <v>103</v>
      </c>
    </row>
    <row r="549" spans="2:2" x14ac:dyDescent="0.2">
      <c r="B549" s="27">
        <v>133</v>
      </c>
    </row>
    <row r="550" spans="2:2" x14ac:dyDescent="0.2">
      <c r="B550" s="27">
        <v>135</v>
      </c>
    </row>
    <row r="551" spans="2:2" x14ac:dyDescent="0.2">
      <c r="B551" s="27">
        <v>115</v>
      </c>
    </row>
    <row r="552" spans="2:2" x14ac:dyDescent="0.2">
      <c r="B552" s="27">
        <v>104</v>
      </c>
    </row>
    <row r="553" spans="2:2" x14ac:dyDescent="0.2">
      <c r="B553" s="27">
        <v>126</v>
      </c>
    </row>
    <row r="554" spans="2:2" x14ac:dyDescent="0.2">
      <c r="B554" s="27">
        <v>107</v>
      </c>
    </row>
    <row r="555" spans="2:2" x14ac:dyDescent="0.2">
      <c r="B555" s="27">
        <v>122</v>
      </c>
    </row>
    <row r="556" spans="2:2" x14ac:dyDescent="0.2">
      <c r="B556" s="27">
        <v>100</v>
      </c>
    </row>
    <row r="557" spans="2:2" x14ac:dyDescent="0.2">
      <c r="B557" s="27">
        <v>146</v>
      </c>
    </row>
    <row r="558" spans="2:2" x14ac:dyDescent="0.2">
      <c r="B558" s="27">
        <v>136</v>
      </c>
    </row>
    <row r="559" spans="2:2" x14ac:dyDescent="0.2">
      <c r="B559" s="27">
        <v>135</v>
      </c>
    </row>
    <row r="560" spans="2:2" x14ac:dyDescent="0.2">
      <c r="B560" s="27">
        <v>135</v>
      </c>
    </row>
    <row r="561" spans="2:2" x14ac:dyDescent="0.2">
      <c r="B561" s="27">
        <v>140</v>
      </c>
    </row>
    <row r="562" spans="2:2" x14ac:dyDescent="0.2">
      <c r="B562" s="27">
        <v>147</v>
      </c>
    </row>
    <row r="563" spans="2:2" x14ac:dyDescent="0.2">
      <c r="B563" s="27">
        <v>145</v>
      </c>
    </row>
    <row r="564" spans="2:2" x14ac:dyDescent="0.2">
      <c r="B564" s="27">
        <v>117</v>
      </c>
    </row>
    <row r="565" spans="2:2" x14ac:dyDescent="0.2">
      <c r="B565" s="27">
        <v>123</v>
      </c>
    </row>
    <row r="566" spans="2:2" x14ac:dyDescent="0.2">
      <c r="B566" s="27">
        <v>114</v>
      </c>
    </row>
    <row r="567" spans="2:2" x14ac:dyDescent="0.2">
      <c r="B567" s="27">
        <v>123</v>
      </c>
    </row>
    <row r="568" spans="2:2" x14ac:dyDescent="0.2">
      <c r="B568" s="27">
        <v>105</v>
      </c>
    </row>
    <row r="569" spans="2:2" x14ac:dyDescent="0.2">
      <c r="B569" s="27">
        <v>108</v>
      </c>
    </row>
    <row r="570" spans="2:2" x14ac:dyDescent="0.2">
      <c r="B570" s="27">
        <v>124</v>
      </c>
    </row>
    <row r="571" spans="2:2" x14ac:dyDescent="0.2">
      <c r="B571" s="27">
        <v>102</v>
      </c>
    </row>
    <row r="572" spans="2:2" x14ac:dyDescent="0.2">
      <c r="B572" s="27">
        <v>133</v>
      </c>
    </row>
    <row r="573" spans="2:2" x14ac:dyDescent="0.2">
      <c r="B573" s="27">
        <v>127</v>
      </c>
    </row>
    <row r="574" spans="2:2" x14ac:dyDescent="0.2">
      <c r="B574" s="27">
        <v>112</v>
      </c>
    </row>
    <row r="575" spans="2:2" x14ac:dyDescent="0.2">
      <c r="B575" s="27">
        <v>145</v>
      </c>
    </row>
    <row r="576" spans="2:2" x14ac:dyDescent="0.2">
      <c r="B576" s="27">
        <v>145</v>
      </c>
    </row>
    <row r="577" spans="2:2" x14ac:dyDescent="0.2">
      <c r="B577" s="27">
        <v>120</v>
      </c>
    </row>
    <row r="578" spans="2:2" x14ac:dyDescent="0.2">
      <c r="B578" s="27">
        <v>123</v>
      </c>
    </row>
    <row r="579" spans="2:2" x14ac:dyDescent="0.2">
      <c r="B579" s="27">
        <v>104</v>
      </c>
    </row>
    <row r="580" spans="2:2" x14ac:dyDescent="0.2">
      <c r="B580" s="27">
        <v>120</v>
      </c>
    </row>
    <row r="581" spans="2:2" x14ac:dyDescent="0.2">
      <c r="B581" s="27">
        <v>149</v>
      </c>
    </row>
    <row r="582" spans="2:2" x14ac:dyDescent="0.2">
      <c r="B582" s="27">
        <v>146</v>
      </c>
    </row>
    <row r="583" spans="2:2" x14ac:dyDescent="0.2">
      <c r="B583" s="27">
        <v>113</v>
      </c>
    </row>
    <row r="584" spans="2:2" x14ac:dyDescent="0.2">
      <c r="B584" s="27">
        <v>124</v>
      </c>
    </row>
    <row r="585" spans="2:2" x14ac:dyDescent="0.2">
      <c r="B585" s="27">
        <v>134</v>
      </c>
    </row>
    <row r="586" spans="2:2" x14ac:dyDescent="0.2">
      <c r="B586" s="27">
        <v>150</v>
      </c>
    </row>
    <row r="587" spans="2:2" x14ac:dyDescent="0.2">
      <c r="B587" s="27">
        <v>140</v>
      </c>
    </row>
    <row r="588" spans="2:2" x14ac:dyDescent="0.2">
      <c r="B588" s="27">
        <v>142</v>
      </c>
    </row>
    <row r="589" spans="2:2" x14ac:dyDescent="0.2">
      <c r="B589" s="27">
        <v>140</v>
      </c>
    </row>
    <row r="590" spans="2:2" x14ac:dyDescent="0.2">
      <c r="B590" s="27">
        <v>127</v>
      </c>
    </row>
    <row r="591" spans="2:2" x14ac:dyDescent="0.2">
      <c r="B591" s="27">
        <v>144</v>
      </c>
    </row>
    <row r="592" spans="2:2" x14ac:dyDescent="0.2">
      <c r="B592" s="27">
        <v>127</v>
      </c>
    </row>
    <row r="593" spans="2:2" x14ac:dyDescent="0.2">
      <c r="B593" s="27">
        <v>122</v>
      </c>
    </row>
    <row r="594" spans="2:2" x14ac:dyDescent="0.2">
      <c r="B594" s="27">
        <v>104</v>
      </c>
    </row>
    <row r="595" spans="2:2" x14ac:dyDescent="0.2">
      <c r="B595" s="27">
        <v>132</v>
      </c>
    </row>
    <row r="596" spans="2:2" x14ac:dyDescent="0.2">
      <c r="B596" s="27">
        <v>114</v>
      </c>
    </row>
    <row r="597" spans="2:2" x14ac:dyDescent="0.2">
      <c r="B597" s="27">
        <v>108</v>
      </c>
    </row>
    <row r="598" spans="2:2" x14ac:dyDescent="0.2">
      <c r="B598" s="27">
        <v>135</v>
      </c>
    </row>
    <row r="599" spans="2:2" x14ac:dyDescent="0.2">
      <c r="B599" s="27">
        <v>150</v>
      </c>
    </row>
    <row r="600" spans="2:2" x14ac:dyDescent="0.2">
      <c r="B600" s="27">
        <v>122</v>
      </c>
    </row>
    <row r="601" spans="2:2" x14ac:dyDescent="0.2">
      <c r="B601" s="27">
        <v>107</v>
      </c>
    </row>
    <row r="602" spans="2:2" x14ac:dyDescent="0.2">
      <c r="B602" s="27">
        <v>116</v>
      </c>
    </row>
    <row r="603" spans="2:2" x14ac:dyDescent="0.2">
      <c r="B603" s="27">
        <v>135</v>
      </c>
    </row>
    <row r="604" spans="2:2" x14ac:dyDescent="0.2">
      <c r="B604" s="27">
        <v>116</v>
      </c>
    </row>
    <row r="605" spans="2:2" x14ac:dyDescent="0.2">
      <c r="B605" s="27">
        <v>114</v>
      </c>
    </row>
    <row r="606" spans="2:2" x14ac:dyDescent="0.2">
      <c r="B606" s="27">
        <v>127</v>
      </c>
    </row>
    <row r="607" spans="2:2" x14ac:dyDescent="0.2">
      <c r="B607" s="27">
        <v>120</v>
      </c>
    </row>
    <row r="608" spans="2:2" x14ac:dyDescent="0.2">
      <c r="B608" s="27">
        <v>115</v>
      </c>
    </row>
    <row r="609" spans="2:2" x14ac:dyDescent="0.2">
      <c r="B609" s="27">
        <v>129</v>
      </c>
    </row>
    <row r="610" spans="2:2" x14ac:dyDescent="0.2">
      <c r="B610" s="27">
        <v>113</v>
      </c>
    </row>
    <row r="611" spans="2:2" x14ac:dyDescent="0.2">
      <c r="B611" s="27">
        <v>109</v>
      </c>
    </row>
    <row r="612" spans="2:2" x14ac:dyDescent="0.2">
      <c r="B612" s="27">
        <v>105</v>
      </c>
    </row>
    <row r="613" spans="2:2" x14ac:dyDescent="0.2">
      <c r="B613" s="27">
        <v>139</v>
      </c>
    </row>
    <row r="614" spans="2:2" x14ac:dyDescent="0.2">
      <c r="B614" s="27">
        <v>139</v>
      </c>
    </row>
    <row r="615" spans="2:2" x14ac:dyDescent="0.2">
      <c r="B615" s="27">
        <v>146</v>
      </c>
    </row>
    <row r="616" spans="2:2" x14ac:dyDescent="0.2">
      <c r="B616" s="27">
        <v>147</v>
      </c>
    </row>
    <row r="617" spans="2:2" x14ac:dyDescent="0.2">
      <c r="B617" s="27">
        <v>131</v>
      </c>
    </row>
    <row r="618" spans="2:2" x14ac:dyDescent="0.2">
      <c r="B618" s="27">
        <v>109</v>
      </c>
    </row>
    <row r="619" spans="2:2" x14ac:dyDescent="0.2">
      <c r="B619" s="27">
        <v>133</v>
      </c>
    </row>
    <row r="620" spans="2:2" x14ac:dyDescent="0.2">
      <c r="B620" s="27">
        <v>133</v>
      </c>
    </row>
    <row r="621" spans="2:2" x14ac:dyDescent="0.2">
      <c r="B621" s="27">
        <v>132</v>
      </c>
    </row>
    <row r="622" spans="2:2" x14ac:dyDescent="0.2">
      <c r="B622" s="27">
        <v>118</v>
      </c>
    </row>
    <row r="623" spans="2:2" x14ac:dyDescent="0.2">
      <c r="B623" s="27">
        <v>133</v>
      </c>
    </row>
    <row r="624" spans="2:2" x14ac:dyDescent="0.2">
      <c r="B624" s="27">
        <v>114</v>
      </c>
    </row>
    <row r="625" spans="2:2" x14ac:dyDescent="0.2">
      <c r="B625" s="27">
        <v>133</v>
      </c>
    </row>
    <row r="626" spans="2:2" x14ac:dyDescent="0.2">
      <c r="B626" s="27">
        <v>112</v>
      </c>
    </row>
    <row r="627" spans="2:2" x14ac:dyDescent="0.2">
      <c r="B627" s="27">
        <v>118</v>
      </c>
    </row>
    <row r="628" spans="2:2" x14ac:dyDescent="0.2">
      <c r="B628" s="27">
        <v>113</v>
      </c>
    </row>
    <row r="629" spans="2:2" x14ac:dyDescent="0.2">
      <c r="B629" s="27">
        <v>105</v>
      </c>
    </row>
    <row r="630" spans="2:2" x14ac:dyDescent="0.2">
      <c r="B630" s="27">
        <v>109</v>
      </c>
    </row>
    <row r="631" spans="2:2" x14ac:dyDescent="0.2">
      <c r="B631" s="27">
        <v>125</v>
      </c>
    </row>
    <row r="632" spans="2:2" x14ac:dyDescent="0.2">
      <c r="B632" s="27">
        <v>146</v>
      </c>
    </row>
    <row r="633" spans="2:2" x14ac:dyDescent="0.2">
      <c r="B633" s="27">
        <v>135</v>
      </c>
    </row>
    <row r="634" spans="2:2" x14ac:dyDescent="0.2">
      <c r="B634" s="27">
        <v>145</v>
      </c>
    </row>
    <row r="635" spans="2:2" x14ac:dyDescent="0.2">
      <c r="B635" s="27">
        <v>127</v>
      </c>
    </row>
    <row r="636" spans="2:2" x14ac:dyDescent="0.2">
      <c r="B636" s="27">
        <v>111</v>
      </c>
    </row>
    <row r="637" spans="2:2" x14ac:dyDescent="0.2">
      <c r="B637" s="27">
        <v>131</v>
      </c>
    </row>
    <row r="638" spans="2:2" x14ac:dyDescent="0.2">
      <c r="B638" s="27">
        <v>115</v>
      </c>
    </row>
    <row r="639" spans="2:2" x14ac:dyDescent="0.2">
      <c r="B639" s="27">
        <v>115</v>
      </c>
    </row>
    <row r="640" spans="2:2" x14ac:dyDescent="0.2">
      <c r="B640" s="27">
        <v>143</v>
      </c>
    </row>
    <row r="641" spans="2:2" x14ac:dyDescent="0.2">
      <c r="B641" s="27">
        <v>133</v>
      </c>
    </row>
    <row r="642" spans="2:2" x14ac:dyDescent="0.2">
      <c r="B642" s="27">
        <v>124</v>
      </c>
    </row>
    <row r="643" spans="2:2" x14ac:dyDescent="0.2">
      <c r="B643" s="27">
        <v>109</v>
      </c>
    </row>
    <row r="644" spans="2:2" x14ac:dyDescent="0.2">
      <c r="B644" s="27">
        <v>107</v>
      </c>
    </row>
    <row r="645" spans="2:2" x14ac:dyDescent="0.2">
      <c r="B645" s="27">
        <v>138</v>
      </c>
    </row>
    <row r="646" spans="2:2" x14ac:dyDescent="0.2">
      <c r="B646" s="27">
        <v>114</v>
      </c>
    </row>
    <row r="647" spans="2:2" x14ac:dyDescent="0.2">
      <c r="B647" s="27">
        <v>134</v>
      </c>
    </row>
    <row r="648" spans="2:2" x14ac:dyDescent="0.2">
      <c r="B648" s="27">
        <v>131</v>
      </c>
    </row>
    <row r="649" spans="2:2" x14ac:dyDescent="0.2">
      <c r="B649" s="27">
        <v>123</v>
      </c>
    </row>
    <row r="650" spans="2:2" x14ac:dyDescent="0.2">
      <c r="B650" s="27">
        <v>112</v>
      </c>
    </row>
    <row r="651" spans="2:2" x14ac:dyDescent="0.2">
      <c r="B651" s="27">
        <v>139</v>
      </c>
    </row>
    <row r="652" spans="2:2" x14ac:dyDescent="0.2">
      <c r="B652" s="27">
        <v>110</v>
      </c>
    </row>
    <row r="653" spans="2:2" x14ac:dyDescent="0.2">
      <c r="B653" s="27">
        <v>141</v>
      </c>
    </row>
    <row r="654" spans="2:2" x14ac:dyDescent="0.2">
      <c r="B654" s="27">
        <v>131</v>
      </c>
    </row>
    <row r="655" spans="2:2" x14ac:dyDescent="0.2">
      <c r="B655" s="27">
        <v>149</v>
      </c>
    </row>
    <row r="656" spans="2:2" x14ac:dyDescent="0.2">
      <c r="B656" s="27">
        <v>120</v>
      </c>
    </row>
    <row r="657" spans="2:2" x14ac:dyDescent="0.2">
      <c r="B657" s="27">
        <v>129</v>
      </c>
    </row>
    <row r="658" spans="2:2" x14ac:dyDescent="0.2">
      <c r="B658" s="27">
        <v>110</v>
      </c>
    </row>
    <row r="659" spans="2:2" x14ac:dyDescent="0.2">
      <c r="B659" s="27">
        <v>116</v>
      </c>
    </row>
    <row r="660" spans="2:2" x14ac:dyDescent="0.2">
      <c r="B660" s="27">
        <v>125</v>
      </c>
    </row>
    <row r="661" spans="2:2" x14ac:dyDescent="0.2">
      <c r="B661" s="27">
        <v>118</v>
      </c>
    </row>
    <row r="662" spans="2:2" x14ac:dyDescent="0.2">
      <c r="B662" s="27">
        <v>139</v>
      </c>
    </row>
    <row r="663" spans="2:2" x14ac:dyDescent="0.2">
      <c r="B663" s="27">
        <v>108</v>
      </c>
    </row>
    <row r="664" spans="2:2" x14ac:dyDescent="0.2">
      <c r="B664" s="27">
        <v>138</v>
      </c>
    </row>
    <row r="665" spans="2:2" x14ac:dyDescent="0.2">
      <c r="B665" s="27">
        <v>105</v>
      </c>
    </row>
    <row r="666" spans="2:2" x14ac:dyDescent="0.2">
      <c r="B666" s="27">
        <v>100</v>
      </c>
    </row>
    <row r="667" spans="2:2" x14ac:dyDescent="0.2">
      <c r="B667" s="27">
        <v>104</v>
      </c>
    </row>
    <row r="668" spans="2:2" x14ac:dyDescent="0.2">
      <c r="B668" s="27">
        <v>102</v>
      </c>
    </row>
    <row r="669" spans="2:2" x14ac:dyDescent="0.2">
      <c r="B669" s="27">
        <v>109</v>
      </c>
    </row>
    <row r="670" spans="2:2" x14ac:dyDescent="0.2">
      <c r="B670" s="27">
        <v>123</v>
      </c>
    </row>
    <row r="671" spans="2:2" x14ac:dyDescent="0.2">
      <c r="B671" s="27">
        <v>139</v>
      </c>
    </row>
    <row r="672" spans="2:2" x14ac:dyDescent="0.2">
      <c r="B672" s="27">
        <v>101</v>
      </c>
    </row>
    <row r="673" spans="2:2" x14ac:dyDescent="0.2">
      <c r="B673" s="27">
        <v>140</v>
      </c>
    </row>
    <row r="674" spans="2:2" x14ac:dyDescent="0.2">
      <c r="B674" s="27">
        <v>142</v>
      </c>
    </row>
    <row r="675" spans="2:2" x14ac:dyDescent="0.2">
      <c r="B675" s="27">
        <v>111</v>
      </c>
    </row>
    <row r="676" spans="2:2" x14ac:dyDescent="0.2">
      <c r="B676" s="27">
        <v>134</v>
      </c>
    </row>
    <row r="677" spans="2:2" x14ac:dyDescent="0.2">
      <c r="B677" s="27">
        <v>116</v>
      </c>
    </row>
    <row r="678" spans="2:2" x14ac:dyDescent="0.2">
      <c r="B678" s="27">
        <v>110</v>
      </c>
    </row>
    <row r="679" spans="2:2" x14ac:dyDescent="0.2">
      <c r="B679" s="27">
        <v>48</v>
      </c>
    </row>
    <row r="680" spans="2:2" x14ac:dyDescent="0.2">
      <c r="B680" s="27">
        <v>129</v>
      </c>
    </row>
    <row r="681" spans="2:2" x14ac:dyDescent="0.2">
      <c r="B681" s="27">
        <v>120</v>
      </c>
    </row>
    <row r="682" spans="2:2" x14ac:dyDescent="0.2">
      <c r="B682" s="27">
        <v>118</v>
      </c>
    </row>
    <row r="683" spans="2:2" x14ac:dyDescent="0.2">
      <c r="B683" s="27">
        <v>112</v>
      </c>
    </row>
    <row r="684" spans="2:2" x14ac:dyDescent="0.2">
      <c r="B684" s="27">
        <v>103</v>
      </c>
    </row>
    <row r="685" spans="2:2" x14ac:dyDescent="0.2">
      <c r="B685" s="27">
        <v>123</v>
      </c>
    </row>
    <row r="686" spans="2:2" x14ac:dyDescent="0.2">
      <c r="B686" s="27">
        <v>124</v>
      </c>
    </row>
    <row r="687" spans="2:2" x14ac:dyDescent="0.2">
      <c r="B687" s="27">
        <v>120</v>
      </c>
    </row>
    <row r="688" spans="2:2" x14ac:dyDescent="0.2">
      <c r="B688" s="27">
        <v>129</v>
      </c>
    </row>
    <row r="689" spans="2:2" x14ac:dyDescent="0.2">
      <c r="B689" s="27">
        <v>150</v>
      </c>
    </row>
    <row r="690" spans="2:2" x14ac:dyDescent="0.2">
      <c r="B690" s="27">
        <v>122</v>
      </c>
    </row>
    <row r="691" spans="2:2" x14ac:dyDescent="0.2">
      <c r="B691" s="27">
        <v>140</v>
      </c>
    </row>
    <row r="692" spans="2:2" x14ac:dyDescent="0.2">
      <c r="B692" s="27">
        <v>143</v>
      </c>
    </row>
    <row r="693" spans="2:2" x14ac:dyDescent="0.2">
      <c r="B693" s="27">
        <v>136</v>
      </c>
    </row>
    <row r="694" spans="2:2" x14ac:dyDescent="0.2">
      <c r="B694" s="27">
        <v>142</v>
      </c>
    </row>
    <row r="695" spans="2:2" x14ac:dyDescent="0.2">
      <c r="B695" s="27">
        <v>116</v>
      </c>
    </row>
    <row r="696" spans="2:2" x14ac:dyDescent="0.2">
      <c r="B696" s="27">
        <v>100</v>
      </c>
    </row>
    <row r="697" spans="2:2" x14ac:dyDescent="0.2">
      <c r="B697" s="27">
        <v>137</v>
      </c>
    </row>
    <row r="698" spans="2:2" x14ac:dyDescent="0.2">
      <c r="B698" s="27">
        <v>123</v>
      </c>
    </row>
    <row r="699" spans="2:2" x14ac:dyDescent="0.2">
      <c r="B699" s="27">
        <v>111</v>
      </c>
    </row>
    <row r="700" spans="2:2" x14ac:dyDescent="0.2">
      <c r="B700" s="27">
        <v>133</v>
      </c>
    </row>
  </sheetData>
  <mergeCells count="4">
    <mergeCell ref="A4:I4"/>
    <mergeCell ref="D16:D19"/>
    <mergeCell ref="D20:D22"/>
    <mergeCell ref="B2:E2"/>
  </mergeCell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7"/>
  <sheetViews>
    <sheetView tabSelected="1" topLeftCell="A33" workbookViewId="0">
      <selection activeCell="H10" sqref="H10"/>
    </sheetView>
  </sheetViews>
  <sheetFormatPr baseColWidth="10" defaultColWidth="9.1640625" defaultRowHeight="15" x14ac:dyDescent="0.2"/>
  <cols>
    <col min="1" max="1" width="9.6640625" style="9" customWidth="1"/>
    <col min="2" max="2" width="11" style="9" customWidth="1"/>
    <col min="3" max="3" width="9.1640625" style="9"/>
    <col min="4" max="4" width="10.1640625" style="9" customWidth="1"/>
    <col min="5" max="5" width="19.83203125" style="9" customWidth="1"/>
    <col min="6" max="6" width="12.5" style="9" customWidth="1"/>
    <col min="7" max="7" width="9.1640625" style="9"/>
    <col min="8" max="8" width="21.1640625" style="9" customWidth="1"/>
    <col min="9" max="16384" width="9.1640625" style="9"/>
  </cols>
  <sheetData>
    <row r="1" spans="1:7" ht="16" thickBot="1" x14ac:dyDescent="0.25"/>
    <row r="2" spans="1:7" ht="16" thickBot="1" x14ac:dyDescent="0.25">
      <c r="A2" s="52" t="s">
        <v>72</v>
      </c>
      <c r="B2" s="53"/>
      <c r="C2" s="53"/>
      <c r="D2" s="54"/>
    </row>
    <row r="3" spans="1:7" ht="16" thickBot="1" x14ac:dyDescent="0.25">
      <c r="A3" s="17"/>
      <c r="B3" s="17"/>
    </row>
    <row r="4" spans="1:7" ht="120.75" customHeight="1" thickBot="1" x14ac:dyDescent="0.25">
      <c r="A4" s="55" t="s">
        <v>63</v>
      </c>
      <c r="B4" s="56"/>
      <c r="C4" s="56"/>
      <c r="D4" s="56"/>
      <c r="E4" s="56"/>
      <c r="F4" s="56"/>
      <c r="G4" s="57"/>
    </row>
    <row r="5" spans="1:7" x14ac:dyDescent="0.2">
      <c r="A5" s="20" t="s">
        <v>25</v>
      </c>
    </row>
    <row r="6" spans="1:7" x14ac:dyDescent="0.2">
      <c r="A6" s="18">
        <f ca="1">RANDBETWEEN(56,100)</f>
        <v>79</v>
      </c>
    </row>
    <row r="7" spans="1:7" x14ac:dyDescent="0.2">
      <c r="A7" s="18">
        <f t="shared" ref="A7:A70" ca="1" si="0">RANDBETWEEN(56,100)</f>
        <v>89</v>
      </c>
      <c r="C7" s="28" t="s">
        <v>26</v>
      </c>
      <c r="D7" s="28" t="s">
        <v>62</v>
      </c>
      <c r="E7" s="29" t="s">
        <v>61</v>
      </c>
    </row>
    <row r="8" spans="1:7" x14ac:dyDescent="0.2">
      <c r="A8" s="18">
        <f t="shared" ca="1" si="0"/>
        <v>82</v>
      </c>
      <c r="C8" s="13" t="s">
        <v>32</v>
      </c>
      <c r="D8" s="35">
        <f ca="1">COUNTIF(A6:A149,"&gt;=90")</f>
        <v>42</v>
      </c>
      <c r="E8" s="32">
        <f ca="1">D8/$D13</f>
        <v>0.29166666666666669</v>
      </c>
    </row>
    <row r="9" spans="1:7" x14ac:dyDescent="0.2">
      <c r="A9" s="18">
        <f t="shared" ca="1" si="0"/>
        <v>85</v>
      </c>
      <c r="C9" s="13" t="s">
        <v>33</v>
      </c>
      <c r="D9" s="35">
        <f ca="1">COUNTIF(A6:A149,"&gt;=80")-COUNTIF(A6:A149,"&gt;89")</f>
        <v>33</v>
      </c>
      <c r="E9" s="32">
        <f ca="1">D9/D13</f>
        <v>0.22916666666666666</v>
      </c>
    </row>
    <row r="10" spans="1:7" x14ac:dyDescent="0.2">
      <c r="A10" s="18">
        <f t="shared" ca="1" si="0"/>
        <v>72</v>
      </c>
      <c r="C10" s="13" t="s">
        <v>34</v>
      </c>
      <c r="D10" s="35">
        <f ca="1">COUNTIF(A6:A149,"&gt;=70")-COUNTIF(A6:A149,"&gt;79")</f>
        <v>29</v>
      </c>
      <c r="E10" s="32">
        <f ca="1">D10/D13</f>
        <v>0.2013888888888889</v>
      </c>
    </row>
    <row r="11" spans="1:7" x14ac:dyDescent="0.2">
      <c r="A11" s="18">
        <f t="shared" ca="1" si="0"/>
        <v>92</v>
      </c>
      <c r="C11" s="13" t="s">
        <v>35</v>
      </c>
      <c r="D11" s="35">
        <f ca="1">COUNTIF(A6:A149,"&gt;=60")-COUNTIF(A6:A149,"&gt;69")</f>
        <v>30</v>
      </c>
      <c r="E11" s="32">
        <f ca="1">D11/D13</f>
        <v>0.20833333333333334</v>
      </c>
    </row>
    <row r="12" spans="1:7" x14ac:dyDescent="0.2">
      <c r="A12" s="18">
        <f t="shared" ca="1" si="0"/>
        <v>91</v>
      </c>
      <c r="C12" s="13" t="s">
        <v>36</v>
      </c>
      <c r="D12" s="35">
        <f ca="1">COUNTIF(A6:A149,"&gt;0")-COUNTIF(A6:A149,"&gt;59")</f>
        <v>10</v>
      </c>
      <c r="E12" s="32">
        <f ca="1">D12/D13</f>
        <v>6.9444444444444448E-2</v>
      </c>
    </row>
    <row r="13" spans="1:7" x14ac:dyDescent="0.2">
      <c r="A13" s="18">
        <f t="shared" ca="1" si="0"/>
        <v>94</v>
      </c>
      <c r="C13" s="12" t="s">
        <v>20</v>
      </c>
      <c r="D13" s="32">
        <f ca="1">SUM(D8:D12)</f>
        <v>144</v>
      </c>
      <c r="E13" s="32">
        <f ca="1">SUM(E8:E12)</f>
        <v>1.0000000000000002</v>
      </c>
    </row>
    <row r="14" spans="1:7" x14ac:dyDescent="0.2">
      <c r="A14" s="18">
        <f t="shared" ca="1" si="0"/>
        <v>79</v>
      </c>
    </row>
    <row r="15" spans="1:7" x14ac:dyDescent="0.2">
      <c r="A15" s="18">
        <f t="shared" ca="1" si="0"/>
        <v>67</v>
      </c>
    </row>
    <row r="16" spans="1:7" ht="16" thickBot="1" x14ac:dyDescent="0.25">
      <c r="A16" s="18">
        <f t="shared" ca="1" si="0"/>
        <v>89</v>
      </c>
      <c r="C16" s="9" t="s">
        <v>27</v>
      </c>
    </row>
    <row r="17" spans="1:8" x14ac:dyDescent="0.2">
      <c r="A17" s="18">
        <f t="shared" ca="1" si="0"/>
        <v>63</v>
      </c>
      <c r="C17" s="58"/>
      <c r="D17" s="59"/>
      <c r="E17" s="59"/>
      <c r="F17" s="59"/>
      <c r="G17" s="59"/>
      <c r="H17" s="60"/>
    </row>
    <row r="18" spans="1:8" x14ac:dyDescent="0.2">
      <c r="A18" s="18">
        <f t="shared" ca="1" si="0"/>
        <v>99</v>
      </c>
      <c r="C18" s="61"/>
      <c r="D18" s="62"/>
      <c r="E18" s="62"/>
      <c r="F18" s="62"/>
      <c r="G18" s="62"/>
      <c r="H18" s="63"/>
    </row>
    <row r="19" spans="1:8" x14ac:dyDescent="0.2">
      <c r="A19" s="18">
        <f t="shared" ca="1" si="0"/>
        <v>87</v>
      </c>
      <c r="C19" s="61"/>
      <c r="D19" s="62"/>
      <c r="E19" s="62"/>
      <c r="F19" s="62"/>
      <c r="G19" s="62"/>
      <c r="H19" s="63"/>
    </row>
    <row r="20" spans="1:8" x14ac:dyDescent="0.2">
      <c r="A20" s="18">
        <f t="shared" ca="1" si="0"/>
        <v>94</v>
      </c>
      <c r="C20" s="61"/>
      <c r="D20" s="62"/>
      <c r="E20" s="62"/>
      <c r="F20" s="62"/>
      <c r="G20" s="62"/>
      <c r="H20" s="63"/>
    </row>
    <row r="21" spans="1:8" x14ac:dyDescent="0.2">
      <c r="A21" s="18">
        <f t="shared" ca="1" si="0"/>
        <v>94</v>
      </c>
      <c r="C21" s="61"/>
      <c r="D21" s="62"/>
      <c r="E21" s="62"/>
      <c r="F21" s="62"/>
      <c r="G21" s="62"/>
      <c r="H21" s="63"/>
    </row>
    <row r="22" spans="1:8" x14ac:dyDescent="0.2">
      <c r="A22" s="18">
        <f t="shared" ca="1" si="0"/>
        <v>86</v>
      </c>
      <c r="C22" s="61"/>
      <c r="D22" s="62"/>
      <c r="E22" s="62"/>
      <c r="F22" s="62"/>
      <c r="G22" s="62"/>
      <c r="H22" s="63"/>
    </row>
    <row r="23" spans="1:8" x14ac:dyDescent="0.2">
      <c r="A23" s="18">
        <f t="shared" ca="1" si="0"/>
        <v>57</v>
      </c>
      <c r="C23" s="61"/>
      <c r="D23" s="62"/>
      <c r="E23" s="62"/>
      <c r="F23" s="62"/>
      <c r="G23" s="62"/>
      <c r="H23" s="63"/>
    </row>
    <row r="24" spans="1:8" x14ac:dyDescent="0.2">
      <c r="A24" s="18">
        <f t="shared" ca="1" si="0"/>
        <v>86</v>
      </c>
      <c r="C24" s="61"/>
      <c r="D24" s="62"/>
      <c r="E24" s="62"/>
      <c r="F24" s="62"/>
      <c r="G24" s="62"/>
      <c r="H24" s="63"/>
    </row>
    <row r="25" spans="1:8" x14ac:dyDescent="0.2">
      <c r="A25" s="18">
        <f t="shared" ca="1" si="0"/>
        <v>91</v>
      </c>
      <c r="C25" s="61"/>
      <c r="D25" s="62"/>
      <c r="E25" s="62"/>
      <c r="F25" s="62"/>
      <c r="G25" s="62"/>
      <c r="H25" s="63"/>
    </row>
    <row r="26" spans="1:8" x14ac:dyDescent="0.2">
      <c r="A26" s="18">
        <f t="shared" ca="1" si="0"/>
        <v>98</v>
      </c>
      <c r="C26" s="61"/>
      <c r="D26" s="62"/>
      <c r="E26" s="62"/>
      <c r="F26" s="62"/>
      <c r="G26" s="62"/>
      <c r="H26" s="63"/>
    </row>
    <row r="27" spans="1:8" x14ac:dyDescent="0.2">
      <c r="A27" s="18">
        <f t="shared" ca="1" si="0"/>
        <v>56</v>
      </c>
      <c r="C27" s="61"/>
      <c r="D27" s="62"/>
      <c r="E27" s="62"/>
      <c r="F27" s="62"/>
      <c r="G27" s="62"/>
      <c r="H27" s="63"/>
    </row>
    <row r="28" spans="1:8" x14ac:dyDescent="0.2">
      <c r="A28" s="18">
        <f t="shared" ca="1" si="0"/>
        <v>75</v>
      </c>
      <c r="C28" s="61"/>
      <c r="D28" s="62"/>
      <c r="E28" s="62"/>
      <c r="F28" s="62"/>
      <c r="G28" s="62"/>
      <c r="H28" s="63"/>
    </row>
    <row r="29" spans="1:8" x14ac:dyDescent="0.2">
      <c r="A29" s="18">
        <f t="shared" ca="1" si="0"/>
        <v>74</v>
      </c>
      <c r="C29" s="61"/>
      <c r="D29" s="62"/>
      <c r="E29" s="62"/>
      <c r="F29" s="62"/>
      <c r="G29" s="62"/>
      <c r="H29" s="63"/>
    </row>
    <row r="30" spans="1:8" x14ac:dyDescent="0.2">
      <c r="A30" s="18">
        <f t="shared" ca="1" si="0"/>
        <v>77</v>
      </c>
      <c r="C30" s="61"/>
      <c r="D30" s="62"/>
      <c r="E30" s="62"/>
      <c r="F30" s="62"/>
      <c r="G30" s="62"/>
      <c r="H30" s="63"/>
    </row>
    <row r="31" spans="1:8" x14ac:dyDescent="0.2">
      <c r="A31" s="18">
        <f t="shared" ca="1" si="0"/>
        <v>74</v>
      </c>
      <c r="C31" s="61"/>
      <c r="D31" s="62"/>
      <c r="E31" s="62"/>
      <c r="F31" s="62"/>
      <c r="G31" s="62"/>
      <c r="H31" s="63"/>
    </row>
    <row r="32" spans="1:8" ht="16" thickBot="1" x14ac:dyDescent="0.25">
      <c r="A32" s="18">
        <f t="shared" ca="1" si="0"/>
        <v>92</v>
      </c>
      <c r="C32" s="64"/>
      <c r="D32" s="65"/>
      <c r="E32" s="65"/>
      <c r="F32" s="65"/>
      <c r="G32" s="65"/>
      <c r="H32" s="66"/>
    </row>
    <row r="33" spans="1:8" x14ac:dyDescent="0.2">
      <c r="A33" s="18">
        <f t="shared" ca="1" si="0"/>
        <v>63</v>
      </c>
    </row>
    <row r="34" spans="1:8" x14ac:dyDescent="0.2">
      <c r="A34" s="18">
        <f t="shared" ca="1" si="0"/>
        <v>61</v>
      </c>
    </row>
    <row r="35" spans="1:8" ht="16" thickBot="1" x14ac:dyDescent="0.25">
      <c r="A35" s="18">
        <f t="shared" ca="1" si="0"/>
        <v>80</v>
      </c>
      <c r="C35" s="9" t="s">
        <v>28</v>
      </c>
    </row>
    <row r="36" spans="1:8" x14ac:dyDescent="0.2">
      <c r="A36" s="18">
        <f t="shared" ca="1" si="0"/>
        <v>90</v>
      </c>
      <c r="C36" s="58"/>
      <c r="D36" s="59"/>
      <c r="E36" s="59"/>
      <c r="F36" s="59"/>
      <c r="G36" s="59"/>
      <c r="H36" s="60"/>
    </row>
    <row r="37" spans="1:8" x14ac:dyDescent="0.2">
      <c r="A37" s="18">
        <f t="shared" ca="1" si="0"/>
        <v>99</v>
      </c>
      <c r="C37" s="61"/>
      <c r="D37" s="62"/>
      <c r="E37" s="62"/>
      <c r="F37" s="62"/>
      <c r="G37" s="62"/>
      <c r="H37" s="63"/>
    </row>
    <row r="38" spans="1:8" x14ac:dyDescent="0.2">
      <c r="A38" s="18">
        <f t="shared" ca="1" si="0"/>
        <v>83</v>
      </c>
      <c r="C38" s="61"/>
      <c r="D38" s="62"/>
      <c r="E38" s="62"/>
      <c r="F38" s="62"/>
      <c r="G38" s="62"/>
      <c r="H38" s="63"/>
    </row>
    <row r="39" spans="1:8" x14ac:dyDescent="0.2">
      <c r="A39" s="18">
        <f t="shared" ca="1" si="0"/>
        <v>90</v>
      </c>
      <c r="C39" s="61"/>
      <c r="D39" s="62"/>
      <c r="E39" s="62"/>
      <c r="F39" s="62"/>
      <c r="G39" s="62"/>
      <c r="H39" s="63"/>
    </row>
    <row r="40" spans="1:8" x14ac:dyDescent="0.2">
      <c r="A40" s="18">
        <f t="shared" ca="1" si="0"/>
        <v>94</v>
      </c>
      <c r="C40" s="61"/>
      <c r="D40" s="62"/>
      <c r="E40" s="62"/>
      <c r="F40" s="62"/>
      <c r="G40" s="62"/>
      <c r="H40" s="63"/>
    </row>
    <row r="41" spans="1:8" x14ac:dyDescent="0.2">
      <c r="A41" s="18">
        <f t="shared" ca="1" si="0"/>
        <v>85</v>
      </c>
      <c r="C41" s="61"/>
      <c r="D41" s="62"/>
      <c r="E41" s="62"/>
      <c r="F41" s="62"/>
      <c r="G41" s="62"/>
      <c r="H41" s="63"/>
    </row>
    <row r="42" spans="1:8" x14ac:dyDescent="0.2">
      <c r="A42" s="18">
        <f t="shared" ca="1" si="0"/>
        <v>65</v>
      </c>
      <c r="C42" s="61"/>
      <c r="D42" s="62"/>
      <c r="E42" s="62"/>
      <c r="F42" s="62"/>
      <c r="G42" s="62"/>
      <c r="H42" s="63"/>
    </row>
    <row r="43" spans="1:8" x14ac:dyDescent="0.2">
      <c r="A43" s="18">
        <f t="shared" ca="1" si="0"/>
        <v>85</v>
      </c>
      <c r="C43" s="61"/>
      <c r="D43" s="62"/>
      <c r="E43" s="62"/>
      <c r="F43" s="62"/>
      <c r="G43" s="62"/>
      <c r="H43" s="63"/>
    </row>
    <row r="44" spans="1:8" x14ac:dyDescent="0.2">
      <c r="A44" s="18">
        <f t="shared" ca="1" si="0"/>
        <v>85</v>
      </c>
      <c r="C44" s="61"/>
      <c r="D44" s="62"/>
      <c r="E44" s="62"/>
      <c r="F44" s="62"/>
      <c r="G44" s="62"/>
      <c r="H44" s="63"/>
    </row>
    <row r="45" spans="1:8" x14ac:dyDescent="0.2">
      <c r="A45" s="18">
        <f t="shared" ca="1" si="0"/>
        <v>100</v>
      </c>
      <c r="C45" s="61"/>
      <c r="D45" s="62"/>
      <c r="E45" s="62"/>
      <c r="F45" s="62"/>
      <c r="G45" s="62"/>
      <c r="H45" s="63"/>
    </row>
    <row r="46" spans="1:8" x14ac:dyDescent="0.2">
      <c r="A46" s="18">
        <f t="shared" ca="1" si="0"/>
        <v>71</v>
      </c>
      <c r="C46" s="61"/>
      <c r="D46" s="62"/>
      <c r="E46" s="62"/>
      <c r="F46" s="62"/>
      <c r="G46" s="62"/>
      <c r="H46" s="63"/>
    </row>
    <row r="47" spans="1:8" x14ac:dyDescent="0.2">
      <c r="A47" s="18">
        <f t="shared" ca="1" si="0"/>
        <v>75</v>
      </c>
      <c r="C47" s="61"/>
      <c r="D47" s="62"/>
      <c r="E47" s="62"/>
      <c r="F47" s="62"/>
      <c r="G47" s="62"/>
      <c r="H47" s="63"/>
    </row>
    <row r="48" spans="1:8" x14ac:dyDescent="0.2">
      <c r="A48" s="18">
        <f t="shared" ca="1" si="0"/>
        <v>79</v>
      </c>
      <c r="C48" s="61"/>
      <c r="D48" s="62"/>
      <c r="E48" s="62"/>
      <c r="F48" s="62"/>
      <c r="G48" s="62"/>
      <c r="H48" s="63"/>
    </row>
    <row r="49" spans="1:8" x14ac:dyDescent="0.2">
      <c r="A49" s="18">
        <f t="shared" ca="1" si="0"/>
        <v>81</v>
      </c>
      <c r="C49" s="61"/>
      <c r="D49" s="62"/>
      <c r="E49" s="62"/>
      <c r="F49" s="62"/>
      <c r="G49" s="62"/>
      <c r="H49" s="63"/>
    </row>
    <row r="50" spans="1:8" x14ac:dyDescent="0.2">
      <c r="A50" s="18">
        <f t="shared" ca="1" si="0"/>
        <v>60</v>
      </c>
      <c r="C50" s="61"/>
      <c r="D50" s="62"/>
      <c r="E50" s="62"/>
      <c r="F50" s="62"/>
      <c r="G50" s="62"/>
      <c r="H50" s="63"/>
    </row>
    <row r="51" spans="1:8" ht="16" thickBot="1" x14ac:dyDescent="0.25">
      <c r="A51" s="18">
        <f t="shared" ca="1" si="0"/>
        <v>65</v>
      </c>
      <c r="C51" s="64"/>
      <c r="D51" s="65"/>
      <c r="E51" s="65"/>
      <c r="F51" s="65"/>
      <c r="G51" s="65"/>
      <c r="H51" s="66"/>
    </row>
    <row r="52" spans="1:8" x14ac:dyDescent="0.2">
      <c r="A52" s="18">
        <f t="shared" ca="1" si="0"/>
        <v>63</v>
      </c>
    </row>
    <row r="53" spans="1:8" x14ac:dyDescent="0.2">
      <c r="A53" s="18">
        <f t="shared" ca="1" si="0"/>
        <v>68</v>
      </c>
    </row>
    <row r="54" spans="1:8" x14ac:dyDescent="0.2">
      <c r="A54" s="18">
        <f t="shared" ca="1" si="0"/>
        <v>76</v>
      </c>
    </row>
    <row r="55" spans="1:8" x14ac:dyDescent="0.2">
      <c r="A55" s="18">
        <f t="shared" ca="1" si="0"/>
        <v>59</v>
      </c>
    </row>
    <row r="56" spans="1:8" x14ac:dyDescent="0.2">
      <c r="A56" s="18">
        <f t="shared" ca="1" si="0"/>
        <v>56</v>
      </c>
    </row>
    <row r="57" spans="1:8" x14ac:dyDescent="0.2">
      <c r="A57" s="18">
        <f t="shared" ca="1" si="0"/>
        <v>72</v>
      </c>
    </row>
    <row r="58" spans="1:8" x14ac:dyDescent="0.2">
      <c r="A58" s="18">
        <f t="shared" ca="1" si="0"/>
        <v>61</v>
      </c>
    </row>
    <row r="59" spans="1:8" x14ac:dyDescent="0.2">
      <c r="A59" s="18">
        <f t="shared" ca="1" si="0"/>
        <v>100</v>
      </c>
    </row>
    <row r="60" spans="1:8" x14ac:dyDescent="0.2">
      <c r="A60" s="18">
        <f t="shared" ca="1" si="0"/>
        <v>69</v>
      </c>
    </row>
    <row r="61" spans="1:8" x14ac:dyDescent="0.2">
      <c r="A61" s="18">
        <f t="shared" ca="1" si="0"/>
        <v>60</v>
      </c>
    </row>
    <row r="62" spans="1:8" x14ac:dyDescent="0.2">
      <c r="A62" s="18">
        <f t="shared" ca="1" si="0"/>
        <v>99</v>
      </c>
    </row>
    <row r="63" spans="1:8" x14ac:dyDescent="0.2">
      <c r="A63" s="18">
        <f t="shared" ca="1" si="0"/>
        <v>98</v>
      </c>
    </row>
    <row r="64" spans="1:8" x14ac:dyDescent="0.2">
      <c r="A64" s="18">
        <f t="shared" ca="1" si="0"/>
        <v>69</v>
      </c>
    </row>
    <row r="65" spans="1:1" x14ac:dyDescent="0.2">
      <c r="A65" s="18">
        <f t="shared" ca="1" si="0"/>
        <v>56</v>
      </c>
    </row>
    <row r="66" spans="1:1" x14ac:dyDescent="0.2">
      <c r="A66" s="18">
        <f t="shared" ca="1" si="0"/>
        <v>88</v>
      </c>
    </row>
    <row r="67" spans="1:1" x14ac:dyDescent="0.2">
      <c r="A67" s="18">
        <f t="shared" ca="1" si="0"/>
        <v>70</v>
      </c>
    </row>
    <row r="68" spans="1:1" x14ac:dyDescent="0.2">
      <c r="A68" s="18">
        <f t="shared" ca="1" si="0"/>
        <v>84</v>
      </c>
    </row>
    <row r="69" spans="1:1" x14ac:dyDescent="0.2">
      <c r="A69" s="18">
        <f t="shared" ca="1" si="0"/>
        <v>64</v>
      </c>
    </row>
    <row r="70" spans="1:1" x14ac:dyDescent="0.2">
      <c r="A70" s="18">
        <f t="shared" ca="1" si="0"/>
        <v>63</v>
      </c>
    </row>
    <row r="71" spans="1:1" x14ac:dyDescent="0.2">
      <c r="A71" s="18">
        <f t="shared" ref="A71:A134" ca="1" si="1">RANDBETWEEN(56,100)</f>
        <v>72</v>
      </c>
    </row>
    <row r="72" spans="1:1" x14ac:dyDescent="0.2">
      <c r="A72" s="18">
        <f t="shared" ca="1" si="1"/>
        <v>89</v>
      </c>
    </row>
    <row r="73" spans="1:1" x14ac:dyDescent="0.2">
      <c r="A73" s="18">
        <f t="shared" ca="1" si="1"/>
        <v>74</v>
      </c>
    </row>
    <row r="74" spans="1:1" x14ac:dyDescent="0.2">
      <c r="A74" s="18">
        <f t="shared" ca="1" si="1"/>
        <v>65</v>
      </c>
    </row>
    <row r="75" spans="1:1" x14ac:dyDescent="0.2">
      <c r="A75" s="18">
        <f t="shared" ca="1" si="1"/>
        <v>56</v>
      </c>
    </row>
    <row r="76" spans="1:1" x14ac:dyDescent="0.2">
      <c r="A76" s="18">
        <f t="shared" ca="1" si="1"/>
        <v>74</v>
      </c>
    </row>
    <row r="77" spans="1:1" x14ac:dyDescent="0.2">
      <c r="A77" s="18">
        <f t="shared" ca="1" si="1"/>
        <v>69</v>
      </c>
    </row>
    <row r="78" spans="1:1" x14ac:dyDescent="0.2">
      <c r="A78" s="18">
        <f t="shared" ca="1" si="1"/>
        <v>83</v>
      </c>
    </row>
    <row r="79" spans="1:1" x14ac:dyDescent="0.2">
      <c r="A79" s="18">
        <f t="shared" ca="1" si="1"/>
        <v>87</v>
      </c>
    </row>
    <row r="80" spans="1:1" x14ac:dyDescent="0.2">
      <c r="A80" s="18">
        <f t="shared" ca="1" si="1"/>
        <v>71</v>
      </c>
    </row>
    <row r="81" spans="1:1" x14ac:dyDescent="0.2">
      <c r="A81" s="18">
        <f t="shared" ca="1" si="1"/>
        <v>93</v>
      </c>
    </row>
    <row r="82" spans="1:1" x14ac:dyDescent="0.2">
      <c r="A82" s="18">
        <f t="shared" ca="1" si="1"/>
        <v>59</v>
      </c>
    </row>
    <row r="83" spans="1:1" x14ac:dyDescent="0.2">
      <c r="A83" s="18">
        <f t="shared" ca="1" si="1"/>
        <v>84</v>
      </c>
    </row>
    <row r="84" spans="1:1" x14ac:dyDescent="0.2">
      <c r="A84" s="18">
        <f t="shared" ca="1" si="1"/>
        <v>97</v>
      </c>
    </row>
    <row r="85" spans="1:1" x14ac:dyDescent="0.2">
      <c r="A85" s="18">
        <f t="shared" ca="1" si="1"/>
        <v>69</v>
      </c>
    </row>
    <row r="86" spans="1:1" x14ac:dyDescent="0.2">
      <c r="A86" s="18">
        <f t="shared" ca="1" si="1"/>
        <v>68</v>
      </c>
    </row>
    <row r="87" spans="1:1" x14ac:dyDescent="0.2">
      <c r="A87" s="18">
        <f t="shared" ca="1" si="1"/>
        <v>68</v>
      </c>
    </row>
    <row r="88" spans="1:1" x14ac:dyDescent="0.2">
      <c r="A88" s="18">
        <f t="shared" ca="1" si="1"/>
        <v>74</v>
      </c>
    </row>
    <row r="89" spans="1:1" x14ac:dyDescent="0.2">
      <c r="A89" s="18">
        <f t="shared" ca="1" si="1"/>
        <v>77</v>
      </c>
    </row>
    <row r="90" spans="1:1" x14ac:dyDescent="0.2">
      <c r="A90" s="18">
        <f t="shared" ca="1" si="1"/>
        <v>97</v>
      </c>
    </row>
    <row r="91" spans="1:1" x14ac:dyDescent="0.2">
      <c r="A91" s="18">
        <f t="shared" ca="1" si="1"/>
        <v>84</v>
      </c>
    </row>
    <row r="92" spans="1:1" x14ac:dyDescent="0.2">
      <c r="A92" s="18">
        <f t="shared" ca="1" si="1"/>
        <v>98</v>
      </c>
    </row>
    <row r="93" spans="1:1" x14ac:dyDescent="0.2">
      <c r="A93" s="18">
        <f t="shared" ca="1" si="1"/>
        <v>85</v>
      </c>
    </row>
    <row r="94" spans="1:1" x14ac:dyDescent="0.2">
      <c r="A94" s="18">
        <f t="shared" ca="1" si="1"/>
        <v>95</v>
      </c>
    </row>
    <row r="95" spans="1:1" x14ac:dyDescent="0.2">
      <c r="A95" s="18">
        <f t="shared" ca="1" si="1"/>
        <v>100</v>
      </c>
    </row>
    <row r="96" spans="1:1" x14ac:dyDescent="0.2">
      <c r="A96" s="18">
        <f t="shared" ca="1" si="1"/>
        <v>83</v>
      </c>
    </row>
    <row r="97" spans="1:1" x14ac:dyDescent="0.2">
      <c r="A97" s="18">
        <f t="shared" ca="1" si="1"/>
        <v>96</v>
      </c>
    </row>
    <row r="98" spans="1:1" x14ac:dyDescent="0.2">
      <c r="A98" s="18">
        <f t="shared" ca="1" si="1"/>
        <v>56</v>
      </c>
    </row>
    <row r="99" spans="1:1" x14ac:dyDescent="0.2">
      <c r="A99" s="18">
        <f t="shared" ca="1" si="1"/>
        <v>79</v>
      </c>
    </row>
    <row r="100" spans="1:1" x14ac:dyDescent="0.2">
      <c r="A100" s="18">
        <f t="shared" ca="1" si="1"/>
        <v>98</v>
      </c>
    </row>
    <row r="101" spans="1:1" x14ac:dyDescent="0.2">
      <c r="A101" s="18">
        <f t="shared" ca="1" si="1"/>
        <v>79</v>
      </c>
    </row>
    <row r="102" spans="1:1" x14ac:dyDescent="0.2">
      <c r="A102" s="18">
        <f t="shared" ca="1" si="1"/>
        <v>71</v>
      </c>
    </row>
    <row r="103" spans="1:1" x14ac:dyDescent="0.2">
      <c r="A103" s="18">
        <f t="shared" ca="1" si="1"/>
        <v>57</v>
      </c>
    </row>
    <row r="104" spans="1:1" x14ac:dyDescent="0.2">
      <c r="A104" s="18">
        <f t="shared" ca="1" si="1"/>
        <v>97</v>
      </c>
    </row>
    <row r="105" spans="1:1" x14ac:dyDescent="0.2">
      <c r="A105" s="18">
        <f t="shared" ca="1" si="1"/>
        <v>98</v>
      </c>
    </row>
    <row r="106" spans="1:1" x14ac:dyDescent="0.2">
      <c r="A106" s="18">
        <f t="shared" ca="1" si="1"/>
        <v>92</v>
      </c>
    </row>
    <row r="107" spans="1:1" x14ac:dyDescent="0.2">
      <c r="A107" s="18">
        <f t="shared" ca="1" si="1"/>
        <v>93</v>
      </c>
    </row>
    <row r="108" spans="1:1" x14ac:dyDescent="0.2">
      <c r="A108" s="18">
        <f t="shared" ca="1" si="1"/>
        <v>89</v>
      </c>
    </row>
    <row r="109" spans="1:1" x14ac:dyDescent="0.2">
      <c r="A109" s="18">
        <f t="shared" ca="1" si="1"/>
        <v>93</v>
      </c>
    </row>
    <row r="110" spans="1:1" x14ac:dyDescent="0.2">
      <c r="A110" s="18">
        <f t="shared" ca="1" si="1"/>
        <v>68</v>
      </c>
    </row>
    <row r="111" spans="1:1" x14ac:dyDescent="0.2">
      <c r="A111" s="18">
        <f t="shared" ca="1" si="1"/>
        <v>96</v>
      </c>
    </row>
    <row r="112" spans="1:1" x14ac:dyDescent="0.2">
      <c r="A112" s="18">
        <f t="shared" ca="1" si="1"/>
        <v>90</v>
      </c>
    </row>
    <row r="113" spans="1:1" x14ac:dyDescent="0.2">
      <c r="A113" s="18">
        <f t="shared" ca="1" si="1"/>
        <v>65</v>
      </c>
    </row>
    <row r="114" spans="1:1" x14ac:dyDescent="0.2">
      <c r="A114" s="18">
        <f t="shared" ca="1" si="1"/>
        <v>83</v>
      </c>
    </row>
    <row r="115" spans="1:1" x14ac:dyDescent="0.2">
      <c r="A115" s="18">
        <f t="shared" ca="1" si="1"/>
        <v>88</v>
      </c>
    </row>
    <row r="116" spans="1:1" x14ac:dyDescent="0.2">
      <c r="A116" s="18">
        <f t="shared" ca="1" si="1"/>
        <v>97</v>
      </c>
    </row>
    <row r="117" spans="1:1" x14ac:dyDescent="0.2">
      <c r="A117" s="18">
        <f t="shared" ca="1" si="1"/>
        <v>73</v>
      </c>
    </row>
    <row r="118" spans="1:1" x14ac:dyDescent="0.2">
      <c r="A118" s="18">
        <f t="shared" ca="1" si="1"/>
        <v>93</v>
      </c>
    </row>
    <row r="119" spans="1:1" x14ac:dyDescent="0.2">
      <c r="A119" s="18">
        <f t="shared" ca="1" si="1"/>
        <v>97</v>
      </c>
    </row>
    <row r="120" spans="1:1" x14ac:dyDescent="0.2">
      <c r="A120" s="18">
        <f t="shared" ca="1" si="1"/>
        <v>89</v>
      </c>
    </row>
    <row r="121" spans="1:1" x14ac:dyDescent="0.2">
      <c r="A121" s="18">
        <f t="shared" ca="1" si="1"/>
        <v>86</v>
      </c>
    </row>
    <row r="122" spans="1:1" x14ac:dyDescent="0.2">
      <c r="A122" s="18">
        <f t="shared" ca="1" si="1"/>
        <v>57</v>
      </c>
    </row>
    <row r="123" spans="1:1" x14ac:dyDescent="0.2">
      <c r="A123" s="18">
        <f t="shared" ca="1" si="1"/>
        <v>79</v>
      </c>
    </row>
    <row r="124" spans="1:1" x14ac:dyDescent="0.2">
      <c r="A124" s="18">
        <f t="shared" ca="1" si="1"/>
        <v>70</v>
      </c>
    </row>
    <row r="125" spans="1:1" x14ac:dyDescent="0.2">
      <c r="A125" s="18">
        <f t="shared" ca="1" si="1"/>
        <v>99</v>
      </c>
    </row>
    <row r="126" spans="1:1" x14ac:dyDescent="0.2">
      <c r="A126" s="18">
        <f t="shared" ca="1" si="1"/>
        <v>90</v>
      </c>
    </row>
    <row r="127" spans="1:1" x14ac:dyDescent="0.2">
      <c r="A127" s="18">
        <f t="shared" ca="1" si="1"/>
        <v>81</v>
      </c>
    </row>
    <row r="128" spans="1:1" x14ac:dyDescent="0.2">
      <c r="A128" s="18">
        <f t="shared" ca="1" si="1"/>
        <v>84</v>
      </c>
    </row>
    <row r="129" spans="1:1" x14ac:dyDescent="0.2">
      <c r="A129" s="18">
        <f t="shared" ca="1" si="1"/>
        <v>99</v>
      </c>
    </row>
    <row r="130" spans="1:1" x14ac:dyDescent="0.2">
      <c r="A130" s="18">
        <f t="shared" ca="1" si="1"/>
        <v>83</v>
      </c>
    </row>
    <row r="131" spans="1:1" x14ac:dyDescent="0.2">
      <c r="A131" s="18">
        <f t="shared" ca="1" si="1"/>
        <v>69</v>
      </c>
    </row>
    <row r="132" spans="1:1" x14ac:dyDescent="0.2">
      <c r="A132" s="18">
        <f t="shared" ca="1" si="1"/>
        <v>65</v>
      </c>
    </row>
    <row r="133" spans="1:1" x14ac:dyDescent="0.2">
      <c r="A133" s="18">
        <f t="shared" ca="1" si="1"/>
        <v>70</v>
      </c>
    </row>
    <row r="134" spans="1:1" x14ac:dyDescent="0.2">
      <c r="A134" s="18">
        <f t="shared" ca="1" si="1"/>
        <v>80</v>
      </c>
    </row>
    <row r="135" spans="1:1" x14ac:dyDescent="0.2">
      <c r="A135" s="18">
        <f t="shared" ref="A135:A149" ca="1" si="2">RANDBETWEEN(56,100)</f>
        <v>67</v>
      </c>
    </row>
    <row r="136" spans="1:1" x14ac:dyDescent="0.2">
      <c r="A136" s="18">
        <f t="shared" ca="1" si="2"/>
        <v>95</v>
      </c>
    </row>
    <row r="137" spans="1:1" x14ac:dyDescent="0.2">
      <c r="A137" s="18">
        <f t="shared" ca="1" si="2"/>
        <v>81</v>
      </c>
    </row>
    <row r="138" spans="1:1" x14ac:dyDescent="0.2">
      <c r="A138" s="18">
        <f t="shared" ca="1" si="2"/>
        <v>99</v>
      </c>
    </row>
    <row r="139" spans="1:1" x14ac:dyDescent="0.2">
      <c r="A139" s="18">
        <f t="shared" ca="1" si="2"/>
        <v>72</v>
      </c>
    </row>
    <row r="140" spans="1:1" x14ac:dyDescent="0.2">
      <c r="A140" s="18">
        <f t="shared" ca="1" si="2"/>
        <v>94</v>
      </c>
    </row>
    <row r="141" spans="1:1" x14ac:dyDescent="0.2">
      <c r="A141" s="18">
        <f t="shared" ca="1" si="2"/>
        <v>71</v>
      </c>
    </row>
    <row r="142" spans="1:1" x14ac:dyDescent="0.2">
      <c r="A142" s="18">
        <f t="shared" ca="1" si="2"/>
        <v>97</v>
      </c>
    </row>
    <row r="143" spans="1:1" x14ac:dyDescent="0.2">
      <c r="A143" s="18">
        <f t="shared" ca="1" si="2"/>
        <v>61</v>
      </c>
    </row>
    <row r="144" spans="1:1" x14ac:dyDescent="0.2">
      <c r="A144" s="18">
        <f t="shared" ca="1" si="2"/>
        <v>63</v>
      </c>
    </row>
    <row r="145" spans="1:1" x14ac:dyDescent="0.2">
      <c r="A145" s="18">
        <f t="shared" ca="1" si="2"/>
        <v>77</v>
      </c>
    </row>
    <row r="146" spans="1:1" x14ac:dyDescent="0.2">
      <c r="A146" s="18">
        <f t="shared" ca="1" si="2"/>
        <v>64</v>
      </c>
    </row>
    <row r="147" spans="1:1" x14ac:dyDescent="0.2">
      <c r="A147" s="18">
        <f t="shared" ca="1" si="2"/>
        <v>89</v>
      </c>
    </row>
    <row r="148" spans="1:1" x14ac:dyDescent="0.2">
      <c r="A148" s="18">
        <f t="shared" ca="1" si="2"/>
        <v>60</v>
      </c>
    </row>
    <row r="149" spans="1:1" x14ac:dyDescent="0.2">
      <c r="A149" s="18">
        <f t="shared" ca="1" si="2"/>
        <v>68</v>
      </c>
    </row>
    <row r="150" spans="1:1" x14ac:dyDescent="0.2">
      <c r="A150" s="15"/>
    </row>
    <row r="151" spans="1:1" x14ac:dyDescent="0.2">
      <c r="A151" s="15"/>
    </row>
    <row r="152" spans="1:1" x14ac:dyDescent="0.2">
      <c r="A152" s="15"/>
    </row>
    <row r="153" spans="1:1" x14ac:dyDescent="0.2">
      <c r="A153" s="15"/>
    </row>
    <row r="154" spans="1:1" x14ac:dyDescent="0.2">
      <c r="A154" s="15"/>
    </row>
    <row r="155" spans="1:1" x14ac:dyDescent="0.2">
      <c r="A155" s="15"/>
    </row>
    <row r="156" spans="1:1" x14ac:dyDescent="0.2">
      <c r="A156" s="15"/>
    </row>
    <row r="157" spans="1:1" x14ac:dyDescent="0.2">
      <c r="A157" s="15"/>
    </row>
  </sheetData>
  <mergeCells count="4">
    <mergeCell ref="A2:D2"/>
    <mergeCell ref="A4:G4"/>
    <mergeCell ref="C17:H32"/>
    <mergeCell ref="C36:H51"/>
  </mergeCells>
  <pageMargins left="0.7" right="0.7" top="0.75" bottom="0.75" header="0.3" footer="0.3"/>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Microsoft Office User</cp:lastModifiedBy>
  <dcterms:created xsi:type="dcterms:W3CDTF">2012-06-25T02:16:23Z</dcterms:created>
  <dcterms:modified xsi:type="dcterms:W3CDTF">2017-09-12T06:18:16Z</dcterms:modified>
</cp:coreProperties>
</file>