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codeName="ThisWorkbook"/>
  <mc:AlternateContent xmlns:mc="http://schemas.openxmlformats.org/markup-compatibility/2006">
    <mc:Choice Requires="x15">
      <x15ac:absPath xmlns:x15ac="http://schemas.microsoft.com/office/spreadsheetml/2010/11/ac" url="/Users/amit/Desktop/opre 6301/HW4/"/>
    </mc:Choice>
  </mc:AlternateContent>
  <bookViews>
    <workbookView xWindow="0" yWindow="0" windowWidth="25600" windowHeight="16000"/>
  </bookViews>
  <sheets>
    <sheet name="Cover" sheetId="2" r:id="rId1"/>
    <sheet name="Problem 1" sheetId="15" r:id="rId2"/>
    <sheet name="Problem 2" sheetId="12" r:id="rId3"/>
    <sheet name="Problem 3" sheetId="10" r:id="rId4"/>
    <sheet name="Problem 4" sheetId="11" r:id="rId5"/>
    <sheet name="Problem 5" sheetId="14"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9" i="12" l="1"/>
  <c r="F19" i="12"/>
  <c r="G19" i="12"/>
  <c r="H19" i="12"/>
  <c r="I19" i="12"/>
  <c r="J19" i="12"/>
  <c r="K19" i="12"/>
  <c r="L19" i="12"/>
  <c r="M19" i="12"/>
  <c r="N19" i="12"/>
  <c r="O19" i="12"/>
  <c r="D19" i="12"/>
  <c r="E22" i="12"/>
  <c r="F22" i="12"/>
  <c r="G22" i="12"/>
  <c r="H22" i="12"/>
  <c r="I22" i="12"/>
  <c r="J22" i="12"/>
  <c r="K22" i="12"/>
  <c r="L22" i="12"/>
  <c r="M22" i="12"/>
  <c r="N22" i="12"/>
  <c r="O22" i="12"/>
  <c r="D22" i="12"/>
  <c r="D48" i="11"/>
  <c r="E20" i="12"/>
  <c r="E21" i="12"/>
  <c r="F20" i="12"/>
  <c r="F21" i="12"/>
  <c r="G20" i="12"/>
  <c r="G21" i="12"/>
  <c r="H20" i="12"/>
  <c r="H21" i="12"/>
  <c r="I20" i="12"/>
  <c r="I21" i="12"/>
  <c r="J20" i="12"/>
  <c r="J21" i="12"/>
  <c r="K20" i="12"/>
  <c r="K21" i="12"/>
  <c r="L20" i="12"/>
  <c r="L21" i="12"/>
  <c r="M20" i="12"/>
  <c r="M21" i="12"/>
  <c r="N20" i="12"/>
  <c r="N21" i="12"/>
  <c r="O20" i="12"/>
  <c r="O21" i="12"/>
  <c r="E18" i="12"/>
  <c r="F18" i="12"/>
  <c r="G18" i="12"/>
  <c r="H18" i="12"/>
  <c r="I18" i="12"/>
  <c r="J18" i="12"/>
  <c r="K18" i="12"/>
  <c r="L18" i="12"/>
  <c r="M18" i="12"/>
  <c r="N18" i="12"/>
  <c r="O18" i="12"/>
  <c r="E17" i="12"/>
  <c r="F17" i="12"/>
  <c r="G17" i="12"/>
  <c r="H17" i="12"/>
  <c r="I17" i="12"/>
  <c r="J17" i="12"/>
  <c r="K17" i="12"/>
  <c r="L17" i="12"/>
  <c r="M17" i="12"/>
  <c r="N17" i="12"/>
  <c r="O17" i="12"/>
  <c r="E16" i="12"/>
  <c r="F16" i="12"/>
  <c r="G16" i="12"/>
  <c r="H16" i="12"/>
  <c r="I16" i="12"/>
  <c r="J16" i="12"/>
  <c r="K16" i="12"/>
  <c r="L16" i="12"/>
  <c r="M16" i="12"/>
  <c r="N16" i="12"/>
  <c r="O16" i="12"/>
  <c r="E15" i="12"/>
  <c r="F15" i="12"/>
  <c r="G15" i="12"/>
  <c r="H15" i="12"/>
  <c r="I15" i="12"/>
  <c r="J15" i="12"/>
  <c r="K15" i="12"/>
  <c r="L15" i="12"/>
  <c r="M15" i="12"/>
  <c r="N15" i="12"/>
  <c r="O15" i="12"/>
  <c r="D20" i="12"/>
  <c r="D21" i="12"/>
  <c r="D18" i="12"/>
  <c r="D17" i="12"/>
  <c r="D16" i="12"/>
  <c r="D15" i="12"/>
  <c r="D29" i="15"/>
  <c r="E29" i="15"/>
  <c r="F29" i="15"/>
  <c r="G29" i="15"/>
  <c r="C29" i="15"/>
  <c r="D28" i="15"/>
  <c r="E28" i="15"/>
  <c r="F28" i="15"/>
  <c r="G28" i="15"/>
  <c r="C28" i="15"/>
  <c r="D29" i="2"/>
  <c r="C29" i="2"/>
  <c r="I309" i="11"/>
  <c r="H309" i="11"/>
</calcChain>
</file>

<file path=xl/sharedStrings.xml><?xml version="1.0" encoding="utf-8"?>
<sst xmlns="http://schemas.openxmlformats.org/spreadsheetml/2006/main" count="221" uniqueCount="160">
  <si>
    <t xml:space="preserve">This is a required HW. You must score a minimum of 75% on it.  </t>
  </si>
  <si>
    <t>Failure to do so will affect your overall grade.</t>
  </si>
  <si>
    <r>
      <t xml:space="preserve">1. Save and rename this file as </t>
    </r>
    <r>
      <rPr>
        <b/>
        <sz val="10"/>
        <rFont val="Arial"/>
        <family val="2"/>
      </rPr>
      <t>YourLastname_Firstname</t>
    </r>
  </si>
  <si>
    <t>2. Make sure that your name appears below and  on every sheet.</t>
  </si>
  <si>
    <t>provide your calculations in the "Work Area" at the bottom of a problem.</t>
  </si>
  <si>
    <t>Name:</t>
  </si>
  <si>
    <t>Scores:</t>
  </si>
  <si>
    <t>(Do not write below this line.)</t>
  </si>
  <si>
    <t>To hide</t>
  </si>
  <si>
    <t>Set</t>
  </si>
  <si>
    <t>Points</t>
  </si>
  <si>
    <t>Earned</t>
  </si>
  <si>
    <t>Total</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</si>
  <si>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</si>
  <si>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</si>
  <si>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</si>
  <si>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OPRE 6301  HW 4</t>
  </si>
  <si>
    <t xml:space="preserve">If you've any questions, please contact me / TA via eLearning.  </t>
  </si>
  <si>
    <t>Q1</t>
  </si>
  <si>
    <t>Alternate:</t>
  </si>
  <si>
    <t>Q2</t>
  </si>
  <si>
    <t>What are the Null and Alternate Hypotheses?</t>
  </si>
  <si>
    <t xml:space="preserve">Null: </t>
  </si>
  <si>
    <t>Problem 3</t>
  </si>
  <si>
    <t>Sales Presentation Ratings</t>
  </si>
  <si>
    <t>like to check whether the sales presentation is viewed any more or less favorably by the husbands than</t>
  </si>
  <si>
    <t>the wives. If it is, then some new training might be recommended for its salespeople. To check for</t>
  </si>
  <si>
    <t>Pair</t>
  </si>
  <si>
    <t>Husband</t>
  </si>
  <si>
    <t>Wife</t>
  </si>
  <si>
    <t>Work Area:</t>
  </si>
  <si>
    <t>CONCLUSION (Technical):</t>
  </si>
  <si>
    <t>CONCLUSION (Non-Technical):</t>
  </si>
  <si>
    <t>Men</t>
  </si>
  <si>
    <t>Women</t>
  </si>
  <si>
    <t>Run an F-test to see if the variances of the two columns are equal or not.  Output to Cell A40</t>
  </si>
  <si>
    <t>Run the appropriate t-test to see if there is a difference between the tenure rates of men and women.  Give a technical and a business-like explanation.  Output to Cell A50.</t>
  </si>
  <si>
    <t>6. While working on the HW, save your file periodically to avoid losing your work accidentally.</t>
  </si>
  <si>
    <t>will result in a 0 on this HW and an overall  penalty of 15%.  You'll also lose points for not following the directions.</t>
  </si>
  <si>
    <t>7. This HW is to be worked out by each student independently. Collaboration of any form</t>
  </si>
  <si>
    <t>differences, a random sample of husbands and their wives are asked (separately) to rate the sales presentation</t>
  </si>
  <si>
    <t>Mean</t>
  </si>
  <si>
    <t>The ALTERNATE Hypothesis</t>
  </si>
  <si>
    <t>1 point</t>
  </si>
  <si>
    <t>2 points</t>
  </si>
  <si>
    <t>Population</t>
  </si>
  <si>
    <t>Sample 1</t>
  </si>
  <si>
    <t>Sample 2</t>
  </si>
  <si>
    <t>Sample 3</t>
  </si>
  <si>
    <t>Sample 4</t>
  </si>
  <si>
    <t>Sample 5</t>
  </si>
  <si>
    <t>Sample 6</t>
  </si>
  <si>
    <t>Sample 7</t>
  </si>
  <si>
    <t>Stdev</t>
  </si>
  <si>
    <t>LCL</t>
  </si>
  <si>
    <t>UCL</t>
  </si>
  <si>
    <t>Size n</t>
  </si>
  <si>
    <t>Sx-bar</t>
  </si>
  <si>
    <t>t-score</t>
  </si>
  <si>
    <t>Mean µ</t>
  </si>
  <si>
    <t>Sample 8</t>
  </si>
  <si>
    <t>Sample 9</t>
  </si>
  <si>
    <t>Sample 10</t>
  </si>
  <si>
    <t>Sample 11</t>
  </si>
  <si>
    <t>Sample 12</t>
  </si>
  <si>
    <t>Group</t>
  </si>
  <si>
    <t>Version 1</t>
  </si>
  <si>
    <t>Version 2</t>
  </si>
  <si>
    <t>Version 3</t>
  </si>
  <si>
    <t>Version 4</t>
  </si>
  <si>
    <t>3 Points</t>
  </si>
  <si>
    <t xml:space="preserve">What is the conclusion?  Does  the audience show any special preference toward a specific version or thinks the versions are all the same?  </t>
  </si>
  <si>
    <t>Q3</t>
  </si>
  <si>
    <t>About the grouping of the audience.  Do you see any differences in the audience's preferences based on the age, ethnicity, and gender?</t>
  </si>
  <si>
    <t>Q 3</t>
  </si>
  <si>
    <t>who helped them.  The scale is 1 to 10, 10 being thebest. The results are shown to the right. Assume Alpha = .05.</t>
  </si>
  <si>
    <t>Pioneer Castings, Inc.  is realizing it's employee turn-over is rather high.  Furthermore, the management is also wondering if the rates are the same between Men and Women.  To find out the details, it randomly picked a sample of men and women and recorded the number of years each stayed with the company.  Given this dataset, can we conclude that the men and women have the same tenure at the company?</t>
  </si>
  <si>
    <t>Q 1</t>
  </si>
  <si>
    <t>Q 2</t>
  </si>
  <si>
    <t>Q 4</t>
  </si>
  <si>
    <t>Technical Explanation (to a statistician)</t>
  </si>
  <si>
    <t>Business (non-technical)  explanation</t>
  </si>
  <si>
    <r>
      <t xml:space="preserve">The Stevens Honda-Olds automobile dealership often sells to </t>
    </r>
    <r>
      <rPr>
        <i/>
        <sz val="10"/>
        <rFont val="Arial"/>
        <family val="2"/>
      </rPr>
      <t>husband-wife pairs</t>
    </r>
    <r>
      <rPr>
        <sz val="10"/>
        <rFont val="Arial"/>
        <family val="2"/>
      </rPr>
      <t>. The manager would</t>
    </r>
  </si>
  <si>
    <r>
      <t xml:space="preserve">Range A15 thgrough A1014 gives weights of 1,000 green apples (in Ounces).  This represents your population whose average and standard deviation you  are </t>
    </r>
    <r>
      <rPr>
        <u/>
        <sz val="12"/>
        <color theme="1"/>
        <rFont val="Calibri"/>
        <family val="2"/>
        <scheme val="minor"/>
      </rPr>
      <t>not supposed</t>
    </r>
    <r>
      <rPr>
        <sz val="12"/>
        <color theme="1"/>
        <rFont val="Calibri"/>
        <family val="2"/>
        <scheme val="minor"/>
      </rPr>
      <t xml:space="preserve"> to know.  From this population, draw 12 samples of 25 apples each (using sampling distribution, like in HW 3), and find the mean, standard deviation, etc.  of each sample.    Use T.INV to find the t-score at 84.6% Confidence Interval and calculate the LCL and UCL of the Confidence Interval for each Sample.  Now, calculate the population  mean µ and see if it falls in the Confidence Interval range.  If it doesn't, use red-font/bold to indicate it. </t>
    </r>
    <r>
      <rPr>
        <i/>
        <sz val="12"/>
        <color theme="1"/>
        <rFont val="Calibri"/>
        <family val="2"/>
        <scheme val="minor"/>
      </rPr>
      <t xml:space="preserve"> This problem will help you understand how Statistics is  used in real life. In real life,  we do not know the population std dev.  So,  we use sample std dev S and t-distribution  (Ch 12).</t>
    </r>
  </si>
  <si>
    <t>How much does a Football player weigh?</t>
  </si>
  <si>
    <t>Cowboys</t>
  </si>
  <si>
    <t>Packers</t>
  </si>
  <si>
    <t>Broncos</t>
  </si>
  <si>
    <t>Dolphins</t>
  </si>
  <si>
    <t>49ers</t>
  </si>
  <si>
    <t xml:space="preserve">Q 1 </t>
  </si>
  <si>
    <t xml:space="preserve">Just by looking at the 5 mean weights, can you guess if the teams are  (statistically) the same weight-wise?  Be honest.  </t>
  </si>
  <si>
    <t xml:space="preserve">Q 2 </t>
  </si>
  <si>
    <t>Which team has the most variablity in terms of the weights?</t>
  </si>
  <si>
    <t xml:space="preserve">What will be the  Null Hypothesis and Alternate Hypothesis? </t>
  </si>
  <si>
    <t xml:space="preserve">Q 4 </t>
  </si>
  <si>
    <r>
      <t xml:space="preserve">At </t>
    </r>
    <r>
      <rPr>
        <sz val="12"/>
        <rFont val="Calibri"/>
        <family val="2"/>
      </rPr>
      <t>α</t>
    </r>
    <r>
      <rPr>
        <sz val="12"/>
        <rFont val="Arial"/>
        <family val="2"/>
      </rPr>
      <t xml:space="preserve"> = .05, would you reject the Null?  Why or why not? </t>
    </r>
  </si>
  <si>
    <t>Q 5</t>
  </si>
  <si>
    <t>Explain your conclusion in plain and simple English.</t>
  </si>
  <si>
    <t xml:space="preserve">  </t>
  </si>
  <si>
    <r>
      <t xml:space="preserve"> A director wasn't sure of the best ending of her movie.  So, he decided to create 4 versions of the movie and showed it to a test audience.  He also wanted to see if the choice of the audience mattered given their age, ethnic background, and gender.  So, he made 20 groups of the audience based on these factors  and showed them the 4 vesions of the movie.  The groups ranked the movie from a score of 0 to 100 as shown in the table below.  Your job is to test if the 4 endings have been rated differently by the audience, and also if the audience's choice mattered given their age, ethnic backgtound, and gender.  Output the Excel result to Cell A61.  Assume a level of Significance = .05.  </t>
    </r>
    <r>
      <rPr>
        <b/>
        <sz val="12"/>
        <color indexed="8"/>
        <rFont val="Calibri"/>
        <family val="2"/>
      </rPr>
      <t xml:space="preserve">Explain your results and reasonings </t>
    </r>
    <r>
      <rPr>
        <sz val="12"/>
        <color indexed="8"/>
        <rFont val="Calibri"/>
        <family val="2"/>
      </rPr>
      <t>as much as possible.  A simple 'Yes' or 'No' will not be considered a complete answer.</t>
    </r>
  </si>
  <si>
    <r>
      <t xml:space="preserve">We all know how different the football teams are when it comes to performance.  But how about the weights of their players?  Are they different too?  That is, are the mean weights of the teams are different from one another?  Given the table below, calculate the mean weights and make an informal prediction. Then use the program we learned in the class to see if you are right.   Use a </t>
    </r>
    <r>
      <rPr>
        <i/>
        <sz val="12"/>
        <rFont val="Arial"/>
        <family val="2"/>
      </rPr>
      <t>level o</t>
    </r>
    <r>
      <rPr>
        <sz val="12"/>
        <rFont val="Arial"/>
        <family val="2"/>
      </rPr>
      <t xml:space="preserve">f significance = .05 to test this hypothesis.  Send your Excel output to Cell A62.. </t>
    </r>
  </si>
  <si>
    <t xml:space="preserve">Output </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</si>
  <si>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</si>
  <si>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</si>
  <si>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</si>
  <si>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</si>
  <si>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</si>
  <si>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</si>
  <si>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</si>
  <si>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</si>
  <si>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</si>
  <si>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</si>
  <si>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</si>
  <si>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</si>
  <si>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</si>
  <si>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</si>
  <si>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</si>
  <si>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</si>
  <si>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</si>
  <si>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By looking at the mean weight, it seems that the teams have different mean weights, so they are different in terms of weight of the players</t>
  </si>
  <si>
    <t>Packers has the highest variablility in terms of the weights</t>
  </si>
  <si>
    <t>Alternate:  Atleast two teams have different mean weight</t>
  </si>
  <si>
    <t>From the Anova analysis we conclude that the mean weight for all the teams is equal.</t>
  </si>
  <si>
    <t>Null: The mean weight of all the teams is equal</t>
  </si>
  <si>
    <t>F-Test Two-Sample for Variances</t>
  </si>
  <si>
    <t>Observations</t>
  </si>
  <si>
    <t>P(F&lt;=f) one-tail</t>
  </si>
  <si>
    <t>F Critical one-tail</t>
  </si>
  <si>
    <t>t-Test: Two-Sample Assuming Equal Variances</t>
  </si>
  <si>
    <t>Pooled Variance</t>
  </si>
  <si>
    <t>Hypothesized Mean Difference</t>
  </si>
  <si>
    <t>t Stat</t>
  </si>
  <si>
    <t>P(T&lt;=t) one-tail</t>
  </si>
  <si>
    <t>t Critical one-tail</t>
  </si>
  <si>
    <t>P(T&lt;=t) two-tail</t>
  </si>
  <si>
    <t>t Critical two-tail</t>
  </si>
  <si>
    <t>Anova: Two-Factor Without Replication</t>
  </si>
  <si>
    <t>Rows</t>
  </si>
  <si>
    <t>Columns</t>
  </si>
  <si>
    <t>Error</t>
  </si>
  <si>
    <t>Audience's preferences  for all groups are the same based on age, ethinicity, and gender.</t>
  </si>
  <si>
    <t>All the four movie versions are the same</t>
  </si>
  <si>
    <t>Atleast two movie versions are different</t>
  </si>
  <si>
    <t>According to the analysis, we can conclude that men and women have the same tenure at the company.</t>
  </si>
  <si>
    <t>The audience show special preference towards a specific version . Pvalue is 3.93% which is less than alpha 5%. Also, F-data is greater than F-critical. Hence, we reject the null.</t>
  </si>
  <si>
    <t>Audience's preferences for atleast two groups are different based on age, ethinicity, and gender.</t>
  </si>
  <si>
    <t>t-Test: Paired Two Sample for Means</t>
  </si>
  <si>
    <t>Pearson Correlation</t>
  </si>
  <si>
    <t>We do not reject the Null hypothesis. Pvalue is 7.0566% which is greater than alpha that is 5%. Also, t-stat is less than t-critical. (Here we consider 2-tail )</t>
  </si>
  <si>
    <t>Sales presentation are viewed differently by husband and by wives</t>
  </si>
  <si>
    <t>From the analysis, we can conclude that Sales presentation are not viewed differently by husbands and by the wives. As a result, new training will not be recomemded for its salesperson.</t>
  </si>
  <si>
    <t>p value for 2-tail</t>
  </si>
  <si>
    <t>Variances of the two columns are equal. P value (50.016 %) is greater than alpha 5%.</t>
  </si>
  <si>
    <t>Sawant, Amit</t>
  </si>
  <si>
    <t>Name: Sawant, Amit</t>
  </si>
  <si>
    <t>Name:Sawant, Amit</t>
  </si>
  <si>
    <t>There is no difference in audience's prefrences based on age, ethinicity, and gender. Pvalue is  59.14% which is greater than alpha 5%. Also F-data is less than F-critical for the Groups. Hence, we do not reject the null.</t>
  </si>
  <si>
    <t>The p-value is 44% which is greater than alpha = 5%. Also, t-stat is less than t-critical. Hence, we do not reject the null.</t>
  </si>
  <si>
    <t>We do not reject the Null. The p-value is 21.4373% which is greater than alpha = 5%. Also, F-data is less than F-critical.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</si>
</sst>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
    <numFmt numFmtId="165" formatCode="[$-409]h:mm:ss\ AM/PM;@"/>
  </numFmts>
  <fonts count="28" x14ac:knownFonts="1">
    <font>
      <sz val="12"/>
      <color theme="1"/>
      <name val="Calibri"/>
      <family val="2"/>
      <scheme val="minor"/>
    </font>
    <font>
      <b/>
      <sz val="12"/>
      <color theme="1"/>
      <name val="Calibri"/>
      <family val="2"/>
      <scheme val="minor"/>
    </font>
    <font>
      <b/>
      <sz val="14"/>
      <name val="Arial"/>
      <family val="2"/>
    </font>
    <font>
      <b/>
      <sz val="10"/>
      <name val="Arial"/>
      <family val="2"/>
    </font>
    <font>
      <sz val="10"/>
      <name val="Arial"/>
      <family val="2"/>
    </font>
    <font>
      <b/>
      <sz val="10"/>
      <color indexed="10"/>
      <name val="Arial"/>
      <family val="2"/>
    </font>
    <font>
      <sz val="12"/>
      <name val="Arial"/>
      <family val="2"/>
    </font>
    <font>
      <sz val="12"/>
      <color indexed="10"/>
      <name val="Arial"/>
      <family val="2"/>
    </font>
    <font>
      <b/>
      <sz val="12"/>
      <name val="Arial"/>
      <family val="2"/>
    </font>
    <font>
      <i/>
      <sz val="11"/>
      <color theme="1"/>
      <name val="Calibri"/>
      <family val="2"/>
      <scheme val="minor"/>
    </font>
    <font>
      <b/>
      <sz val="12"/>
      <color rgb="FFC00000"/>
      <name val="Calibri"/>
      <family val="2"/>
      <scheme val="minor"/>
    </font>
    <font>
      <sz val="12"/>
      <color theme="1"/>
      <name val="Calibri"/>
      <family val="2"/>
      <scheme val="minor"/>
    </font>
    <font>
      <sz val="12"/>
      <name val="Calibri"/>
      <family val="2"/>
      <scheme val="minor"/>
    </font>
    <font>
      <sz val="1"/>
      <color theme="0"/>
      <name val="Courier New"/>
      <family val="3"/>
    </font>
    <font>
      <b/>
      <sz val="12"/>
      <color theme="0" tint="-0.499984740745262"/>
      <name val="Calibri"/>
      <family val="2"/>
      <scheme val="minor"/>
    </font>
    <font>
      <sz val="12"/>
      <color theme="0" tint="-0.499984740745262"/>
      <name val="Calibri"/>
      <family val="2"/>
      <scheme val="minor"/>
    </font>
    <font>
      <b/>
      <sz val="10"/>
      <color rgb="FFFF0000"/>
      <name val="Arial"/>
      <family val="2"/>
    </font>
    <font>
      <sz val="10"/>
      <color theme="1"/>
      <name val="Arial"/>
      <family val="2"/>
    </font>
    <font>
      <sz val="12"/>
      <color indexed="8"/>
      <name val="Calibri"/>
      <family val="2"/>
    </font>
    <font>
      <b/>
      <sz val="12"/>
      <color indexed="8"/>
      <name val="Calibri"/>
      <family val="2"/>
    </font>
    <font>
      <vertAlign val="subscript"/>
      <sz val="8"/>
      <color theme="0"/>
      <name val="Calibri"/>
      <family val="2"/>
      <scheme val="minor"/>
    </font>
    <font>
      <u/>
      <sz val="12"/>
      <color theme="1"/>
      <name val="Calibri"/>
      <family val="2"/>
      <scheme val="minor"/>
    </font>
    <font>
      <i/>
      <sz val="12"/>
      <color theme="1"/>
      <name val="Calibri"/>
      <family val="2"/>
      <scheme val="minor"/>
    </font>
    <font>
      <i/>
      <sz val="10"/>
      <name val="Arial"/>
      <family val="2"/>
    </font>
    <font>
      <i/>
      <sz val="12"/>
      <name val="Arial"/>
      <family val="2"/>
    </font>
    <font>
      <sz val="12"/>
      <color theme="4"/>
      <name val="Arial"/>
      <family val="2"/>
    </font>
    <font>
      <sz val="12"/>
      <name val="Calibri"/>
      <family val="2"/>
    </font>
    <font>
      <b/>
      <sz val="12"/>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2"/>
        <bgColor indexed="64"/>
      </patternFill>
    </fill>
    <fill>
      <patternFill patternType="solid">
        <fgColor theme="9" tint="0.79998168889431442"/>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right/>
      <top style="medium">
        <color auto="1"/>
      </top>
      <bottom style="thin">
        <color auto="1"/>
      </bottom>
      <diagonal/>
    </border>
  </borders>
  <cellStyleXfs count="2">
    <xf numFmtId="0" fontId="0" fillId="0" borderId="0"/>
    <xf numFmtId="43" fontId="11" fillId="0" borderId="0" applyFont="0" applyFill="0" applyBorder="0" applyAlignment="0" applyProtection="0"/>
  </cellStyleXfs>
  <cellXfs count="174">
    <xf numFmtId="0" fontId="0" fillId="0" borderId="0" xfId="0"/>
    <xf numFmtId="0" fontId="0" fillId="2" borderId="0" xfId="0" applyFill="1" applyProtection="1"/>
    <xf numFmtId="0" fontId="3" fillId="2" borderId="0" xfId="0" applyFont="1" applyFill="1" applyProtection="1"/>
    <xf numFmtId="0" fontId="4" fillId="2" borderId="0" xfId="0" applyFont="1" applyFill="1" applyProtection="1"/>
    <xf numFmtId="0" fontId="0" fillId="2" borderId="0" xfId="0" applyFill="1" applyAlignment="1" applyProtection="1">
      <alignment horizontal="left"/>
    </xf>
    <xf numFmtId="0" fontId="5" fillId="2" borderId="0" xfId="0" applyFont="1" applyFill="1" applyProtection="1"/>
    <xf numFmtId="164" fontId="4" fillId="2" borderId="0" xfId="0" applyNumberFormat="1" applyFont="1" applyFill="1" applyProtection="1"/>
    <xf numFmtId="0" fontId="4" fillId="2" borderId="5" xfId="0" applyFont="1" applyFill="1" applyBorder="1" applyAlignment="1" applyProtection="1">
      <alignment horizontal="center"/>
    </xf>
    <xf numFmtId="0" fontId="4" fillId="2" borderId="1" xfId="0" applyFont="1" applyFill="1" applyBorder="1" applyAlignment="1" applyProtection="1">
      <alignment horizontal="center"/>
    </xf>
    <xf numFmtId="0" fontId="0" fillId="2" borderId="0" xfId="0" applyFont="1" applyFill="1"/>
    <xf numFmtId="0" fontId="0" fillId="2" borderId="0" xfId="0" applyFill="1"/>
    <xf numFmtId="0" fontId="6" fillId="2" borderId="0" xfId="0" applyFont="1" applyFill="1" applyProtection="1"/>
    <xf numFmtId="0" fontId="7" fillId="2" borderId="0" xfId="0" applyFont="1" applyFill="1" applyProtection="1"/>
    <xf numFmtId="0" fontId="9" fillId="2" borderId="0" xfId="0" applyFont="1" applyFill="1" applyBorder="1" applyAlignment="1" applyProtection="1">
      <alignment horizontal="center"/>
      <protection locked="0"/>
    </xf>
    <xf numFmtId="0" fontId="9" fillId="2" borderId="0" xfId="0" applyFont="1" applyFill="1" applyBorder="1" applyAlignment="1" applyProtection="1">
      <alignment horizontal="center" vertical="center"/>
      <protection locked="0"/>
    </xf>
    <xf numFmtId="0" fontId="0" fillId="2" borderId="0" xfId="0" applyFill="1" applyBorder="1" applyAlignment="1" applyProtection="1">
      <alignment vertical="center"/>
      <protection locked="0"/>
    </xf>
    <xf numFmtId="0" fontId="0" fillId="2" borderId="0" xfId="0" applyFill="1" applyBorder="1" applyAlignment="1" applyProtection="1">
      <protection locked="0"/>
    </xf>
    <xf numFmtId="43" fontId="13" fillId="0" borderId="0" xfId="1" applyFont="1"/>
    <xf numFmtId="0" fontId="0" fillId="3" borderId="0" xfId="0" applyFill="1"/>
    <xf numFmtId="0" fontId="0" fillId="3" borderId="0" xfId="0" applyFill="1" applyAlignment="1">
      <alignment horizontal="center"/>
    </xf>
    <xf numFmtId="0" fontId="4" fillId="5" borderId="0" xfId="0" applyFont="1" applyFill="1"/>
    <xf numFmtId="0" fontId="4" fillId="5" borderId="0" xfId="0" applyFont="1" applyFill="1" applyAlignment="1">
      <alignment horizontal="center"/>
    </xf>
    <xf numFmtId="0" fontId="3" fillId="5" borderId="0" xfId="0" applyFont="1" applyFill="1" applyAlignment="1">
      <alignment horizontal="center"/>
    </xf>
    <xf numFmtId="0" fontId="3" fillId="5" borderId="0" xfId="0" applyFont="1" applyFill="1"/>
    <xf numFmtId="0" fontId="4" fillId="5" borderId="0" xfId="0" applyFont="1" applyFill="1" applyAlignment="1">
      <alignment horizontal="right"/>
    </xf>
    <xf numFmtId="0" fontId="3" fillId="5" borderId="0" xfId="0" applyFont="1" applyFill="1" applyAlignment="1">
      <alignment horizontal="left"/>
    </xf>
    <xf numFmtId="0" fontId="0" fillId="5" borderId="0" xfId="0" applyFill="1" applyAlignment="1">
      <alignment horizontal="center"/>
    </xf>
    <xf numFmtId="0" fontId="0" fillId="5" borderId="1" xfId="0" applyFill="1" applyBorder="1" applyAlignment="1">
      <alignment horizontal="center"/>
    </xf>
    <xf numFmtId="0" fontId="4" fillId="5" borderId="0" xfId="0" applyFont="1" applyFill="1" applyBorder="1"/>
    <xf numFmtId="0" fontId="0" fillId="5" borderId="0" xfId="0" applyFill="1" applyAlignment="1">
      <alignment horizontal="left"/>
    </xf>
    <xf numFmtId="0" fontId="4" fillId="5" borderId="0" xfId="0" applyFont="1" applyFill="1" applyAlignment="1">
      <alignment horizontal="left"/>
    </xf>
    <xf numFmtId="0" fontId="1" fillId="0" borderId="0" xfId="0" applyFont="1"/>
    <xf numFmtId="0" fontId="12" fillId="0" borderId="0" xfId="0" applyFont="1"/>
    <xf numFmtId="0" fontId="0" fillId="6" borderId="20" xfId="0" applyFill="1" applyBorder="1"/>
    <xf numFmtId="0" fontId="0" fillId="6" borderId="23" xfId="0" applyFill="1" applyBorder="1"/>
    <xf numFmtId="0" fontId="14" fillId="7" borderId="0" xfId="0" applyFont="1" applyFill="1" applyAlignment="1">
      <alignment horizontal="center"/>
    </xf>
    <xf numFmtId="2" fontId="15" fillId="7" borderId="0" xfId="0" applyNumberFormat="1" applyFont="1" applyFill="1" applyAlignment="1">
      <alignment horizontal="center"/>
    </xf>
    <xf numFmtId="0" fontId="0" fillId="2" borderId="0" xfId="0" applyFill="1" applyBorder="1" applyProtection="1">
      <protection locked="0"/>
    </xf>
    <xf numFmtId="0" fontId="1" fillId="6" borderId="34" xfId="0" applyFont="1" applyFill="1" applyBorder="1"/>
    <xf numFmtId="0" fontId="16" fillId="9" borderId="1" xfId="0" applyFont="1" applyFill="1" applyBorder="1" applyAlignment="1" applyProtection="1">
      <alignment wrapText="1"/>
      <protection locked="0"/>
    </xf>
    <xf numFmtId="0" fontId="0" fillId="2" borderId="0" xfId="0" applyFill="1" applyProtection="1">
      <protection locked="0"/>
    </xf>
    <xf numFmtId="0" fontId="0" fillId="2" borderId="20" xfId="0" applyFill="1" applyBorder="1" applyAlignment="1" applyProtection="1">
      <alignment horizontal="center"/>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2" borderId="0" xfId="0" applyFill="1" applyAlignment="1" applyProtection="1">
      <alignment horizontal="center"/>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24" xfId="0" applyFill="1" applyBorder="1" applyAlignment="1" applyProtection="1">
      <alignment horizontal="center"/>
      <protection locked="0"/>
    </xf>
    <xf numFmtId="165" fontId="20" fillId="2" borderId="0" xfId="0" quotePrefix="1" applyNumberFormat="1" applyFont="1" applyFill="1" applyProtection="1">
      <protection locked="0" hidden="1"/>
    </xf>
    <xf numFmtId="0" fontId="0" fillId="2" borderId="25"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0" xfId="0" applyFill="1" applyAlignment="1" applyProtection="1">
      <alignment horizontal="center" vertical="center"/>
      <protection locked="0"/>
    </xf>
    <xf numFmtId="0" fontId="0" fillId="8" borderId="7" xfId="0" applyFont="1" applyFill="1" applyBorder="1" applyAlignment="1" applyProtection="1">
      <alignment vertical="center" wrapText="1"/>
      <protection locked="0"/>
    </xf>
    <xf numFmtId="0" fontId="0" fillId="8" borderId="6" xfId="0" applyFont="1" applyFill="1" applyBorder="1" applyAlignment="1" applyProtection="1">
      <alignment vertical="center" wrapText="1"/>
      <protection locked="0"/>
    </xf>
    <xf numFmtId="0" fontId="6" fillId="2" borderId="35" xfId="0" applyFont="1" applyFill="1" applyBorder="1" applyProtection="1">
      <protection locked="0"/>
    </xf>
    <xf numFmtId="0" fontId="6" fillId="2" borderId="0" xfId="0" applyFont="1" applyFill="1" applyProtection="1">
      <protection locked="0"/>
    </xf>
    <xf numFmtId="0" fontId="25" fillId="2" borderId="0" xfId="0" applyFont="1" applyFill="1" applyProtection="1">
      <protection locked="0"/>
    </xf>
    <xf numFmtId="0" fontId="6" fillId="8" borderId="20" xfId="0" applyFont="1" applyFill="1" applyBorder="1" applyAlignment="1" applyProtection="1">
      <alignment horizontal="center" vertical="center"/>
      <protection locked="0"/>
    </xf>
    <xf numFmtId="0" fontId="6" fillId="8" borderId="21" xfId="0" applyFont="1" applyFill="1" applyBorder="1" applyAlignment="1" applyProtection="1">
      <alignment horizontal="center" vertical="center"/>
      <protection locked="0"/>
    </xf>
    <xf numFmtId="0" fontId="6" fillId="8" borderId="22" xfId="0" applyFont="1" applyFill="1" applyBorder="1" applyAlignment="1" applyProtection="1">
      <alignment horizontal="center" vertical="center"/>
      <protection locked="0"/>
    </xf>
    <xf numFmtId="0" fontId="6" fillId="8" borderId="23" xfId="0" applyFont="1" applyFill="1" applyBorder="1" applyAlignment="1" applyProtection="1">
      <alignment horizontal="center" vertical="center"/>
      <protection locked="0"/>
    </xf>
    <xf numFmtId="0" fontId="6" fillId="8" borderId="1" xfId="0" applyFont="1" applyFill="1" applyBorder="1" applyAlignment="1" applyProtection="1">
      <alignment horizontal="center" vertical="center"/>
      <protection locked="0"/>
    </xf>
    <xf numFmtId="0" fontId="6" fillId="8" borderId="24" xfId="0" applyFont="1" applyFill="1" applyBorder="1" applyAlignment="1" applyProtection="1">
      <alignment horizontal="center" vertical="center"/>
      <protection locked="0"/>
    </xf>
    <xf numFmtId="0" fontId="6" fillId="8" borderId="36" xfId="0" applyFont="1" applyFill="1" applyBorder="1" applyAlignment="1" applyProtection="1">
      <alignment horizontal="center" vertical="center"/>
      <protection locked="0"/>
    </xf>
    <xf numFmtId="0" fontId="6" fillId="8" borderId="7" xfId="0" applyFont="1" applyFill="1" applyBorder="1" applyAlignment="1" applyProtection="1">
      <alignment horizontal="center" vertical="center"/>
      <protection locked="0"/>
    </xf>
    <xf numFmtId="0" fontId="6" fillId="8" borderId="37" xfId="0" applyFont="1" applyFill="1" applyBorder="1" applyAlignment="1" applyProtection="1">
      <alignment horizontal="center" vertical="center"/>
      <protection locked="0"/>
    </xf>
    <xf numFmtId="0" fontId="6" fillId="8" borderId="35" xfId="0" applyFont="1" applyFill="1" applyBorder="1" applyProtection="1">
      <protection locked="0"/>
    </xf>
    <xf numFmtId="0" fontId="6" fillId="8" borderId="38" xfId="0" applyFont="1" applyFill="1" applyBorder="1" applyAlignment="1" applyProtection="1">
      <alignment horizontal="center" vertical="center"/>
      <protection locked="0"/>
    </xf>
    <xf numFmtId="0" fontId="6" fillId="8" borderId="25" xfId="0" applyFont="1" applyFill="1" applyBorder="1" applyAlignment="1" applyProtection="1">
      <alignment horizontal="center" vertical="center"/>
      <protection locked="0"/>
    </xf>
    <xf numFmtId="0" fontId="8" fillId="2" borderId="5" xfId="0" applyFont="1" applyFill="1" applyBorder="1" applyProtection="1">
      <protection locked="0"/>
    </xf>
    <xf numFmtId="0" fontId="6" fillId="2" borderId="5" xfId="0" applyFont="1" applyFill="1" applyBorder="1" applyProtection="1">
      <protection locked="0"/>
    </xf>
    <xf numFmtId="0" fontId="0" fillId="2" borderId="0" xfId="0" applyFill="1" applyBorder="1" applyProtection="1">
      <protection locked="0"/>
    </xf>
    <xf numFmtId="0" fontId="0" fillId="0" borderId="0" xfId="0" applyFill="1" applyBorder="1" applyAlignment="1"/>
    <xf numFmtId="0" fontId="0" fillId="0" borderId="16" xfId="0" applyFill="1" applyBorder="1" applyAlignment="1"/>
    <xf numFmtId="0" fontId="22" fillId="0" borderId="39" xfId="0" applyFont="1" applyFill="1" applyBorder="1" applyAlignment="1">
      <alignment horizontal="center"/>
    </xf>
    <xf numFmtId="2" fontId="0" fillId="0" borderId="0" xfId="0" applyNumberFormat="1"/>
    <xf numFmtId="2" fontId="0" fillId="6" borderId="25" xfId="0" applyNumberFormat="1" applyFill="1" applyBorder="1"/>
    <xf numFmtId="2" fontId="27" fillId="6" borderId="25" xfId="0" applyNumberFormat="1" applyFont="1" applyFill="1" applyBorder="1"/>
    <xf numFmtId="0" fontId="1" fillId="3" borderId="0" xfId="0" applyFont="1" applyFill="1" applyBorder="1"/>
    <xf numFmtId="0" fontId="8" fillId="2" borderId="0" xfId="0" applyFont="1" applyFill="1" applyAlignment="1" applyProtection="1">
      <alignment vertical="center" wrapText="1"/>
    </xf>
    <xf numFmtId="0" fontId="2" fillId="2" borderId="0" xfId="0" applyFont="1" applyFill="1" applyAlignment="1" applyProtection="1">
      <alignment horizontal="center" vertical="center"/>
    </xf>
    <xf numFmtId="0" fontId="4" fillId="2" borderId="2" xfId="0" applyFont="1" applyFill="1" applyBorder="1" applyProtection="1">
      <protection locked="0"/>
    </xf>
    <xf numFmtId="0" fontId="4" fillId="2" borderId="3" xfId="0" applyFont="1" applyFill="1" applyBorder="1" applyProtection="1">
      <protection locked="0"/>
    </xf>
    <xf numFmtId="0" fontId="4" fillId="2" borderId="4" xfId="0" applyFont="1" applyFill="1" applyBorder="1" applyProtection="1">
      <protection locked="0"/>
    </xf>
    <xf numFmtId="0" fontId="6" fillId="8" borderId="28" xfId="0" applyFont="1" applyFill="1" applyBorder="1" applyAlignment="1" applyProtection="1">
      <alignment horizontal="left" vertical="center" wrapText="1"/>
      <protection locked="0"/>
    </xf>
    <xf numFmtId="0" fontId="6" fillId="8" borderId="15" xfId="0" applyFont="1" applyFill="1" applyBorder="1" applyAlignment="1" applyProtection="1">
      <alignment horizontal="left" vertical="center" wrapText="1"/>
      <protection locked="0"/>
    </xf>
    <xf numFmtId="0" fontId="6" fillId="8" borderId="29" xfId="0" applyFont="1" applyFill="1" applyBorder="1" applyAlignment="1" applyProtection="1">
      <alignment horizontal="left" vertical="center" wrapText="1"/>
      <protection locked="0"/>
    </xf>
    <xf numFmtId="0" fontId="6" fillId="8" borderId="32" xfId="0" applyFont="1" applyFill="1" applyBorder="1" applyAlignment="1" applyProtection="1">
      <alignment horizontal="left" vertical="center" wrapText="1"/>
      <protection locked="0"/>
    </xf>
    <xf numFmtId="0" fontId="6" fillId="8" borderId="16" xfId="0" applyFont="1" applyFill="1" applyBorder="1" applyAlignment="1" applyProtection="1">
      <alignment horizontal="left" vertical="center" wrapText="1"/>
      <protection locked="0"/>
    </xf>
    <xf numFmtId="0" fontId="6" fillId="8" borderId="33" xfId="0" applyFont="1" applyFill="1" applyBorder="1" applyAlignment="1" applyProtection="1">
      <alignment horizontal="left" vertical="center" wrapText="1"/>
      <protection locked="0"/>
    </xf>
    <xf numFmtId="0" fontId="6" fillId="2" borderId="28" xfId="0" applyFont="1" applyFill="1" applyBorder="1" applyAlignment="1" applyProtection="1">
      <alignment horizontal="left" vertical="top" wrapText="1"/>
      <protection locked="0"/>
    </xf>
    <xf numFmtId="0" fontId="6" fillId="2" borderId="15" xfId="0" applyFont="1" applyFill="1" applyBorder="1" applyAlignment="1" applyProtection="1">
      <alignment horizontal="left" vertical="top" wrapText="1"/>
      <protection locked="0"/>
    </xf>
    <xf numFmtId="0" fontId="6" fillId="2" borderId="29" xfId="0" applyFont="1" applyFill="1" applyBorder="1" applyAlignment="1" applyProtection="1">
      <alignment horizontal="left" vertical="top" wrapText="1"/>
      <protection locked="0"/>
    </xf>
    <xf numFmtId="0" fontId="6" fillId="2" borderId="32" xfId="0" applyFont="1" applyFill="1" applyBorder="1" applyAlignment="1" applyProtection="1">
      <alignment horizontal="left" vertical="top" wrapText="1"/>
      <protection locked="0"/>
    </xf>
    <xf numFmtId="0" fontId="6" fillId="2" borderId="16" xfId="0" applyFont="1" applyFill="1" applyBorder="1" applyAlignment="1" applyProtection="1">
      <alignment horizontal="left" vertical="top" wrapText="1"/>
      <protection locked="0"/>
    </xf>
    <xf numFmtId="0" fontId="6" fillId="2" borderId="33" xfId="0" applyFont="1" applyFill="1" applyBorder="1" applyAlignment="1" applyProtection="1">
      <alignment horizontal="left" vertical="top" wrapText="1"/>
      <protection locked="0"/>
    </xf>
    <xf numFmtId="0" fontId="6" fillId="8" borderId="28" xfId="0" applyFont="1" applyFill="1" applyBorder="1" applyAlignment="1" applyProtection="1">
      <alignment horizontal="left" vertical="top" wrapText="1"/>
      <protection locked="0"/>
    </xf>
    <xf numFmtId="0" fontId="6" fillId="8" borderId="15" xfId="0" applyFont="1" applyFill="1" applyBorder="1" applyAlignment="1" applyProtection="1">
      <alignment horizontal="left" vertical="top" wrapText="1"/>
      <protection locked="0"/>
    </xf>
    <xf numFmtId="0" fontId="6" fillId="8" borderId="29" xfId="0" applyFont="1" applyFill="1" applyBorder="1" applyAlignment="1" applyProtection="1">
      <alignment horizontal="left" vertical="top" wrapText="1"/>
      <protection locked="0"/>
    </xf>
    <xf numFmtId="0" fontId="6" fillId="8" borderId="32" xfId="0" applyFont="1" applyFill="1" applyBorder="1" applyAlignment="1" applyProtection="1">
      <alignment horizontal="left" vertical="top" wrapText="1"/>
      <protection locked="0"/>
    </xf>
    <xf numFmtId="0" fontId="6" fillId="8" borderId="16" xfId="0" applyFont="1" applyFill="1" applyBorder="1" applyAlignment="1" applyProtection="1">
      <alignment horizontal="left" vertical="top" wrapText="1"/>
      <protection locked="0"/>
    </xf>
    <xf numFmtId="0" fontId="6" fillId="8" borderId="33" xfId="0" applyFont="1" applyFill="1" applyBorder="1" applyAlignment="1" applyProtection="1">
      <alignment horizontal="left" vertical="top" wrapText="1"/>
      <protection locked="0"/>
    </xf>
    <xf numFmtId="0" fontId="6" fillId="8" borderId="17" xfId="0" applyFont="1" applyFill="1" applyBorder="1" applyAlignment="1" applyProtection="1">
      <alignment horizontal="left" vertical="center" wrapText="1"/>
      <protection locked="0"/>
    </xf>
    <xf numFmtId="0" fontId="6" fillId="8" borderId="18" xfId="0" applyFont="1" applyFill="1" applyBorder="1" applyAlignment="1" applyProtection="1">
      <alignment horizontal="left" vertical="center" wrapText="1"/>
      <protection locked="0"/>
    </xf>
    <xf numFmtId="0" fontId="6" fillId="8" borderId="19" xfId="0" applyFont="1" applyFill="1" applyBorder="1" applyAlignment="1" applyProtection="1">
      <alignment horizontal="left" vertical="center" wrapText="1"/>
      <protection locked="0"/>
    </xf>
    <xf numFmtId="0" fontId="6" fillId="2" borderId="30" xfId="0" applyFont="1" applyFill="1" applyBorder="1" applyAlignment="1" applyProtection="1">
      <alignment horizontal="left" vertical="top" wrapText="1"/>
      <protection locked="0"/>
    </xf>
    <xf numFmtId="0" fontId="6" fillId="2" borderId="0" xfId="0" applyFont="1" applyFill="1" applyBorder="1" applyAlignment="1" applyProtection="1">
      <alignment horizontal="left" vertical="top" wrapText="1"/>
      <protection locked="0"/>
    </xf>
    <xf numFmtId="0" fontId="6" fillId="2" borderId="31" xfId="0" applyFont="1" applyFill="1" applyBorder="1" applyAlignment="1" applyProtection="1">
      <alignment horizontal="left" vertical="top" wrapText="1"/>
      <protection locked="0"/>
    </xf>
    <xf numFmtId="0" fontId="10" fillId="3" borderId="1" xfId="0" applyFont="1" applyFill="1" applyBorder="1" applyAlignment="1">
      <alignment horizontal="left" vertical="top"/>
    </xf>
    <xf numFmtId="0" fontId="0" fillId="0" borderId="28" xfId="0" applyBorder="1" applyAlignment="1">
      <alignment horizontal="left" vertical="center" wrapText="1"/>
    </xf>
    <xf numFmtId="0" fontId="0" fillId="0" borderId="15"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16" xfId="0" applyBorder="1" applyAlignment="1">
      <alignment horizontal="left" vertical="center" wrapText="1"/>
    </xf>
    <xf numFmtId="0" fontId="0" fillId="0" borderId="33" xfId="0" applyBorder="1" applyAlignment="1">
      <alignment horizontal="left" vertical="center" wrapText="1"/>
    </xf>
    <xf numFmtId="0" fontId="0" fillId="4" borderId="9" xfId="0" applyFill="1" applyBorder="1" applyAlignment="1">
      <alignment vertical="top" wrapText="1"/>
    </xf>
    <xf numFmtId="0" fontId="0" fillId="4" borderId="8" xfId="0" applyFill="1" applyBorder="1" applyAlignment="1">
      <alignment vertical="top"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4" borderId="0" xfId="0" applyFill="1" applyBorder="1" applyAlignment="1">
      <alignment vertical="top" wrapText="1"/>
    </xf>
    <xf numFmtId="0" fontId="0" fillId="4" borderId="12" xfId="0" applyFill="1" applyBorder="1" applyAlignment="1">
      <alignment vertical="top" wrapText="1"/>
    </xf>
    <xf numFmtId="0" fontId="0" fillId="4" borderId="13" xfId="0" applyFill="1" applyBorder="1" applyAlignment="1">
      <alignment vertical="top" wrapText="1"/>
    </xf>
    <xf numFmtId="0" fontId="0" fillId="4" borderId="5" xfId="0" applyFill="1" applyBorder="1" applyAlignment="1">
      <alignment vertical="top" wrapText="1"/>
    </xf>
    <xf numFmtId="0" fontId="0" fillId="4" borderId="14" xfId="0" applyFill="1" applyBorder="1" applyAlignment="1">
      <alignment vertical="top" wrapText="1"/>
    </xf>
    <xf numFmtId="0" fontId="10" fillId="5" borderId="1" xfId="0" applyFont="1" applyFill="1" applyBorder="1" applyAlignment="1">
      <alignment horizontal="left" vertical="top"/>
    </xf>
    <xf numFmtId="0" fontId="4" fillId="4" borderId="17" xfId="0" applyFont="1" applyFill="1" applyBorder="1" applyAlignment="1">
      <alignment horizontal="left" vertical="center"/>
    </xf>
    <xf numFmtId="0" fontId="4" fillId="4" borderId="18" xfId="0" applyFont="1" applyFill="1" applyBorder="1" applyAlignment="1">
      <alignment horizontal="left" vertical="center"/>
    </xf>
    <xf numFmtId="0" fontId="4" fillId="4" borderId="19" xfId="0" applyFont="1" applyFill="1" applyBorder="1" applyAlignment="1">
      <alignment horizontal="left" vertical="center"/>
    </xf>
    <xf numFmtId="0" fontId="12" fillId="4" borderId="9" xfId="0" applyFont="1" applyFill="1" applyBorder="1" applyAlignment="1">
      <alignment vertical="top" wrapText="1"/>
    </xf>
    <xf numFmtId="0" fontId="12" fillId="4" borderId="8" xfId="0" applyFont="1" applyFill="1" applyBorder="1" applyAlignment="1">
      <alignment vertical="top" wrapText="1"/>
    </xf>
    <xf numFmtId="0" fontId="12" fillId="4" borderId="10" xfId="0" applyFont="1" applyFill="1" applyBorder="1" applyAlignment="1">
      <alignment vertical="top" wrapText="1"/>
    </xf>
    <xf numFmtId="0" fontId="12" fillId="4" borderId="11" xfId="0" applyFont="1" applyFill="1" applyBorder="1" applyAlignment="1">
      <alignment vertical="top" wrapText="1"/>
    </xf>
    <xf numFmtId="0" fontId="12" fillId="4" borderId="0" xfId="0" applyFont="1" applyFill="1" applyBorder="1" applyAlignment="1">
      <alignment vertical="top" wrapText="1"/>
    </xf>
    <xf numFmtId="0" fontId="12" fillId="4" borderId="12" xfId="0" applyFont="1" applyFill="1" applyBorder="1" applyAlignment="1">
      <alignment vertical="top" wrapText="1"/>
    </xf>
    <xf numFmtId="0" fontId="12" fillId="4" borderId="13" xfId="0" applyFont="1" applyFill="1" applyBorder="1" applyAlignment="1">
      <alignment vertical="top" wrapText="1"/>
    </xf>
    <xf numFmtId="0" fontId="12" fillId="4" borderId="5" xfId="0" applyFont="1" applyFill="1" applyBorder="1" applyAlignment="1">
      <alignment vertical="top" wrapText="1"/>
    </xf>
    <xf numFmtId="0" fontId="12" fillId="4" borderId="14" xfId="0" applyFont="1" applyFill="1" applyBorder="1" applyAlignment="1">
      <alignment vertical="top" wrapText="1"/>
    </xf>
    <xf numFmtId="0" fontId="0" fillId="3" borderId="0" xfId="0" applyFill="1" applyAlignment="1">
      <alignment horizontal="left" vertical="top" wrapText="1"/>
    </xf>
    <xf numFmtId="0" fontId="0" fillId="3" borderId="9" xfId="0" applyFill="1" applyBorder="1" applyAlignment="1">
      <alignment vertical="top" wrapText="1"/>
    </xf>
    <xf numFmtId="0" fontId="0" fillId="3" borderId="8" xfId="0" applyFill="1" applyBorder="1" applyAlignment="1">
      <alignment vertical="top" wrapText="1"/>
    </xf>
    <xf numFmtId="0" fontId="0" fillId="3" borderId="10" xfId="0" applyFill="1" applyBorder="1" applyAlignment="1">
      <alignment vertical="top" wrapText="1"/>
    </xf>
    <xf numFmtId="0" fontId="0" fillId="3" borderId="13" xfId="0" applyFill="1" applyBorder="1" applyAlignment="1">
      <alignment vertical="top" wrapText="1"/>
    </xf>
    <xf numFmtId="0" fontId="0" fillId="3" borderId="5" xfId="0" applyFill="1" applyBorder="1" applyAlignment="1">
      <alignment vertical="top" wrapText="1"/>
    </xf>
    <xf numFmtId="0" fontId="0" fillId="3" borderId="14" xfId="0" applyFill="1" applyBorder="1" applyAlignment="1">
      <alignment vertical="top" wrapText="1"/>
    </xf>
    <xf numFmtId="0" fontId="0" fillId="3" borderId="11" xfId="0" applyFill="1" applyBorder="1" applyAlignment="1">
      <alignment vertical="top" wrapText="1"/>
    </xf>
    <xf numFmtId="0" fontId="0" fillId="3" borderId="0" xfId="0" applyFill="1" applyBorder="1" applyAlignment="1">
      <alignment vertical="top" wrapText="1"/>
    </xf>
    <xf numFmtId="0" fontId="0" fillId="3" borderId="12" xfId="0" applyFill="1" applyBorder="1" applyAlignment="1">
      <alignment vertical="top" wrapText="1"/>
    </xf>
    <xf numFmtId="0" fontId="0" fillId="8" borderId="9" xfId="0" applyFont="1" applyFill="1" applyBorder="1" applyAlignment="1" applyProtection="1">
      <alignment horizontal="left" vertical="center" wrapText="1"/>
      <protection locked="0"/>
    </xf>
    <xf numFmtId="0" fontId="0" fillId="8" borderId="8" xfId="0" applyFont="1" applyFill="1" applyBorder="1" applyAlignment="1" applyProtection="1">
      <alignment horizontal="left" vertical="center" wrapText="1"/>
      <protection locked="0"/>
    </xf>
    <xf numFmtId="0" fontId="0" fillId="8" borderId="10" xfId="0" applyFont="1" applyFill="1" applyBorder="1" applyAlignment="1" applyProtection="1">
      <alignment horizontal="left" vertical="center" wrapText="1"/>
      <protection locked="0"/>
    </xf>
    <xf numFmtId="0" fontId="17" fillId="9" borderId="2" xfId="0" applyFont="1" applyFill="1" applyBorder="1" applyAlignment="1" applyProtection="1">
      <alignment horizontal="left" wrapText="1"/>
      <protection locked="0"/>
    </xf>
    <xf numFmtId="0" fontId="17" fillId="9" borderId="3" xfId="0" applyFont="1" applyFill="1" applyBorder="1" applyAlignment="1" applyProtection="1">
      <alignment horizontal="left" wrapText="1"/>
      <protection locked="0"/>
    </xf>
    <xf numFmtId="0" fontId="17" fillId="9" borderId="4" xfId="0" applyFont="1" applyFill="1" applyBorder="1" applyAlignment="1" applyProtection="1">
      <alignment horizontal="left" wrapText="1"/>
      <protection locked="0"/>
    </xf>
    <xf numFmtId="0" fontId="18" fillId="2" borderId="1" xfId="0" applyFont="1" applyFill="1" applyBorder="1" applyAlignment="1" applyProtection="1">
      <alignment horizontal="left" vertical="center" wrapText="1"/>
      <protection locked="0"/>
    </xf>
    <xf numFmtId="0" fontId="11" fillId="2" borderId="1" xfId="0" applyFont="1" applyFill="1" applyBorder="1" applyAlignment="1" applyProtection="1">
      <alignment horizontal="left" vertical="center" wrapText="1"/>
      <protection locked="0"/>
    </xf>
    <xf numFmtId="0" fontId="0" fillId="2" borderId="0" xfId="0" applyFill="1" applyBorder="1" applyProtection="1">
      <protection locked="0"/>
    </xf>
    <xf numFmtId="0" fontId="0" fillId="8" borderId="2" xfId="0" applyFont="1" applyFill="1" applyBorder="1" applyAlignment="1" applyProtection="1">
      <alignment horizontal="left" vertical="center" wrapText="1"/>
      <protection locked="0"/>
    </xf>
    <xf numFmtId="0" fontId="0" fillId="8" borderId="3" xfId="0" applyFont="1" applyFill="1" applyBorder="1" applyAlignment="1" applyProtection="1">
      <alignment horizontal="left" vertical="center" wrapText="1"/>
      <protection locked="0"/>
    </xf>
    <xf numFmtId="0" fontId="0" fillId="8" borderId="4" xfId="0" applyFont="1" applyFill="1" applyBorder="1" applyAlignment="1" applyProtection="1">
      <alignment horizontal="left" vertical="center" wrapText="1"/>
      <protection locked="0"/>
    </xf>
    <xf numFmtId="0" fontId="0" fillId="2" borderId="0" xfId="0" applyFill="1" applyBorder="1" applyAlignment="1" applyProtection="1">
      <alignment vertical="center" wrapText="1"/>
      <protection locked="0"/>
    </xf>
    <xf numFmtId="0" fontId="0" fillId="8" borderId="9" xfId="0" applyFill="1" applyBorder="1" applyAlignment="1" applyProtection="1">
      <alignment horizontal="left" vertical="center" wrapText="1"/>
      <protection locked="0"/>
    </xf>
    <xf numFmtId="0" fontId="0" fillId="8" borderId="8" xfId="0" applyFill="1" applyBorder="1" applyAlignment="1" applyProtection="1">
      <alignment horizontal="left" vertical="center" wrapText="1"/>
      <protection locked="0"/>
    </xf>
    <xf numFmtId="0" fontId="0" fillId="8" borderId="10" xfId="0" applyFill="1" applyBorder="1" applyAlignment="1" applyProtection="1">
      <alignment horizontal="left" vertical="center" wrapText="1"/>
      <protection locked="0"/>
    </xf>
    <xf numFmtId="0" fontId="0" fillId="8" borderId="11" xfId="0" applyFill="1" applyBorder="1" applyAlignment="1" applyProtection="1">
      <alignment horizontal="left" vertical="center" wrapText="1"/>
      <protection locked="0"/>
    </xf>
    <xf numFmtId="0" fontId="0" fillId="8" borderId="0" xfId="0" applyFill="1" applyBorder="1" applyAlignment="1" applyProtection="1">
      <alignment horizontal="left" vertical="center" wrapText="1"/>
      <protection locked="0"/>
    </xf>
    <xf numFmtId="0" fontId="0" fillId="8" borderId="12" xfId="0" applyFill="1" applyBorder="1" applyAlignment="1" applyProtection="1">
      <alignment horizontal="left" vertical="center" wrapText="1"/>
      <protection locked="0"/>
    </xf>
    <xf numFmtId="0" fontId="0" fillId="8" borderId="13" xfId="0" applyFill="1" applyBorder="1" applyAlignment="1" applyProtection="1">
      <alignment horizontal="left" vertical="center" wrapText="1"/>
      <protection locked="0"/>
    </xf>
    <xf numFmtId="0" fontId="0" fillId="8" borderId="5" xfId="0" applyFill="1" applyBorder="1" applyAlignment="1" applyProtection="1">
      <alignment horizontal="left" vertical="center" wrapText="1"/>
      <protection locked="0"/>
    </xf>
    <xf numFmtId="0" fontId="0" fillId="8" borderId="14" xfId="0" applyFill="1" applyBorder="1" applyAlignment="1" applyProtection="1">
      <alignment horizontal="left" vertical="center" wrapText="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36"/>
  <sheetViews>
    <sheetView tabSelected="1" topLeftCell="A4" workbookViewId="0">
      <selection activeCell="F23" sqref="F23"/>
    </sheetView>
  </sheetViews>
  <sheetFormatPr baseColWidth="10" defaultColWidth="9" defaultRowHeight="16" x14ac:dyDescent="0.2"/>
  <cols>
    <col min="1" max="16384" width="9" style="10"/>
  </cols>
  <sheetData>
    <row r="1" spans="1:11" x14ac:dyDescent="0.2">
      <c r="B1" s="1"/>
      <c r="C1" s="1"/>
      <c r="D1" s="1"/>
      <c r="E1" s="1"/>
      <c r="F1" s="1"/>
      <c r="G1" s="1"/>
      <c r="H1" s="1"/>
      <c r="I1" s="1"/>
    </row>
    <row r="2" spans="1:11" ht="18" customHeight="1" x14ac:dyDescent="0.2">
      <c r="A2" s="1"/>
      <c r="B2" s="82" t="s">
        <v>16</v>
      </c>
      <c r="C2" s="82"/>
      <c r="D2" s="82"/>
      <c r="E2" s="82"/>
      <c r="F2" s="82"/>
      <c r="G2" s="82"/>
      <c r="H2" s="82"/>
      <c r="I2" s="82"/>
      <c r="J2" s="82"/>
    </row>
    <row r="3" spans="1:11" ht="7.5" customHeight="1" x14ac:dyDescent="0.2">
      <c r="A3" s="1"/>
      <c r="B3" s="82"/>
      <c r="C3" s="82"/>
      <c r="D3" s="82"/>
      <c r="E3" s="82"/>
      <c r="F3" s="82"/>
      <c r="G3" s="82"/>
      <c r="H3" s="82"/>
      <c r="I3" s="82"/>
      <c r="J3" s="82"/>
    </row>
    <row r="4" spans="1:11" ht="39.75" customHeight="1" x14ac:dyDescent="0.2">
      <c r="A4" s="1"/>
      <c r="B4" s="1"/>
      <c r="C4" s="81" t="s">
        <v>17</v>
      </c>
      <c r="D4" s="81"/>
      <c r="E4" s="81"/>
      <c r="F4" s="81"/>
      <c r="G4" s="81"/>
      <c r="H4" s="81"/>
      <c r="I4" s="81"/>
      <c r="J4" s="81"/>
    </row>
    <row r="5" spans="1:11" x14ac:dyDescent="0.2">
      <c r="A5" s="2"/>
      <c r="B5" s="1"/>
      <c r="C5" s="12" t="s">
        <v>0</v>
      </c>
      <c r="D5" s="11"/>
      <c r="E5" s="11"/>
      <c r="F5" s="11"/>
      <c r="G5" s="11"/>
      <c r="H5" s="11"/>
      <c r="I5" s="11"/>
      <c r="J5" s="9"/>
      <c r="K5" s="9"/>
    </row>
    <row r="6" spans="1:11" x14ac:dyDescent="0.2">
      <c r="A6" s="2"/>
      <c r="B6" s="1"/>
      <c r="C6" s="12" t="s">
        <v>1</v>
      </c>
      <c r="D6" s="11"/>
      <c r="E6" s="11"/>
      <c r="F6" s="11"/>
      <c r="G6" s="11"/>
      <c r="H6" s="11"/>
      <c r="I6" s="11"/>
      <c r="J6" s="9"/>
      <c r="K6" s="9"/>
    </row>
    <row r="7" spans="1:11" x14ac:dyDescent="0.2">
      <c r="A7" s="1"/>
      <c r="B7" s="1"/>
      <c r="C7" s="1"/>
      <c r="D7" s="1"/>
      <c r="E7" s="1"/>
      <c r="F7" s="1"/>
      <c r="G7" s="1"/>
      <c r="H7" s="1"/>
      <c r="I7" s="1"/>
    </row>
    <row r="8" spans="1:11" x14ac:dyDescent="0.2">
      <c r="A8" s="1"/>
      <c r="B8" s="3" t="s">
        <v>2</v>
      </c>
      <c r="C8" s="1"/>
      <c r="D8" s="1"/>
      <c r="E8" s="1"/>
      <c r="F8" s="1"/>
      <c r="G8" s="1"/>
      <c r="H8" s="1"/>
      <c r="I8" s="1"/>
    </row>
    <row r="9" spans="1:11" x14ac:dyDescent="0.2">
      <c r="A9" s="1"/>
      <c r="B9" s="3" t="s">
        <v>3</v>
      </c>
      <c r="C9" s="1"/>
      <c r="D9" s="1"/>
      <c r="E9" s="1"/>
      <c r="F9" s="1"/>
      <c r="G9" s="1"/>
      <c r="H9" s="1"/>
      <c r="I9" s="1"/>
    </row>
    <row r="10" spans="1:11" x14ac:dyDescent="0.2">
      <c r="A10" s="1"/>
      <c r="B10" s="3" t="s">
        <v>13</v>
      </c>
      <c r="C10" s="1"/>
      <c r="D10" s="1"/>
      <c r="E10" s="1"/>
      <c r="F10" s="1"/>
      <c r="G10" s="1"/>
      <c r="H10" s="1"/>
      <c r="I10" s="1"/>
    </row>
    <row r="11" spans="1:11" x14ac:dyDescent="0.2">
      <c r="A11" s="1"/>
      <c r="B11" s="1" t="s">
        <v>14</v>
      </c>
      <c r="C11" s="1"/>
      <c r="D11" s="1"/>
      <c r="E11" s="1"/>
      <c r="F11" s="1"/>
      <c r="G11" s="1"/>
      <c r="H11" s="1"/>
      <c r="I11" s="1"/>
    </row>
    <row r="12" spans="1:11" x14ac:dyDescent="0.2">
      <c r="A12" s="1"/>
      <c r="B12" s="1"/>
      <c r="C12" s="1" t="s">
        <v>4</v>
      </c>
      <c r="D12" s="1"/>
      <c r="E12" s="1"/>
      <c r="F12" s="1"/>
      <c r="G12" s="1"/>
      <c r="H12" s="1"/>
      <c r="I12" s="1"/>
    </row>
    <row r="13" spans="1:11" x14ac:dyDescent="0.2">
      <c r="A13" s="1"/>
      <c r="B13" s="1" t="s">
        <v>15</v>
      </c>
      <c r="C13" s="1"/>
      <c r="D13" s="1"/>
      <c r="E13" s="1"/>
      <c r="F13" s="1"/>
      <c r="G13" s="1"/>
      <c r="H13" s="1"/>
      <c r="I13" s="1"/>
    </row>
    <row r="14" spans="1:11" x14ac:dyDescent="0.2">
      <c r="A14" s="1"/>
      <c r="B14" s="4" t="s">
        <v>37</v>
      </c>
      <c r="C14" s="1"/>
      <c r="D14" s="1"/>
      <c r="E14" s="1"/>
      <c r="F14" s="1"/>
      <c r="G14" s="1"/>
      <c r="H14" s="1"/>
      <c r="I14" s="1"/>
    </row>
    <row r="15" spans="1:11" x14ac:dyDescent="0.2">
      <c r="A15" s="1"/>
      <c r="B15" s="5" t="s">
        <v>39</v>
      </c>
      <c r="C15" s="5"/>
      <c r="D15" s="5"/>
      <c r="E15" s="1"/>
      <c r="F15" s="1"/>
      <c r="G15" s="1"/>
      <c r="H15" s="1"/>
      <c r="I15" s="1"/>
    </row>
    <row r="16" spans="1:11" x14ac:dyDescent="0.2">
      <c r="A16" s="1"/>
      <c r="B16" s="5"/>
      <c r="C16" s="5" t="s">
        <v>38</v>
      </c>
      <c r="D16" s="5"/>
      <c r="E16" s="1"/>
      <c r="F16" s="1"/>
      <c r="G16" s="1"/>
      <c r="H16" s="1"/>
      <c r="I16" s="1"/>
    </row>
    <row r="17" spans="1:9" x14ac:dyDescent="0.2">
      <c r="A17" s="1"/>
      <c r="B17" s="1"/>
      <c r="C17" s="1"/>
      <c r="D17" s="1"/>
      <c r="E17" s="1"/>
      <c r="F17" s="1"/>
      <c r="G17" s="1"/>
      <c r="H17" s="1"/>
      <c r="I17" s="1"/>
    </row>
    <row r="18" spans="1:9" x14ac:dyDescent="0.2">
      <c r="A18" s="1"/>
      <c r="B18" s="1"/>
      <c r="C18" s="1"/>
      <c r="D18" s="1"/>
      <c r="E18" s="1"/>
      <c r="F18" s="1"/>
      <c r="G18" s="1"/>
      <c r="H18" s="1"/>
      <c r="I18" s="1"/>
    </row>
    <row r="19" spans="1:9" x14ac:dyDescent="0.2">
      <c r="A19" s="2" t="s">
        <v>5</v>
      </c>
      <c r="B19" s="83" t="s">
        <v>154</v>
      </c>
      <c r="C19" s="84"/>
      <c r="D19" s="84"/>
      <c r="E19" s="85"/>
      <c r="F19" s="1"/>
      <c r="G19" s="1"/>
      <c r="H19" s="1"/>
      <c r="I19" s="1"/>
    </row>
    <row r="20" spans="1:9" x14ac:dyDescent="0.2">
      <c r="A20" s="1"/>
      <c r="B20" s="1"/>
      <c r="C20" s="1"/>
      <c r="D20" s="1"/>
      <c r="E20" s="1"/>
      <c r="F20" s="1"/>
      <c r="G20" s="1"/>
      <c r="H20" s="1"/>
      <c r="I20" s="1"/>
    </row>
    <row r="21" spans="1:9" x14ac:dyDescent="0.2">
      <c r="A21" s="2" t="s">
        <v>6</v>
      </c>
      <c r="B21" s="1" t="s">
        <v>7</v>
      </c>
      <c r="C21" s="1"/>
      <c r="D21" s="1"/>
      <c r="E21" s="1"/>
      <c r="F21" s="1"/>
      <c r="G21" s="1"/>
      <c r="H21" s="1"/>
      <c r="I21" s="1"/>
    </row>
    <row r="22" spans="1:9" x14ac:dyDescent="0.2">
      <c r="A22" s="1"/>
      <c r="B22" s="1"/>
      <c r="C22" s="1"/>
      <c r="D22" s="1"/>
      <c r="E22" s="1"/>
      <c r="F22" s="1"/>
      <c r="G22" s="1"/>
      <c r="H22" s="1"/>
      <c r="I22" s="6" t="s">
        <v>8</v>
      </c>
    </row>
    <row r="23" spans="1:9" x14ac:dyDescent="0.2">
      <c r="A23" s="1"/>
      <c r="B23" s="7" t="s">
        <v>9</v>
      </c>
      <c r="C23" s="7" t="s">
        <v>10</v>
      </c>
      <c r="D23" s="7" t="s">
        <v>11</v>
      </c>
      <c r="E23" s="1"/>
      <c r="F23" s="1"/>
      <c r="G23" s="1"/>
      <c r="H23" s="1"/>
      <c r="I23" s="1"/>
    </row>
    <row r="24" spans="1:9" x14ac:dyDescent="0.2">
      <c r="A24" s="1"/>
      <c r="B24" s="8">
        <v>1</v>
      </c>
      <c r="C24" s="8">
        <v>6</v>
      </c>
      <c r="D24" s="8"/>
      <c r="E24" s="1"/>
      <c r="F24" s="1"/>
      <c r="G24" s="1"/>
      <c r="H24" s="1"/>
      <c r="I24" s="1"/>
    </row>
    <row r="25" spans="1:9" x14ac:dyDescent="0.2">
      <c r="A25" s="1"/>
      <c r="B25" s="8">
        <v>2</v>
      </c>
      <c r="C25" s="8">
        <v>8</v>
      </c>
      <c r="D25" s="8"/>
      <c r="E25" s="1"/>
      <c r="F25" s="1"/>
      <c r="G25" s="1"/>
      <c r="H25" s="1"/>
      <c r="I25" s="1"/>
    </row>
    <row r="26" spans="1:9" x14ac:dyDescent="0.2">
      <c r="A26" s="1"/>
      <c r="B26" s="8">
        <v>3</v>
      </c>
      <c r="C26" s="8">
        <v>5</v>
      </c>
      <c r="D26" s="8"/>
      <c r="E26" s="1"/>
      <c r="F26" s="1"/>
      <c r="G26" s="1"/>
      <c r="H26" s="1"/>
      <c r="I26" s="1"/>
    </row>
    <row r="27" spans="1:9" x14ac:dyDescent="0.2">
      <c r="A27" s="1"/>
      <c r="B27" s="8">
        <v>4</v>
      </c>
      <c r="C27" s="8">
        <v>5</v>
      </c>
      <c r="D27" s="8"/>
      <c r="E27" s="1"/>
      <c r="F27" s="1"/>
      <c r="G27" s="1"/>
      <c r="H27" s="1"/>
      <c r="I27" s="1"/>
    </row>
    <row r="28" spans="1:9" x14ac:dyDescent="0.2">
      <c r="A28" s="1"/>
      <c r="B28" s="8">
        <v>5</v>
      </c>
      <c r="C28" s="8">
        <v>6</v>
      </c>
      <c r="D28" s="8"/>
      <c r="E28" s="1"/>
      <c r="F28" s="1"/>
      <c r="G28" s="1"/>
      <c r="H28" s="1"/>
      <c r="I28" s="1"/>
    </row>
    <row r="29" spans="1:9" x14ac:dyDescent="0.2">
      <c r="A29" s="1"/>
      <c r="B29" s="8" t="s">
        <v>12</v>
      </c>
      <c r="C29" s="8">
        <f>SUM(C24:C28)</f>
        <v>30</v>
      </c>
      <c r="D29" s="8">
        <f>SUM(D24:D28)</f>
        <v>0</v>
      </c>
      <c r="E29" s="1"/>
      <c r="F29" s="1"/>
      <c r="G29" s="1"/>
      <c r="H29" s="1"/>
      <c r="I29" s="1"/>
    </row>
    <row r="30" spans="1:9" x14ac:dyDescent="0.2">
      <c r="A30" s="1"/>
      <c r="B30" s="1"/>
      <c r="C30" s="1"/>
      <c r="D30" s="1"/>
      <c r="E30" s="1"/>
      <c r="F30" s="1"/>
      <c r="G30" s="1"/>
      <c r="H30" s="1"/>
      <c r="I30" s="1"/>
    </row>
    <row r="33" spans="1:6" x14ac:dyDescent="0.2">
      <c r="F33" s="10" t="s">
        <v>99</v>
      </c>
    </row>
    <row r="36" spans="1:6" x14ac:dyDescent="0.2">
      <c r="A36" s="17"/>
    </row>
  </sheetData>
  <mergeCells count="3">
    <mergeCell ref="C4:J4"/>
    <mergeCell ref="B2:J3"/>
    <mergeCell ref="B19:E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78"/>
  <sheetViews>
    <sheetView topLeftCell="A24" workbookViewId="0">
      <selection activeCell="C53" sqref="C53:G54"/>
    </sheetView>
  </sheetViews>
  <sheetFormatPr baseColWidth="10" defaultColWidth="10.6640625" defaultRowHeight="16" x14ac:dyDescent="0.2"/>
  <cols>
    <col min="1" max="1" width="17.6640625" style="57" bestFit="1" customWidth="1"/>
    <col min="2" max="16384" width="10.6640625" style="57"/>
  </cols>
  <sheetData>
    <row r="1" spans="1:7" ht="18" customHeight="1" thickBot="1" x14ac:dyDescent="0.25">
      <c r="A1" s="56" t="s">
        <v>5</v>
      </c>
      <c r="B1" s="104" t="s">
        <v>154</v>
      </c>
      <c r="C1" s="105"/>
      <c r="D1" s="106"/>
    </row>
    <row r="2" spans="1:7" ht="15.75" thickBot="1" x14ac:dyDescent="0.25"/>
    <row r="3" spans="1:7" ht="24" customHeight="1" x14ac:dyDescent="0.2">
      <c r="C3" s="92" t="s">
        <v>101</v>
      </c>
      <c r="D3" s="93"/>
      <c r="E3" s="93"/>
      <c r="F3" s="93"/>
      <c r="G3" s="94"/>
    </row>
    <row r="4" spans="1:7" ht="24" customHeight="1" x14ac:dyDescent="0.2">
      <c r="C4" s="107"/>
      <c r="D4" s="108"/>
      <c r="E4" s="108"/>
      <c r="F4" s="108"/>
      <c r="G4" s="109"/>
    </row>
    <row r="5" spans="1:7" ht="24" customHeight="1" x14ac:dyDescent="0.2">
      <c r="C5" s="107"/>
      <c r="D5" s="108"/>
      <c r="E5" s="108"/>
      <c r="F5" s="108"/>
      <c r="G5" s="109"/>
    </row>
    <row r="6" spans="1:7" ht="24" customHeight="1" x14ac:dyDescent="0.2">
      <c r="C6" s="107"/>
      <c r="D6" s="108"/>
      <c r="E6" s="108"/>
      <c r="F6" s="108"/>
      <c r="G6" s="109"/>
    </row>
    <row r="7" spans="1:7" ht="24" customHeight="1" x14ac:dyDescent="0.2">
      <c r="C7" s="107"/>
      <c r="D7" s="108"/>
      <c r="E7" s="108"/>
      <c r="F7" s="108"/>
      <c r="G7" s="109"/>
    </row>
    <row r="8" spans="1:7" ht="24" customHeight="1" thickBot="1" x14ac:dyDescent="0.25">
      <c r="C8" s="95"/>
      <c r="D8" s="96"/>
      <c r="E8" s="96"/>
      <c r="F8" s="96"/>
      <c r="G8" s="97"/>
    </row>
    <row r="9" spans="1:7" ht="15.75" thickBot="1" x14ac:dyDescent="0.25">
      <c r="C9" s="58" t="s">
        <v>84</v>
      </c>
    </row>
    <row r="10" spans="1:7" x14ac:dyDescent="0.2">
      <c r="C10" s="59" t="s">
        <v>85</v>
      </c>
      <c r="D10" s="60" t="s">
        <v>86</v>
      </c>
      <c r="E10" s="60" t="s">
        <v>87</v>
      </c>
      <c r="F10" s="60" t="s">
        <v>88</v>
      </c>
      <c r="G10" s="61" t="s">
        <v>89</v>
      </c>
    </row>
    <row r="11" spans="1:7" x14ac:dyDescent="0.2">
      <c r="C11" s="62">
        <v>250</v>
      </c>
      <c r="D11" s="63">
        <v>260</v>
      </c>
      <c r="E11" s="63">
        <v>270</v>
      </c>
      <c r="F11" s="63">
        <v>260</v>
      </c>
      <c r="G11" s="64">
        <v>247</v>
      </c>
    </row>
    <row r="12" spans="1:7" x14ac:dyDescent="0.2">
      <c r="C12" s="62">
        <v>255</v>
      </c>
      <c r="D12" s="63">
        <v>271</v>
      </c>
      <c r="E12" s="63">
        <v>250</v>
      </c>
      <c r="F12" s="63">
        <v>255</v>
      </c>
      <c r="G12" s="64">
        <v>249</v>
      </c>
    </row>
    <row r="13" spans="1:7" x14ac:dyDescent="0.2">
      <c r="C13" s="62">
        <v>255</v>
      </c>
      <c r="D13" s="63">
        <v>258</v>
      </c>
      <c r="E13" s="63">
        <v>281</v>
      </c>
      <c r="F13" s="63">
        <v>265</v>
      </c>
      <c r="G13" s="64">
        <v>255</v>
      </c>
    </row>
    <row r="14" spans="1:7" x14ac:dyDescent="0.2">
      <c r="C14" s="62">
        <v>264</v>
      </c>
      <c r="D14" s="63">
        <v>263</v>
      </c>
      <c r="E14" s="63">
        <v>273</v>
      </c>
      <c r="F14" s="63">
        <v>257</v>
      </c>
      <c r="G14" s="64">
        <v>247</v>
      </c>
    </row>
    <row r="15" spans="1:7" x14ac:dyDescent="0.2">
      <c r="C15" s="62">
        <v>250</v>
      </c>
      <c r="D15" s="63">
        <v>267</v>
      </c>
      <c r="E15" s="63">
        <v>257</v>
      </c>
      <c r="F15" s="63">
        <v>268</v>
      </c>
      <c r="G15" s="64">
        <v>244</v>
      </c>
    </row>
    <row r="16" spans="1:7" x14ac:dyDescent="0.2">
      <c r="C16" s="62">
        <v>265</v>
      </c>
      <c r="D16" s="63">
        <v>254</v>
      </c>
      <c r="E16" s="63">
        <v>287</v>
      </c>
      <c r="F16" s="63">
        <v>263</v>
      </c>
      <c r="G16" s="64">
        <v>245</v>
      </c>
    </row>
    <row r="17" spans="1:7" x14ac:dyDescent="0.2">
      <c r="C17" s="62">
        <v>267</v>
      </c>
      <c r="D17" s="63">
        <v>255</v>
      </c>
      <c r="E17" s="63">
        <v>233</v>
      </c>
      <c r="F17" s="63">
        <v>211</v>
      </c>
      <c r="G17" s="64">
        <v>249</v>
      </c>
    </row>
    <row r="18" spans="1:7" x14ac:dyDescent="0.2">
      <c r="C18" s="62">
        <v>252</v>
      </c>
      <c r="D18" s="63">
        <v>250</v>
      </c>
      <c r="E18" s="63">
        <v>254</v>
      </c>
      <c r="F18" s="63">
        <v>253</v>
      </c>
      <c r="G18" s="64">
        <v>260</v>
      </c>
    </row>
    <row r="19" spans="1:7" x14ac:dyDescent="0.2">
      <c r="C19" s="62">
        <v>266</v>
      </c>
      <c r="D19" s="63">
        <v>248</v>
      </c>
      <c r="E19" s="63">
        <v>268</v>
      </c>
      <c r="F19" s="63">
        <v>251</v>
      </c>
      <c r="G19" s="64">
        <v>217</v>
      </c>
    </row>
    <row r="20" spans="1:7" x14ac:dyDescent="0.2">
      <c r="C20" s="62">
        <v>246</v>
      </c>
      <c r="D20" s="63">
        <v>240</v>
      </c>
      <c r="E20" s="63">
        <v>252</v>
      </c>
      <c r="F20" s="63">
        <v>252</v>
      </c>
      <c r="G20" s="64">
        <v>208</v>
      </c>
    </row>
    <row r="21" spans="1:7" x14ac:dyDescent="0.2">
      <c r="C21" s="62">
        <v>251</v>
      </c>
      <c r="D21" s="63">
        <v>254</v>
      </c>
      <c r="E21" s="63">
        <v>256</v>
      </c>
      <c r="F21" s="63">
        <v>266</v>
      </c>
      <c r="G21" s="64">
        <v>228</v>
      </c>
    </row>
    <row r="22" spans="1:7" x14ac:dyDescent="0.2">
      <c r="C22" s="62">
        <v>263</v>
      </c>
      <c r="D22" s="63">
        <v>275</v>
      </c>
      <c r="E22" s="63">
        <v>265</v>
      </c>
      <c r="F22" s="63">
        <v>264</v>
      </c>
      <c r="G22" s="64">
        <v>253</v>
      </c>
    </row>
    <row r="23" spans="1:7" x14ac:dyDescent="0.2">
      <c r="C23" s="62">
        <v>248</v>
      </c>
      <c r="D23" s="63">
        <v>270</v>
      </c>
      <c r="E23" s="63">
        <v>252</v>
      </c>
      <c r="F23" s="63">
        <v>210</v>
      </c>
      <c r="G23" s="64">
        <v>249</v>
      </c>
    </row>
    <row r="24" spans="1:7" x14ac:dyDescent="0.2">
      <c r="C24" s="62">
        <v>228</v>
      </c>
      <c r="D24" s="63">
        <v>225</v>
      </c>
      <c r="E24" s="63">
        <v>256</v>
      </c>
      <c r="F24" s="63">
        <v>236</v>
      </c>
      <c r="G24" s="64">
        <v>223</v>
      </c>
    </row>
    <row r="25" spans="1:7" x14ac:dyDescent="0.2">
      <c r="C25" s="62">
        <v>221</v>
      </c>
      <c r="D25" s="63">
        <v>201</v>
      </c>
      <c r="E25" s="63">
        <v>235</v>
      </c>
      <c r="F25" s="63">
        <v>225</v>
      </c>
      <c r="G25" s="64">
        <v>221</v>
      </c>
    </row>
    <row r="26" spans="1:7" x14ac:dyDescent="0.2">
      <c r="C26" s="62">
        <v>223</v>
      </c>
      <c r="D26" s="63">
        <v>230</v>
      </c>
      <c r="E26" s="63">
        <v>216</v>
      </c>
      <c r="F26" s="63">
        <v>230</v>
      </c>
      <c r="G26" s="64">
        <v>228</v>
      </c>
    </row>
    <row r="27" spans="1:7" ht="17" thickBot="1" x14ac:dyDescent="0.25">
      <c r="C27" s="65">
        <v>220</v>
      </c>
      <c r="D27" s="66">
        <v>225</v>
      </c>
      <c r="E27" s="66">
        <v>241</v>
      </c>
      <c r="F27" s="66">
        <v>232</v>
      </c>
      <c r="G27" s="67">
        <v>271</v>
      </c>
    </row>
    <row r="28" spans="1:7" ht="17" thickBot="1" x14ac:dyDescent="0.25">
      <c r="B28" s="68" t="s">
        <v>41</v>
      </c>
      <c r="C28" s="69">
        <f>AVERAGE(C11:C27)</f>
        <v>248.47058823529412</v>
      </c>
      <c r="D28" s="69">
        <f t="shared" ref="D28:G28" si="0">AVERAGE(D11:D27)</f>
        <v>249.76470588235293</v>
      </c>
      <c r="E28" s="69">
        <f t="shared" si="0"/>
        <v>255.64705882352942</v>
      </c>
      <c r="F28" s="69">
        <f t="shared" si="0"/>
        <v>246.94117647058823</v>
      </c>
      <c r="G28" s="69">
        <f t="shared" si="0"/>
        <v>240.8235294117647</v>
      </c>
    </row>
    <row r="29" spans="1:7" ht="17.5" customHeight="1" thickBot="1" x14ac:dyDescent="0.25">
      <c r="B29" s="68" t="s">
        <v>53</v>
      </c>
      <c r="C29" s="70">
        <f>_xlfn.STDEV.S(C11:C27)</f>
        <v>16.055052347543217</v>
      </c>
      <c r="D29" s="70">
        <f t="shared" ref="D29:G29" si="1">_xlfn.STDEV.S(D11:D27)</f>
        <v>19.84165256400253</v>
      </c>
      <c r="E29" s="70">
        <f t="shared" si="1"/>
        <v>17.961560262372071</v>
      </c>
      <c r="F29" s="70">
        <f t="shared" si="1"/>
        <v>19.145725985958634</v>
      </c>
      <c r="G29" s="70">
        <f t="shared" si="1"/>
        <v>16.986153530587963</v>
      </c>
    </row>
    <row r="30" spans="1:7" ht="17" thickBot="1" x14ac:dyDescent="0.25"/>
    <row r="31" spans="1:7" x14ac:dyDescent="0.2">
      <c r="A31" s="57" t="s">
        <v>90</v>
      </c>
      <c r="C31" s="92" t="s">
        <v>91</v>
      </c>
      <c r="D31" s="93"/>
      <c r="E31" s="93"/>
      <c r="F31" s="93"/>
      <c r="G31" s="94"/>
    </row>
    <row r="32" spans="1:7" ht="17" thickBot="1" x14ac:dyDescent="0.25">
      <c r="C32" s="95"/>
      <c r="D32" s="96"/>
      <c r="E32" s="96"/>
      <c r="F32" s="96"/>
      <c r="G32" s="97"/>
    </row>
    <row r="33" spans="1:7" x14ac:dyDescent="0.2">
      <c r="C33" s="98" t="s">
        <v>120</v>
      </c>
      <c r="D33" s="99"/>
      <c r="E33" s="99"/>
      <c r="F33" s="99"/>
      <c r="G33" s="100"/>
    </row>
    <row r="34" spans="1:7" ht="17" thickBot="1" x14ac:dyDescent="0.25">
      <c r="C34" s="101"/>
      <c r="D34" s="102"/>
      <c r="E34" s="102"/>
      <c r="F34" s="102"/>
      <c r="G34" s="103"/>
    </row>
    <row r="36" spans="1:7" ht="17" thickBot="1" x14ac:dyDescent="0.25"/>
    <row r="37" spans="1:7" x14ac:dyDescent="0.2">
      <c r="A37" s="57" t="s">
        <v>92</v>
      </c>
      <c r="C37" s="92" t="s">
        <v>93</v>
      </c>
      <c r="D37" s="93"/>
      <c r="E37" s="93"/>
      <c r="F37" s="93"/>
      <c r="G37" s="94"/>
    </row>
    <row r="38" spans="1:7" ht="17" thickBot="1" x14ac:dyDescent="0.25">
      <c r="C38" s="95"/>
      <c r="D38" s="96"/>
      <c r="E38" s="96"/>
      <c r="F38" s="96"/>
      <c r="G38" s="97"/>
    </row>
    <row r="39" spans="1:7" x14ac:dyDescent="0.2">
      <c r="C39" s="98" t="s">
        <v>121</v>
      </c>
      <c r="D39" s="99"/>
      <c r="E39" s="99"/>
      <c r="F39" s="99"/>
      <c r="G39" s="100"/>
    </row>
    <row r="40" spans="1:7" ht="17" thickBot="1" x14ac:dyDescent="0.25">
      <c r="C40" s="101"/>
      <c r="D40" s="102"/>
      <c r="E40" s="102"/>
      <c r="F40" s="102"/>
      <c r="G40" s="103"/>
    </row>
    <row r="42" spans="1:7" ht="17" thickBot="1" x14ac:dyDescent="0.25"/>
    <row r="43" spans="1:7" x14ac:dyDescent="0.2">
      <c r="A43" s="57" t="s">
        <v>74</v>
      </c>
      <c r="C43" s="92" t="s">
        <v>94</v>
      </c>
      <c r="D43" s="93"/>
      <c r="E43" s="93"/>
      <c r="F43" s="93"/>
      <c r="G43" s="94"/>
    </row>
    <row r="44" spans="1:7" ht="17" thickBot="1" x14ac:dyDescent="0.25">
      <c r="C44" s="95"/>
      <c r="D44" s="96"/>
      <c r="E44" s="96"/>
      <c r="F44" s="96"/>
      <c r="G44" s="97"/>
    </row>
    <row r="45" spans="1:7" x14ac:dyDescent="0.2">
      <c r="C45" s="86" t="s">
        <v>124</v>
      </c>
      <c r="D45" s="87"/>
      <c r="E45" s="87"/>
      <c r="F45" s="87"/>
      <c r="G45" s="88"/>
    </row>
    <row r="46" spans="1:7" ht="17" thickBot="1" x14ac:dyDescent="0.25">
      <c r="C46" s="89"/>
      <c r="D46" s="90"/>
      <c r="E46" s="90"/>
      <c r="F46" s="90"/>
      <c r="G46" s="91"/>
    </row>
    <row r="47" spans="1:7" x14ac:dyDescent="0.2">
      <c r="C47" s="86" t="s">
        <v>122</v>
      </c>
      <c r="D47" s="87"/>
      <c r="E47" s="87"/>
      <c r="F47" s="87"/>
      <c r="G47" s="88"/>
    </row>
    <row r="48" spans="1:7" ht="17" thickBot="1" x14ac:dyDescent="0.25">
      <c r="C48" s="89"/>
      <c r="D48" s="90"/>
      <c r="E48" s="90"/>
      <c r="F48" s="90"/>
      <c r="G48" s="91"/>
    </row>
    <row r="50" spans="1:7" ht="17" thickBot="1" x14ac:dyDescent="0.25"/>
    <row r="51" spans="1:7" x14ac:dyDescent="0.2">
      <c r="A51" s="57" t="s">
        <v>95</v>
      </c>
      <c r="C51" s="92" t="s">
        <v>96</v>
      </c>
      <c r="D51" s="93"/>
      <c r="E51" s="93"/>
      <c r="F51" s="93"/>
      <c r="G51" s="94"/>
    </row>
    <row r="52" spans="1:7" ht="17" thickBot="1" x14ac:dyDescent="0.25">
      <c r="C52" s="95"/>
      <c r="D52" s="96"/>
      <c r="E52" s="96"/>
      <c r="F52" s="96"/>
      <c r="G52" s="97"/>
    </row>
    <row r="53" spans="1:7" x14ac:dyDescent="0.2">
      <c r="C53" s="86" t="s">
        <v>159</v>
      </c>
      <c r="D53" s="87"/>
      <c r="E53" s="87"/>
      <c r="F53" s="87"/>
      <c r="G53" s="88"/>
    </row>
    <row r="54" spans="1:7" ht="17" thickBot="1" x14ac:dyDescent="0.25">
      <c r="C54" s="89"/>
      <c r="D54" s="90"/>
      <c r="E54" s="90"/>
      <c r="F54" s="90"/>
      <c r="G54" s="91"/>
    </row>
    <row r="56" spans="1:7" ht="17" thickBot="1" x14ac:dyDescent="0.25"/>
    <row r="57" spans="1:7" x14ac:dyDescent="0.2">
      <c r="A57" s="57" t="s">
        <v>97</v>
      </c>
      <c r="C57" s="92" t="s">
        <v>98</v>
      </c>
      <c r="D57" s="93"/>
      <c r="E57" s="93"/>
      <c r="F57" s="93"/>
      <c r="G57" s="94"/>
    </row>
    <row r="58" spans="1:7" ht="17" thickBot="1" x14ac:dyDescent="0.25">
      <c r="C58" s="95"/>
      <c r="D58" s="96"/>
      <c r="E58" s="96"/>
      <c r="F58" s="96"/>
      <c r="G58" s="97"/>
    </row>
    <row r="59" spans="1:7" x14ac:dyDescent="0.2">
      <c r="C59" s="98" t="s">
        <v>123</v>
      </c>
      <c r="D59" s="99"/>
      <c r="E59" s="99"/>
      <c r="F59" s="99"/>
      <c r="G59" s="100"/>
    </row>
    <row r="60" spans="1:7" ht="53" customHeight="1" thickBot="1" x14ac:dyDescent="0.25">
      <c r="C60" s="101"/>
      <c r="D60" s="102"/>
      <c r="E60" s="102"/>
      <c r="F60" s="102"/>
      <c r="G60" s="103"/>
    </row>
    <row r="61" spans="1:7" x14ac:dyDescent="0.2">
      <c r="A61" s="71" t="s">
        <v>102</v>
      </c>
      <c r="B61" s="72"/>
      <c r="C61" s="72"/>
      <c r="D61" s="72"/>
      <c r="E61" s="72"/>
      <c r="F61" s="72"/>
      <c r="G61" s="72"/>
    </row>
    <row r="62" spans="1:7" x14ac:dyDescent="0.2">
      <c r="A62" t="s">
        <v>103</v>
      </c>
      <c r="B62"/>
      <c r="C62"/>
      <c r="D62"/>
      <c r="E62"/>
      <c r="F62"/>
      <c r="G62"/>
    </row>
    <row r="63" spans="1:7" x14ac:dyDescent="0.2">
      <c r="A63"/>
      <c r="B63"/>
      <c r="C63"/>
      <c r="D63"/>
      <c r="E63"/>
      <c r="F63"/>
      <c r="G63"/>
    </row>
    <row r="64" spans="1:7" ht="17" thickBot="1" x14ac:dyDescent="0.25">
      <c r="A64" t="s">
        <v>104</v>
      </c>
      <c r="B64"/>
      <c r="C64"/>
      <c r="D64"/>
      <c r="E64"/>
      <c r="F64"/>
      <c r="G64"/>
    </row>
    <row r="65" spans="1:7" x14ac:dyDescent="0.2">
      <c r="A65" s="76" t="s">
        <v>105</v>
      </c>
      <c r="B65" s="76" t="s">
        <v>106</v>
      </c>
      <c r="C65" s="76" t="s">
        <v>107</v>
      </c>
      <c r="D65" s="76" t="s">
        <v>108</v>
      </c>
      <c r="E65" s="76" t="s">
        <v>109</v>
      </c>
      <c r="F65"/>
      <c r="G65"/>
    </row>
    <row r="66" spans="1:7" x14ac:dyDescent="0.2">
      <c r="A66" s="74" t="s">
        <v>85</v>
      </c>
      <c r="B66" s="74">
        <v>17</v>
      </c>
      <c r="C66" s="74">
        <v>4224</v>
      </c>
      <c r="D66" s="74">
        <v>248.47058823529412</v>
      </c>
      <c r="E66" s="74">
        <v>257.76470588235293</v>
      </c>
      <c r="F66"/>
      <c r="G66"/>
    </row>
    <row r="67" spans="1:7" x14ac:dyDescent="0.2">
      <c r="A67" s="74" t="s">
        <v>86</v>
      </c>
      <c r="B67" s="74">
        <v>17</v>
      </c>
      <c r="C67" s="74">
        <v>4246</v>
      </c>
      <c r="D67" s="74">
        <v>249.76470588235293</v>
      </c>
      <c r="E67" s="74">
        <v>393.69117647058823</v>
      </c>
      <c r="F67"/>
      <c r="G67"/>
    </row>
    <row r="68" spans="1:7" x14ac:dyDescent="0.2">
      <c r="A68" s="74" t="s">
        <v>87</v>
      </c>
      <c r="B68" s="74">
        <v>17</v>
      </c>
      <c r="C68" s="74">
        <v>4346</v>
      </c>
      <c r="D68" s="74">
        <v>255.64705882352942</v>
      </c>
      <c r="E68" s="74">
        <v>322.61764705882348</v>
      </c>
      <c r="F68"/>
      <c r="G68"/>
    </row>
    <row r="69" spans="1:7" x14ac:dyDescent="0.2">
      <c r="A69" s="74" t="s">
        <v>88</v>
      </c>
      <c r="B69" s="74">
        <v>17</v>
      </c>
      <c r="C69" s="74">
        <v>4198</v>
      </c>
      <c r="D69" s="74">
        <v>246.94117647058823</v>
      </c>
      <c r="E69" s="74">
        <v>366.55882352941177</v>
      </c>
      <c r="F69"/>
      <c r="G69"/>
    </row>
    <row r="70" spans="1:7" ht="17" thickBot="1" x14ac:dyDescent="0.25">
      <c r="A70" s="75" t="s">
        <v>89</v>
      </c>
      <c r="B70" s="75">
        <v>17</v>
      </c>
      <c r="C70" s="75">
        <v>4094</v>
      </c>
      <c r="D70" s="75">
        <v>240.8235294117647</v>
      </c>
      <c r="E70" s="75">
        <v>288.52941176470591</v>
      </c>
      <c r="F70"/>
      <c r="G70"/>
    </row>
    <row r="71" spans="1:7" x14ac:dyDescent="0.2">
      <c r="A71"/>
      <c r="B71"/>
      <c r="C71"/>
      <c r="D71"/>
      <c r="E71"/>
      <c r="F71"/>
      <c r="G71"/>
    </row>
    <row r="72" spans="1:7" x14ac:dyDescent="0.2">
      <c r="A72"/>
      <c r="B72"/>
      <c r="C72"/>
      <c r="D72"/>
      <c r="E72"/>
      <c r="F72"/>
      <c r="G72"/>
    </row>
    <row r="73" spans="1:7" ht="17" thickBot="1" x14ac:dyDescent="0.25">
      <c r="A73" t="s">
        <v>110</v>
      </c>
      <c r="B73"/>
      <c r="C73"/>
      <c r="D73"/>
      <c r="E73"/>
      <c r="F73"/>
      <c r="G73"/>
    </row>
    <row r="74" spans="1:7" x14ac:dyDescent="0.2">
      <c r="A74" s="76" t="s">
        <v>111</v>
      </c>
      <c r="B74" s="76" t="s">
        <v>112</v>
      </c>
      <c r="C74" s="76" t="s">
        <v>113</v>
      </c>
      <c r="D74" s="76" t="s">
        <v>114</v>
      </c>
      <c r="E74" s="76" t="s">
        <v>115</v>
      </c>
      <c r="F74" s="76" t="s">
        <v>116</v>
      </c>
      <c r="G74" s="76" t="s">
        <v>117</v>
      </c>
    </row>
    <row r="75" spans="1:7" x14ac:dyDescent="0.2">
      <c r="A75" s="74" t="s">
        <v>118</v>
      </c>
      <c r="B75" s="74">
        <v>1936.1882352941248</v>
      </c>
      <c r="C75" s="74">
        <v>4</v>
      </c>
      <c r="D75" s="74">
        <v>484.04705882353119</v>
      </c>
      <c r="E75" s="74">
        <v>1.485570890840658</v>
      </c>
      <c r="F75" s="74">
        <v>0.21437328650055926</v>
      </c>
      <c r="G75" s="74">
        <v>2.4858849377488674</v>
      </c>
    </row>
    <row r="76" spans="1:7" x14ac:dyDescent="0.2">
      <c r="A76" s="74" t="s">
        <v>119</v>
      </c>
      <c r="B76" s="74">
        <v>26066.588235294115</v>
      </c>
      <c r="C76" s="74">
        <v>80</v>
      </c>
      <c r="D76" s="74">
        <v>325.83235294117645</v>
      </c>
      <c r="E76" s="74"/>
      <c r="F76" s="74"/>
      <c r="G76" s="74"/>
    </row>
    <row r="77" spans="1:7" x14ac:dyDescent="0.2">
      <c r="A77" s="74"/>
      <c r="B77" s="74"/>
      <c r="C77" s="74"/>
      <c r="D77" s="74"/>
      <c r="E77" s="74"/>
      <c r="F77" s="74"/>
      <c r="G77" s="74"/>
    </row>
    <row r="78" spans="1:7" ht="17" thickBot="1" x14ac:dyDescent="0.25">
      <c r="A78" s="75" t="s">
        <v>12</v>
      </c>
      <c r="B78" s="75">
        <v>28002.77647058824</v>
      </c>
      <c r="C78" s="75">
        <v>84</v>
      </c>
      <c r="D78" s="75"/>
      <c r="E78" s="75"/>
      <c r="F78" s="75"/>
      <c r="G78" s="75"/>
    </row>
  </sheetData>
  <mergeCells count="13">
    <mergeCell ref="B1:D1"/>
    <mergeCell ref="C3:G8"/>
    <mergeCell ref="C31:G32"/>
    <mergeCell ref="C33:G34"/>
    <mergeCell ref="C37:G38"/>
    <mergeCell ref="C53:G54"/>
    <mergeCell ref="C57:G58"/>
    <mergeCell ref="C59:G60"/>
    <mergeCell ref="C39:G40"/>
    <mergeCell ref="C43:G44"/>
    <mergeCell ref="C45:G46"/>
    <mergeCell ref="C47:G48"/>
    <mergeCell ref="C51:G5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R1014"/>
  <sheetViews>
    <sheetView workbookViewId="0">
      <selection activeCell="K8" sqref="K8"/>
    </sheetView>
  </sheetViews>
  <sheetFormatPr baseColWidth="10" defaultColWidth="8.83203125" defaultRowHeight="16" x14ac:dyDescent="0.2"/>
  <cols>
    <col min="1" max="1" width="10.5" customWidth="1"/>
  </cols>
  <sheetData>
    <row r="1" spans="1:18" x14ac:dyDescent="0.2">
      <c r="A1" s="110" t="s">
        <v>155</v>
      </c>
      <c r="B1" s="110"/>
      <c r="C1" s="110"/>
      <c r="D1" s="110"/>
      <c r="E1" s="110"/>
    </row>
    <row r="2" spans="1:18" ht="17" thickBot="1" x14ac:dyDescent="0.25"/>
    <row r="3" spans="1:18" ht="15.75" customHeight="1" x14ac:dyDescent="0.2">
      <c r="A3" s="111" t="s">
        <v>83</v>
      </c>
      <c r="B3" s="112"/>
      <c r="C3" s="112"/>
      <c r="D3" s="112"/>
      <c r="E3" s="112"/>
      <c r="F3" s="112"/>
      <c r="G3" s="112"/>
      <c r="H3" s="113"/>
    </row>
    <row r="4" spans="1:18" x14ac:dyDescent="0.2">
      <c r="A4" s="114"/>
      <c r="B4" s="115"/>
      <c r="C4" s="115"/>
      <c r="D4" s="115"/>
      <c r="E4" s="115"/>
      <c r="F4" s="115"/>
      <c r="G4" s="115"/>
      <c r="H4" s="116"/>
    </row>
    <row r="5" spans="1:18" x14ac:dyDescent="0.2">
      <c r="A5" s="114"/>
      <c r="B5" s="115"/>
      <c r="C5" s="115"/>
      <c r="D5" s="115"/>
      <c r="E5" s="115"/>
      <c r="F5" s="115"/>
      <c r="G5" s="115"/>
      <c r="H5" s="116"/>
    </row>
    <row r="6" spans="1:18" x14ac:dyDescent="0.2">
      <c r="A6" s="114"/>
      <c r="B6" s="115"/>
      <c r="C6" s="115"/>
      <c r="D6" s="115"/>
      <c r="E6" s="115"/>
      <c r="F6" s="115"/>
      <c r="G6" s="115"/>
      <c r="H6" s="116"/>
    </row>
    <row r="7" spans="1:18" x14ac:dyDescent="0.2">
      <c r="A7" s="114"/>
      <c r="B7" s="115"/>
      <c r="C7" s="115"/>
      <c r="D7" s="115"/>
      <c r="E7" s="115"/>
      <c r="F7" s="115"/>
      <c r="G7" s="115"/>
      <c r="H7" s="116"/>
    </row>
    <row r="8" spans="1:18" x14ac:dyDescent="0.2">
      <c r="A8" s="114"/>
      <c r="B8" s="115"/>
      <c r="C8" s="115"/>
      <c r="D8" s="115"/>
      <c r="E8" s="115"/>
      <c r="F8" s="115"/>
      <c r="G8" s="115"/>
      <c r="H8" s="116"/>
    </row>
    <row r="9" spans="1:18" x14ac:dyDescent="0.2">
      <c r="A9" s="114"/>
      <c r="B9" s="115"/>
      <c r="C9" s="115"/>
      <c r="D9" s="115"/>
      <c r="E9" s="115"/>
      <c r="F9" s="115"/>
      <c r="G9" s="115"/>
      <c r="H9" s="116"/>
    </row>
    <row r="10" spans="1:18" x14ac:dyDescent="0.2">
      <c r="A10" s="114"/>
      <c r="B10" s="115"/>
      <c r="C10" s="115"/>
      <c r="D10" s="115"/>
      <c r="E10" s="115"/>
      <c r="F10" s="115"/>
      <c r="G10" s="115"/>
      <c r="H10" s="116"/>
    </row>
    <row r="11" spans="1:18" x14ac:dyDescent="0.2">
      <c r="A11" s="114"/>
      <c r="B11" s="115"/>
      <c r="C11" s="115"/>
      <c r="D11" s="115"/>
      <c r="E11" s="115"/>
      <c r="F11" s="115"/>
      <c r="G11" s="115"/>
      <c r="H11" s="116"/>
    </row>
    <row r="12" spans="1:18" ht="17" thickBot="1" x14ac:dyDescent="0.25">
      <c r="A12" s="117"/>
      <c r="B12" s="118"/>
      <c r="C12" s="118"/>
      <c r="D12" s="118"/>
      <c r="E12" s="118"/>
      <c r="F12" s="118"/>
      <c r="G12" s="118"/>
      <c r="H12" s="119"/>
    </row>
    <row r="14" spans="1:18" ht="17" thickBot="1" x14ac:dyDescent="0.25">
      <c r="A14" s="35" t="s">
        <v>45</v>
      </c>
      <c r="C14" s="32"/>
      <c r="D14" s="31" t="s">
        <v>46</v>
      </c>
      <c r="E14" s="31" t="s">
        <v>47</v>
      </c>
      <c r="F14" s="31" t="s">
        <v>48</v>
      </c>
      <c r="G14" s="31" t="s">
        <v>49</v>
      </c>
      <c r="H14" s="31" t="s">
        <v>50</v>
      </c>
      <c r="I14" s="31" t="s">
        <v>51</v>
      </c>
      <c r="J14" s="31" t="s">
        <v>52</v>
      </c>
      <c r="K14" s="31" t="s">
        <v>60</v>
      </c>
      <c r="L14" s="31" t="s">
        <v>61</v>
      </c>
      <c r="M14" s="31" t="s">
        <v>62</v>
      </c>
      <c r="N14" s="31" t="s">
        <v>63</v>
      </c>
      <c r="O14" s="31" t="s">
        <v>64</v>
      </c>
    </row>
    <row r="15" spans="1:18" x14ac:dyDescent="0.2">
      <c r="A15" s="36">
        <v>5.2</v>
      </c>
      <c r="C15" s="38" t="s">
        <v>41</v>
      </c>
      <c r="D15" s="33">
        <f>AVERAGE(D23:D47)</f>
        <v>6.1043999999999983</v>
      </c>
      <c r="E15" s="33">
        <f t="shared" ref="E15:O15" si="0">AVERAGE(E23:E47)</f>
        <v>6.1904000000000003</v>
      </c>
      <c r="F15" s="33">
        <f t="shared" si="0"/>
        <v>5.9292000000000007</v>
      </c>
      <c r="G15" s="33">
        <f t="shared" si="0"/>
        <v>6.1628000000000007</v>
      </c>
      <c r="H15" s="33">
        <f t="shared" si="0"/>
        <v>6.1343999999999994</v>
      </c>
      <c r="I15" s="33">
        <f t="shared" si="0"/>
        <v>6.2476000000000003</v>
      </c>
      <c r="J15" s="33">
        <f t="shared" si="0"/>
        <v>6.1175999999999995</v>
      </c>
      <c r="K15" s="33">
        <f t="shared" si="0"/>
        <v>6.1687999999999992</v>
      </c>
      <c r="L15" s="33">
        <f t="shared" si="0"/>
        <v>6.1819999999999995</v>
      </c>
      <c r="M15" s="33">
        <f t="shared" si="0"/>
        <v>5.6723999999999997</v>
      </c>
      <c r="N15" s="33">
        <f t="shared" si="0"/>
        <v>5.8084000000000007</v>
      </c>
      <c r="O15" s="33">
        <f t="shared" si="0"/>
        <v>5.5835999999999988</v>
      </c>
      <c r="R15" s="77"/>
    </row>
    <row r="16" spans="1:18" x14ac:dyDescent="0.2">
      <c r="A16" s="36">
        <v>3.4499999999999997</v>
      </c>
      <c r="C16" s="38" t="s">
        <v>53</v>
      </c>
      <c r="D16" s="34">
        <f>_xlfn.STDEV.S(D23:D47)</f>
        <v>0.88312928460863171</v>
      </c>
      <c r="E16" s="34">
        <f t="shared" ref="E16:O16" si="1">_xlfn.STDEV.S(E23:E47)</f>
        <v>0.73516143351873631</v>
      </c>
      <c r="F16" s="34">
        <f t="shared" si="1"/>
        <v>0.97638755966401436</v>
      </c>
      <c r="G16" s="34">
        <f t="shared" si="1"/>
        <v>1.2284662524193855</v>
      </c>
      <c r="H16" s="34">
        <f t="shared" si="1"/>
        <v>0.8408878244649165</v>
      </c>
      <c r="I16" s="34">
        <f t="shared" si="1"/>
        <v>0.99987199180695463</v>
      </c>
      <c r="J16" s="34">
        <f t="shared" si="1"/>
        <v>0.98843006834069724</v>
      </c>
      <c r="K16" s="34">
        <f t="shared" si="1"/>
        <v>0.92049950208206854</v>
      </c>
      <c r="L16" s="34">
        <f t="shared" si="1"/>
        <v>0.73281421019701065</v>
      </c>
      <c r="M16" s="34">
        <f t="shared" si="1"/>
        <v>0.86340546674200858</v>
      </c>
      <c r="N16" s="34">
        <f t="shared" si="1"/>
        <v>0.97869249511784484</v>
      </c>
      <c r="O16" s="34">
        <f t="shared" si="1"/>
        <v>1.0846000799065765</v>
      </c>
    </row>
    <row r="17" spans="1:15" x14ac:dyDescent="0.2">
      <c r="A17" s="36">
        <v>5.54</v>
      </c>
      <c r="C17" s="38" t="s">
        <v>56</v>
      </c>
      <c r="D17" s="34">
        <f>COUNT(D23:D47)</f>
        <v>25</v>
      </c>
      <c r="E17" s="34">
        <f t="shared" ref="E17:O17" si="2">COUNT(E23:E47)</f>
        <v>25</v>
      </c>
      <c r="F17" s="34">
        <f t="shared" si="2"/>
        <v>25</v>
      </c>
      <c r="G17" s="34">
        <f t="shared" si="2"/>
        <v>25</v>
      </c>
      <c r="H17" s="34">
        <f t="shared" si="2"/>
        <v>25</v>
      </c>
      <c r="I17" s="34">
        <f t="shared" si="2"/>
        <v>25</v>
      </c>
      <c r="J17" s="34">
        <f t="shared" si="2"/>
        <v>25</v>
      </c>
      <c r="K17" s="34">
        <f t="shared" si="2"/>
        <v>25</v>
      </c>
      <c r="L17" s="34">
        <f t="shared" si="2"/>
        <v>25</v>
      </c>
      <c r="M17" s="34">
        <f t="shared" si="2"/>
        <v>25</v>
      </c>
      <c r="N17" s="34">
        <f t="shared" si="2"/>
        <v>25</v>
      </c>
      <c r="O17" s="34">
        <f t="shared" si="2"/>
        <v>25</v>
      </c>
    </row>
    <row r="18" spans="1:15" x14ac:dyDescent="0.2">
      <c r="A18" s="36">
        <v>5.24</v>
      </c>
      <c r="C18" s="38" t="s">
        <v>57</v>
      </c>
      <c r="D18" s="34">
        <f>(D16)/SQRT(D17)</f>
        <v>0.17662585692172633</v>
      </c>
      <c r="E18" s="34">
        <f t="shared" ref="E18:O18" si="3">(E16)/SQRT(E17)</f>
        <v>0.14703228670374727</v>
      </c>
      <c r="F18" s="34">
        <f t="shared" si="3"/>
        <v>0.19527751193280288</v>
      </c>
      <c r="G18" s="34">
        <f t="shared" si="3"/>
        <v>0.24569325048387708</v>
      </c>
      <c r="H18" s="34">
        <f t="shared" si="3"/>
        <v>0.1681775648929833</v>
      </c>
      <c r="I18" s="34">
        <f t="shared" si="3"/>
        <v>0.19997439836139091</v>
      </c>
      <c r="J18" s="34">
        <f t="shared" si="3"/>
        <v>0.19768601366813945</v>
      </c>
      <c r="K18" s="34">
        <f t="shared" si="3"/>
        <v>0.18409990041641372</v>
      </c>
      <c r="L18" s="34">
        <f t="shared" si="3"/>
        <v>0.14656284203940212</v>
      </c>
      <c r="M18" s="34">
        <f t="shared" si="3"/>
        <v>0.1726810933484017</v>
      </c>
      <c r="N18" s="34">
        <f t="shared" si="3"/>
        <v>0.19573849902356896</v>
      </c>
      <c r="O18" s="34">
        <f t="shared" si="3"/>
        <v>0.2169200159813153</v>
      </c>
    </row>
    <row r="19" spans="1:15" x14ac:dyDescent="0.2">
      <c r="A19" s="36">
        <v>4.24</v>
      </c>
      <c r="C19" s="38" t="s">
        <v>58</v>
      </c>
      <c r="D19" s="34">
        <f>ABS(_xlfn.T.INV((1-0.846)/2,D17-1))</f>
        <v>1.4720515083554235</v>
      </c>
      <c r="E19" s="34">
        <f t="shared" ref="E19:O19" si="4">ABS(_xlfn.T.INV((1-0.846)/2,E17-1))</f>
        <v>1.4720515083554235</v>
      </c>
      <c r="F19" s="34">
        <f t="shared" si="4"/>
        <v>1.4720515083554235</v>
      </c>
      <c r="G19" s="34">
        <f t="shared" si="4"/>
        <v>1.4720515083554235</v>
      </c>
      <c r="H19" s="34">
        <f t="shared" si="4"/>
        <v>1.4720515083554235</v>
      </c>
      <c r="I19" s="34">
        <f t="shared" si="4"/>
        <v>1.4720515083554235</v>
      </c>
      <c r="J19" s="34">
        <f t="shared" si="4"/>
        <v>1.4720515083554235</v>
      </c>
      <c r="K19" s="34">
        <f t="shared" si="4"/>
        <v>1.4720515083554235</v>
      </c>
      <c r="L19" s="34">
        <f t="shared" si="4"/>
        <v>1.4720515083554235</v>
      </c>
      <c r="M19" s="34">
        <f t="shared" si="4"/>
        <v>1.4720515083554235</v>
      </c>
      <c r="N19" s="34">
        <f t="shared" si="4"/>
        <v>1.4720515083554235</v>
      </c>
      <c r="O19" s="34">
        <f t="shared" si="4"/>
        <v>1.4720515083554235</v>
      </c>
    </row>
    <row r="20" spans="1:15" x14ac:dyDescent="0.2">
      <c r="A20" s="36">
        <v>5.79</v>
      </c>
      <c r="C20" s="38" t="s">
        <v>54</v>
      </c>
      <c r="D20" s="34">
        <f>D15-D18*D19</f>
        <v>5.8443976409038019</v>
      </c>
      <c r="E20" s="34">
        <f t="shared" ref="E20:O20" si="5">E15-E18*E19</f>
        <v>5.9739609005808019</v>
      </c>
      <c r="F20" s="34">
        <f t="shared" si="5"/>
        <v>5.6417414440114237</v>
      </c>
      <c r="G20" s="34">
        <f t="shared" si="5"/>
        <v>5.8011268800324629</v>
      </c>
      <c r="H20" s="34">
        <f t="shared" si="5"/>
        <v>5.8868339619277412</v>
      </c>
      <c r="I20" s="34">
        <f t="shared" si="5"/>
        <v>5.9532273852596465</v>
      </c>
      <c r="J20" s="34">
        <f t="shared" si="5"/>
        <v>5.8265960053990442</v>
      </c>
      <c r="K20" s="34">
        <f t="shared" si="5"/>
        <v>5.8977954639039343</v>
      </c>
      <c r="L20" s="34">
        <f t="shared" si="5"/>
        <v>5.9662519473070397</v>
      </c>
      <c r="M20" s="34">
        <f t="shared" si="5"/>
        <v>5.4182045360720217</v>
      </c>
      <c r="N20" s="34">
        <f t="shared" si="5"/>
        <v>5.5202628472691293</v>
      </c>
      <c r="O20" s="34">
        <f t="shared" si="5"/>
        <v>5.2642825632822206</v>
      </c>
    </row>
    <row r="21" spans="1:15" x14ac:dyDescent="0.2">
      <c r="A21" s="36">
        <v>4.95</v>
      </c>
      <c r="C21" s="38" t="s">
        <v>55</v>
      </c>
      <c r="D21" s="34">
        <f>D15+D18*D19</f>
        <v>6.3644023590961947</v>
      </c>
      <c r="E21" s="34">
        <f t="shared" ref="E21:O21" si="6">E15+E18*E19</f>
        <v>6.4068390994191988</v>
      </c>
      <c r="F21" s="34">
        <f t="shared" si="6"/>
        <v>6.2166585559885776</v>
      </c>
      <c r="G21" s="34">
        <f t="shared" si="6"/>
        <v>6.5244731199675385</v>
      </c>
      <c r="H21" s="34">
        <f t="shared" si="6"/>
        <v>6.3819660380722576</v>
      </c>
      <c r="I21" s="34">
        <f t="shared" si="6"/>
        <v>6.5419726147403541</v>
      </c>
      <c r="J21" s="34">
        <f t="shared" si="6"/>
        <v>6.4086039946009548</v>
      </c>
      <c r="K21" s="34">
        <f t="shared" si="6"/>
        <v>6.4398045360960641</v>
      </c>
      <c r="L21" s="34">
        <f t="shared" si="6"/>
        <v>6.3977480526929593</v>
      </c>
      <c r="M21" s="34">
        <f t="shared" si="6"/>
        <v>5.9265954639279776</v>
      </c>
      <c r="N21" s="34">
        <f t="shared" si="6"/>
        <v>6.096537152730872</v>
      </c>
      <c r="O21" s="34">
        <f t="shared" si="6"/>
        <v>5.902917436717777</v>
      </c>
    </row>
    <row r="22" spans="1:15" ht="17" thickBot="1" x14ac:dyDescent="0.25">
      <c r="A22" s="36">
        <v>4.67</v>
      </c>
      <c r="C22" s="38" t="s">
        <v>59</v>
      </c>
      <c r="D22" s="78">
        <f>AVERAGE($A$15:$A$1014)</f>
        <v>5.9795300000000005</v>
      </c>
      <c r="E22" s="78">
        <f t="shared" ref="E22:O22" si="7">AVERAGE($A$15:$A$1014)</f>
        <v>5.9795300000000005</v>
      </c>
      <c r="F22" s="78">
        <f t="shared" si="7"/>
        <v>5.9795300000000005</v>
      </c>
      <c r="G22" s="78">
        <f t="shared" si="7"/>
        <v>5.9795300000000005</v>
      </c>
      <c r="H22" s="78">
        <f t="shared" si="7"/>
        <v>5.9795300000000005</v>
      </c>
      <c r="I22" s="78">
        <f t="shared" si="7"/>
        <v>5.9795300000000005</v>
      </c>
      <c r="J22" s="78">
        <f t="shared" si="7"/>
        <v>5.9795300000000005</v>
      </c>
      <c r="K22" s="78">
        <f t="shared" si="7"/>
        <v>5.9795300000000005</v>
      </c>
      <c r="L22" s="78">
        <f t="shared" si="7"/>
        <v>5.9795300000000005</v>
      </c>
      <c r="M22" s="79">
        <f t="shared" si="7"/>
        <v>5.9795300000000005</v>
      </c>
      <c r="N22" s="78">
        <f t="shared" si="7"/>
        <v>5.9795300000000005</v>
      </c>
      <c r="O22" s="79">
        <f t="shared" si="7"/>
        <v>5.9795300000000005</v>
      </c>
    </row>
    <row r="23" spans="1:15" x14ac:dyDescent="0.2">
      <c r="A23" s="36">
        <v>6.8</v>
      </c>
      <c r="D23">
        <v>6.76</v>
      </c>
      <c r="E23">
        <v>5.1899999999999995</v>
      </c>
      <c r="F23">
        <v>4.58</v>
      </c>
      <c r="G23">
        <v>6.96</v>
      </c>
      <c r="H23">
        <v>5.99</v>
      </c>
      <c r="I23">
        <v>6.25</v>
      </c>
      <c r="J23">
        <v>7.64</v>
      </c>
      <c r="K23">
        <v>5.27</v>
      </c>
      <c r="L23">
        <v>6.25</v>
      </c>
      <c r="M23">
        <v>4.8</v>
      </c>
      <c r="N23">
        <v>3.5</v>
      </c>
      <c r="O23">
        <v>4.0699999999999994</v>
      </c>
    </row>
    <row r="24" spans="1:15" x14ac:dyDescent="0.2">
      <c r="A24" s="36">
        <v>7.24</v>
      </c>
      <c r="D24">
        <v>6.17</v>
      </c>
      <c r="E24">
        <v>6.29</v>
      </c>
      <c r="F24">
        <v>5.2799999999999994</v>
      </c>
      <c r="G24">
        <v>5.59</v>
      </c>
      <c r="H24">
        <v>6.49</v>
      </c>
      <c r="I24">
        <v>7.38</v>
      </c>
      <c r="J24">
        <v>4.8099999999999996</v>
      </c>
      <c r="K24">
        <v>6.68</v>
      </c>
      <c r="L24">
        <v>5.43</v>
      </c>
      <c r="M24">
        <v>5.49</v>
      </c>
      <c r="N24">
        <v>6.99</v>
      </c>
      <c r="O24">
        <v>3.9699999999999998</v>
      </c>
    </row>
    <row r="25" spans="1:15" x14ac:dyDescent="0.2">
      <c r="A25" s="36">
        <v>4.79</v>
      </c>
      <c r="D25">
        <v>6.25</v>
      </c>
      <c r="E25">
        <v>6.8599999999999994</v>
      </c>
      <c r="F25">
        <v>5.2799999999999994</v>
      </c>
      <c r="G25">
        <v>6.38</v>
      </c>
      <c r="H25">
        <v>7.02</v>
      </c>
      <c r="I25">
        <v>4.92</v>
      </c>
      <c r="J25">
        <v>5.49</v>
      </c>
      <c r="K25">
        <v>5.35</v>
      </c>
      <c r="L25">
        <v>5.79</v>
      </c>
      <c r="M25">
        <v>4.24</v>
      </c>
      <c r="N25">
        <v>6.29</v>
      </c>
      <c r="O25">
        <v>5.0599999999999996</v>
      </c>
    </row>
    <row r="26" spans="1:15" x14ac:dyDescent="0.2">
      <c r="A26" s="36">
        <v>6.1899999999999995</v>
      </c>
      <c r="D26">
        <v>6.0299999999999994</v>
      </c>
      <c r="E26">
        <v>6.5699999999999994</v>
      </c>
      <c r="F26">
        <v>6.14</v>
      </c>
      <c r="G26">
        <v>7.3</v>
      </c>
      <c r="H26">
        <v>7.06</v>
      </c>
      <c r="I26">
        <v>4.93</v>
      </c>
      <c r="J26">
        <v>5.9799999999999995</v>
      </c>
      <c r="K26">
        <v>5.81</v>
      </c>
      <c r="L26">
        <v>5.95</v>
      </c>
      <c r="M26">
        <v>5.47</v>
      </c>
      <c r="N26">
        <v>4.75</v>
      </c>
      <c r="O26">
        <v>6.51</v>
      </c>
    </row>
    <row r="27" spans="1:15" x14ac:dyDescent="0.2">
      <c r="A27" s="36">
        <v>5.75</v>
      </c>
      <c r="D27">
        <v>6.4399999999999995</v>
      </c>
      <c r="E27">
        <v>6.18</v>
      </c>
      <c r="F27">
        <v>5.05</v>
      </c>
      <c r="G27">
        <v>5.64</v>
      </c>
      <c r="H27">
        <v>6.43</v>
      </c>
      <c r="I27">
        <v>6.76</v>
      </c>
      <c r="J27">
        <v>5.17</v>
      </c>
      <c r="K27">
        <v>5.4799999999999995</v>
      </c>
      <c r="L27">
        <v>7.66</v>
      </c>
      <c r="M27">
        <v>6.04</v>
      </c>
      <c r="N27">
        <v>5.7299999999999995</v>
      </c>
      <c r="O27">
        <v>6.75</v>
      </c>
    </row>
    <row r="28" spans="1:15" x14ac:dyDescent="0.2">
      <c r="A28" s="36">
        <v>7</v>
      </c>
      <c r="D28">
        <v>6.09</v>
      </c>
      <c r="E28">
        <v>6.38</v>
      </c>
      <c r="F28">
        <v>5.4399999999999995</v>
      </c>
      <c r="G28">
        <v>6.3</v>
      </c>
      <c r="H28">
        <v>7.06</v>
      </c>
      <c r="I28">
        <v>6.27</v>
      </c>
      <c r="J28">
        <v>6.68</v>
      </c>
      <c r="K28">
        <v>5.37</v>
      </c>
      <c r="L28">
        <v>5.83</v>
      </c>
      <c r="M28">
        <v>6.54</v>
      </c>
      <c r="N28">
        <v>6.13</v>
      </c>
      <c r="O28">
        <v>5.91</v>
      </c>
    </row>
    <row r="29" spans="1:15" x14ac:dyDescent="0.2">
      <c r="A29" s="36">
        <v>3.9499999999999997</v>
      </c>
      <c r="D29">
        <v>6.91</v>
      </c>
      <c r="E29">
        <v>5.41</v>
      </c>
      <c r="F29">
        <v>5.38</v>
      </c>
      <c r="G29">
        <v>5.43</v>
      </c>
      <c r="H29">
        <v>6.37</v>
      </c>
      <c r="I29">
        <v>7.12</v>
      </c>
      <c r="J29">
        <v>5.24</v>
      </c>
      <c r="K29">
        <v>4.99</v>
      </c>
      <c r="L29">
        <v>4.93</v>
      </c>
      <c r="M29">
        <v>5.71</v>
      </c>
      <c r="N29">
        <v>5.1499999999999995</v>
      </c>
      <c r="O29">
        <v>7.3</v>
      </c>
    </row>
    <row r="30" spans="1:15" x14ac:dyDescent="0.2">
      <c r="A30" s="36">
        <v>5.8199999999999994</v>
      </c>
      <c r="D30">
        <v>4.7299999999999995</v>
      </c>
      <c r="E30">
        <v>6.21</v>
      </c>
      <c r="F30">
        <v>6.1499999999999995</v>
      </c>
      <c r="G30">
        <v>7.16</v>
      </c>
      <c r="H30">
        <v>6.26</v>
      </c>
      <c r="I30">
        <v>5.74</v>
      </c>
      <c r="J30">
        <v>5.3199999999999994</v>
      </c>
      <c r="K30">
        <v>6.68</v>
      </c>
      <c r="L30">
        <v>5.49</v>
      </c>
      <c r="M30">
        <v>4.5599999999999996</v>
      </c>
      <c r="N30">
        <v>6.29</v>
      </c>
      <c r="O30">
        <v>4.62</v>
      </c>
    </row>
    <row r="31" spans="1:15" x14ac:dyDescent="0.2">
      <c r="A31" s="36">
        <v>6.95</v>
      </c>
      <c r="D31">
        <v>4.7299999999999995</v>
      </c>
      <c r="E31">
        <v>5.1099999999999994</v>
      </c>
      <c r="F31">
        <v>4.7299999999999995</v>
      </c>
      <c r="G31">
        <v>6.24</v>
      </c>
      <c r="H31">
        <v>7.1499999999999995</v>
      </c>
      <c r="I31">
        <v>6.74</v>
      </c>
      <c r="J31">
        <v>5.7799999999999994</v>
      </c>
      <c r="K31">
        <v>5.45</v>
      </c>
      <c r="L31">
        <v>6.1099999999999994</v>
      </c>
      <c r="M31">
        <v>6.39</v>
      </c>
      <c r="N31">
        <v>4.5999999999999996</v>
      </c>
      <c r="O31">
        <v>3.4</v>
      </c>
    </row>
    <row r="32" spans="1:15" x14ac:dyDescent="0.2">
      <c r="A32" s="36">
        <v>5.45</v>
      </c>
      <c r="D32">
        <v>5.6</v>
      </c>
      <c r="E32">
        <v>5.75</v>
      </c>
      <c r="F32">
        <v>5.1099999999999994</v>
      </c>
      <c r="G32">
        <v>6.1899999999999995</v>
      </c>
      <c r="H32">
        <v>7.1099999999999994</v>
      </c>
      <c r="I32">
        <v>4.74</v>
      </c>
      <c r="J32">
        <v>6.64</v>
      </c>
      <c r="K32">
        <v>8.1199999999999992</v>
      </c>
      <c r="L32">
        <v>6.6</v>
      </c>
      <c r="M32">
        <v>3.6999999999999997</v>
      </c>
      <c r="N32">
        <v>6.38</v>
      </c>
      <c r="O32">
        <v>5.91</v>
      </c>
    </row>
    <row r="33" spans="1:15" x14ac:dyDescent="0.2">
      <c r="A33" s="36">
        <v>6.24</v>
      </c>
      <c r="D33">
        <v>6.39</v>
      </c>
      <c r="E33">
        <v>6.8</v>
      </c>
      <c r="F33">
        <v>4.1899999999999995</v>
      </c>
      <c r="G33">
        <v>4.05</v>
      </c>
      <c r="H33">
        <v>6</v>
      </c>
      <c r="I33">
        <v>4.95</v>
      </c>
      <c r="J33">
        <v>7.88</v>
      </c>
      <c r="K33">
        <v>5.87</v>
      </c>
      <c r="L33">
        <v>6.46</v>
      </c>
      <c r="M33">
        <v>5.1099999999999994</v>
      </c>
      <c r="N33">
        <v>5.8599999999999994</v>
      </c>
      <c r="O33">
        <v>3.9899999999999998</v>
      </c>
    </row>
    <row r="34" spans="1:15" x14ac:dyDescent="0.2">
      <c r="A34" s="36">
        <v>5.96</v>
      </c>
      <c r="D34">
        <v>5.55</v>
      </c>
      <c r="E34">
        <v>6.18</v>
      </c>
      <c r="F34">
        <v>6.8599999999999994</v>
      </c>
      <c r="G34">
        <v>6.17</v>
      </c>
      <c r="H34">
        <v>6.26</v>
      </c>
      <c r="I34">
        <v>5.37</v>
      </c>
      <c r="J34">
        <v>6.96</v>
      </c>
      <c r="K34">
        <v>7.16</v>
      </c>
      <c r="L34">
        <v>6.88</v>
      </c>
      <c r="M34">
        <v>4.5599999999999996</v>
      </c>
      <c r="N34">
        <v>7.02</v>
      </c>
      <c r="O34">
        <v>6.51</v>
      </c>
    </row>
    <row r="35" spans="1:15" x14ac:dyDescent="0.2">
      <c r="A35" s="36">
        <v>5.9799999999999995</v>
      </c>
      <c r="D35">
        <v>6.0699999999999994</v>
      </c>
      <c r="E35">
        <v>5.43</v>
      </c>
      <c r="F35">
        <v>6.0699999999999994</v>
      </c>
      <c r="G35">
        <v>6.14</v>
      </c>
      <c r="H35">
        <v>4.24</v>
      </c>
      <c r="I35">
        <v>5.9399999999999995</v>
      </c>
      <c r="J35">
        <v>5.5</v>
      </c>
      <c r="K35">
        <v>8.6199999999999992</v>
      </c>
      <c r="L35">
        <v>5.24</v>
      </c>
      <c r="M35">
        <v>5.7299999999999995</v>
      </c>
      <c r="N35">
        <v>5.91</v>
      </c>
      <c r="O35">
        <v>6.38</v>
      </c>
    </row>
    <row r="36" spans="1:15" x14ac:dyDescent="0.2">
      <c r="A36" s="36">
        <v>4.0699999999999994</v>
      </c>
      <c r="D36">
        <v>4.7699999999999996</v>
      </c>
      <c r="E36">
        <v>6.14</v>
      </c>
      <c r="F36">
        <v>6.31</v>
      </c>
      <c r="G36">
        <v>7.62</v>
      </c>
      <c r="H36">
        <v>5.5699999999999994</v>
      </c>
      <c r="I36">
        <v>4.91</v>
      </c>
      <c r="J36">
        <v>5.7299999999999995</v>
      </c>
      <c r="K36">
        <v>6.49</v>
      </c>
      <c r="L36">
        <v>6.5699999999999994</v>
      </c>
      <c r="M36">
        <v>5.72</v>
      </c>
      <c r="N36">
        <v>5.72</v>
      </c>
      <c r="O36">
        <v>4.26</v>
      </c>
    </row>
    <row r="37" spans="1:15" x14ac:dyDescent="0.2">
      <c r="A37" s="36">
        <v>5.24</v>
      </c>
      <c r="D37">
        <v>6.24</v>
      </c>
      <c r="E37">
        <v>5.7799999999999994</v>
      </c>
      <c r="F37">
        <v>5.45</v>
      </c>
      <c r="G37">
        <v>4.71</v>
      </c>
      <c r="H37">
        <v>5.56</v>
      </c>
      <c r="I37">
        <v>8.31</v>
      </c>
      <c r="J37">
        <v>6.2</v>
      </c>
      <c r="K37">
        <v>6.55</v>
      </c>
      <c r="L37">
        <v>5.7799999999999994</v>
      </c>
      <c r="M37">
        <v>6.22</v>
      </c>
      <c r="N37">
        <v>7.2</v>
      </c>
      <c r="O37">
        <v>7.16</v>
      </c>
    </row>
    <row r="38" spans="1:15" x14ac:dyDescent="0.2">
      <c r="A38" s="36">
        <v>6.41</v>
      </c>
      <c r="D38">
        <v>5.45</v>
      </c>
      <c r="E38">
        <v>6.46</v>
      </c>
      <c r="F38">
        <v>6.29</v>
      </c>
      <c r="G38">
        <v>7.13</v>
      </c>
      <c r="H38">
        <v>5.58</v>
      </c>
      <c r="I38">
        <v>7.66</v>
      </c>
      <c r="J38">
        <v>5.89</v>
      </c>
      <c r="K38">
        <v>6.02</v>
      </c>
      <c r="L38">
        <v>7.0299999999999994</v>
      </c>
      <c r="M38">
        <v>5.7299999999999995</v>
      </c>
      <c r="N38">
        <v>5.16</v>
      </c>
      <c r="O38">
        <v>5.49</v>
      </c>
    </row>
    <row r="39" spans="1:15" x14ac:dyDescent="0.2">
      <c r="A39" s="36">
        <v>7.71</v>
      </c>
      <c r="D39">
        <v>6.2</v>
      </c>
      <c r="E39">
        <v>5.71</v>
      </c>
      <c r="F39">
        <v>6.97</v>
      </c>
      <c r="G39">
        <v>8.14</v>
      </c>
      <c r="H39">
        <v>6.49</v>
      </c>
      <c r="I39">
        <v>6.05</v>
      </c>
      <c r="J39">
        <v>8.379999999999999</v>
      </c>
      <c r="K39">
        <v>6.04</v>
      </c>
      <c r="L39">
        <v>6.96</v>
      </c>
      <c r="M39">
        <v>6.8599999999999994</v>
      </c>
      <c r="N39">
        <v>6.41</v>
      </c>
      <c r="O39">
        <v>6.76</v>
      </c>
    </row>
    <row r="40" spans="1:15" x14ac:dyDescent="0.2">
      <c r="A40" s="36">
        <v>6.26</v>
      </c>
      <c r="D40">
        <v>7.2799999999999994</v>
      </c>
      <c r="E40">
        <v>6.0699999999999994</v>
      </c>
      <c r="F40">
        <v>6.9399999999999995</v>
      </c>
      <c r="G40">
        <v>7.35</v>
      </c>
      <c r="H40">
        <v>5.35</v>
      </c>
      <c r="I40">
        <v>7.06</v>
      </c>
      <c r="J40">
        <v>6.8599999999999994</v>
      </c>
      <c r="K40">
        <v>5.58</v>
      </c>
      <c r="L40">
        <v>7.01</v>
      </c>
      <c r="M40">
        <v>6.1099999999999994</v>
      </c>
      <c r="N40">
        <v>7.89</v>
      </c>
      <c r="O40">
        <v>5.6</v>
      </c>
    </row>
    <row r="41" spans="1:15" x14ac:dyDescent="0.2">
      <c r="A41" s="36">
        <v>5.64</v>
      </c>
      <c r="D41">
        <v>5.64</v>
      </c>
      <c r="E41">
        <v>8.31</v>
      </c>
      <c r="F41">
        <v>6.3</v>
      </c>
      <c r="G41">
        <v>4.79</v>
      </c>
      <c r="H41">
        <v>5.55</v>
      </c>
      <c r="I41">
        <v>7.2</v>
      </c>
      <c r="J41">
        <v>6.6</v>
      </c>
      <c r="K41">
        <v>6.43</v>
      </c>
      <c r="L41">
        <v>6.1899999999999995</v>
      </c>
      <c r="M41">
        <v>6.7</v>
      </c>
      <c r="N41">
        <v>5.35</v>
      </c>
      <c r="O41">
        <v>6.7299999999999995</v>
      </c>
    </row>
    <row r="42" spans="1:15" x14ac:dyDescent="0.2">
      <c r="A42" s="36">
        <v>5.77</v>
      </c>
      <c r="D42">
        <v>6.16</v>
      </c>
      <c r="E42">
        <v>5.2299999999999995</v>
      </c>
      <c r="F42">
        <v>8.31</v>
      </c>
      <c r="G42">
        <v>6.0699999999999994</v>
      </c>
      <c r="H42">
        <v>5.9799999999999995</v>
      </c>
      <c r="I42">
        <v>7.3999999999999995</v>
      </c>
      <c r="J42">
        <v>4.34</v>
      </c>
      <c r="K42">
        <v>4.6899999999999995</v>
      </c>
      <c r="L42">
        <v>6.51</v>
      </c>
      <c r="M42">
        <v>5.74</v>
      </c>
      <c r="N42">
        <v>5.51</v>
      </c>
      <c r="O42">
        <v>5.18</v>
      </c>
    </row>
    <row r="43" spans="1:15" x14ac:dyDescent="0.2">
      <c r="A43" s="36">
        <v>5.46</v>
      </c>
      <c r="D43">
        <v>5.41</v>
      </c>
      <c r="E43">
        <v>7</v>
      </c>
      <c r="F43">
        <v>7.54</v>
      </c>
      <c r="G43">
        <v>5.38</v>
      </c>
      <c r="H43">
        <v>5.88</v>
      </c>
      <c r="I43">
        <v>5.7799999999999994</v>
      </c>
      <c r="J43">
        <v>5.95</v>
      </c>
      <c r="K43">
        <v>5.6499999999999995</v>
      </c>
      <c r="L43">
        <v>7.13</v>
      </c>
      <c r="M43">
        <v>5.04</v>
      </c>
      <c r="N43">
        <v>5.0299999999999994</v>
      </c>
      <c r="O43">
        <v>5.4399999999999995</v>
      </c>
    </row>
    <row r="44" spans="1:15" x14ac:dyDescent="0.2">
      <c r="A44" s="36">
        <v>4.71</v>
      </c>
      <c r="D44">
        <v>8.89</v>
      </c>
      <c r="E44">
        <v>5.8999999999999995</v>
      </c>
      <c r="F44">
        <v>6.3599999999999994</v>
      </c>
      <c r="G44">
        <v>7.49</v>
      </c>
      <c r="H44">
        <v>4.05</v>
      </c>
      <c r="I44">
        <v>5.08</v>
      </c>
      <c r="J44">
        <v>6.04</v>
      </c>
      <c r="K44">
        <v>6.3599999999999994</v>
      </c>
      <c r="L44">
        <v>4.7699999999999996</v>
      </c>
      <c r="M44">
        <v>6.59</v>
      </c>
      <c r="N44">
        <v>6.27</v>
      </c>
      <c r="O44">
        <v>4.95</v>
      </c>
    </row>
    <row r="45" spans="1:15" x14ac:dyDescent="0.2">
      <c r="A45" s="36">
        <v>7.31</v>
      </c>
      <c r="D45">
        <v>5.6899999999999995</v>
      </c>
      <c r="E45">
        <v>5.71</v>
      </c>
      <c r="F45">
        <v>5.1099999999999994</v>
      </c>
      <c r="G45">
        <v>6.87</v>
      </c>
      <c r="H45">
        <v>5.77</v>
      </c>
      <c r="I45">
        <v>6.38</v>
      </c>
      <c r="J45">
        <v>6.83</v>
      </c>
      <c r="K45">
        <v>6.88</v>
      </c>
      <c r="L45">
        <v>6.67</v>
      </c>
      <c r="M45">
        <v>5.8199999999999994</v>
      </c>
      <c r="N45">
        <v>4.62</v>
      </c>
      <c r="O45">
        <v>5.55</v>
      </c>
    </row>
    <row r="46" spans="1:15" x14ac:dyDescent="0.2">
      <c r="A46" s="36">
        <v>6.18</v>
      </c>
      <c r="D46">
        <v>7.01</v>
      </c>
      <c r="E46">
        <v>7.24</v>
      </c>
      <c r="F46">
        <v>5.5699999999999994</v>
      </c>
      <c r="G46">
        <v>6.3199999999999994</v>
      </c>
      <c r="H46">
        <v>6.75</v>
      </c>
      <c r="I46">
        <v>6.55</v>
      </c>
      <c r="J46">
        <v>6.31</v>
      </c>
      <c r="K46">
        <v>5.8199999999999994</v>
      </c>
      <c r="L46">
        <v>5.72</v>
      </c>
      <c r="M46">
        <v>5.63</v>
      </c>
      <c r="N46">
        <v>4.93</v>
      </c>
      <c r="O46">
        <v>6.0699999999999994</v>
      </c>
    </row>
    <row r="47" spans="1:15" x14ac:dyDescent="0.2">
      <c r="A47" s="36">
        <v>5.9399999999999995</v>
      </c>
      <c r="D47">
        <v>6.1499999999999995</v>
      </c>
      <c r="E47">
        <v>6.85</v>
      </c>
      <c r="F47">
        <v>6.8199999999999994</v>
      </c>
      <c r="G47">
        <v>2.65</v>
      </c>
      <c r="H47">
        <v>7.39</v>
      </c>
      <c r="I47">
        <v>6.7</v>
      </c>
      <c r="J47">
        <v>4.72</v>
      </c>
      <c r="K47">
        <v>6.8599999999999994</v>
      </c>
      <c r="L47">
        <v>5.59</v>
      </c>
      <c r="M47">
        <v>7.31</v>
      </c>
      <c r="N47">
        <v>6.52</v>
      </c>
      <c r="O47">
        <v>6.02</v>
      </c>
    </row>
    <row r="48" spans="1:15" x14ac:dyDescent="0.2">
      <c r="A48" s="36">
        <v>5.2799999999999994</v>
      </c>
    </row>
    <row r="49" spans="1:1" x14ac:dyDescent="0.2">
      <c r="A49" s="36">
        <v>6.31</v>
      </c>
    </row>
    <row r="50" spans="1:1" x14ac:dyDescent="0.2">
      <c r="A50" s="36">
        <v>6.58</v>
      </c>
    </row>
    <row r="51" spans="1:1" x14ac:dyDescent="0.2">
      <c r="A51" s="36">
        <v>5.5</v>
      </c>
    </row>
    <row r="52" spans="1:1" x14ac:dyDescent="0.2">
      <c r="A52" s="36">
        <v>5.17</v>
      </c>
    </row>
    <row r="53" spans="1:1" x14ac:dyDescent="0.2">
      <c r="A53" s="36">
        <v>5.46</v>
      </c>
    </row>
    <row r="54" spans="1:1" x14ac:dyDescent="0.2">
      <c r="A54" s="36">
        <v>7.6899999999999995</v>
      </c>
    </row>
    <row r="55" spans="1:1" x14ac:dyDescent="0.2">
      <c r="A55" s="36">
        <v>6.02</v>
      </c>
    </row>
    <row r="56" spans="1:1" x14ac:dyDescent="0.2">
      <c r="A56" s="36">
        <v>5.4399999999999995</v>
      </c>
    </row>
    <row r="57" spans="1:1" x14ac:dyDescent="0.2">
      <c r="A57" s="36">
        <v>6.35</v>
      </c>
    </row>
    <row r="58" spans="1:1" x14ac:dyDescent="0.2">
      <c r="A58" s="36">
        <v>5.47</v>
      </c>
    </row>
    <row r="59" spans="1:1" x14ac:dyDescent="0.2">
      <c r="A59" s="36">
        <v>7.06</v>
      </c>
    </row>
    <row r="60" spans="1:1" x14ac:dyDescent="0.2">
      <c r="A60" s="36">
        <v>4.75</v>
      </c>
    </row>
    <row r="61" spans="1:1" x14ac:dyDescent="0.2">
      <c r="A61" s="36">
        <v>5.7799999999999994</v>
      </c>
    </row>
    <row r="62" spans="1:1" x14ac:dyDescent="0.2">
      <c r="A62" s="36">
        <v>6.91</v>
      </c>
    </row>
    <row r="63" spans="1:1" x14ac:dyDescent="0.2">
      <c r="A63" s="36">
        <v>6.4799999999999995</v>
      </c>
    </row>
    <row r="64" spans="1:1" x14ac:dyDescent="0.2">
      <c r="A64" s="36">
        <v>5.5</v>
      </c>
    </row>
    <row r="65" spans="1:1" x14ac:dyDescent="0.2">
      <c r="A65" s="36">
        <v>5.67</v>
      </c>
    </row>
    <row r="66" spans="1:1" x14ac:dyDescent="0.2">
      <c r="A66" s="36">
        <v>5.4399999999999995</v>
      </c>
    </row>
    <row r="67" spans="1:1" x14ac:dyDescent="0.2">
      <c r="A67" s="36">
        <v>6.56</v>
      </c>
    </row>
    <row r="68" spans="1:1" x14ac:dyDescent="0.2">
      <c r="A68" s="36">
        <v>5.68</v>
      </c>
    </row>
    <row r="69" spans="1:1" x14ac:dyDescent="0.2">
      <c r="A69" s="36">
        <v>6.13</v>
      </c>
    </row>
    <row r="70" spans="1:1" x14ac:dyDescent="0.2">
      <c r="A70" s="36">
        <v>7.1099999999999994</v>
      </c>
    </row>
    <row r="71" spans="1:1" x14ac:dyDescent="0.2">
      <c r="A71" s="36">
        <v>4.7299999999999995</v>
      </c>
    </row>
    <row r="72" spans="1:1" x14ac:dyDescent="0.2">
      <c r="A72" s="36">
        <v>7.4399999999999995</v>
      </c>
    </row>
    <row r="73" spans="1:1" x14ac:dyDescent="0.2">
      <c r="A73" s="36">
        <v>5.6099999999999994</v>
      </c>
    </row>
    <row r="74" spans="1:1" x14ac:dyDescent="0.2">
      <c r="A74" s="36">
        <v>6.96</v>
      </c>
    </row>
    <row r="75" spans="1:1" x14ac:dyDescent="0.2">
      <c r="A75" s="36">
        <v>5.4799999999999995</v>
      </c>
    </row>
    <row r="76" spans="1:1" x14ac:dyDescent="0.2">
      <c r="A76" s="36">
        <v>5.83</v>
      </c>
    </row>
    <row r="77" spans="1:1" x14ac:dyDescent="0.2">
      <c r="A77" s="36">
        <v>6.3599999999999994</v>
      </c>
    </row>
    <row r="78" spans="1:1" x14ac:dyDescent="0.2">
      <c r="A78" s="36">
        <v>4.3599999999999994</v>
      </c>
    </row>
    <row r="79" spans="1:1" x14ac:dyDescent="0.2">
      <c r="A79" s="36">
        <v>3.8</v>
      </c>
    </row>
    <row r="80" spans="1:1" x14ac:dyDescent="0.2">
      <c r="A80" s="36">
        <v>7.42</v>
      </c>
    </row>
    <row r="81" spans="1:1" x14ac:dyDescent="0.2">
      <c r="A81" s="36">
        <v>3.76</v>
      </c>
    </row>
    <row r="82" spans="1:1" x14ac:dyDescent="0.2">
      <c r="A82" s="36">
        <v>6.16</v>
      </c>
    </row>
    <row r="83" spans="1:1" x14ac:dyDescent="0.2">
      <c r="A83" s="36">
        <v>6.18</v>
      </c>
    </row>
    <row r="84" spans="1:1" x14ac:dyDescent="0.2">
      <c r="A84" s="36">
        <v>5.45</v>
      </c>
    </row>
    <row r="85" spans="1:1" x14ac:dyDescent="0.2">
      <c r="A85" s="36">
        <v>4.3599999999999994</v>
      </c>
    </row>
    <row r="86" spans="1:1" x14ac:dyDescent="0.2">
      <c r="A86" s="36">
        <v>5.8999999999999995</v>
      </c>
    </row>
    <row r="87" spans="1:1" x14ac:dyDescent="0.2">
      <c r="A87" s="36">
        <v>4.8899999999999997</v>
      </c>
    </row>
    <row r="88" spans="1:1" x14ac:dyDescent="0.2">
      <c r="A88" s="36">
        <v>5.8</v>
      </c>
    </row>
    <row r="89" spans="1:1" x14ac:dyDescent="0.2">
      <c r="A89" s="36">
        <v>6.31</v>
      </c>
    </row>
    <row r="90" spans="1:1" x14ac:dyDescent="0.2">
      <c r="A90" s="36">
        <v>4.26</v>
      </c>
    </row>
    <row r="91" spans="1:1" x14ac:dyDescent="0.2">
      <c r="A91" s="36">
        <v>5.29</v>
      </c>
    </row>
    <row r="92" spans="1:1" x14ac:dyDescent="0.2">
      <c r="A92" s="36">
        <v>5.43</v>
      </c>
    </row>
    <row r="93" spans="1:1" x14ac:dyDescent="0.2">
      <c r="A93" s="36">
        <v>7.04</v>
      </c>
    </row>
    <row r="94" spans="1:1" x14ac:dyDescent="0.2">
      <c r="A94" s="36">
        <v>6.85</v>
      </c>
    </row>
    <row r="95" spans="1:1" x14ac:dyDescent="0.2">
      <c r="A95" s="36">
        <v>6.24</v>
      </c>
    </row>
    <row r="96" spans="1:1" x14ac:dyDescent="0.2">
      <c r="A96" s="36">
        <v>5.0299999999999994</v>
      </c>
    </row>
    <row r="97" spans="1:1" x14ac:dyDescent="0.2">
      <c r="A97" s="36">
        <v>5.8199999999999994</v>
      </c>
    </row>
    <row r="98" spans="1:1" x14ac:dyDescent="0.2">
      <c r="A98" s="36">
        <v>6.37</v>
      </c>
    </row>
    <row r="99" spans="1:1" x14ac:dyDescent="0.2">
      <c r="A99" s="36">
        <v>5</v>
      </c>
    </row>
    <row r="100" spans="1:1" x14ac:dyDescent="0.2">
      <c r="A100" s="36">
        <v>7.35</v>
      </c>
    </row>
    <row r="101" spans="1:1" x14ac:dyDescent="0.2">
      <c r="A101" s="36">
        <v>4.09</v>
      </c>
    </row>
    <row r="102" spans="1:1" x14ac:dyDescent="0.2">
      <c r="A102" s="36">
        <v>6.85</v>
      </c>
    </row>
    <row r="103" spans="1:1" x14ac:dyDescent="0.2">
      <c r="A103" s="36">
        <v>5.99</v>
      </c>
    </row>
    <row r="104" spans="1:1" x14ac:dyDescent="0.2">
      <c r="A104" s="36">
        <v>6.1099999999999994</v>
      </c>
    </row>
    <row r="105" spans="1:1" x14ac:dyDescent="0.2">
      <c r="A105" s="36">
        <v>5.66</v>
      </c>
    </row>
    <row r="106" spans="1:1" x14ac:dyDescent="0.2">
      <c r="A106" s="36">
        <v>7.13</v>
      </c>
    </row>
    <row r="107" spans="1:1" x14ac:dyDescent="0.2">
      <c r="A107" s="36">
        <v>5.7</v>
      </c>
    </row>
    <row r="108" spans="1:1" x14ac:dyDescent="0.2">
      <c r="A108" s="36">
        <v>7.55</v>
      </c>
    </row>
    <row r="109" spans="1:1" x14ac:dyDescent="0.2">
      <c r="A109" s="36">
        <v>6.63</v>
      </c>
    </row>
    <row r="110" spans="1:1" x14ac:dyDescent="0.2">
      <c r="A110" s="36">
        <v>6.71</v>
      </c>
    </row>
    <row r="111" spans="1:1" x14ac:dyDescent="0.2">
      <c r="A111" s="36">
        <v>8.6199999999999992</v>
      </c>
    </row>
    <row r="112" spans="1:1" x14ac:dyDescent="0.2">
      <c r="A112" s="36">
        <v>6.96</v>
      </c>
    </row>
    <row r="113" spans="1:1" x14ac:dyDescent="0.2">
      <c r="A113" s="36">
        <v>7.9799999999999995</v>
      </c>
    </row>
    <row r="114" spans="1:1" x14ac:dyDescent="0.2">
      <c r="A114" s="36">
        <v>7.04</v>
      </c>
    </row>
    <row r="115" spans="1:1" x14ac:dyDescent="0.2">
      <c r="A115" s="36">
        <v>5.95</v>
      </c>
    </row>
    <row r="116" spans="1:1" x14ac:dyDescent="0.2">
      <c r="A116" s="36">
        <v>4.96</v>
      </c>
    </row>
    <row r="117" spans="1:1" x14ac:dyDescent="0.2">
      <c r="A117" s="36">
        <v>7.89</v>
      </c>
    </row>
    <row r="118" spans="1:1" x14ac:dyDescent="0.2">
      <c r="A118" s="36">
        <v>7.22</v>
      </c>
    </row>
    <row r="119" spans="1:1" x14ac:dyDescent="0.2">
      <c r="A119" s="36">
        <v>4.7799999999999994</v>
      </c>
    </row>
    <row r="120" spans="1:1" x14ac:dyDescent="0.2">
      <c r="A120" s="36">
        <v>7.46</v>
      </c>
    </row>
    <row r="121" spans="1:1" x14ac:dyDescent="0.2">
      <c r="A121" s="36">
        <v>6.62</v>
      </c>
    </row>
    <row r="122" spans="1:1" x14ac:dyDescent="0.2">
      <c r="A122" s="36">
        <v>5.24</v>
      </c>
    </row>
    <row r="123" spans="1:1" x14ac:dyDescent="0.2">
      <c r="A123" s="36">
        <v>5.71</v>
      </c>
    </row>
    <row r="124" spans="1:1" x14ac:dyDescent="0.2">
      <c r="A124" s="36">
        <v>7.77</v>
      </c>
    </row>
    <row r="125" spans="1:1" x14ac:dyDescent="0.2">
      <c r="A125" s="36">
        <v>6.2</v>
      </c>
    </row>
    <row r="126" spans="1:1" x14ac:dyDescent="0.2">
      <c r="A126" s="36">
        <v>5.01</v>
      </c>
    </row>
    <row r="127" spans="1:1" x14ac:dyDescent="0.2">
      <c r="A127" s="36">
        <v>5.55</v>
      </c>
    </row>
    <row r="128" spans="1:1" x14ac:dyDescent="0.2">
      <c r="A128" s="36">
        <v>7.93</v>
      </c>
    </row>
    <row r="129" spans="1:1" x14ac:dyDescent="0.2">
      <c r="A129" s="36">
        <v>4.62</v>
      </c>
    </row>
    <row r="130" spans="1:1" x14ac:dyDescent="0.2">
      <c r="A130" s="36">
        <v>6.6099999999999994</v>
      </c>
    </row>
    <row r="131" spans="1:1" x14ac:dyDescent="0.2">
      <c r="A131" s="36">
        <v>5.35</v>
      </c>
    </row>
    <row r="132" spans="1:1" x14ac:dyDescent="0.2">
      <c r="A132" s="36">
        <v>6.97</v>
      </c>
    </row>
    <row r="133" spans="1:1" x14ac:dyDescent="0.2">
      <c r="A133" s="36">
        <v>4.6899999999999995</v>
      </c>
    </row>
    <row r="134" spans="1:1" x14ac:dyDescent="0.2">
      <c r="A134" s="36">
        <v>6.35</v>
      </c>
    </row>
    <row r="135" spans="1:1" x14ac:dyDescent="0.2">
      <c r="A135" s="36">
        <v>6.91</v>
      </c>
    </row>
    <row r="136" spans="1:1" x14ac:dyDescent="0.2">
      <c r="A136" s="36">
        <v>6.74</v>
      </c>
    </row>
    <row r="137" spans="1:1" x14ac:dyDescent="0.2">
      <c r="A137" s="36">
        <v>6.08</v>
      </c>
    </row>
    <row r="138" spans="1:1" x14ac:dyDescent="0.2">
      <c r="A138" s="36">
        <v>5.24</v>
      </c>
    </row>
    <row r="139" spans="1:1" x14ac:dyDescent="0.2">
      <c r="A139" s="36">
        <v>5.87</v>
      </c>
    </row>
    <row r="140" spans="1:1" x14ac:dyDescent="0.2">
      <c r="A140" s="36">
        <v>7.31</v>
      </c>
    </row>
    <row r="141" spans="1:1" x14ac:dyDescent="0.2">
      <c r="A141" s="36">
        <v>5.7799999999999994</v>
      </c>
    </row>
    <row r="142" spans="1:1" x14ac:dyDescent="0.2">
      <c r="A142" s="36">
        <v>5.45</v>
      </c>
    </row>
    <row r="143" spans="1:1" x14ac:dyDescent="0.2">
      <c r="A143" s="36">
        <v>4.24</v>
      </c>
    </row>
    <row r="144" spans="1:1" x14ac:dyDescent="0.2">
      <c r="A144" s="36">
        <v>6.09</v>
      </c>
    </row>
    <row r="145" spans="1:1" x14ac:dyDescent="0.2">
      <c r="A145" s="36">
        <v>6.05</v>
      </c>
    </row>
    <row r="146" spans="1:1" x14ac:dyDescent="0.2">
      <c r="A146" s="36">
        <v>5.81</v>
      </c>
    </row>
    <row r="147" spans="1:1" x14ac:dyDescent="0.2">
      <c r="A147" s="36">
        <v>6.18</v>
      </c>
    </row>
    <row r="148" spans="1:1" x14ac:dyDescent="0.2">
      <c r="A148" s="36">
        <v>6.52</v>
      </c>
    </row>
    <row r="149" spans="1:1" x14ac:dyDescent="0.2">
      <c r="A149" s="36">
        <v>3.1999999999999997</v>
      </c>
    </row>
    <row r="150" spans="1:1" x14ac:dyDescent="0.2">
      <c r="A150" s="36">
        <v>5.16</v>
      </c>
    </row>
    <row r="151" spans="1:1" x14ac:dyDescent="0.2">
      <c r="A151" s="36">
        <v>5.85</v>
      </c>
    </row>
    <row r="152" spans="1:1" x14ac:dyDescent="0.2">
      <c r="A152" s="36">
        <v>7.14</v>
      </c>
    </row>
    <row r="153" spans="1:1" x14ac:dyDescent="0.2">
      <c r="A153" s="36">
        <v>7.25</v>
      </c>
    </row>
    <row r="154" spans="1:1" x14ac:dyDescent="0.2">
      <c r="A154" s="36">
        <v>5.9399999999999995</v>
      </c>
    </row>
    <row r="155" spans="1:1" x14ac:dyDescent="0.2">
      <c r="A155" s="36">
        <v>6.5699999999999994</v>
      </c>
    </row>
    <row r="156" spans="1:1" x14ac:dyDescent="0.2">
      <c r="A156" s="36">
        <v>5.24</v>
      </c>
    </row>
    <row r="157" spans="1:1" x14ac:dyDescent="0.2">
      <c r="A157" s="36">
        <v>6.3</v>
      </c>
    </row>
    <row r="158" spans="1:1" x14ac:dyDescent="0.2">
      <c r="A158" s="36">
        <v>5.1099999999999994</v>
      </c>
    </row>
    <row r="159" spans="1:1" x14ac:dyDescent="0.2">
      <c r="A159" s="36">
        <v>5.55</v>
      </c>
    </row>
    <row r="160" spans="1:1" x14ac:dyDescent="0.2">
      <c r="A160" s="36">
        <v>5.1099999999999994</v>
      </c>
    </row>
    <row r="161" spans="1:1" x14ac:dyDescent="0.2">
      <c r="A161" s="36">
        <v>6.46</v>
      </c>
    </row>
    <row r="162" spans="1:1" x14ac:dyDescent="0.2">
      <c r="A162" s="36">
        <v>5.4799999999999995</v>
      </c>
    </row>
    <row r="163" spans="1:1" x14ac:dyDescent="0.2">
      <c r="A163" s="36">
        <v>6.6499999999999995</v>
      </c>
    </row>
    <row r="164" spans="1:1" x14ac:dyDescent="0.2">
      <c r="A164" s="36">
        <v>4.38</v>
      </c>
    </row>
    <row r="165" spans="1:1" x14ac:dyDescent="0.2">
      <c r="A165" s="36">
        <v>6.4399999999999995</v>
      </c>
    </row>
    <row r="166" spans="1:1" x14ac:dyDescent="0.2">
      <c r="A166" s="36">
        <v>4.71</v>
      </c>
    </row>
    <row r="167" spans="1:1" x14ac:dyDescent="0.2">
      <c r="A167" s="36">
        <v>6.2799999999999994</v>
      </c>
    </row>
    <row r="168" spans="1:1" x14ac:dyDescent="0.2">
      <c r="A168" s="36">
        <v>4.7799999999999994</v>
      </c>
    </row>
    <row r="169" spans="1:1" x14ac:dyDescent="0.2">
      <c r="A169" s="36">
        <v>5.54</v>
      </c>
    </row>
    <row r="170" spans="1:1" x14ac:dyDescent="0.2">
      <c r="A170" s="36">
        <v>5.6499999999999995</v>
      </c>
    </row>
    <row r="171" spans="1:1" x14ac:dyDescent="0.2">
      <c r="A171" s="36">
        <v>7.1099999999999994</v>
      </c>
    </row>
    <row r="172" spans="1:1" x14ac:dyDescent="0.2">
      <c r="A172" s="36">
        <v>6.3999999999999995</v>
      </c>
    </row>
    <row r="173" spans="1:1" x14ac:dyDescent="0.2">
      <c r="A173" s="36">
        <v>6.45</v>
      </c>
    </row>
    <row r="174" spans="1:1" x14ac:dyDescent="0.2">
      <c r="A174" s="36">
        <v>6.6899999999999995</v>
      </c>
    </row>
    <row r="175" spans="1:1" x14ac:dyDescent="0.2">
      <c r="A175" s="36">
        <v>6.0699999999999994</v>
      </c>
    </row>
    <row r="176" spans="1:1" x14ac:dyDescent="0.2">
      <c r="A176" s="36">
        <v>5.77</v>
      </c>
    </row>
    <row r="177" spans="1:1" x14ac:dyDescent="0.2">
      <c r="A177" s="36">
        <v>4.34</v>
      </c>
    </row>
    <row r="178" spans="1:1" x14ac:dyDescent="0.2">
      <c r="A178" s="36">
        <v>5.68</v>
      </c>
    </row>
    <row r="179" spans="1:1" x14ac:dyDescent="0.2">
      <c r="A179" s="36">
        <v>5.0299999999999994</v>
      </c>
    </row>
    <row r="180" spans="1:1" x14ac:dyDescent="0.2">
      <c r="A180" s="36">
        <v>6.9799999999999995</v>
      </c>
    </row>
    <row r="181" spans="1:1" x14ac:dyDescent="0.2">
      <c r="A181" s="36">
        <v>6.38</v>
      </c>
    </row>
    <row r="182" spans="1:1" x14ac:dyDescent="0.2">
      <c r="A182" s="36">
        <v>6.9799999999999995</v>
      </c>
    </row>
    <row r="183" spans="1:1" x14ac:dyDescent="0.2">
      <c r="A183" s="36">
        <v>7</v>
      </c>
    </row>
    <row r="184" spans="1:1" x14ac:dyDescent="0.2">
      <c r="A184" s="36">
        <v>5.35</v>
      </c>
    </row>
    <row r="185" spans="1:1" x14ac:dyDescent="0.2">
      <c r="A185" s="36">
        <v>7.02</v>
      </c>
    </row>
    <row r="186" spans="1:1" x14ac:dyDescent="0.2">
      <c r="A186" s="36">
        <v>6.33</v>
      </c>
    </row>
    <row r="187" spans="1:1" x14ac:dyDescent="0.2">
      <c r="A187" s="36">
        <v>6.56</v>
      </c>
    </row>
    <row r="188" spans="1:1" x14ac:dyDescent="0.2">
      <c r="A188" s="36">
        <v>7.24</v>
      </c>
    </row>
    <row r="189" spans="1:1" x14ac:dyDescent="0.2">
      <c r="A189" s="36">
        <v>5.31</v>
      </c>
    </row>
    <row r="190" spans="1:1" x14ac:dyDescent="0.2">
      <c r="A190" s="36">
        <v>5.63</v>
      </c>
    </row>
    <row r="191" spans="1:1" x14ac:dyDescent="0.2">
      <c r="A191" s="36">
        <v>6.1899999999999995</v>
      </c>
    </row>
    <row r="192" spans="1:1" x14ac:dyDescent="0.2">
      <c r="A192" s="36">
        <v>5.2799999999999994</v>
      </c>
    </row>
    <row r="193" spans="1:1" x14ac:dyDescent="0.2">
      <c r="A193" s="36">
        <v>6.04</v>
      </c>
    </row>
    <row r="194" spans="1:1" x14ac:dyDescent="0.2">
      <c r="A194" s="36">
        <v>6.9399999999999995</v>
      </c>
    </row>
    <row r="195" spans="1:1" x14ac:dyDescent="0.2">
      <c r="A195" s="36">
        <v>6.71</v>
      </c>
    </row>
    <row r="196" spans="1:1" x14ac:dyDescent="0.2">
      <c r="A196" s="36">
        <v>6.54</v>
      </c>
    </row>
    <row r="197" spans="1:1" x14ac:dyDescent="0.2">
      <c r="A197" s="36">
        <v>6.29</v>
      </c>
    </row>
    <row r="198" spans="1:1" x14ac:dyDescent="0.2">
      <c r="A198" s="36">
        <v>5.04</v>
      </c>
    </row>
    <row r="199" spans="1:1" x14ac:dyDescent="0.2">
      <c r="A199" s="36">
        <v>6.99</v>
      </c>
    </row>
    <row r="200" spans="1:1" x14ac:dyDescent="0.2">
      <c r="A200" s="36">
        <v>5.0199999999999996</v>
      </c>
    </row>
    <row r="201" spans="1:1" x14ac:dyDescent="0.2">
      <c r="A201" s="36">
        <v>6.31</v>
      </c>
    </row>
    <row r="202" spans="1:1" x14ac:dyDescent="0.2">
      <c r="A202" s="36">
        <v>5.8999999999999995</v>
      </c>
    </row>
    <row r="203" spans="1:1" x14ac:dyDescent="0.2">
      <c r="A203" s="36">
        <v>6.3</v>
      </c>
    </row>
    <row r="204" spans="1:1" x14ac:dyDescent="0.2">
      <c r="A204" s="36">
        <v>6.1899999999999995</v>
      </c>
    </row>
    <row r="205" spans="1:1" x14ac:dyDescent="0.2">
      <c r="A205" s="36">
        <v>7.25</v>
      </c>
    </row>
    <row r="206" spans="1:1" x14ac:dyDescent="0.2">
      <c r="A206" s="36">
        <v>6.13</v>
      </c>
    </row>
    <row r="207" spans="1:1" x14ac:dyDescent="0.2">
      <c r="A207" s="36">
        <v>4.58</v>
      </c>
    </row>
    <row r="208" spans="1:1" x14ac:dyDescent="0.2">
      <c r="A208" s="36">
        <v>6.27</v>
      </c>
    </row>
    <row r="209" spans="1:1" x14ac:dyDescent="0.2">
      <c r="A209" s="36">
        <v>6.21</v>
      </c>
    </row>
    <row r="210" spans="1:1" x14ac:dyDescent="0.2">
      <c r="A210" s="36">
        <v>4.4399999999999995</v>
      </c>
    </row>
    <row r="211" spans="1:1" x14ac:dyDescent="0.2">
      <c r="A211" s="36">
        <v>5.6</v>
      </c>
    </row>
    <row r="212" spans="1:1" x14ac:dyDescent="0.2">
      <c r="A212" s="36">
        <v>4.9399999999999995</v>
      </c>
    </row>
    <row r="213" spans="1:1" x14ac:dyDescent="0.2">
      <c r="A213" s="36">
        <v>3.9099999999999997</v>
      </c>
    </row>
    <row r="214" spans="1:1" x14ac:dyDescent="0.2">
      <c r="A214" s="36">
        <v>5.08</v>
      </c>
    </row>
    <row r="215" spans="1:1" x14ac:dyDescent="0.2">
      <c r="A215" s="36">
        <v>5.3999999999999995</v>
      </c>
    </row>
    <row r="216" spans="1:1" x14ac:dyDescent="0.2">
      <c r="A216" s="36">
        <v>4.5599999999999996</v>
      </c>
    </row>
    <row r="217" spans="1:1" x14ac:dyDescent="0.2">
      <c r="A217" s="36">
        <v>6.87</v>
      </c>
    </row>
    <row r="218" spans="1:1" x14ac:dyDescent="0.2">
      <c r="A218" s="36">
        <v>5.95</v>
      </c>
    </row>
    <row r="219" spans="1:1" x14ac:dyDescent="0.2">
      <c r="A219" s="36">
        <v>5.9799999999999995</v>
      </c>
    </row>
    <row r="220" spans="1:1" x14ac:dyDescent="0.2">
      <c r="A220" s="36">
        <v>7.1099999999999994</v>
      </c>
    </row>
    <row r="221" spans="1:1" x14ac:dyDescent="0.2">
      <c r="A221" s="36">
        <v>7.93</v>
      </c>
    </row>
    <row r="222" spans="1:1" x14ac:dyDescent="0.2">
      <c r="A222" s="36">
        <v>5.62</v>
      </c>
    </row>
    <row r="223" spans="1:1" x14ac:dyDescent="0.2">
      <c r="A223" s="36">
        <v>6.7</v>
      </c>
    </row>
    <row r="224" spans="1:1" x14ac:dyDescent="0.2">
      <c r="A224" s="36">
        <v>7.43</v>
      </c>
    </row>
    <row r="225" spans="1:1" x14ac:dyDescent="0.2">
      <c r="A225" s="36">
        <v>6.84</v>
      </c>
    </row>
    <row r="226" spans="1:1" x14ac:dyDescent="0.2">
      <c r="A226" s="36">
        <v>7.88</v>
      </c>
    </row>
    <row r="227" spans="1:1" x14ac:dyDescent="0.2">
      <c r="A227" s="36">
        <v>6.49</v>
      </c>
    </row>
    <row r="228" spans="1:1" x14ac:dyDescent="0.2">
      <c r="A228" s="36">
        <v>7.74</v>
      </c>
    </row>
    <row r="229" spans="1:1" x14ac:dyDescent="0.2">
      <c r="A229" s="36">
        <v>6.8199999999999994</v>
      </c>
    </row>
    <row r="230" spans="1:1" x14ac:dyDescent="0.2">
      <c r="A230" s="36">
        <v>5.0599999999999996</v>
      </c>
    </row>
    <row r="231" spans="1:1" x14ac:dyDescent="0.2">
      <c r="A231" s="36">
        <v>7.1899999999999995</v>
      </c>
    </row>
    <row r="232" spans="1:1" x14ac:dyDescent="0.2">
      <c r="A232" s="36">
        <v>5.2299999999999995</v>
      </c>
    </row>
    <row r="233" spans="1:1" x14ac:dyDescent="0.2">
      <c r="A233" s="36">
        <v>7</v>
      </c>
    </row>
    <row r="234" spans="1:1" x14ac:dyDescent="0.2">
      <c r="A234" s="36">
        <v>6.6</v>
      </c>
    </row>
    <row r="235" spans="1:1" x14ac:dyDescent="0.2">
      <c r="A235" s="36">
        <v>5.34</v>
      </c>
    </row>
    <row r="236" spans="1:1" x14ac:dyDescent="0.2">
      <c r="A236" s="36">
        <v>6.26</v>
      </c>
    </row>
    <row r="237" spans="1:1" x14ac:dyDescent="0.2">
      <c r="A237" s="36">
        <v>6.74</v>
      </c>
    </row>
    <row r="238" spans="1:1" x14ac:dyDescent="0.2">
      <c r="A238" s="36">
        <v>4.96</v>
      </c>
    </row>
    <row r="239" spans="1:1" x14ac:dyDescent="0.2">
      <c r="A239" s="36">
        <v>6.1499999999999995</v>
      </c>
    </row>
    <row r="240" spans="1:1" x14ac:dyDescent="0.2">
      <c r="A240" s="36">
        <v>5.72</v>
      </c>
    </row>
    <row r="241" spans="1:1" x14ac:dyDescent="0.2">
      <c r="A241" s="36">
        <v>6.05</v>
      </c>
    </row>
    <row r="242" spans="1:1" x14ac:dyDescent="0.2">
      <c r="A242" s="36">
        <v>5.37</v>
      </c>
    </row>
    <row r="243" spans="1:1" x14ac:dyDescent="0.2">
      <c r="A243" s="36">
        <v>4.8099999999999996</v>
      </c>
    </row>
    <row r="244" spans="1:1" x14ac:dyDescent="0.2">
      <c r="A244" s="36">
        <v>5.31</v>
      </c>
    </row>
    <row r="245" spans="1:1" x14ac:dyDescent="0.2">
      <c r="A245" s="36">
        <v>4.62</v>
      </c>
    </row>
    <row r="246" spans="1:1" x14ac:dyDescent="0.2">
      <c r="A246" s="36">
        <v>4.8599999999999994</v>
      </c>
    </row>
    <row r="247" spans="1:1" x14ac:dyDescent="0.2">
      <c r="A247" s="36">
        <v>5.97</v>
      </c>
    </row>
    <row r="248" spans="1:1" x14ac:dyDescent="0.2">
      <c r="A248" s="36">
        <v>5.7299999999999995</v>
      </c>
    </row>
    <row r="249" spans="1:1" x14ac:dyDescent="0.2">
      <c r="A249" s="36">
        <v>7.77</v>
      </c>
    </row>
    <row r="250" spans="1:1" x14ac:dyDescent="0.2">
      <c r="A250" s="36">
        <v>5.5699999999999994</v>
      </c>
    </row>
    <row r="251" spans="1:1" x14ac:dyDescent="0.2">
      <c r="A251" s="36">
        <v>5.99</v>
      </c>
    </row>
    <row r="252" spans="1:1" x14ac:dyDescent="0.2">
      <c r="A252" s="36">
        <v>7.27</v>
      </c>
    </row>
    <row r="253" spans="1:1" x14ac:dyDescent="0.2">
      <c r="A253" s="36">
        <v>4</v>
      </c>
    </row>
    <row r="254" spans="1:1" x14ac:dyDescent="0.2">
      <c r="A254" s="36">
        <v>7.05</v>
      </c>
    </row>
    <row r="255" spans="1:1" x14ac:dyDescent="0.2">
      <c r="A255" s="36">
        <v>5.37</v>
      </c>
    </row>
    <row r="256" spans="1:1" x14ac:dyDescent="0.2">
      <c r="A256" s="36">
        <v>5.99</v>
      </c>
    </row>
    <row r="257" spans="1:1" x14ac:dyDescent="0.2">
      <c r="A257" s="36">
        <v>7.1499999999999995</v>
      </c>
    </row>
    <row r="258" spans="1:1" x14ac:dyDescent="0.2">
      <c r="A258" s="36">
        <v>7.38</v>
      </c>
    </row>
    <row r="259" spans="1:1" x14ac:dyDescent="0.2">
      <c r="A259" s="36">
        <v>4.5299999999999994</v>
      </c>
    </row>
    <row r="260" spans="1:1" x14ac:dyDescent="0.2">
      <c r="A260" s="36">
        <v>4.88</v>
      </c>
    </row>
    <row r="261" spans="1:1" x14ac:dyDescent="0.2">
      <c r="A261" s="36">
        <v>5.9399999999999995</v>
      </c>
    </row>
    <row r="262" spans="1:1" x14ac:dyDescent="0.2">
      <c r="A262" s="36">
        <v>5.2299999999999995</v>
      </c>
    </row>
    <row r="263" spans="1:1" x14ac:dyDescent="0.2">
      <c r="A263" s="36">
        <v>7.1</v>
      </c>
    </row>
    <row r="264" spans="1:1" x14ac:dyDescent="0.2">
      <c r="A264" s="36">
        <v>6.46</v>
      </c>
    </row>
    <row r="265" spans="1:1" x14ac:dyDescent="0.2">
      <c r="A265" s="36">
        <v>5.76</v>
      </c>
    </row>
    <row r="266" spans="1:1" x14ac:dyDescent="0.2">
      <c r="A266" s="36">
        <v>6.29</v>
      </c>
    </row>
    <row r="267" spans="1:1" x14ac:dyDescent="0.2">
      <c r="A267" s="36">
        <v>5.34</v>
      </c>
    </row>
    <row r="268" spans="1:1" x14ac:dyDescent="0.2">
      <c r="A268" s="36">
        <v>7.01</v>
      </c>
    </row>
    <row r="269" spans="1:1" x14ac:dyDescent="0.2">
      <c r="A269" s="36">
        <v>7.29</v>
      </c>
    </row>
    <row r="270" spans="1:1" x14ac:dyDescent="0.2">
      <c r="A270" s="36">
        <v>6.17</v>
      </c>
    </row>
    <row r="271" spans="1:1" x14ac:dyDescent="0.2">
      <c r="A271" s="36">
        <v>6.72</v>
      </c>
    </row>
    <row r="272" spans="1:1" x14ac:dyDescent="0.2">
      <c r="A272" s="36">
        <v>7.39</v>
      </c>
    </row>
    <row r="273" spans="1:1" x14ac:dyDescent="0.2">
      <c r="A273" s="36">
        <v>5.6</v>
      </c>
    </row>
    <row r="274" spans="1:1" x14ac:dyDescent="0.2">
      <c r="A274" s="36">
        <v>4.5599999999999996</v>
      </c>
    </row>
    <row r="275" spans="1:1" x14ac:dyDescent="0.2">
      <c r="A275" s="36">
        <v>4.1399999999999997</v>
      </c>
    </row>
    <row r="276" spans="1:1" x14ac:dyDescent="0.2">
      <c r="A276" s="36">
        <v>6.3</v>
      </c>
    </row>
    <row r="277" spans="1:1" x14ac:dyDescent="0.2">
      <c r="A277" s="36">
        <v>5.4399999999999995</v>
      </c>
    </row>
    <row r="278" spans="1:1" x14ac:dyDescent="0.2">
      <c r="A278" s="36">
        <v>5.24</v>
      </c>
    </row>
    <row r="279" spans="1:1" x14ac:dyDescent="0.2">
      <c r="A279" s="36">
        <v>7.16</v>
      </c>
    </row>
    <row r="280" spans="1:1" x14ac:dyDescent="0.2">
      <c r="A280" s="36">
        <v>5.89</v>
      </c>
    </row>
    <row r="281" spans="1:1" x14ac:dyDescent="0.2">
      <c r="A281" s="36">
        <v>5.3599999999999994</v>
      </c>
    </row>
    <row r="282" spans="1:1" x14ac:dyDescent="0.2">
      <c r="A282" s="36">
        <v>7.66</v>
      </c>
    </row>
    <row r="283" spans="1:1" x14ac:dyDescent="0.2">
      <c r="A283" s="36">
        <v>5.88</v>
      </c>
    </row>
    <row r="284" spans="1:1" x14ac:dyDescent="0.2">
      <c r="A284" s="36">
        <v>6.97</v>
      </c>
    </row>
    <row r="285" spans="1:1" x14ac:dyDescent="0.2">
      <c r="A285" s="36">
        <v>5.76</v>
      </c>
    </row>
    <row r="286" spans="1:1" x14ac:dyDescent="0.2">
      <c r="A286" s="36">
        <v>5.1099999999999994</v>
      </c>
    </row>
    <row r="287" spans="1:1" x14ac:dyDescent="0.2">
      <c r="A287" s="36">
        <v>5.01</v>
      </c>
    </row>
    <row r="288" spans="1:1" x14ac:dyDescent="0.2">
      <c r="A288" s="36">
        <v>6.14</v>
      </c>
    </row>
    <row r="289" spans="1:1" x14ac:dyDescent="0.2">
      <c r="A289" s="36">
        <v>5.5</v>
      </c>
    </row>
    <row r="290" spans="1:1" x14ac:dyDescent="0.2">
      <c r="A290" s="36">
        <v>5.64</v>
      </c>
    </row>
    <row r="291" spans="1:1" x14ac:dyDescent="0.2">
      <c r="A291" s="36">
        <v>7.1899999999999995</v>
      </c>
    </row>
    <row r="292" spans="1:1" x14ac:dyDescent="0.2">
      <c r="A292" s="36">
        <v>7.25</v>
      </c>
    </row>
    <row r="293" spans="1:1" x14ac:dyDescent="0.2">
      <c r="A293" s="36">
        <v>6.35</v>
      </c>
    </row>
    <row r="294" spans="1:1" x14ac:dyDescent="0.2">
      <c r="A294" s="36">
        <v>5.81</v>
      </c>
    </row>
    <row r="295" spans="1:1" x14ac:dyDescent="0.2">
      <c r="A295" s="36">
        <v>3.3</v>
      </c>
    </row>
    <row r="296" spans="1:1" x14ac:dyDescent="0.2">
      <c r="A296" s="36">
        <v>5.1099999999999994</v>
      </c>
    </row>
    <row r="297" spans="1:1" x14ac:dyDescent="0.2">
      <c r="A297" s="36">
        <v>6.8599999999999994</v>
      </c>
    </row>
    <row r="298" spans="1:1" x14ac:dyDescent="0.2">
      <c r="A298" s="36">
        <v>6.16</v>
      </c>
    </row>
    <row r="299" spans="1:1" x14ac:dyDescent="0.2">
      <c r="A299" s="36">
        <v>5.33</v>
      </c>
    </row>
    <row r="300" spans="1:1" x14ac:dyDescent="0.2">
      <c r="A300" s="36">
        <v>5.68</v>
      </c>
    </row>
    <row r="301" spans="1:1" x14ac:dyDescent="0.2">
      <c r="A301" s="36">
        <v>6.29</v>
      </c>
    </row>
    <row r="302" spans="1:1" x14ac:dyDescent="0.2">
      <c r="A302" s="36">
        <v>7.35</v>
      </c>
    </row>
    <row r="303" spans="1:1" x14ac:dyDescent="0.2">
      <c r="A303" s="36">
        <v>5.27</v>
      </c>
    </row>
    <row r="304" spans="1:1" x14ac:dyDescent="0.2">
      <c r="A304" s="36">
        <v>5.66</v>
      </c>
    </row>
    <row r="305" spans="1:1" x14ac:dyDescent="0.2">
      <c r="A305" s="36">
        <v>6.1899999999999995</v>
      </c>
    </row>
    <row r="306" spans="1:1" x14ac:dyDescent="0.2">
      <c r="A306" s="36">
        <v>5.79</v>
      </c>
    </row>
    <row r="307" spans="1:1" x14ac:dyDescent="0.2">
      <c r="A307" s="36">
        <v>5.0199999999999996</v>
      </c>
    </row>
    <row r="308" spans="1:1" x14ac:dyDescent="0.2">
      <c r="A308" s="36">
        <v>6.2</v>
      </c>
    </row>
    <row r="309" spans="1:1" x14ac:dyDescent="0.2">
      <c r="A309" s="36">
        <v>6.49</v>
      </c>
    </row>
    <row r="310" spans="1:1" x14ac:dyDescent="0.2">
      <c r="A310" s="36">
        <v>6.87</v>
      </c>
    </row>
    <row r="311" spans="1:1" x14ac:dyDescent="0.2">
      <c r="A311" s="36">
        <v>6.84</v>
      </c>
    </row>
    <row r="312" spans="1:1" x14ac:dyDescent="0.2">
      <c r="A312" s="36">
        <v>5.1899999999999995</v>
      </c>
    </row>
    <row r="313" spans="1:1" x14ac:dyDescent="0.2">
      <c r="A313" s="36">
        <v>5.6</v>
      </c>
    </row>
    <row r="314" spans="1:1" x14ac:dyDescent="0.2">
      <c r="A314" s="36">
        <v>6.66</v>
      </c>
    </row>
    <row r="315" spans="1:1" x14ac:dyDescent="0.2">
      <c r="A315" s="36">
        <v>5.41</v>
      </c>
    </row>
    <row r="316" spans="1:1" x14ac:dyDescent="0.2">
      <c r="A316" s="36">
        <v>4.3199999999999994</v>
      </c>
    </row>
    <row r="317" spans="1:1" x14ac:dyDescent="0.2">
      <c r="A317" s="36">
        <v>6.58</v>
      </c>
    </row>
    <row r="318" spans="1:1" x14ac:dyDescent="0.2">
      <c r="A318" s="36">
        <v>8.41</v>
      </c>
    </row>
    <row r="319" spans="1:1" x14ac:dyDescent="0.2">
      <c r="A319" s="36">
        <v>4.51</v>
      </c>
    </row>
    <row r="320" spans="1:1" x14ac:dyDescent="0.2">
      <c r="A320" s="36">
        <v>5.9799999999999995</v>
      </c>
    </row>
    <row r="321" spans="1:1" x14ac:dyDescent="0.2">
      <c r="A321" s="36">
        <v>6.1</v>
      </c>
    </row>
    <row r="322" spans="1:1" x14ac:dyDescent="0.2">
      <c r="A322" s="36">
        <v>4.05</v>
      </c>
    </row>
    <row r="323" spans="1:1" x14ac:dyDescent="0.2">
      <c r="A323" s="36">
        <v>5.2</v>
      </c>
    </row>
    <row r="324" spans="1:1" x14ac:dyDescent="0.2">
      <c r="A324" s="36">
        <v>6.99</v>
      </c>
    </row>
    <row r="325" spans="1:1" x14ac:dyDescent="0.2">
      <c r="A325" s="36">
        <v>6.25</v>
      </c>
    </row>
    <row r="326" spans="1:1" x14ac:dyDescent="0.2">
      <c r="A326" s="36">
        <v>6.5699999999999994</v>
      </c>
    </row>
    <row r="327" spans="1:1" x14ac:dyDescent="0.2">
      <c r="A327" s="36">
        <v>6.67</v>
      </c>
    </row>
    <row r="328" spans="1:1" x14ac:dyDescent="0.2">
      <c r="A328" s="36">
        <v>5.46</v>
      </c>
    </row>
    <row r="329" spans="1:1" x14ac:dyDescent="0.2">
      <c r="A329" s="36">
        <v>3.5</v>
      </c>
    </row>
    <row r="330" spans="1:1" x14ac:dyDescent="0.2">
      <c r="A330" s="36">
        <v>5.8199999999999994</v>
      </c>
    </row>
    <row r="331" spans="1:1" x14ac:dyDescent="0.2">
      <c r="A331" s="36">
        <v>7.22</v>
      </c>
    </row>
    <row r="332" spans="1:1" x14ac:dyDescent="0.2">
      <c r="A332" s="36">
        <v>6.87</v>
      </c>
    </row>
    <row r="333" spans="1:1" x14ac:dyDescent="0.2">
      <c r="A333" s="36">
        <v>6.83</v>
      </c>
    </row>
    <row r="334" spans="1:1" x14ac:dyDescent="0.2">
      <c r="A334" s="36">
        <v>6.81</v>
      </c>
    </row>
    <row r="335" spans="1:1" x14ac:dyDescent="0.2">
      <c r="A335" s="36">
        <v>6.5699999999999994</v>
      </c>
    </row>
    <row r="336" spans="1:1" x14ac:dyDescent="0.2">
      <c r="A336" s="36">
        <v>5.5699999999999994</v>
      </c>
    </row>
    <row r="337" spans="1:1" x14ac:dyDescent="0.2">
      <c r="A337" s="36">
        <v>5.6</v>
      </c>
    </row>
    <row r="338" spans="1:1" x14ac:dyDescent="0.2">
      <c r="A338" s="36">
        <v>6.47</v>
      </c>
    </row>
    <row r="339" spans="1:1" x14ac:dyDescent="0.2">
      <c r="A339" s="36">
        <v>5.16</v>
      </c>
    </row>
    <row r="340" spans="1:1" x14ac:dyDescent="0.2">
      <c r="A340" s="36">
        <v>7.3</v>
      </c>
    </row>
    <row r="341" spans="1:1" x14ac:dyDescent="0.2">
      <c r="A341" s="36">
        <v>5.12</v>
      </c>
    </row>
    <row r="342" spans="1:1" x14ac:dyDescent="0.2">
      <c r="A342" s="36">
        <v>6.76</v>
      </c>
    </row>
    <row r="343" spans="1:1" x14ac:dyDescent="0.2">
      <c r="A343" s="36">
        <v>6.39</v>
      </c>
    </row>
    <row r="344" spans="1:1" x14ac:dyDescent="0.2">
      <c r="A344" s="36">
        <v>5.72</v>
      </c>
    </row>
    <row r="345" spans="1:1" x14ac:dyDescent="0.2">
      <c r="A345" s="36">
        <v>4.5599999999999996</v>
      </c>
    </row>
    <row r="346" spans="1:1" x14ac:dyDescent="0.2">
      <c r="A346" s="36">
        <v>5.95</v>
      </c>
    </row>
    <row r="347" spans="1:1" x14ac:dyDescent="0.2">
      <c r="A347" s="36">
        <v>6.2799999999999994</v>
      </c>
    </row>
    <row r="348" spans="1:1" x14ac:dyDescent="0.2">
      <c r="A348" s="36">
        <v>5.55</v>
      </c>
    </row>
    <row r="349" spans="1:1" x14ac:dyDescent="0.2">
      <c r="A349" s="36">
        <v>4.09</v>
      </c>
    </row>
    <row r="350" spans="1:1" x14ac:dyDescent="0.2">
      <c r="A350" s="36">
        <v>6.38</v>
      </c>
    </row>
    <row r="351" spans="1:1" x14ac:dyDescent="0.2">
      <c r="A351" s="36">
        <v>4.59</v>
      </c>
    </row>
    <row r="352" spans="1:1" x14ac:dyDescent="0.2">
      <c r="A352" s="36">
        <v>5.49</v>
      </c>
    </row>
    <row r="353" spans="1:1" x14ac:dyDescent="0.2">
      <c r="A353" s="36">
        <v>5.4399999999999995</v>
      </c>
    </row>
    <row r="354" spans="1:1" x14ac:dyDescent="0.2">
      <c r="A354" s="36">
        <v>5.84</v>
      </c>
    </row>
    <row r="355" spans="1:1" x14ac:dyDescent="0.2">
      <c r="A355" s="36">
        <v>4.5999999999999996</v>
      </c>
    </row>
    <row r="356" spans="1:1" x14ac:dyDescent="0.2">
      <c r="A356" s="36">
        <v>5.8</v>
      </c>
    </row>
    <row r="357" spans="1:1" x14ac:dyDescent="0.2">
      <c r="A357" s="36">
        <v>7.04</v>
      </c>
    </row>
    <row r="358" spans="1:1" x14ac:dyDescent="0.2">
      <c r="A358" s="36">
        <v>5.76</v>
      </c>
    </row>
    <row r="359" spans="1:1" x14ac:dyDescent="0.2">
      <c r="A359" s="36">
        <v>5.58</v>
      </c>
    </row>
    <row r="360" spans="1:1" x14ac:dyDescent="0.2">
      <c r="A360" s="36">
        <v>4.7299999999999995</v>
      </c>
    </row>
    <row r="361" spans="1:1" x14ac:dyDescent="0.2">
      <c r="A361" s="36">
        <v>6.43</v>
      </c>
    </row>
    <row r="362" spans="1:1" x14ac:dyDescent="0.2">
      <c r="A362" s="36">
        <v>7.04</v>
      </c>
    </row>
    <row r="363" spans="1:1" x14ac:dyDescent="0.2">
      <c r="A363" s="36">
        <v>6.64</v>
      </c>
    </row>
    <row r="364" spans="1:1" x14ac:dyDescent="0.2">
      <c r="A364" s="36">
        <v>7.1899999999999995</v>
      </c>
    </row>
    <row r="365" spans="1:1" x14ac:dyDescent="0.2">
      <c r="A365" s="36">
        <v>5.7799999999999994</v>
      </c>
    </row>
    <row r="366" spans="1:1" x14ac:dyDescent="0.2">
      <c r="A366" s="36">
        <v>6.71</v>
      </c>
    </row>
    <row r="367" spans="1:1" x14ac:dyDescent="0.2">
      <c r="A367" s="36">
        <v>5.2299999999999995</v>
      </c>
    </row>
    <row r="368" spans="1:1" x14ac:dyDescent="0.2">
      <c r="A368" s="36">
        <v>6.1499999999999995</v>
      </c>
    </row>
    <row r="369" spans="1:1" x14ac:dyDescent="0.2">
      <c r="A369" s="36">
        <v>5.7799999999999994</v>
      </c>
    </row>
    <row r="370" spans="1:1" x14ac:dyDescent="0.2">
      <c r="A370" s="36">
        <v>5.51</v>
      </c>
    </row>
    <row r="371" spans="1:1" x14ac:dyDescent="0.2">
      <c r="A371" s="36">
        <v>7.14</v>
      </c>
    </row>
    <row r="372" spans="1:1" x14ac:dyDescent="0.2">
      <c r="A372" s="36">
        <v>6.99</v>
      </c>
    </row>
    <row r="373" spans="1:1" x14ac:dyDescent="0.2">
      <c r="A373" s="36">
        <v>6.99</v>
      </c>
    </row>
    <row r="374" spans="1:1" x14ac:dyDescent="0.2">
      <c r="A374" s="36">
        <v>6.6899999999999995</v>
      </c>
    </row>
    <row r="375" spans="1:1" x14ac:dyDescent="0.2">
      <c r="A375" s="36">
        <v>4.7299999999999995</v>
      </c>
    </row>
    <row r="376" spans="1:1" x14ac:dyDescent="0.2">
      <c r="A376" s="36">
        <v>5.74</v>
      </c>
    </row>
    <row r="377" spans="1:1" x14ac:dyDescent="0.2">
      <c r="A377" s="36">
        <v>6.58</v>
      </c>
    </row>
    <row r="378" spans="1:1" x14ac:dyDescent="0.2">
      <c r="A378" s="36">
        <v>5.3</v>
      </c>
    </row>
    <row r="379" spans="1:1" x14ac:dyDescent="0.2">
      <c r="A379" s="36">
        <v>5.6099999999999994</v>
      </c>
    </row>
    <row r="380" spans="1:1" x14ac:dyDescent="0.2">
      <c r="A380" s="36">
        <v>6.06</v>
      </c>
    </row>
    <row r="381" spans="1:1" x14ac:dyDescent="0.2">
      <c r="A381" s="36">
        <v>8.379999999999999</v>
      </c>
    </row>
    <row r="382" spans="1:1" x14ac:dyDescent="0.2">
      <c r="A382" s="36">
        <v>5.49</v>
      </c>
    </row>
    <row r="383" spans="1:1" x14ac:dyDescent="0.2">
      <c r="A383" s="36">
        <v>6.95</v>
      </c>
    </row>
    <row r="384" spans="1:1" x14ac:dyDescent="0.2">
      <c r="A384" s="36">
        <v>7.88</v>
      </c>
    </row>
    <row r="385" spans="1:1" x14ac:dyDescent="0.2">
      <c r="A385" s="36">
        <v>5.67</v>
      </c>
    </row>
    <row r="386" spans="1:1" x14ac:dyDescent="0.2">
      <c r="A386" s="36">
        <v>6.22</v>
      </c>
    </row>
    <row r="387" spans="1:1" x14ac:dyDescent="0.2">
      <c r="A387" s="36">
        <v>6.6</v>
      </c>
    </row>
    <row r="388" spans="1:1" x14ac:dyDescent="0.2">
      <c r="A388" s="36">
        <v>5.75</v>
      </c>
    </row>
    <row r="389" spans="1:1" x14ac:dyDescent="0.2">
      <c r="A389" s="36">
        <v>6.76</v>
      </c>
    </row>
    <row r="390" spans="1:1" x14ac:dyDescent="0.2">
      <c r="A390" s="36">
        <v>6.51</v>
      </c>
    </row>
    <row r="391" spans="1:1" x14ac:dyDescent="0.2">
      <c r="A391" s="36">
        <v>6.6</v>
      </c>
    </row>
    <row r="392" spans="1:1" x14ac:dyDescent="0.2">
      <c r="A392" s="36">
        <v>6.39</v>
      </c>
    </row>
    <row r="393" spans="1:1" x14ac:dyDescent="0.2">
      <c r="A393" s="36">
        <v>6.85</v>
      </c>
    </row>
    <row r="394" spans="1:1" x14ac:dyDescent="0.2">
      <c r="A394" s="36">
        <v>5.91</v>
      </c>
    </row>
    <row r="395" spans="1:1" x14ac:dyDescent="0.2">
      <c r="A395" s="36">
        <v>6.83</v>
      </c>
    </row>
    <row r="396" spans="1:1" x14ac:dyDescent="0.2">
      <c r="A396" s="36">
        <v>6.76</v>
      </c>
    </row>
    <row r="397" spans="1:1" x14ac:dyDescent="0.2">
      <c r="A397" s="36">
        <v>5.6099999999999994</v>
      </c>
    </row>
    <row r="398" spans="1:1" x14ac:dyDescent="0.2">
      <c r="A398" s="36">
        <v>6.09</v>
      </c>
    </row>
    <row r="399" spans="1:1" x14ac:dyDescent="0.2">
      <c r="A399" s="36">
        <v>4.5199999999999996</v>
      </c>
    </row>
    <row r="400" spans="1:1" x14ac:dyDescent="0.2">
      <c r="A400" s="36">
        <v>6.0699999999999994</v>
      </c>
    </row>
    <row r="401" spans="1:1" x14ac:dyDescent="0.2">
      <c r="A401" s="36">
        <v>8.89</v>
      </c>
    </row>
    <row r="402" spans="1:1" x14ac:dyDescent="0.2">
      <c r="A402" s="36">
        <v>6.5299999999999994</v>
      </c>
    </row>
    <row r="403" spans="1:1" x14ac:dyDescent="0.2">
      <c r="A403" s="36">
        <v>5.62</v>
      </c>
    </row>
    <row r="404" spans="1:1" x14ac:dyDescent="0.2">
      <c r="A404" s="36">
        <v>5.46</v>
      </c>
    </row>
    <row r="405" spans="1:1" x14ac:dyDescent="0.2">
      <c r="A405" s="36">
        <v>4.24</v>
      </c>
    </row>
    <row r="406" spans="1:1" x14ac:dyDescent="0.2">
      <c r="A406" s="36">
        <v>6.87</v>
      </c>
    </row>
    <row r="407" spans="1:1" x14ac:dyDescent="0.2">
      <c r="A407" s="36">
        <v>5.2799999999999994</v>
      </c>
    </row>
    <row r="408" spans="1:1" x14ac:dyDescent="0.2">
      <c r="A408" s="36">
        <v>5.77</v>
      </c>
    </row>
    <row r="409" spans="1:1" x14ac:dyDescent="0.2">
      <c r="A409" s="36">
        <v>8.379999999999999</v>
      </c>
    </row>
    <row r="410" spans="1:1" x14ac:dyDescent="0.2">
      <c r="A410" s="36">
        <v>6.52</v>
      </c>
    </row>
    <row r="411" spans="1:1" x14ac:dyDescent="0.2">
      <c r="A411" s="36">
        <v>5.83</v>
      </c>
    </row>
    <row r="412" spans="1:1" x14ac:dyDescent="0.2">
      <c r="A412" s="36">
        <v>6.52</v>
      </c>
    </row>
    <row r="413" spans="1:1" x14ac:dyDescent="0.2">
      <c r="A413" s="36">
        <v>5.76</v>
      </c>
    </row>
    <row r="414" spans="1:1" x14ac:dyDescent="0.2">
      <c r="A414" s="36">
        <v>6.3999999999999995</v>
      </c>
    </row>
    <row r="415" spans="1:1" x14ac:dyDescent="0.2">
      <c r="A415" s="36">
        <v>6.7299999999999995</v>
      </c>
    </row>
    <row r="416" spans="1:1" x14ac:dyDescent="0.2">
      <c r="A416" s="36">
        <v>8.14</v>
      </c>
    </row>
    <row r="417" spans="1:1" x14ac:dyDescent="0.2">
      <c r="A417" s="36">
        <v>7.16</v>
      </c>
    </row>
    <row r="418" spans="1:1" x14ac:dyDescent="0.2">
      <c r="A418" s="36">
        <v>4.71</v>
      </c>
    </row>
    <row r="419" spans="1:1" x14ac:dyDescent="0.2">
      <c r="A419" s="36">
        <v>6.55</v>
      </c>
    </row>
    <row r="420" spans="1:1" x14ac:dyDescent="0.2">
      <c r="A420" s="36">
        <v>6.79</v>
      </c>
    </row>
    <row r="421" spans="1:1" x14ac:dyDescent="0.2">
      <c r="A421" s="36">
        <v>5.58</v>
      </c>
    </row>
    <row r="422" spans="1:1" x14ac:dyDescent="0.2">
      <c r="A422" s="36">
        <v>6.3199999999999994</v>
      </c>
    </row>
    <row r="423" spans="1:1" x14ac:dyDescent="0.2">
      <c r="A423" s="36">
        <v>5.39</v>
      </c>
    </row>
    <row r="424" spans="1:1" x14ac:dyDescent="0.2">
      <c r="A424" s="36">
        <v>6.06</v>
      </c>
    </row>
    <row r="425" spans="1:1" x14ac:dyDescent="0.2">
      <c r="A425" s="36">
        <v>5.71</v>
      </c>
    </row>
    <row r="426" spans="1:1" x14ac:dyDescent="0.2">
      <c r="A426" s="36">
        <v>7.52</v>
      </c>
    </row>
    <row r="427" spans="1:1" x14ac:dyDescent="0.2">
      <c r="A427" s="36">
        <v>6.0299999999999994</v>
      </c>
    </row>
    <row r="428" spans="1:1" x14ac:dyDescent="0.2">
      <c r="A428" s="36">
        <v>7.35</v>
      </c>
    </row>
    <row r="429" spans="1:1" x14ac:dyDescent="0.2">
      <c r="A429" s="36">
        <v>5.26</v>
      </c>
    </row>
    <row r="430" spans="1:1" x14ac:dyDescent="0.2">
      <c r="A430" s="36">
        <v>6.26</v>
      </c>
    </row>
    <row r="431" spans="1:1" x14ac:dyDescent="0.2">
      <c r="A431" s="36">
        <v>6.34</v>
      </c>
    </row>
    <row r="432" spans="1:1" x14ac:dyDescent="0.2">
      <c r="A432" s="36">
        <v>6.4399999999999995</v>
      </c>
    </row>
    <row r="433" spans="1:1" x14ac:dyDescent="0.2">
      <c r="A433" s="36">
        <v>7.49</v>
      </c>
    </row>
    <row r="434" spans="1:1" x14ac:dyDescent="0.2">
      <c r="A434" s="36">
        <v>6.59</v>
      </c>
    </row>
    <row r="435" spans="1:1" x14ac:dyDescent="0.2">
      <c r="A435" s="36">
        <v>4.72</v>
      </c>
    </row>
    <row r="436" spans="1:1" x14ac:dyDescent="0.2">
      <c r="A436" s="36">
        <v>7.01</v>
      </c>
    </row>
    <row r="437" spans="1:1" x14ac:dyDescent="0.2">
      <c r="A437" s="36">
        <v>6.3999999999999995</v>
      </c>
    </row>
    <row r="438" spans="1:1" x14ac:dyDescent="0.2">
      <c r="A438" s="36">
        <v>5.41</v>
      </c>
    </row>
    <row r="439" spans="1:1" x14ac:dyDescent="0.2">
      <c r="A439" s="36">
        <v>5.63</v>
      </c>
    </row>
    <row r="440" spans="1:1" x14ac:dyDescent="0.2">
      <c r="A440" s="36">
        <v>6.12</v>
      </c>
    </row>
    <row r="441" spans="1:1" x14ac:dyDescent="0.2">
      <c r="A441" s="36">
        <v>6.43</v>
      </c>
    </row>
    <row r="442" spans="1:1" x14ac:dyDescent="0.2">
      <c r="A442" s="36">
        <v>5.25</v>
      </c>
    </row>
    <row r="443" spans="1:1" x14ac:dyDescent="0.2">
      <c r="A443" s="36">
        <v>4.9799999999999995</v>
      </c>
    </row>
    <row r="444" spans="1:1" x14ac:dyDescent="0.2">
      <c r="A444" s="36">
        <v>6.25</v>
      </c>
    </row>
    <row r="445" spans="1:1" x14ac:dyDescent="0.2">
      <c r="A445" s="36">
        <v>6.5699999999999994</v>
      </c>
    </row>
    <row r="446" spans="1:1" x14ac:dyDescent="0.2">
      <c r="A446" s="36">
        <v>5.3</v>
      </c>
    </row>
    <row r="447" spans="1:1" x14ac:dyDescent="0.2">
      <c r="A447" s="36">
        <v>5.04</v>
      </c>
    </row>
    <row r="448" spans="1:1" x14ac:dyDescent="0.2">
      <c r="A448" s="36">
        <v>6.66</v>
      </c>
    </row>
    <row r="449" spans="1:1" x14ac:dyDescent="0.2">
      <c r="A449" s="36">
        <v>6.01</v>
      </c>
    </row>
    <row r="450" spans="1:1" x14ac:dyDescent="0.2">
      <c r="A450" s="36">
        <v>8.31</v>
      </c>
    </row>
    <row r="451" spans="1:1" x14ac:dyDescent="0.2">
      <c r="A451" s="36">
        <v>6.1899999999999995</v>
      </c>
    </row>
    <row r="452" spans="1:1" x14ac:dyDescent="0.2">
      <c r="A452" s="36">
        <v>3.8499999999999996</v>
      </c>
    </row>
    <row r="453" spans="1:1" x14ac:dyDescent="0.2">
      <c r="A453" s="36">
        <v>5.68</v>
      </c>
    </row>
    <row r="454" spans="1:1" x14ac:dyDescent="0.2">
      <c r="A454" s="36">
        <v>5.47</v>
      </c>
    </row>
    <row r="455" spans="1:1" x14ac:dyDescent="0.2">
      <c r="A455" s="36">
        <v>6.6499999999999995</v>
      </c>
    </row>
    <row r="456" spans="1:1" x14ac:dyDescent="0.2">
      <c r="A456" s="36">
        <v>5.9799999999999995</v>
      </c>
    </row>
    <row r="457" spans="1:1" x14ac:dyDescent="0.2">
      <c r="A457" s="36">
        <v>5.59</v>
      </c>
    </row>
    <row r="458" spans="1:1" x14ac:dyDescent="0.2">
      <c r="A458" s="36">
        <v>6.5699999999999994</v>
      </c>
    </row>
    <row r="459" spans="1:1" x14ac:dyDescent="0.2">
      <c r="A459" s="36">
        <v>5.74</v>
      </c>
    </row>
    <row r="460" spans="1:1" x14ac:dyDescent="0.2">
      <c r="A460" s="36">
        <v>5.0999999999999996</v>
      </c>
    </row>
    <row r="461" spans="1:1" x14ac:dyDescent="0.2">
      <c r="A461" s="36">
        <v>6.4399999999999995</v>
      </c>
    </row>
    <row r="462" spans="1:1" x14ac:dyDescent="0.2">
      <c r="A462" s="36">
        <v>4.96</v>
      </c>
    </row>
    <row r="463" spans="1:1" x14ac:dyDescent="0.2">
      <c r="A463" s="36">
        <v>7.46</v>
      </c>
    </row>
    <row r="464" spans="1:1" x14ac:dyDescent="0.2">
      <c r="A464" s="36">
        <v>5.55</v>
      </c>
    </row>
    <row r="465" spans="1:1" x14ac:dyDescent="0.2">
      <c r="A465" s="36">
        <v>5.6899999999999995</v>
      </c>
    </row>
    <row r="466" spans="1:1" x14ac:dyDescent="0.2">
      <c r="A466" s="36">
        <v>5.91</v>
      </c>
    </row>
    <row r="467" spans="1:1" x14ac:dyDescent="0.2">
      <c r="A467" s="36">
        <v>6.8599999999999994</v>
      </c>
    </row>
    <row r="468" spans="1:1" x14ac:dyDescent="0.2">
      <c r="A468" s="36">
        <v>6.8199999999999994</v>
      </c>
    </row>
    <row r="469" spans="1:1" x14ac:dyDescent="0.2">
      <c r="A469" s="36">
        <v>5.72</v>
      </c>
    </row>
    <row r="470" spans="1:1" x14ac:dyDescent="0.2">
      <c r="A470" s="36">
        <v>7.45</v>
      </c>
    </row>
    <row r="471" spans="1:1" x14ac:dyDescent="0.2">
      <c r="A471" s="36">
        <v>5.56</v>
      </c>
    </row>
    <row r="472" spans="1:1" x14ac:dyDescent="0.2">
      <c r="A472" s="36">
        <v>7.0699999999999994</v>
      </c>
    </row>
    <row r="473" spans="1:1" x14ac:dyDescent="0.2">
      <c r="A473" s="36">
        <v>4.42</v>
      </c>
    </row>
    <row r="474" spans="1:1" x14ac:dyDescent="0.2">
      <c r="A474" s="36">
        <v>3.86</v>
      </c>
    </row>
    <row r="475" spans="1:1" x14ac:dyDescent="0.2">
      <c r="A475" s="36">
        <v>5.0299999999999994</v>
      </c>
    </row>
    <row r="476" spans="1:1" x14ac:dyDescent="0.2">
      <c r="A476" s="36">
        <v>4.5999999999999996</v>
      </c>
    </row>
    <row r="477" spans="1:1" x14ac:dyDescent="0.2">
      <c r="A477" s="36">
        <v>5.0299999999999994</v>
      </c>
    </row>
    <row r="478" spans="1:1" x14ac:dyDescent="0.2">
      <c r="A478" s="36">
        <v>5.79</v>
      </c>
    </row>
    <row r="479" spans="1:1" x14ac:dyDescent="0.2">
      <c r="A479" s="36">
        <v>7.9799999999999995</v>
      </c>
    </row>
    <row r="480" spans="1:1" x14ac:dyDescent="0.2">
      <c r="A480" s="36">
        <v>4.22</v>
      </c>
    </row>
    <row r="481" spans="1:1" x14ac:dyDescent="0.2">
      <c r="A481" s="36">
        <v>4.74</v>
      </c>
    </row>
    <row r="482" spans="1:1" x14ac:dyDescent="0.2">
      <c r="A482" s="36">
        <v>3.8099999999999996</v>
      </c>
    </row>
    <row r="483" spans="1:1" x14ac:dyDescent="0.2">
      <c r="A483" s="36">
        <v>5.1899999999999995</v>
      </c>
    </row>
    <row r="484" spans="1:1" x14ac:dyDescent="0.2">
      <c r="A484" s="36">
        <v>5.87</v>
      </c>
    </row>
    <row r="485" spans="1:1" x14ac:dyDescent="0.2">
      <c r="A485" s="36">
        <v>3.5</v>
      </c>
    </row>
    <row r="486" spans="1:1" x14ac:dyDescent="0.2">
      <c r="A486" s="36">
        <v>5.74</v>
      </c>
    </row>
    <row r="487" spans="1:1" x14ac:dyDescent="0.2">
      <c r="A487" s="36">
        <v>6.68</v>
      </c>
    </row>
    <row r="488" spans="1:1" x14ac:dyDescent="0.2">
      <c r="A488" s="36">
        <v>8.01</v>
      </c>
    </row>
    <row r="489" spans="1:1" x14ac:dyDescent="0.2">
      <c r="A489" s="36">
        <v>5.6</v>
      </c>
    </row>
    <row r="490" spans="1:1" x14ac:dyDescent="0.2">
      <c r="A490" s="36">
        <v>5.6</v>
      </c>
    </row>
    <row r="491" spans="1:1" x14ac:dyDescent="0.2">
      <c r="A491" s="36">
        <v>6.38</v>
      </c>
    </row>
    <row r="492" spans="1:1" x14ac:dyDescent="0.2">
      <c r="A492" s="36">
        <v>6.7</v>
      </c>
    </row>
    <row r="493" spans="1:1" x14ac:dyDescent="0.2">
      <c r="A493" s="36">
        <v>4.6899999999999995</v>
      </c>
    </row>
    <row r="494" spans="1:1" x14ac:dyDescent="0.2">
      <c r="A494" s="36">
        <v>6.3599999999999994</v>
      </c>
    </row>
    <row r="495" spans="1:1" x14ac:dyDescent="0.2">
      <c r="A495" s="36">
        <v>6.76</v>
      </c>
    </row>
    <row r="496" spans="1:1" x14ac:dyDescent="0.2">
      <c r="A496" s="36">
        <v>6.39</v>
      </c>
    </row>
    <row r="497" spans="1:1" x14ac:dyDescent="0.2">
      <c r="A497" s="36">
        <v>6.33</v>
      </c>
    </row>
    <row r="498" spans="1:1" x14ac:dyDescent="0.2">
      <c r="A498" s="36">
        <v>6.14</v>
      </c>
    </row>
    <row r="499" spans="1:1" x14ac:dyDescent="0.2">
      <c r="A499" s="36">
        <v>4.84</v>
      </c>
    </row>
    <row r="500" spans="1:1" x14ac:dyDescent="0.2">
      <c r="A500" s="36">
        <v>6.3</v>
      </c>
    </row>
    <row r="501" spans="1:1" x14ac:dyDescent="0.2">
      <c r="A501" s="36">
        <v>4.2</v>
      </c>
    </row>
    <row r="502" spans="1:1" x14ac:dyDescent="0.2">
      <c r="A502" s="36">
        <v>6.2</v>
      </c>
    </row>
    <row r="503" spans="1:1" x14ac:dyDescent="0.2">
      <c r="A503" s="36">
        <v>7.3999999999999995</v>
      </c>
    </row>
    <row r="504" spans="1:1" x14ac:dyDescent="0.2">
      <c r="A504" s="36">
        <v>5.85</v>
      </c>
    </row>
    <row r="505" spans="1:1" x14ac:dyDescent="0.2">
      <c r="A505" s="36">
        <v>6.68</v>
      </c>
    </row>
    <row r="506" spans="1:1" x14ac:dyDescent="0.2">
      <c r="A506" s="36">
        <v>6.25</v>
      </c>
    </row>
    <row r="507" spans="1:1" x14ac:dyDescent="0.2">
      <c r="A507" s="36">
        <v>6.0699999999999994</v>
      </c>
    </row>
    <row r="508" spans="1:1" x14ac:dyDescent="0.2">
      <c r="A508" s="36">
        <v>6.29</v>
      </c>
    </row>
    <row r="509" spans="1:1" x14ac:dyDescent="0.2">
      <c r="A509" s="36">
        <v>6.0299999999999994</v>
      </c>
    </row>
    <row r="510" spans="1:1" x14ac:dyDescent="0.2">
      <c r="A510" s="36">
        <v>6.26</v>
      </c>
    </row>
    <row r="511" spans="1:1" x14ac:dyDescent="0.2">
      <c r="A511" s="36">
        <v>6.93</v>
      </c>
    </row>
    <row r="512" spans="1:1" x14ac:dyDescent="0.2">
      <c r="A512" s="36">
        <v>5.8999999999999995</v>
      </c>
    </row>
    <row r="513" spans="1:1" x14ac:dyDescent="0.2">
      <c r="A513" s="36">
        <v>6.27</v>
      </c>
    </row>
    <row r="514" spans="1:1" x14ac:dyDescent="0.2">
      <c r="A514" s="36">
        <v>5.72</v>
      </c>
    </row>
    <row r="515" spans="1:1" x14ac:dyDescent="0.2">
      <c r="A515" s="36">
        <v>7.2299999999999995</v>
      </c>
    </row>
    <row r="516" spans="1:1" x14ac:dyDescent="0.2">
      <c r="A516" s="36">
        <v>8.16</v>
      </c>
    </row>
    <row r="517" spans="1:1" x14ac:dyDescent="0.2">
      <c r="A517" s="36">
        <v>8.1199999999999992</v>
      </c>
    </row>
    <row r="518" spans="1:1" x14ac:dyDescent="0.2">
      <c r="A518" s="36">
        <v>5.75</v>
      </c>
    </row>
    <row r="519" spans="1:1" x14ac:dyDescent="0.2">
      <c r="A519" s="36">
        <v>6.14</v>
      </c>
    </row>
    <row r="520" spans="1:1" x14ac:dyDescent="0.2">
      <c r="A520" s="36">
        <v>6.01</v>
      </c>
    </row>
    <row r="521" spans="1:1" x14ac:dyDescent="0.2">
      <c r="A521" s="36">
        <v>6.46</v>
      </c>
    </row>
    <row r="522" spans="1:1" x14ac:dyDescent="0.2">
      <c r="A522" s="36">
        <v>6.5</v>
      </c>
    </row>
    <row r="523" spans="1:1" x14ac:dyDescent="0.2">
      <c r="A523" s="36">
        <v>5.4799999999999995</v>
      </c>
    </row>
    <row r="524" spans="1:1" x14ac:dyDescent="0.2">
      <c r="A524" s="36">
        <v>4.1399999999999997</v>
      </c>
    </row>
    <row r="525" spans="1:1" x14ac:dyDescent="0.2">
      <c r="A525" s="36">
        <v>6.2</v>
      </c>
    </row>
    <row r="526" spans="1:1" x14ac:dyDescent="0.2">
      <c r="A526" s="36">
        <v>5.4399999999999995</v>
      </c>
    </row>
    <row r="527" spans="1:1" x14ac:dyDescent="0.2">
      <c r="A527" s="36">
        <v>7.4799999999999995</v>
      </c>
    </row>
    <row r="528" spans="1:1" x14ac:dyDescent="0.2">
      <c r="A528" s="36">
        <v>6.17</v>
      </c>
    </row>
    <row r="529" spans="1:1" x14ac:dyDescent="0.2">
      <c r="A529" s="36">
        <v>6.08</v>
      </c>
    </row>
    <row r="530" spans="1:1" x14ac:dyDescent="0.2">
      <c r="A530" s="36">
        <v>5.6</v>
      </c>
    </row>
    <row r="531" spans="1:1" x14ac:dyDescent="0.2">
      <c r="A531" s="36">
        <v>6.83</v>
      </c>
    </row>
    <row r="532" spans="1:1" x14ac:dyDescent="0.2">
      <c r="A532" s="36">
        <v>6.3</v>
      </c>
    </row>
    <row r="533" spans="1:1" x14ac:dyDescent="0.2">
      <c r="A533" s="36">
        <v>4.93</v>
      </c>
    </row>
    <row r="534" spans="1:1" x14ac:dyDescent="0.2">
      <c r="A534" s="36">
        <v>6.2299999999999995</v>
      </c>
    </row>
    <row r="535" spans="1:1" x14ac:dyDescent="0.2">
      <c r="A535" s="36">
        <v>5.8999999999999995</v>
      </c>
    </row>
    <row r="536" spans="1:1" x14ac:dyDescent="0.2">
      <c r="A536" s="36">
        <v>6.51</v>
      </c>
    </row>
    <row r="537" spans="1:1" x14ac:dyDescent="0.2">
      <c r="A537" s="36">
        <v>6.49</v>
      </c>
    </row>
    <row r="538" spans="1:1" x14ac:dyDescent="0.2">
      <c r="A538" s="36">
        <v>5.1499999999999995</v>
      </c>
    </row>
    <row r="539" spans="1:1" x14ac:dyDescent="0.2">
      <c r="A539" s="36">
        <v>4.16</v>
      </c>
    </row>
    <row r="540" spans="1:1" x14ac:dyDescent="0.2">
      <c r="A540" s="36">
        <v>5.56</v>
      </c>
    </row>
    <row r="541" spans="1:1" x14ac:dyDescent="0.2">
      <c r="A541" s="36">
        <v>7.3199999999999994</v>
      </c>
    </row>
    <row r="542" spans="1:1" x14ac:dyDescent="0.2">
      <c r="A542" s="36">
        <v>5.43</v>
      </c>
    </row>
    <row r="543" spans="1:1" x14ac:dyDescent="0.2">
      <c r="A543" s="36">
        <v>4.7</v>
      </c>
    </row>
    <row r="544" spans="1:1" x14ac:dyDescent="0.2">
      <c r="A544" s="36">
        <v>4.5599999999999996</v>
      </c>
    </row>
    <row r="545" spans="1:1" x14ac:dyDescent="0.2">
      <c r="A545" s="36">
        <v>5.6899999999999995</v>
      </c>
    </row>
    <row r="546" spans="1:1" x14ac:dyDescent="0.2">
      <c r="A546" s="36">
        <v>6.29</v>
      </c>
    </row>
    <row r="547" spans="1:1" x14ac:dyDescent="0.2">
      <c r="A547" s="36">
        <v>4.2</v>
      </c>
    </row>
    <row r="548" spans="1:1" x14ac:dyDescent="0.2">
      <c r="A548" s="36">
        <v>6.1499999999999995</v>
      </c>
    </row>
    <row r="549" spans="1:1" x14ac:dyDescent="0.2">
      <c r="A549" s="36">
        <v>5.12</v>
      </c>
    </row>
    <row r="550" spans="1:1" x14ac:dyDescent="0.2">
      <c r="A550" s="36">
        <v>5.5299999999999994</v>
      </c>
    </row>
    <row r="551" spans="1:1" x14ac:dyDescent="0.2">
      <c r="A551" s="36">
        <v>6.47</v>
      </c>
    </row>
    <row r="552" spans="1:1" x14ac:dyDescent="0.2">
      <c r="A552" s="36">
        <v>5.74</v>
      </c>
    </row>
    <row r="553" spans="1:1" x14ac:dyDescent="0.2">
      <c r="A553" s="36">
        <v>5.42</v>
      </c>
    </row>
    <row r="554" spans="1:1" x14ac:dyDescent="0.2">
      <c r="A554" s="36">
        <v>4.9399999999999995</v>
      </c>
    </row>
    <row r="555" spans="1:1" x14ac:dyDescent="0.2">
      <c r="A555" s="36">
        <v>6.8999999999999995</v>
      </c>
    </row>
    <row r="556" spans="1:1" x14ac:dyDescent="0.2">
      <c r="A556" s="36">
        <v>6.02</v>
      </c>
    </row>
    <row r="557" spans="1:1" x14ac:dyDescent="0.2">
      <c r="A557" s="36">
        <v>6.33</v>
      </c>
    </row>
    <row r="558" spans="1:1" x14ac:dyDescent="0.2">
      <c r="A558" s="36">
        <v>4.79</v>
      </c>
    </row>
    <row r="559" spans="1:1" x14ac:dyDescent="0.2">
      <c r="A559" s="36">
        <v>5.72</v>
      </c>
    </row>
    <row r="560" spans="1:1" x14ac:dyDescent="0.2">
      <c r="A560" s="36">
        <v>6.85</v>
      </c>
    </row>
    <row r="561" spans="1:1" x14ac:dyDescent="0.2">
      <c r="A561" s="36">
        <v>4.6099999999999994</v>
      </c>
    </row>
    <row r="562" spans="1:1" x14ac:dyDescent="0.2">
      <c r="A562" s="36">
        <v>7.08</v>
      </c>
    </row>
    <row r="563" spans="1:1" x14ac:dyDescent="0.2">
      <c r="A563" s="36">
        <v>5.3999999999999995</v>
      </c>
    </row>
    <row r="564" spans="1:1" x14ac:dyDescent="0.2">
      <c r="A564" s="36">
        <v>6.37</v>
      </c>
    </row>
    <row r="565" spans="1:1" x14ac:dyDescent="0.2">
      <c r="A565" s="36">
        <v>5.7299999999999995</v>
      </c>
    </row>
    <row r="566" spans="1:1" x14ac:dyDescent="0.2">
      <c r="A566" s="36">
        <v>6.06</v>
      </c>
    </row>
    <row r="567" spans="1:1" x14ac:dyDescent="0.2">
      <c r="A567" s="36">
        <v>4.6399999999999997</v>
      </c>
    </row>
    <row r="568" spans="1:1" x14ac:dyDescent="0.2">
      <c r="A568" s="36">
        <v>6.0699999999999994</v>
      </c>
    </row>
    <row r="569" spans="1:1" x14ac:dyDescent="0.2">
      <c r="A569" s="36">
        <v>6.8199999999999994</v>
      </c>
    </row>
    <row r="570" spans="1:1" x14ac:dyDescent="0.2">
      <c r="A570" s="36">
        <v>5.5699999999999994</v>
      </c>
    </row>
    <row r="571" spans="1:1" x14ac:dyDescent="0.2">
      <c r="A571" s="36">
        <v>5.46</v>
      </c>
    </row>
    <row r="572" spans="1:1" x14ac:dyDescent="0.2">
      <c r="A572" s="36">
        <v>7.06</v>
      </c>
    </row>
    <row r="573" spans="1:1" x14ac:dyDescent="0.2">
      <c r="A573" s="36">
        <v>5.35</v>
      </c>
    </row>
    <row r="574" spans="1:1" x14ac:dyDescent="0.2">
      <c r="A574" s="36">
        <v>6.43</v>
      </c>
    </row>
    <row r="575" spans="1:1" x14ac:dyDescent="0.2">
      <c r="A575" s="36">
        <v>6.3999999999999995</v>
      </c>
    </row>
    <row r="576" spans="1:1" x14ac:dyDescent="0.2">
      <c r="A576" s="36">
        <v>6.01</v>
      </c>
    </row>
    <row r="577" spans="1:1" x14ac:dyDescent="0.2">
      <c r="A577" s="36">
        <v>4.97</v>
      </c>
    </row>
    <row r="578" spans="1:1" x14ac:dyDescent="0.2">
      <c r="A578" s="36">
        <v>7.77</v>
      </c>
    </row>
    <row r="579" spans="1:1" x14ac:dyDescent="0.2">
      <c r="A579" s="36">
        <v>6.14</v>
      </c>
    </row>
    <row r="580" spans="1:1" x14ac:dyDescent="0.2">
      <c r="A580" s="36">
        <v>4.62</v>
      </c>
    </row>
    <row r="581" spans="1:1" x14ac:dyDescent="0.2">
      <c r="A581" s="36">
        <v>5.93</v>
      </c>
    </row>
    <row r="582" spans="1:1" x14ac:dyDescent="0.2">
      <c r="A582" s="36">
        <v>5.8199999999999994</v>
      </c>
    </row>
    <row r="583" spans="1:1" x14ac:dyDescent="0.2">
      <c r="A583" s="36">
        <v>5.58</v>
      </c>
    </row>
    <row r="584" spans="1:1" x14ac:dyDescent="0.2">
      <c r="A584" s="36">
        <v>5.51</v>
      </c>
    </row>
    <row r="585" spans="1:1" x14ac:dyDescent="0.2">
      <c r="A585" s="36">
        <v>7.6</v>
      </c>
    </row>
    <row r="586" spans="1:1" x14ac:dyDescent="0.2">
      <c r="A586" s="36">
        <v>5.83</v>
      </c>
    </row>
    <row r="587" spans="1:1" x14ac:dyDescent="0.2">
      <c r="A587" s="36">
        <v>6.45</v>
      </c>
    </row>
    <row r="588" spans="1:1" x14ac:dyDescent="0.2">
      <c r="A588" s="36">
        <v>4.54</v>
      </c>
    </row>
    <row r="589" spans="1:1" x14ac:dyDescent="0.2">
      <c r="A589" s="36">
        <v>4.8099999999999996</v>
      </c>
    </row>
    <row r="590" spans="1:1" x14ac:dyDescent="0.2">
      <c r="A590" s="36">
        <v>5.04</v>
      </c>
    </row>
    <row r="591" spans="1:1" x14ac:dyDescent="0.2">
      <c r="A591" s="36">
        <v>6.5</v>
      </c>
    </row>
    <row r="592" spans="1:1" x14ac:dyDescent="0.2">
      <c r="A592" s="36">
        <v>5.0699999999999994</v>
      </c>
    </row>
    <row r="593" spans="1:1" x14ac:dyDescent="0.2">
      <c r="A593" s="36">
        <v>5.5699999999999994</v>
      </c>
    </row>
    <row r="594" spans="1:1" x14ac:dyDescent="0.2">
      <c r="A594" s="36">
        <v>5.58</v>
      </c>
    </row>
    <row r="595" spans="1:1" x14ac:dyDescent="0.2">
      <c r="A595" s="36">
        <v>7.63</v>
      </c>
    </row>
    <row r="596" spans="1:1" x14ac:dyDescent="0.2">
      <c r="A596" s="36">
        <v>6.52</v>
      </c>
    </row>
    <row r="597" spans="1:1" x14ac:dyDescent="0.2">
      <c r="A597" s="36">
        <v>4.0699999999999994</v>
      </c>
    </row>
    <row r="598" spans="1:1" x14ac:dyDescent="0.2">
      <c r="A598" s="36">
        <v>5.74</v>
      </c>
    </row>
    <row r="599" spans="1:1" x14ac:dyDescent="0.2">
      <c r="A599" s="36">
        <v>5.56</v>
      </c>
    </row>
    <row r="600" spans="1:1" x14ac:dyDescent="0.2">
      <c r="A600" s="36">
        <v>6.41</v>
      </c>
    </row>
    <row r="601" spans="1:1" x14ac:dyDescent="0.2">
      <c r="A601" s="36">
        <v>5.7299999999999995</v>
      </c>
    </row>
    <row r="602" spans="1:1" x14ac:dyDescent="0.2">
      <c r="A602" s="36">
        <v>6.97</v>
      </c>
    </row>
    <row r="603" spans="1:1" x14ac:dyDescent="0.2">
      <c r="A603" s="36">
        <v>4.5999999999999996</v>
      </c>
    </row>
    <row r="604" spans="1:1" x14ac:dyDescent="0.2">
      <c r="A604" s="36">
        <v>5.39</v>
      </c>
    </row>
    <row r="605" spans="1:1" x14ac:dyDescent="0.2">
      <c r="A605" s="36">
        <v>4.46</v>
      </c>
    </row>
    <row r="606" spans="1:1" x14ac:dyDescent="0.2">
      <c r="A606" s="36">
        <v>4.18</v>
      </c>
    </row>
    <row r="607" spans="1:1" x14ac:dyDescent="0.2">
      <c r="A607" s="36">
        <v>6.71</v>
      </c>
    </row>
    <row r="608" spans="1:1" x14ac:dyDescent="0.2">
      <c r="A608" s="36">
        <v>6.7</v>
      </c>
    </row>
    <row r="609" spans="1:1" x14ac:dyDescent="0.2">
      <c r="A609" s="36">
        <v>6.6899999999999995</v>
      </c>
    </row>
    <row r="610" spans="1:1" x14ac:dyDescent="0.2">
      <c r="A610" s="36">
        <v>6.25</v>
      </c>
    </row>
    <row r="611" spans="1:1" x14ac:dyDescent="0.2">
      <c r="A611" s="36">
        <v>5.85</v>
      </c>
    </row>
    <row r="612" spans="1:1" x14ac:dyDescent="0.2">
      <c r="A612" s="36">
        <v>3.9699999999999998</v>
      </c>
    </row>
    <row r="613" spans="1:1" x14ac:dyDescent="0.2">
      <c r="A613" s="36">
        <v>6.77</v>
      </c>
    </row>
    <row r="614" spans="1:1" x14ac:dyDescent="0.2">
      <c r="A614" s="36">
        <v>7.06</v>
      </c>
    </row>
    <row r="615" spans="1:1" x14ac:dyDescent="0.2">
      <c r="A615" s="36">
        <v>6.6099999999999994</v>
      </c>
    </row>
    <row r="616" spans="1:1" x14ac:dyDescent="0.2">
      <c r="A616" s="36">
        <v>4.95</v>
      </c>
    </row>
    <row r="617" spans="1:1" x14ac:dyDescent="0.2">
      <c r="A617" s="36">
        <v>5.38</v>
      </c>
    </row>
    <row r="618" spans="1:1" x14ac:dyDescent="0.2">
      <c r="A618" s="36">
        <v>5.4799999999999995</v>
      </c>
    </row>
    <row r="619" spans="1:1" x14ac:dyDescent="0.2">
      <c r="A619" s="36">
        <v>6.96</v>
      </c>
    </row>
    <row r="620" spans="1:1" x14ac:dyDescent="0.2">
      <c r="A620" s="36">
        <v>6.49</v>
      </c>
    </row>
    <row r="621" spans="1:1" x14ac:dyDescent="0.2">
      <c r="A621" s="36">
        <v>6.16</v>
      </c>
    </row>
    <row r="622" spans="1:1" x14ac:dyDescent="0.2">
      <c r="A622" s="36">
        <v>6.67</v>
      </c>
    </row>
    <row r="623" spans="1:1" x14ac:dyDescent="0.2">
      <c r="A623" s="36">
        <v>3.51</v>
      </c>
    </row>
    <row r="624" spans="1:1" x14ac:dyDescent="0.2">
      <c r="A624" s="36">
        <v>7.3199999999999994</v>
      </c>
    </row>
    <row r="625" spans="1:1" x14ac:dyDescent="0.2">
      <c r="A625" s="36">
        <v>8.19</v>
      </c>
    </row>
    <row r="626" spans="1:1" x14ac:dyDescent="0.2">
      <c r="A626" s="36">
        <v>5.6099999999999994</v>
      </c>
    </row>
    <row r="627" spans="1:1" x14ac:dyDescent="0.2">
      <c r="A627" s="36">
        <v>6.52</v>
      </c>
    </row>
    <row r="628" spans="1:1" x14ac:dyDescent="0.2">
      <c r="A628" s="36">
        <v>5.87</v>
      </c>
    </row>
    <row r="629" spans="1:1" x14ac:dyDescent="0.2">
      <c r="A629" s="36">
        <v>7.8999999999999995</v>
      </c>
    </row>
    <row r="630" spans="1:1" x14ac:dyDescent="0.2">
      <c r="A630" s="36">
        <v>5.29</v>
      </c>
    </row>
    <row r="631" spans="1:1" x14ac:dyDescent="0.2">
      <c r="A631" s="36">
        <v>6.0299999999999994</v>
      </c>
    </row>
    <row r="632" spans="1:1" x14ac:dyDescent="0.2">
      <c r="A632" s="36">
        <v>7.41</v>
      </c>
    </row>
    <row r="633" spans="1:1" x14ac:dyDescent="0.2">
      <c r="A633" s="36">
        <v>6.14</v>
      </c>
    </row>
    <row r="634" spans="1:1" x14ac:dyDescent="0.2">
      <c r="A634" s="36">
        <v>7.22</v>
      </c>
    </row>
    <row r="635" spans="1:1" x14ac:dyDescent="0.2">
      <c r="A635" s="36">
        <v>6.16</v>
      </c>
    </row>
    <row r="636" spans="1:1" x14ac:dyDescent="0.2">
      <c r="A636" s="36">
        <v>6.02</v>
      </c>
    </row>
    <row r="637" spans="1:1" x14ac:dyDescent="0.2">
      <c r="A637" s="36">
        <v>7.54</v>
      </c>
    </row>
    <row r="638" spans="1:1" x14ac:dyDescent="0.2">
      <c r="A638" s="36">
        <v>6</v>
      </c>
    </row>
    <row r="639" spans="1:1" x14ac:dyDescent="0.2">
      <c r="A639" s="36">
        <v>6.87</v>
      </c>
    </row>
    <row r="640" spans="1:1" x14ac:dyDescent="0.2">
      <c r="A640" s="36">
        <v>5.13</v>
      </c>
    </row>
    <row r="641" spans="1:1" x14ac:dyDescent="0.2">
      <c r="A641" s="36">
        <v>6.29</v>
      </c>
    </row>
    <row r="642" spans="1:1" x14ac:dyDescent="0.2">
      <c r="A642" s="36">
        <v>3.38</v>
      </c>
    </row>
    <row r="643" spans="1:1" x14ac:dyDescent="0.2">
      <c r="A643" s="36">
        <v>7.3999999999999995</v>
      </c>
    </row>
    <row r="644" spans="1:1" x14ac:dyDescent="0.2">
      <c r="A644" s="36">
        <v>6.42</v>
      </c>
    </row>
    <row r="645" spans="1:1" x14ac:dyDescent="0.2">
      <c r="A645" s="36">
        <v>7.06</v>
      </c>
    </row>
    <row r="646" spans="1:1" x14ac:dyDescent="0.2">
      <c r="A646" s="36">
        <v>6.6499999999999995</v>
      </c>
    </row>
    <row r="647" spans="1:1" x14ac:dyDescent="0.2">
      <c r="A647" s="36">
        <v>6.01</v>
      </c>
    </row>
    <row r="648" spans="1:1" x14ac:dyDescent="0.2">
      <c r="A648" s="36">
        <v>4.99</v>
      </c>
    </row>
    <row r="649" spans="1:1" x14ac:dyDescent="0.2">
      <c r="A649" s="36">
        <v>5.5299999999999994</v>
      </c>
    </row>
    <row r="650" spans="1:1" x14ac:dyDescent="0.2">
      <c r="A650" s="36">
        <v>3.84</v>
      </c>
    </row>
    <row r="651" spans="1:1" x14ac:dyDescent="0.2">
      <c r="A651" s="36">
        <v>6.63</v>
      </c>
    </row>
    <row r="652" spans="1:1" x14ac:dyDescent="0.2">
      <c r="A652" s="36">
        <v>4.76</v>
      </c>
    </row>
    <row r="653" spans="1:1" x14ac:dyDescent="0.2">
      <c r="A653" s="36">
        <v>7.27</v>
      </c>
    </row>
    <row r="654" spans="1:1" x14ac:dyDescent="0.2">
      <c r="A654" s="36">
        <v>4.1499999999999995</v>
      </c>
    </row>
    <row r="655" spans="1:1" x14ac:dyDescent="0.2">
      <c r="A655" s="36">
        <v>8.18</v>
      </c>
    </row>
    <row r="656" spans="1:1" x14ac:dyDescent="0.2">
      <c r="A656" s="36">
        <v>6.99</v>
      </c>
    </row>
    <row r="657" spans="1:1" x14ac:dyDescent="0.2">
      <c r="A657" s="36">
        <v>5.95</v>
      </c>
    </row>
    <row r="658" spans="1:1" x14ac:dyDescent="0.2">
      <c r="A658" s="36">
        <v>5.63</v>
      </c>
    </row>
    <row r="659" spans="1:1" x14ac:dyDescent="0.2">
      <c r="A659" s="36">
        <v>8.08</v>
      </c>
    </row>
    <row r="660" spans="1:1" x14ac:dyDescent="0.2">
      <c r="A660" s="36">
        <v>6.43</v>
      </c>
    </row>
    <row r="661" spans="1:1" x14ac:dyDescent="0.2">
      <c r="A661" s="36">
        <v>6.04</v>
      </c>
    </row>
    <row r="662" spans="1:1" x14ac:dyDescent="0.2">
      <c r="A662" s="36">
        <v>3.9699999999999998</v>
      </c>
    </row>
    <row r="663" spans="1:1" x14ac:dyDescent="0.2">
      <c r="A663" s="36">
        <v>7.64</v>
      </c>
    </row>
    <row r="664" spans="1:1" x14ac:dyDescent="0.2">
      <c r="A664" s="36">
        <v>5.83</v>
      </c>
    </row>
    <row r="665" spans="1:1" x14ac:dyDescent="0.2">
      <c r="A665" s="36">
        <v>4.3199999999999994</v>
      </c>
    </row>
    <row r="666" spans="1:1" x14ac:dyDescent="0.2">
      <c r="A666" s="36">
        <v>7.0299999999999994</v>
      </c>
    </row>
    <row r="667" spans="1:1" x14ac:dyDescent="0.2">
      <c r="A667" s="36">
        <v>5.12</v>
      </c>
    </row>
    <row r="668" spans="1:1" x14ac:dyDescent="0.2">
      <c r="A668" s="36">
        <v>5.85</v>
      </c>
    </row>
    <row r="669" spans="1:1" x14ac:dyDescent="0.2">
      <c r="A669" s="36">
        <v>5.8199999999999994</v>
      </c>
    </row>
    <row r="670" spans="1:1" x14ac:dyDescent="0.2">
      <c r="A670" s="36">
        <v>6.67</v>
      </c>
    </row>
    <row r="671" spans="1:1" x14ac:dyDescent="0.2">
      <c r="A671" s="36">
        <v>7.25</v>
      </c>
    </row>
    <row r="672" spans="1:1" x14ac:dyDescent="0.2">
      <c r="A672" s="36">
        <v>6.45</v>
      </c>
    </row>
    <row r="673" spans="1:1" x14ac:dyDescent="0.2">
      <c r="A673" s="36">
        <v>7.3999999999999995</v>
      </c>
    </row>
    <row r="674" spans="1:1" x14ac:dyDescent="0.2">
      <c r="A674" s="36">
        <v>5.7799999999999994</v>
      </c>
    </row>
    <row r="675" spans="1:1" x14ac:dyDescent="0.2">
      <c r="A675" s="36">
        <v>3.32</v>
      </c>
    </row>
    <row r="676" spans="1:1" x14ac:dyDescent="0.2">
      <c r="A676" s="36">
        <v>6.31</v>
      </c>
    </row>
    <row r="677" spans="1:1" x14ac:dyDescent="0.2">
      <c r="A677" s="36">
        <v>7.12</v>
      </c>
    </row>
    <row r="678" spans="1:1" x14ac:dyDescent="0.2">
      <c r="A678" s="36">
        <v>6.64</v>
      </c>
    </row>
    <row r="679" spans="1:1" x14ac:dyDescent="0.2">
      <c r="A679" s="36">
        <v>5.27</v>
      </c>
    </row>
    <row r="680" spans="1:1" x14ac:dyDescent="0.2">
      <c r="A680" s="36">
        <v>6.02</v>
      </c>
    </row>
    <row r="681" spans="1:1" x14ac:dyDescent="0.2">
      <c r="A681" s="36">
        <v>5.8199999999999994</v>
      </c>
    </row>
    <row r="682" spans="1:1" x14ac:dyDescent="0.2">
      <c r="A682" s="36">
        <v>4.67</v>
      </c>
    </row>
    <row r="683" spans="1:1" x14ac:dyDescent="0.2">
      <c r="A683" s="36">
        <v>6.96</v>
      </c>
    </row>
    <row r="684" spans="1:1" x14ac:dyDescent="0.2">
      <c r="A684" s="36">
        <v>6.8199999999999994</v>
      </c>
    </row>
    <row r="685" spans="1:1" x14ac:dyDescent="0.2">
      <c r="A685" s="36">
        <v>6.4399999999999995</v>
      </c>
    </row>
    <row r="686" spans="1:1" x14ac:dyDescent="0.2">
      <c r="A686" s="36">
        <v>6.3199999999999994</v>
      </c>
    </row>
    <row r="687" spans="1:1" x14ac:dyDescent="0.2">
      <c r="A687" s="36">
        <v>5.54</v>
      </c>
    </row>
    <row r="688" spans="1:1" x14ac:dyDescent="0.2">
      <c r="A688" s="36">
        <v>5.18</v>
      </c>
    </row>
    <row r="689" spans="1:1" x14ac:dyDescent="0.2">
      <c r="A689" s="36">
        <v>4.58</v>
      </c>
    </row>
    <row r="690" spans="1:1" x14ac:dyDescent="0.2">
      <c r="A690" s="36">
        <v>5.97</v>
      </c>
    </row>
    <row r="691" spans="1:1" x14ac:dyDescent="0.2">
      <c r="A691" s="36">
        <v>4.8499999999999996</v>
      </c>
    </row>
    <row r="692" spans="1:1" x14ac:dyDescent="0.2">
      <c r="A692" s="36">
        <v>6.22</v>
      </c>
    </row>
    <row r="693" spans="1:1" x14ac:dyDescent="0.2">
      <c r="A693" s="36">
        <v>5.6899999999999995</v>
      </c>
    </row>
    <row r="694" spans="1:1" x14ac:dyDescent="0.2">
      <c r="A694" s="36">
        <v>4.88</v>
      </c>
    </row>
    <row r="695" spans="1:1" x14ac:dyDescent="0.2">
      <c r="A695" s="36">
        <v>6.37</v>
      </c>
    </row>
    <row r="696" spans="1:1" x14ac:dyDescent="0.2">
      <c r="A696" s="36">
        <v>4.58</v>
      </c>
    </row>
    <row r="697" spans="1:1" x14ac:dyDescent="0.2">
      <c r="A697" s="36">
        <v>6.8599999999999994</v>
      </c>
    </row>
    <row r="698" spans="1:1" x14ac:dyDescent="0.2">
      <c r="A698" s="36">
        <v>4.7</v>
      </c>
    </row>
    <row r="699" spans="1:1" x14ac:dyDescent="0.2">
      <c r="A699" s="36">
        <v>5.7799999999999994</v>
      </c>
    </row>
    <row r="700" spans="1:1" x14ac:dyDescent="0.2">
      <c r="A700" s="36">
        <v>6.72</v>
      </c>
    </row>
    <row r="701" spans="1:1" x14ac:dyDescent="0.2">
      <c r="A701" s="36">
        <v>5.74</v>
      </c>
    </row>
    <row r="702" spans="1:1" x14ac:dyDescent="0.2">
      <c r="A702" s="36">
        <v>5.0299999999999994</v>
      </c>
    </row>
    <row r="703" spans="1:1" x14ac:dyDescent="0.2">
      <c r="A703" s="36">
        <v>6.83</v>
      </c>
    </row>
    <row r="704" spans="1:1" x14ac:dyDescent="0.2">
      <c r="A704" s="36">
        <v>5.95</v>
      </c>
    </row>
    <row r="705" spans="1:1" x14ac:dyDescent="0.2">
      <c r="A705" s="36">
        <v>5.4799999999999995</v>
      </c>
    </row>
    <row r="706" spans="1:1" x14ac:dyDescent="0.2">
      <c r="A706" s="36">
        <v>6.2299999999999995</v>
      </c>
    </row>
    <row r="707" spans="1:1" x14ac:dyDescent="0.2">
      <c r="A707" s="36">
        <v>4.91</v>
      </c>
    </row>
    <row r="708" spans="1:1" x14ac:dyDescent="0.2">
      <c r="A708" s="36">
        <v>3.5199999999999996</v>
      </c>
    </row>
    <row r="709" spans="1:1" x14ac:dyDescent="0.2">
      <c r="A709" s="36">
        <v>6.12</v>
      </c>
    </row>
    <row r="710" spans="1:1" x14ac:dyDescent="0.2">
      <c r="A710" s="36">
        <v>5.5699999999999994</v>
      </c>
    </row>
    <row r="711" spans="1:1" x14ac:dyDescent="0.2">
      <c r="A711" s="36">
        <v>5.59</v>
      </c>
    </row>
    <row r="712" spans="1:1" x14ac:dyDescent="0.2">
      <c r="A712" s="36">
        <v>5.67</v>
      </c>
    </row>
    <row r="713" spans="1:1" x14ac:dyDescent="0.2">
      <c r="A713" s="36">
        <v>6.39</v>
      </c>
    </row>
    <row r="714" spans="1:1" x14ac:dyDescent="0.2">
      <c r="A714" s="36">
        <v>5.27</v>
      </c>
    </row>
    <row r="715" spans="1:1" x14ac:dyDescent="0.2">
      <c r="A715" s="36">
        <v>4.8199999999999994</v>
      </c>
    </row>
    <row r="716" spans="1:1" x14ac:dyDescent="0.2">
      <c r="A716" s="36">
        <v>6.72</v>
      </c>
    </row>
    <row r="717" spans="1:1" x14ac:dyDescent="0.2">
      <c r="A717" s="36">
        <v>6.54</v>
      </c>
    </row>
    <row r="718" spans="1:1" x14ac:dyDescent="0.2">
      <c r="A718" s="36">
        <v>6.75</v>
      </c>
    </row>
    <row r="719" spans="1:1" x14ac:dyDescent="0.2">
      <c r="A719" s="36">
        <v>5.9799999999999995</v>
      </c>
    </row>
    <row r="720" spans="1:1" x14ac:dyDescent="0.2">
      <c r="A720" s="36">
        <v>6.68</v>
      </c>
    </row>
    <row r="721" spans="1:1" x14ac:dyDescent="0.2">
      <c r="A721" s="36">
        <v>5.45</v>
      </c>
    </row>
    <row r="722" spans="1:1" x14ac:dyDescent="0.2">
      <c r="A722" s="36">
        <v>5.6499999999999995</v>
      </c>
    </row>
    <row r="723" spans="1:1" x14ac:dyDescent="0.2">
      <c r="A723" s="36">
        <v>5.54</v>
      </c>
    </row>
    <row r="724" spans="1:1" x14ac:dyDescent="0.2">
      <c r="A724" s="36">
        <v>7.17</v>
      </c>
    </row>
    <row r="725" spans="1:1" x14ac:dyDescent="0.2">
      <c r="A725" s="36">
        <v>6.51</v>
      </c>
    </row>
    <row r="726" spans="1:1" x14ac:dyDescent="0.2">
      <c r="A726" s="36">
        <v>6.92</v>
      </c>
    </row>
    <row r="727" spans="1:1" x14ac:dyDescent="0.2">
      <c r="A727" s="36">
        <v>2.8699999999999997</v>
      </c>
    </row>
    <row r="728" spans="1:1" x14ac:dyDescent="0.2">
      <c r="A728" s="36">
        <v>4.75</v>
      </c>
    </row>
    <row r="729" spans="1:1" x14ac:dyDescent="0.2">
      <c r="A729" s="36">
        <v>4.5</v>
      </c>
    </row>
    <row r="730" spans="1:1" x14ac:dyDescent="0.2">
      <c r="A730" s="36">
        <v>6.97</v>
      </c>
    </row>
    <row r="731" spans="1:1" x14ac:dyDescent="0.2">
      <c r="A731" s="36">
        <v>6.37</v>
      </c>
    </row>
    <row r="732" spans="1:1" x14ac:dyDescent="0.2">
      <c r="A732" s="36">
        <v>6.58</v>
      </c>
    </row>
    <row r="733" spans="1:1" x14ac:dyDescent="0.2">
      <c r="A733" s="36">
        <v>6.83</v>
      </c>
    </row>
    <row r="734" spans="1:1" x14ac:dyDescent="0.2">
      <c r="A734" s="36">
        <v>5.5699999999999994</v>
      </c>
    </row>
    <row r="735" spans="1:1" x14ac:dyDescent="0.2">
      <c r="A735" s="36">
        <v>6.12</v>
      </c>
    </row>
    <row r="736" spans="1:1" x14ac:dyDescent="0.2">
      <c r="A736" s="36">
        <v>7.6099999999999994</v>
      </c>
    </row>
    <row r="737" spans="1:1" x14ac:dyDescent="0.2">
      <c r="A737" s="36">
        <v>7.43</v>
      </c>
    </row>
    <row r="738" spans="1:1" x14ac:dyDescent="0.2">
      <c r="A738" s="36">
        <v>6.38</v>
      </c>
    </row>
    <row r="739" spans="1:1" x14ac:dyDescent="0.2">
      <c r="A739" s="36">
        <v>7.13</v>
      </c>
    </row>
    <row r="740" spans="1:1" x14ac:dyDescent="0.2">
      <c r="A740" s="36">
        <v>6.5299999999999994</v>
      </c>
    </row>
    <row r="741" spans="1:1" x14ac:dyDescent="0.2">
      <c r="A741" s="36">
        <v>6.2799999999999994</v>
      </c>
    </row>
    <row r="742" spans="1:1" x14ac:dyDescent="0.2">
      <c r="A742" s="36">
        <v>5.4399999999999995</v>
      </c>
    </row>
    <row r="743" spans="1:1" x14ac:dyDescent="0.2">
      <c r="A743" s="36">
        <v>5.63</v>
      </c>
    </row>
    <row r="744" spans="1:1" x14ac:dyDescent="0.2">
      <c r="A744" s="36">
        <v>5.1499999999999995</v>
      </c>
    </row>
    <row r="745" spans="1:1" x14ac:dyDescent="0.2">
      <c r="A745" s="36">
        <v>6.6</v>
      </c>
    </row>
    <row r="746" spans="1:1" x14ac:dyDescent="0.2">
      <c r="A746" s="36">
        <v>6.25</v>
      </c>
    </row>
    <row r="747" spans="1:1" x14ac:dyDescent="0.2">
      <c r="A747" s="36">
        <v>7.42</v>
      </c>
    </row>
    <row r="748" spans="1:1" x14ac:dyDescent="0.2">
      <c r="A748" s="36">
        <v>4.26</v>
      </c>
    </row>
    <row r="749" spans="1:1" x14ac:dyDescent="0.2">
      <c r="A749" s="36">
        <v>4.93</v>
      </c>
    </row>
    <row r="750" spans="1:1" x14ac:dyDescent="0.2">
      <c r="A750" s="36">
        <v>3.9899999999999998</v>
      </c>
    </row>
    <row r="751" spans="1:1" x14ac:dyDescent="0.2">
      <c r="A751" s="36">
        <v>6.2799999999999994</v>
      </c>
    </row>
    <row r="752" spans="1:1" x14ac:dyDescent="0.2">
      <c r="A752" s="36">
        <v>5.7</v>
      </c>
    </row>
    <row r="753" spans="1:1" x14ac:dyDescent="0.2">
      <c r="A753" s="36">
        <v>7.06</v>
      </c>
    </row>
    <row r="754" spans="1:1" x14ac:dyDescent="0.2">
      <c r="A754" s="36">
        <v>5.88</v>
      </c>
    </row>
    <row r="755" spans="1:1" x14ac:dyDescent="0.2">
      <c r="A755" s="36">
        <v>6.3599999999999994</v>
      </c>
    </row>
    <row r="756" spans="1:1" x14ac:dyDescent="0.2">
      <c r="A756" s="36">
        <v>7.35</v>
      </c>
    </row>
    <row r="757" spans="1:1" x14ac:dyDescent="0.2">
      <c r="A757" s="36">
        <v>4.76</v>
      </c>
    </row>
    <row r="758" spans="1:1" x14ac:dyDescent="0.2">
      <c r="A758" s="36">
        <v>7.17</v>
      </c>
    </row>
    <row r="759" spans="1:1" x14ac:dyDescent="0.2">
      <c r="A759" s="36">
        <v>6</v>
      </c>
    </row>
    <row r="760" spans="1:1" x14ac:dyDescent="0.2">
      <c r="A760" s="36">
        <v>6.04</v>
      </c>
    </row>
    <row r="761" spans="1:1" x14ac:dyDescent="0.2">
      <c r="A761" s="36">
        <v>5.9799999999999995</v>
      </c>
    </row>
    <row r="762" spans="1:1" x14ac:dyDescent="0.2">
      <c r="A762" s="36">
        <v>6.2</v>
      </c>
    </row>
    <row r="763" spans="1:1" x14ac:dyDescent="0.2">
      <c r="A763" s="36">
        <v>4.62</v>
      </c>
    </row>
    <row r="764" spans="1:1" x14ac:dyDescent="0.2">
      <c r="A764" s="36">
        <v>4.05</v>
      </c>
    </row>
    <row r="765" spans="1:1" x14ac:dyDescent="0.2">
      <c r="A765" s="36">
        <v>5.38</v>
      </c>
    </row>
    <row r="766" spans="1:1" x14ac:dyDescent="0.2">
      <c r="A766" s="36">
        <v>5.77</v>
      </c>
    </row>
    <row r="767" spans="1:1" x14ac:dyDescent="0.2">
      <c r="A767" s="36">
        <v>4.3</v>
      </c>
    </row>
    <row r="768" spans="1:1" x14ac:dyDescent="0.2">
      <c r="A768" s="36">
        <v>5.6</v>
      </c>
    </row>
    <row r="769" spans="1:1" x14ac:dyDescent="0.2">
      <c r="A769" s="36">
        <v>6.17</v>
      </c>
    </row>
    <row r="770" spans="1:1" x14ac:dyDescent="0.2">
      <c r="A770" s="36">
        <v>9.01</v>
      </c>
    </row>
    <row r="771" spans="1:1" x14ac:dyDescent="0.2">
      <c r="A771" s="36">
        <v>7.49</v>
      </c>
    </row>
    <row r="772" spans="1:1" x14ac:dyDescent="0.2">
      <c r="A772" s="36">
        <v>7.89</v>
      </c>
    </row>
    <row r="773" spans="1:1" x14ac:dyDescent="0.2">
      <c r="A773" s="36">
        <v>7.0299999999999994</v>
      </c>
    </row>
    <row r="774" spans="1:1" x14ac:dyDescent="0.2">
      <c r="A774" s="36">
        <v>5.8199999999999994</v>
      </c>
    </row>
    <row r="775" spans="1:1" x14ac:dyDescent="0.2">
      <c r="A775" s="36">
        <v>5.77</v>
      </c>
    </row>
    <row r="776" spans="1:1" x14ac:dyDescent="0.2">
      <c r="A776" s="36">
        <v>7.12</v>
      </c>
    </row>
    <row r="777" spans="1:1" x14ac:dyDescent="0.2">
      <c r="A777" s="36">
        <v>7.62</v>
      </c>
    </row>
    <row r="778" spans="1:1" x14ac:dyDescent="0.2">
      <c r="A778" s="36">
        <v>6.02</v>
      </c>
    </row>
    <row r="779" spans="1:1" x14ac:dyDescent="0.2">
      <c r="A779" s="36">
        <v>5.71</v>
      </c>
    </row>
    <row r="780" spans="1:1" x14ac:dyDescent="0.2">
      <c r="A780" s="36">
        <v>6.5299999999999994</v>
      </c>
    </row>
    <row r="781" spans="1:1" x14ac:dyDescent="0.2">
      <c r="A781" s="36">
        <v>5.47</v>
      </c>
    </row>
    <row r="782" spans="1:1" x14ac:dyDescent="0.2">
      <c r="A782" s="36">
        <v>4.99</v>
      </c>
    </row>
    <row r="783" spans="1:1" x14ac:dyDescent="0.2">
      <c r="A783" s="36">
        <v>5.3599999999999994</v>
      </c>
    </row>
    <row r="784" spans="1:1" x14ac:dyDescent="0.2">
      <c r="A784" s="36">
        <v>6.66</v>
      </c>
    </row>
    <row r="785" spans="1:1" x14ac:dyDescent="0.2">
      <c r="A785" s="36">
        <v>6.37</v>
      </c>
    </row>
    <row r="786" spans="1:1" x14ac:dyDescent="0.2">
      <c r="A786" s="36">
        <v>5.2299999999999995</v>
      </c>
    </row>
    <row r="787" spans="1:1" x14ac:dyDescent="0.2">
      <c r="A787" s="36">
        <v>6.31</v>
      </c>
    </row>
    <row r="788" spans="1:1" x14ac:dyDescent="0.2">
      <c r="A788" s="36">
        <v>5.3199999999999994</v>
      </c>
    </row>
    <row r="789" spans="1:1" x14ac:dyDescent="0.2">
      <c r="A789" s="36">
        <v>7.08</v>
      </c>
    </row>
    <row r="790" spans="1:1" x14ac:dyDescent="0.2">
      <c r="A790" s="36">
        <v>7.46</v>
      </c>
    </row>
    <row r="791" spans="1:1" x14ac:dyDescent="0.2">
      <c r="A791" s="36">
        <v>5.39</v>
      </c>
    </row>
    <row r="792" spans="1:1" x14ac:dyDescent="0.2">
      <c r="A792" s="36">
        <v>7.2799999999999994</v>
      </c>
    </row>
    <row r="793" spans="1:1" x14ac:dyDescent="0.2">
      <c r="A793" s="36">
        <v>6.1499999999999995</v>
      </c>
    </row>
    <row r="794" spans="1:1" x14ac:dyDescent="0.2">
      <c r="A794" s="36">
        <v>5.38</v>
      </c>
    </row>
    <row r="795" spans="1:1" x14ac:dyDescent="0.2">
      <c r="A795" s="36">
        <v>6.92</v>
      </c>
    </row>
    <row r="796" spans="1:1" x14ac:dyDescent="0.2">
      <c r="A796" s="36">
        <v>4.59</v>
      </c>
    </row>
    <row r="797" spans="1:1" x14ac:dyDescent="0.2">
      <c r="A797" s="36">
        <v>5.43</v>
      </c>
    </row>
    <row r="798" spans="1:1" x14ac:dyDescent="0.2">
      <c r="A798" s="36">
        <v>5.52</v>
      </c>
    </row>
    <row r="799" spans="1:1" x14ac:dyDescent="0.2">
      <c r="A799" s="36">
        <v>7.9399999999999995</v>
      </c>
    </row>
    <row r="800" spans="1:1" x14ac:dyDescent="0.2">
      <c r="A800" s="36">
        <v>5.1499999999999995</v>
      </c>
    </row>
    <row r="801" spans="1:1" x14ac:dyDescent="0.2">
      <c r="A801" s="36">
        <v>5.12</v>
      </c>
    </row>
    <row r="802" spans="1:1" x14ac:dyDescent="0.2">
      <c r="A802" s="36">
        <v>5.25</v>
      </c>
    </row>
    <row r="803" spans="1:1" x14ac:dyDescent="0.2">
      <c r="A803" s="36">
        <v>7.08</v>
      </c>
    </row>
    <row r="804" spans="1:1" x14ac:dyDescent="0.2">
      <c r="A804" s="36">
        <v>6.72</v>
      </c>
    </row>
    <row r="805" spans="1:1" x14ac:dyDescent="0.2">
      <c r="A805" s="36">
        <v>6.13</v>
      </c>
    </row>
    <row r="806" spans="1:1" x14ac:dyDescent="0.2">
      <c r="A806" s="36">
        <v>6.58</v>
      </c>
    </row>
    <row r="807" spans="1:1" x14ac:dyDescent="0.2">
      <c r="A807" s="36">
        <v>6.17</v>
      </c>
    </row>
    <row r="808" spans="1:1" x14ac:dyDescent="0.2">
      <c r="A808" s="36">
        <v>5.33</v>
      </c>
    </row>
    <row r="809" spans="1:1" x14ac:dyDescent="0.2">
      <c r="A809" s="36">
        <v>6.5</v>
      </c>
    </row>
    <row r="810" spans="1:1" x14ac:dyDescent="0.2">
      <c r="A810" s="36">
        <v>6.4799999999999995</v>
      </c>
    </row>
    <row r="811" spans="1:1" x14ac:dyDescent="0.2">
      <c r="A811" s="36">
        <v>5.47</v>
      </c>
    </row>
    <row r="812" spans="1:1" x14ac:dyDescent="0.2">
      <c r="A812" s="36">
        <v>5.37</v>
      </c>
    </row>
    <row r="813" spans="1:1" x14ac:dyDescent="0.2">
      <c r="A813" s="36">
        <v>6.14</v>
      </c>
    </row>
    <row r="814" spans="1:1" x14ac:dyDescent="0.2">
      <c r="A814" s="36">
        <v>6.68</v>
      </c>
    </row>
    <row r="815" spans="1:1" x14ac:dyDescent="0.2">
      <c r="A815" s="36">
        <v>5.1499999999999995</v>
      </c>
    </row>
    <row r="816" spans="1:1" x14ac:dyDescent="0.2">
      <c r="A816" s="36">
        <v>6.63</v>
      </c>
    </row>
    <row r="817" spans="1:1" x14ac:dyDescent="0.2">
      <c r="A817" s="36">
        <v>5.45</v>
      </c>
    </row>
    <row r="818" spans="1:1" x14ac:dyDescent="0.2">
      <c r="A818" s="36">
        <v>3.7399999999999998</v>
      </c>
    </row>
    <row r="819" spans="1:1" x14ac:dyDescent="0.2">
      <c r="A819" s="36">
        <v>5.38</v>
      </c>
    </row>
    <row r="820" spans="1:1" x14ac:dyDescent="0.2">
      <c r="A820" s="36">
        <v>6.56</v>
      </c>
    </row>
    <row r="821" spans="1:1" x14ac:dyDescent="0.2">
      <c r="A821" s="36">
        <v>6.55</v>
      </c>
    </row>
    <row r="822" spans="1:1" x14ac:dyDescent="0.2">
      <c r="A822" s="36">
        <v>6.6499999999999995</v>
      </c>
    </row>
    <row r="823" spans="1:1" x14ac:dyDescent="0.2">
      <c r="A823" s="36">
        <v>7.62</v>
      </c>
    </row>
    <row r="824" spans="1:1" x14ac:dyDescent="0.2">
      <c r="A824" s="36">
        <v>3.9299999999999997</v>
      </c>
    </row>
    <row r="825" spans="1:1" x14ac:dyDescent="0.2">
      <c r="A825" s="36">
        <v>5.6499999999999995</v>
      </c>
    </row>
    <row r="826" spans="1:1" x14ac:dyDescent="0.2">
      <c r="A826" s="36">
        <v>5.31</v>
      </c>
    </row>
    <row r="827" spans="1:1" x14ac:dyDescent="0.2">
      <c r="A827" s="36">
        <v>6.0299999999999994</v>
      </c>
    </row>
    <row r="828" spans="1:1" x14ac:dyDescent="0.2">
      <c r="A828" s="36">
        <v>4.37</v>
      </c>
    </row>
    <row r="829" spans="1:1" x14ac:dyDescent="0.2">
      <c r="A829" s="36">
        <v>7.68</v>
      </c>
    </row>
    <row r="830" spans="1:1" x14ac:dyDescent="0.2">
      <c r="A830" s="36">
        <v>6.8999999999999995</v>
      </c>
    </row>
    <row r="831" spans="1:1" x14ac:dyDescent="0.2">
      <c r="A831" s="36">
        <v>7.24</v>
      </c>
    </row>
    <row r="832" spans="1:1" x14ac:dyDescent="0.2">
      <c r="A832" s="36">
        <v>5.8199999999999994</v>
      </c>
    </row>
    <row r="833" spans="1:1" x14ac:dyDescent="0.2">
      <c r="A833" s="36">
        <v>6.4399999999999995</v>
      </c>
    </row>
    <row r="834" spans="1:1" x14ac:dyDescent="0.2">
      <c r="A834" s="36">
        <v>5.35</v>
      </c>
    </row>
    <row r="835" spans="1:1" x14ac:dyDescent="0.2">
      <c r="A835" s="36">
        <v>6.35</v>
      </c>
    </row>
    <row r="836" spans="1:1" x14ac:dyDescent="0.2">
      <c r="A836" s="36">
        <v>6.8199999999999994</v>
      </c>
    </row>
    <row r="837" spans="1:1" x14ac:dyDescent="0.2">
      <c r="A837" s="36">
        <v>7.97</v>
      </c>
    </row>
    <row r="838" spans="1:1" x14ac:dyDescent="0.2">
      <c r="A838" s="36">
        <v>6.06</v>
      </c>
    </row>
    <row r="839" spans="1:1" x14ac:dyDescent="0.2">
      <c r="A839" s="36">
        <v>6.5699999999999994</v>
      </c>
    </row>
    <row r="840" spans="1:1" x14ac:dyDescent="0.2">
      <c r="A840" s="36">
        <v>4.7699999999999996</v>
      </c>
    </row>
    <row r="841" spans="1:1" x14ac:dyDescent="0.2">
      <c r="A841" s="36">
        <v>6.3199999999999994</v>
      </c>
    </row>
    <row r="842" spans="1:1" x14ac:dyDescent="0.2">
      <c r="A842" s="36">
        <v>5.49</v>
      </c>
    </row>
    <row r="843" spans="1:1" x14ac:dyDescent="0.2">
      <c r="A843" s="36">
        <v>5.6899999999999995</v>
      </c>
    </row>
    <row r="844" spans="1:1" x14ac:dyDescent="0.2">
      <c r="A844" s="36">
        <v>6.75</v>
      </c>
    </row>
    <row r="845" spans="1:1" x14ac:dyDescent="0.2">
      <c r="A845" s="36">
        <v>5.38</v>
      </c>
    </row>
    <row r="846" spans="1:1" x14ac:dyDescent="0.2">
      <c r="A846" s="36">
        <v>6.25</v>
      </c>
    </row>
    <row r="847" spans="1:1" x14ac:dyDescent="0.2">
      <c r="A847" s="36">
        <v>6.6899999999999995</v>
      </c>
    </row>
    <row r="848" spans="1:1" x14ac:dyDescent="0.2">
      <c r="A848" s="36">
        <v>6.9399999999999995</v>
      </c>
    </row>
    <row r="849" spans="1:1" x14ac:dyDescent="0.2">
      <c r="A849" s="36">
        <v>6.45</v>
      </c>
    </row>
    <row r="850" spans="1:1" x14ac:dyDescent="0.2">
      <c r="A850" s="36">
        <v>5.18</v>
      </c>
    </row>
    <row r="851" spans="1:1" x14ac:dyDescent="0.2">
      <c r="A851" s="36">
        <v>6.18</v>
      </c>
    </row>
    <row r="852" spans="1:1" x14ac:dyDescent="0.2">
      <c r="A852" s="36">
        <v>5.39</v>
      </c>
    </row>
    <row r="853" spans="1:1" x14ac:dyDescent="0.2">
      <c r="A853" s="36">
        <v>5.75</v>
      </c>
    </row>
    <row r="854" spans="1:1" x14ac:dyDescent="0.2">
      <c r="A854" s="36">
        <v>4.8</v>
      </c>
    </row>
    <row r="855" spans="1:1" x14ac:dyDescent="0.2">
      <c r="A855" s="36">
        <v>6.26</v>
      </c>
    </row>
    <row r="856" spans="1:1" x14ac:dyDescent="0.2">
      <c r="A856" s="36">
        <v>6.33</v>
      </c>
    </row>
    <row r="857" spans="1:1" x14ac:dyDescent="0.2">
      <c r="A857" s="36">
        <v>6.39</v>
      </c>
    </row>
    <row r="858" spans="1:1" x14ac:dyDescent="0.2">
      <c r="A858" s="36">
        <v>5.8599999999999994</v>
      </c>
    </row>
    <row r="859" spans="1:1" x14ac:dyDescent="0.2">
      <c r="A859" s="36">
        <v>4.92</v>
      </c>
    </row>
    <row r="860" spans="1:1" x14ac:dyDescent="0.2">
      <c r="A860" s="36">
        <v>6.51</v>
      </c>
    </row>
    <row r="861" spans="1:1" x14ac:dyDescent="0.2">
      <c r="A861" s="36">
        <v>2.65</v>
      </c>
    </row>
    <row r="862" spans="1:1" x14ac:dyDescent="0.2">
      <c r="A862" s="36">
        <v>6.38</v>
      </c>
    </row>
    <row r="863" spans="1:1" x14ac:dyDescent="0.2">
      <c r="A863" s="36">
        <v>6.02</v>
      </c>
    </row>
    <row r="864" spans="1:1" x14ac:dyDescent="0.2">
      <c r="A864" s="36">
        <v>4.5</v>
      </c>
    </row>
    <row r="865" spans="1:1" x14ac:dyDescent="0.2">
      <c r="A865" s="36">
        <v>5.35</v>
      </c>
    </row>
    <row r="866" spans="1:1" x14ac:dyDescent="0.2">
      <c r="A866" s="36">
        <v>6.88</v>
      </c>
    </row>
    <row r="867" spans="1:1" x14ac:dyDescent="0.2">
      <c r="A867" s="36">
        <v>5.5</v>
      </c>
    </row>
    <row r="868" spans="1:1" x14ac:dyDescent="0.2">
      <c r="A868" s="36">
        <v>5.52</v>
      </c>
    </row>
    <row r="869" spans="1:1" x14ac:dyDescent="0.2">
      <c r="A869" s="36">
        <v>7.35</v>
      </c>
    </row>
    <row r="870" spans="1:1" x14ac:dyDescent="0.2">
      <c r="A870" s="36">
        <v>5.4799999999999995</v>
      </c>
    </row>
    <row r="871" spans="1:1" x14ac:dyDescent="0.2">
      <c r="A871" s="36">
        <v>6.37</v>
      </c>
    </row>
    <row r="872" spans="1:1" x14ac:dyDescent="0.2">
      <c r="A872" s="36">
        <v>6.25</v>
      </c>
    </row>
    <row r="873" spans="1:1" x14ac:dyDescent="0.2">
      <c r="A873" s="36">
        <v>5.59</v>
      </c>
    </row>
    <row r="874" spans="1:1" x14ac:dyDescent="0.2">
      <c r="A874" s="36">
        <v>6.56</v>
      </c>
    </row>
    <row r="875" spans="1:1" x14ac:dyDescent="0.2">
      <c r="A875" s="36">
        <v>7.76</v>
      </c>
    </row>
    <row r="876" spans="1:1" x14ac:dyDescent="0.2">
      <c r="A876" s="36">
        <v>5.67</v>
      </c>
    </row>
    <row r="877" spans="1:1" x14ac:dyDescent="0.2">
      <c r="A877" s="36">
        <v>5.04</v>
      </c>
    </row>
    <row r="878" spans="1:1" x14ac:dyDescent="0.2">
      <c r="A878" s="36">
        <v>5.8599999999999994</v>
      </c>
    </row>
    <row r="879" spans="1:1" x14ac:dyDescent="0.2">
      <c r="A879" s="36">
        <v>7.2</v>
      </c>
    </row>
    <row r="880" spans="1:1" x14ac:dyDescent="0.2">
      <c r="A880" s="36">
        <v>6.16</v>
      </c>
    </row>
    <row r="881" spans="1:1" x14ac:dyDescent="0.2">
      <c r="A881" s="36">
        <v>6.59</v>
      </c>
    </row>
    <row r="882" spans="1:1" x14ac:dyDescent="0.2">
      <c r="A882" s="36">
        <v>5.16</v>
      </c>
    </row>
    <row r="883" spans="1:1" x14ac:dyDescent="0.2">
      <c r="A883" s="36">
        <v>5.81</v>
      </c>
    </row>
    <row r="884" spans="1:1" x14ac:dyDescent="0.2">
      <c r="A884" s="36">
        <v>6.27</v>
      </c>
    </row>
    <row r="885" spans="1:1" x14ac:dyDescent="0.2">
      <c r="A885" s="36">
        <v>7.24</v>
      </c>
    </row>
    <row r="886" spans="1:1" x14ac:dyDescent="0.2">
      <c r="A886" s="36">
        <v>5.64</v>
      </c>
    </row>
    <row r="887" spans="1:1" x14ac:dyDescent="0.2">
      <c r="A887" s="36">
        <v>5.81</v>
      </c>
    </row>
    <row r="888" spans="1:1" x14ac:dyDescent="0.2">
      <c r="A888" s="36">
        <v>5.34</v>
      </c>
    </row>
    <row r="889" spans="1:1" x14ac:dyDescent="0.2">
      <c r="A889" s="36">
        <v>5.05</v>
      </c>
    </row>
    <row r="890" spans="1:1" x14ac:dyDescent="0.2">
      <c r="A890" s="36">
        <v>5.0199999999999996</v>
      </c>
    </row>
    <row r="891" spans="1:1" x14ac:dyDescent="0.2">
      <c r="A891" s="36">
        <v>5.5699999999999994</v>
      </c>
    </row>
    <row r="892" spans="1:1" x14ac:dyDescent="0.2">
      <c r="A892" s="36">
        <v>6.83</v>
      </c>
    </row>
    <row r="893" spans="1:1" x14ac:dyDescent="0.2">
      <c r="A893" s="36">
        <v>4.0699999999999994</v>
      </c>
    </row>
    <row r="894" spans="1:1" x14ac:dyDescent="0.2">
      <c r="A894" s="36">
        <v>6.88</v>
      </c>
    </row>
    <row r="895" spans="1:1" x14ac:dyDescent="0.2">
      <c r="A895" s="36">
        <v>7.0699999999999994</v>
      </c>
    </row>
    <row r="896" spans="1:1" x14ac:dyDescent="0.2">
      <c r="A896" s="36">
        <v>3.6399999999999997</v>
      </c>
    </row>
    <row r="897" spans="1:1" x14ac:dyDescent="0.2">
      <c r="A897" s="36">
        <v>4.7299999999999995</v>
      </c>
    </row>
    <row r="898" spans="1:1" x14ac:dyDescent="0.2">
      <c r="A898" s="36">
        <v>5.87</v>
      </c>
    </row>
    <row r="899" spans="1:1" x14ac:dyDescent="0.2">
      <c r="A899" s="36">
        <v>5.77</v>
      </c>
    </row>
    <row r="900" spans="1:1" x14ac:dyDescent="0.2">
      <c r="A900" s="36">
        <v>5.1099999999999994</v>
      </c>
    </row>
    <row r="901" spans="1:1" x14ac:dyDescent="0.2">
      <c r="A901" s="36">
        <v>5.97</v>
      </c>
    </row>
    <row r="902" spans="1:1" x14ac:dyDescent="0.2">
      <c r="A902" s="36">
        <v>6.12</v>
      </c>
    </row>
    <row r="903" spans="1:1" x14ac:dyDescent="0.2">
      <c r="A903" s="36">
        <v>4.93</v>
      </c>
    </row>
    <row r="904" spans="1:1" x14ac:dyDescent="0.2">
      <c r="A904" s="36">
        <v>4.8099999999999996</v>
      </c>
    </row>
    <row r="905" spans="1:1" x14ac:dyDescent="0.2">
      <c r="A905" s="36">
        <v>5.92</v>
      </c>
    </row>
    <row r="906" spans="1:1" x14ac:dyDescent="0.2">
      <c r="A906" s="36">
        <v>5.75</v>
      </c>
    </row>
    <row r="907" spans="1:1" x14ac:dyDescent="0.2">
      <c r="A907" s="36">
        <v>3.6999999999999997</v>
      </c>
    </row>
    <row r="908" spans="1:1" x14ac:dyDescent="0.2">
      <c r="A908" s="36">
        <v>6.01</v>
      </c>
    </row>
    <row r="909" spans="1:1" x14ac:dyDescent="0.2">
      <c r="A909" s="36">
        <v>7.06</v>
      </c>
    </row>
    <row r="910" spans="1:1" x14ac:dyDescent="0.2">
      <c r="A910" s="36">
        <v>5.39</v>
      </c>
    </row>
    <row r="911" spans="1:1" x14ac:dyDescent="0.2">
      <c r="A911" s="36">
        <v>6.4799999999999995</v>
      </c>
    </row>
    <row r="912" spans="1:1" x14ac:dyDescent="0.2">
      <c r="A912" s="36">
        <v>5.8199999999999994</v>
      </c>
    </row>
    <row r="913" spans="1:1" x14ac:dyDescent="0.2">
      <c r="A913" s="36">
        <v>5.74</v>
      </c>
    </row>
    <row r="914" spans="1:1" x14ac:dyDescent="0.2">
      <c r="A914" s="36">
        <v>5.7299999999999995</v>
      </c>
    </row>
    <row r="915" spans="1:1" x14ac:dyDescent="0.2">
      <c r="A915" s="36">
        <v>6.8199999999999994</v>
      </c>
    </row>
    <row r="916" spans="1:1" x14ac:dyDescent="0.2">
      <c r="A916" s="36">
        <v>4.8199999999999994</v>
      </c>
    </row>
    <row r="917" spans="1:1" x14ac:dyDescent="0.2">
      <c r="A917" s="36">
        <v>6.38</v>
      </c>
    </row>
    <row r="918" spans="1:1" x14ac:dyDescent="0.2">
      <c r="A918" s="36">
        <v>5.99</v>
      </c>
    </row>
    <row r="919" spans="1:1" x14ac:dyDescent="0.2">
      <c r="A919" s="36">
        <v>5.68</v>
      </c>
    </row>
    <row r="920" spans="1:1" x14ac:dyDescent="0.2">
      <c r="A920" s="36">
        <v>5</v>
      </c>
    </row>
    <row r="921" spans="1:1" x14ac:dyDescent="0.2">
      <c r="A921" s="36">
        <v>6</v>
      </c>
    </row>
    <row r="922" spans="1:1" x14ac:dyDescent="0.2">
      <c r="A922" s="36">
        <v>5.72</v>
      </c>
    </row>
    <row r="923" spans="1:1" x14ac:dyDescent="0.2">
      <c r="A923" s="36">
        <v>6.25</v>
      </c>
    </row>
    <row r="924" spans="1:1" x14ac:dyDescent="0.2">
      <c r="A924" s="36">
        <v>4.72</v>
      </c>
    </row>
    <row r="925" spans="1:1" x14ac:dyDescent="0.2">
      <c r="A925" s="36">
        <v>6.49</v>
      </c>
    </row>
    <row r="926" spans="1:1" x14ac:dyDescent="0.2">
      <c r="A926" s="36">
        <v>5.01</v>
      </c>
    </row>
    <row r="927" spans="1:1" x14ac:dyDescent="0.2">
      <c r="A927" s="36">
        <v>5.8199999999999994</v>
      </c>
    </row>
    <row r="928" spans="1:1" x14ac:dyDescent="0.2">
      <c r="A928" s="36">
        <v>6.3</v>
      </c>
    </row>
    <row r="929" spans="1:1" x14ac:dyDescent="0.2">
      <c r="A929" s="36">
        <v>6.92</v>
      </c>
    </row>
    <row r="930" spans="1:1" x14ac:dyDescent="0.2">
      <c r="A930" s="36">
        <v>7.1899999999999995</v>
      </c>
    </row>
    <row r="931" spans="1:1" x14ac:dyDescent="0.2">
      <c r="A931" s="36">
        <v>5.31</v>
      </c>
    </row>
    <row r="932" spans="1:1" x14ac:dyDescent="0.2">
      <c r="A932" s="36">
        <v>6.6899999999999995</v>
      </c>
    </row>
    <row r="933" spans="1:1" x14ac:dyDescent="0.2">
      <c r="A933" s="36">
        <v>5.21</v>
      </c>
    </row>
    <row r="934" spans="1:1" x14ac:dyDescent="0.2">
      <c r="A934" s="36">
        <v>6.0299999999999994</v>
      </c>
    </row>
    <row r="935" spans="1:1" x14ac:dyDescent="0.2">
      <c r="A935" s="36">
        <v>7.06</v>
      </c>
    </row>
    <row r="936" spans="1:1" x14ac:dyDescent="0.2">
      <c r="A936" s="36">
        <v>6.12</v>
      </c>
    </row>
    <row r="937" spans="1:1" x14ac:dyDescent="0.2">
      <c r="A937" s="36">
        <v>5.64</v>
      </c>
    </row>
    <row r="938" spans="1:1" x14ac:dyDescent="0.2">
      <c r="A938" s="36">
        <v>4.62</v>
      </c>
    </row>
    <row r="939" spans="1:1" x14ac:dyDescent="0.2">
      <c r="A939" s="36">
        <v>5.8199999999999994</v>
      </c>
    </row>
    <row r="940" spans="1:1" x14ac:dyDescent="0.2">
      <c r="A940" s="36">
        <v>5.64</v>
      </c>
    </row>
    <row r="941" spans="1:1" x14ac:dyDescent="0.2">
      <c r="A941" s="36">
        <v>5.2799999999999994</v>
      </c>
    </row>
    <row r="942" spans="1:1" x14ac:dyDescent="0.2">
      <c r="A942" s="36">
        <v>5.4399999999999995</v>
      </c>
    </row>
    <row r="943" spans="1:1" x14ac:dyDescent="0.2">
      <c r="A943" s="36">
        <v>5.91</v>
      </c>
    </row>
    <row r="944" spans="1:1" x14ac:dyDescent="0.2">
      <c r="A944" s="36">
        <v>7.1099999999999994</v>
      </c>
    </row>
    <row r="945" spans="1:1" x14ac:dyDescent="0.2">
      <c r="A945" s="36">
        <v>7.6099999999999994</v>
      </c>
    </row>
    <row r="946" spans="1:1" x14ac:dyDescent="0.2">
      <c r="A946" s="36">
        <v>5.83</v>
      </c>
    </row>
    <row r="947" spans="1:1" x14ac:dyDescent="0.2">
      <c r="A947" s="36">
        <v>7.1099999999999994</v>
      </c>
    </row>
    <row r="948" spans="1:1" x14ac:dyDescent="0.2">
      <c r="A948" s="36">
        <v>6.6</v>
      </c>
    </row>
    <row r="949" spans="1:1" x14ac:dyDescent="0.2">
      <c r="A949" s="36">
        <v>7.13</v>
      </c>
    </row>
    <row r="950" spans="1:1" x14ac:dyDescent="0.2">
      <c r="A950" s="36">
        <v>8.35</v>
      </c>
    </row>
    <row r="951" spans="1:1" x14ac:dyDescent="0.2">
      <c r="A951" s="36">
        <v>5.52</v>
      </c>
    </row>
    <row r="952" spans="1:1" x14ac:dyDescent="0.2">
      <c r="A952" s="36">
        <v>6.01</v>
      </c>
    </row>
    <row r="953" spans="1:1" x14ac:dyDescent="0.2">
      <c r="A953" s="36">
        <v>5.83</v>
      </c>
    </row>
    <row r="954" spans="1:1" x14ac:dyDescent="0.2">
      <c r="A954" s="36">
        <v>5.72</v>
      </c>
    </row>
    <row r="955" spans="1:1" x14ac:dyDescent="0.2">
      <c r="A955" s="36">
        <v>5.76</v>
      </c>
    </row>
    <row r="956" spans="1:1" x14ac:dyDescent="0.2">
      <c r="A956" s="36">
        <v>5.49</v>
      </c>
    </row>
    <row r="957" spans="1:1" x14ac:dyDescent="0.2">
      <c r="A957" s="36">
        <v>4.1899999999999995</v>
      </c>
    </row>
    <row r="958" spans="1:1" x14ac:dyDescent="0.2">
      <c r="A958" s="36">
        <v>6.43</v>
      </c>
    </row>
    <row r="959" spans="1:1" x14ac:dyDescent="0.2">
      <c r="A959" s="36">
        <v>6.5699999999999994</v>
      </c>
    </row>
    <row r="960" spans="1:1" x14ac:dyDescent="0.2">
      <c r="A960" s="36">
        <v>6.16</v>
      </c>
    </row>
    <row r="961" spans="1:1" x14ac:dyDescent="0.2">
      <c r="A961" s="36">
        <v>6.6899999999999995</v>
      </c>
    </row>
    <row r="962" spans="1:1" x14ac:dyDescent="0.2">
      <c r="A962" s="36">
        <v>5.22</v>
      </c>
    </row>
    <row r="963" spans="1:1" x14ac:dyDescent="0.2">
      <c r="A963" s="36">
        <v>6.9399999999999995</v>
      </c>
    </row>
    <row r="964" spans="1:1" x14ac:dyDescent="0.2">
      <c r="A964" s="36">
        <v>6.6</v>
      </c>
    </row>
    <row r="965" spans="1:1" x14ac:dyDescent="0.2">
      <c r="A965" s="36">
        <v>5.58</v>
      </c>
    </row>
    <row r="966" spans="1:1" x14ac:dyDescent="0.2">
      <c r="A966" s="36">
        <v>4.49</v>
      </c>
    </row>
    <row r="967" spans="1:1" x14ac:dyDescent="0.2">
      <c r="A967" s="36">
        <v>6.66</v>
      </c>
    </row>
    <row r="968" spans="1:1" x14ac:dyDescent="0.2">
      <c r="A968" s="36">
        <v>3.84</v>
      </c>
    </row>
    <row r="969" spans="1:1" x14ac:dyDescent="0.2">
      <c r="A969" s="36">
        <v>5.72</v>
      </c>
    </row>
    <row r="970" spans="1:1" x14ac:dyDescent="0.2">
      <c r="A970" s="36">
        <v>5.25</v>
      </c>
    </row>
    <row r="971" spans="1:1" x14ac:dyDescent="0.2">
      <c r="A971" s="36">
        <v>5.35</v>
      </c>
    </row>
    <row r="972" spans="1:1" x14ac:dyDescent="0.2">
      <c r="A972" s="36">
        <v>6.3599999999999994</v>
      </c>
    </row>
    <row r="973" spans="1:1" x14ac:dyDescent="0.2">
      <c r="A973" s="36">
        <v>5.97</v>
      </c>
    </row>
    <row r="974" spans="1:1" x14ac:dyDescent="0.2">
      <c r="A974" s="36">
        <v>6.31</v>
      </c>
    </row>
    <row r="975" spans="1:1" x14ac:dyDescent="0.2">
      <c r="A975" s="36">
        <v>5.88</v>
      </c>
    </row>
    <row r="976" spans="1:1" x14ac:dyDescent="0.2">
      <c r="A976" s="36">
        <v>6.35</v>
      </c>
    </row>
    <row r="977" spans="1:1" x14ac:dyDescent="0.2">
      <c r="A977" s="36">
        <v>6.46</v>
      </c>
    </row>
    <row r="978" spans="1:1" x14ac:dyDescent="0.2">
      <c r="A978" s="36">
        <v>6.38</v>
      </c>
    </row>
    <row r="979" spans="1:1" x14ac:dyDescent="0.2">
      <c r="A979" s="36">
        <v>6.3</v>
      </c>
    </row>
    <row r="980" spans="1:1" x14ac:dyDescent="0.2">
      <c r="A980" s="36">
        <v>4.66</v>
      </c>
    </row>
    <row r="981" spans="1:1" x14ac:dyDescent="0.2">
      <c r="A981" s="36">
        <v>3.4</v>
      </c>
    </row>
    <row r="982" spans="1:1" x14ac:dyDescent="0.2">
      <c r="A982" s="36">
        <v>6.54</v>
      </c>
    </row>
    <row r="983" spans="1:1" x14ac:dyDescent="0.2">
      <c r="A983" s="36">
        <v>6.09</v>
      </c>
    </row>
    <row r="984" spans="1:1" x14ac:dyDescent="0.2">
      <c r="A984" s="36">
        <v>6.89</v>
      </c>
    </row>
    <row r="985" spans="1:1" x14ac:dyDescent="0.2">
      <c r="A985" s="36">
        <v>4.72</v>
      </c>
    </row>
    <row r="986" spans="1:1" x14ac:dyDescent="0.2">
      <c r="A986" s="36">
        <v>5.09</v>
      </c>
    </row>
    <row r="987" spans="1:1" x14ac:dyDescent="0.2">
      <c r="A987" s="36">
        <v>7.58</v>
      </c>
    </row>
    <row r="988" spans="1:1" x14ac:dyDescent="0.2">
      <c r="A988" s="36">
        <v>4.08</v>
      </c>
    </row>
    <row r="989" spans="1:1" x14ac:dyDescent="0.2">
      <c r="A989" s="36">
        <v>5.8999999999999995</v>
      </c>
    </row>
    <row r="990" spans="1:1" x14ac:dyDescent="0.2">
      <c r="A990" s="36">
        <v>5.31</v>
      </c>
    </row>
    <row r="991" spans="1:1" x14ac:dyDescent="0.2">
      <c r="A991" s="36">
        <v>6.1099999999999994</v>
      </c>
    </row>
    <row r="992" spans="1:1" x14ac:dyDescent="0.2">
      <c r="A992" s="36">
        <v>6.54</v>
      </c>
    </row>
    <row r="993" spans="1:1" x14ac:dyDescent="0.2">
      <c r="A993" s="36">
        <v>5.59</v>
      </c>
    </row>
    <row r="994" spans="1:1" x14ac:dyDescent="0.2">
      <c r="A994" s="36">
        <v>6.27</v>
      </c>
    </row>
    <row r="995" spans="1:1" x14ac:dyDescent="0.2">
      <c r="A995" s="36">
        <v>4.66</v>
      </c>
    </row>
    <row r="996" spans="1:1" x14ac:dyDescent="0.2">
      <c r="A996" s="36">
        <v>5.74</v>
      </c>
    </row>
    <row r="997" spans="1:1" x14ac:dyDescent="0.2">
      <c r="A997" s="36">
        <v>6.52</v>
      </c>
    </row>
    <row r="998" spans="1:1" x14ac:dyDescent="0.2">
      <c r="A998" s="36">
        <v>6.08</v>
      </c>
    </row>
    <row r="999" spans="1:1" x14ac:dyDescent="0.2">
      <c r="A999" s="36">
        <v>6.7299999999999995</v>
      </c>
    </row>
    <row r="1000" spans="1:1" x14ac:dyDescent="0.2">
      <c r="A1000" s="36">
        <v>6.55</v>
      </c>
    </row>
    <row r="1001" spans="1:1" x14ac:dyDescent="0.2">
      <c r="A1001" s="36">
        <v>4.42</v>
      </c>
    </row>
    <row r="1002" spans="1:1" x14ac:dyDescent="0.2">
      <c r="A1002" s="36">
        <v>6.6</v>
      </c>
    </row>
    <row r="1003" spans="1:1" x14ac:dyDescent="0.2">
      <c r="A1003" s="36">
        <v>7.92</v>
      </c>
    </row>
    <row r="1004" spans="1:1" x14ac:dyDescent="0.2">
      <c r="A1004" s="36">
        <v>5.64</v>
      </c>
    </row>
    <row r="1005" spans="1:1" x14ac:dyDescent="0.2">
      <c r="A1005" s="36">
        <v>6.13</v>
      </c>
    </row>
    <row r="1006" spans="1:1" x14ac:dyDescent="0.2">
      <c r="A1006" s="36">
        <v>8.61</v>
      </c>
    </row>
    <row r="1007" spans="1:1" x14ac:dyDescent="0.2">
      <c r="A1007" s="36">
        <v>4.05</v>
      </c>
    </row>
    <row r="1008" spans="1:1" x14ac:dyDescent="0.2">
      <c r="A1008" s="36">
        <v>6.41</v>
      </c>
    </row>
    <row r="1009" spans="1:1" x14ac:dyDescent="0.2">
      <c r="A1009" s="36">
        <v>7.2799999999999994</v>
      </c>
    </row>
    <row r="1010" spans="1:1" x14ac:dyDescent="0.2">
      <c r="A1010" s="36">
        <v>6.39</v>
      </c>
    </row>
    <row r="1011" spans="1:1" x14ac:dyDescent="0.2">
      <c r="A1011" s="36">
        <v>6.58</v>
      </c>
    </row>
    <row r="1012" spans="1:1" x14ac:dyDescent="0.2">
      <c r="A1012" s="36">
        <v>5.3</v>
      </c>
    </row>
    <row r="1013" spans="1:1" x14ac:dyDescent="0.2">
      <c r="A1013" s="36">
        <v>6.06</v>
      </c>
    </row>
    <row r="1014" spans="1:1" x14ac:dyDescent="0.2">
      <c r="A1014" s="36">
        <v>4.47</v>
      </c>
    </row>
  </sheetData>
  <mergeCells count="2">
    <mergeCell ref="A1:E1"/>
    <mergeCell ref="A3:H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O698"/>
  <sheetViews>
    <sheetView workbookViewId="0">
      <selection activeCell="C30" sqref="C30"/>
    </sheetView>
  </sheetViews>
  <sheetFormatPr baseColWidth="10" defaultColWidth="8.1640625" defaultRowHeight="13" x14ac:dyDescent="0.15"/>
  <cols>
    <col min="1" max="1" width="27.6640625" style="23" bestFit="1" customWidth="1"/>
    <col min="2" max="8" width="9.6640625" style="23" customWidth="1"/>
    <col min="9" max="9" width="11.6640625" style="23" customWidth="1"/>
    <col min="10" max="10" width="9.6640625" style="23" customWidth="1"/>
    <col min="11" max="11" width="5.1640625" style="22" customWidth="1"/>
    <col min="12" max="12" width="8.5" style="22" customWidth="1"/>
    <col min="13" max="13" width="5.6640625" style="22" customWidth="1"/>
    <col min="14" max="21" width="9.6640625" style="23" customWidth="1"/>
    <col min="22" max="256" width="8.1640625" style="23"/>
    <col min="257" max="264" width="9.6640625" style="23" customWidth="1"/>
    <col min="265" max="265" width="11.6640625" style="23" customWidth="1"/>
    <col min="266" max="277" width="9.6640625" style="23" customWidth="1"/>
    <col min="278" max="512" width="8.1640625" style="23"/>
    <col min="513" max="520" width="9.6640625" style="23" customWidth="1"/>
    <col min="521" max="521" width="11.6640625" style="23" customWidth="1"/>
    <col min="522" max="533" width="9.6640625" style="23" customWidth="1"/>
    <col min="534" max="768" width="8.1640625" style="23"/>
    <col min="769" max="776" width="9.6640625" style="23" customWidth="1"/>
    <col min="777" max="777" width="11.6640625" style="23" customWidth="1"/>
    <col min="778" max="789" width="9.6640625" style="23" customWidth="1"/>
    <col min="790" max="1024" width="8.1640625" style="23"/>
    <col min="1025" max="1032" width="9.6640625" style="23" customWidth="1"/>
    <col min="1033" max="1033" width="11.6640625" style="23" customWidth="1"/>
    <col min="1034" max="1045" width="9.6640625" style="23" customWidth="1"/>
    <col min="1046" max="1280" width="8.1640625" style="23"/>
    <col min="1281" max="1288" width="9.6640625" style="23" customWidth="1"/>
    <col min="1289" max="1289" width="11.6640625" style="23" customWidth="1"/>
    <col min="1290" max="1301" width="9.6640625" style="23" customWidth="1"/>
    <col min="1302" max="1536" width="8.1640625" style="23"/>
    <col min="1537" max="1544" width="9.6640625" style="23" customWidth="1"/>
    <col min="1545" max="1545" width="11.6640625" style="23" customWidth="1"/>
    <col min="1546" max="1557" width="9.6640625" style="23" customWidth="1"/>
    <col min="1558" max="1792" width="8.1640625" style="23"/>
    <col min="1793" max="1800" width="9.6640625" style="23" customWidth="1"/>
    <col min="1801" max="1801" width="11.6640625" style="23" customWidth="1"/>
    <col min="1802" max="1813" width="9.6640625" style="23" customWidth="1"/>
    <col min="1814" max="2048" width="8.1640625" style="23"/>
    <col min="2049" max="2056" width="9.6640625" style="23" customWidth="1"/>
    <col min="2057" max="2057" width="11.6640625" style="23" customWidth="1"/>
    <col min="2058" max="2069" width="9.6640625" style="23" customWidth="1"/>
    <col min="2070" max="2304" width="8.1640625" style="23"/>
    <col min="2305" max="2312" width="9.6640625" style="23" customWidth="1"/>
    <col min="2313" max="2313" width="11.6640625" style="23" customWidth="1"/>
    <col min="2314" max="2325" width="9.6640625" style="23" customWidth="1"/>
    <col min="2326" max="2560" width="8.1640625" style="23"/>
    <col min="2561" max="2568" width="9.6640625" style="23" customWidth="1"/>
    <col min="2569" max="2569" width="11.6640625" style="23" customWidth="1"/>
    <col min="2570" max="2581" width="9.6640625" style="23" customWidth="1"/>
    <col min="2582" max="2816" width="8.1640625" style="23"/>
    <col min="2817" max="2824" width="9.6640625" style="23" customWidth="1"/>
    <col min="2825" max="2825" width="11.6640625" style="23" customWidth="1"/>
    <col min="2826" max="2837" width="9.6640625" style="23" customWidth="1"/>
    <col min="2838" max="3072" width="8.1640625" style="23"/>
    <col min="3073" max="3080" width="9.6640625" style="23" customWidth="1"/>
    <col min="3081" max="3081" width="11.6640625" style="23" customWidth="1"/>
    <col min="3082" max="3093" width="9.6640625" style="23" customWidth="1"/>
    <col min="3094" max="3328" width="8.1640625" style="23"/>
    <col min="3329" max="3336" width="9.6640625" style="23" customWidth="1"/>
    <col min="3337" max="3337" width="11.6640625" style="23" customWidth="1"/>
    <col min="3338" max="3349" width="9.6640625" style="23" customWidth="1"/>
    <col min="3350" max="3584" width="8.1640625" style="23"/>
    <col min="3585" max="3592" width="9.6640625" style="23" customWidth="1"/>
    <col min="3593" max="3593" width="11.6640625" style="23" customWidth="1"/>
    <col min="3594" max="3605" width="9.6640625" style="23" customWidth="1"/>
    <col min="3606" max="3840" width="8.1640625" style="23"/>
    <col min="3841" max="3848" width="9.6640625" style="23" customWidth="1"/>
    <col min="3849" max="3849" width="11.6640625" style="23" customWidth="1"/>
    <col min="3850" max="3861" width="9.6640625" style="23" customWidth="1"/>
    <col min="3862" max="4096" width="8.1640625" style="23"/>
    <col min="4097" max="4104" width="9.6640625" style="23" customWidth="1"/>
    <col min="4105" max="4105" width="11.6640625" style="23" customWidth="1"/>
    <col min="4106" max="4117" width="9.6640625" style="23" customWidth="1"/>
    <col min="4118" max="4352" width="8.1640625" style="23"/>
    <col min="4353" max="4360" width="9.6640625" style="23" customWidth="1"/>
    <col min="4361" max="4361" width="11.6640625" style="23" customWidth="1"/>
    <col min="4362" max="4373" width="9.6640625" style="23" customWidth="1"/>
    <col min="4374" max="4608" width="8.1640625" style="23"/>
    <col min="4609" max="4616" width="9.6640625" style="23" customWidth="1"/>
    <col min="4617" max="4617" width="11.6640625" style="23" customWidth="1"/>
    <col min="4618" max="4629" width="9.6640625" style="23" customWidth="1"/>
    <col min="4630" max="4864" width="8.1640625" style="23"/>
    <col min="4865" max="4872" width="9.6640625" style="23" customWidth="1"/>
    <col min="4873" max="4873" width="11.6640625" style="23" customWidth="1"/>
    <col min="4874" max="4885" width="9.6640625" style="23" customWidth="1"/>
    <col min="4886" max="5120" width="8.1640625" style="23"/>
    <col min="5121" max="5128" width="9.6640625" style="23" customWidth="1"/>
    <col min="5129" max="5129" width="11.6640625" style="23" customWidth="1"/>
    <col min="5130" max="5141" width="9.6640625" style="23" customWidth="1"/>
    <col min="5142" max="5376" width="8.1640625" style="23"/>
    <col min="5377" max="5384" width="9.6640625" style="23" customWidth="1"/>
    <col min="5385" max="5385" width="11.6640625" style="23" customWidth="1"/>
    <col min="5386" max="5397" width="9.6640625" style="23" customWidth="1"/>
    <col min="5398" max="5632" width="8.1640625" style="23"/>
    <col min="5633" max="5640" width="9.6640625" style="23" customWidth="1"/>
    <col min="5641" max="5641" width="11.6640625" style="23" customWidth="1"/>
    <col min="5642" max="5653" width="9.6640625" style="23" customWidth="1"/>
    <col min="5654" max="5888" width="8.1640625" style="23"/>
    <col min="5889" max="5896" width="9.6640625" style="23" customWidth="1"/>
    <col min="5897" max="5897" width="11.6640625" style="23" customWidth="1"/>
    <col min="5898" max="5909" width="9.6640625" style="23" customWidth="1"/>
    <col min="5910" max="6144" width="8.1640625" style="23"/>
    <col min="6145" max="6152" width="9.6640625" style="23" customWidth="1"/>
    <col min="6153" max="6153" width="11.6640625" style="23" customWidth="1"/>
    <col min="6154" max="6165" width="9.6640625" style="23" customWidth="1"/>
    <col min="6166" max="6400" width="8.1640625" style="23"/>
    <col min="6401" max="6408" width="9.6640625" style="23" customWidth="1"/>
    <col min="6409" max="6409" width="11.6640625" style="23" customWidth="1"/>
    <col min="6410" max="6421" width="9.6640625" style="23" customWidth="1"/>
    <col min="6422" max="6656" width="8.1640625" style="23"/>
    <col min="6657" max="6664" width="9.6640625" style="23" customWidth="1"/>
    <col min="6665" max="6665" width="11.6640625" style="23" customWidth="1"/>
    <col min="6666" max="6677" width="9.6640625" style="23" customWidth="1"/>
    <col min="6678" max="6912" width="8.1640625" style="23"/>
    <col min="6913" max="6920" width="9.6640625" style="23" customWidth="1"/>
    <col min="6921" max="6921" width="11.6640625" style="23" customWidth="1"/>
    <col min="6922" max="6933" width="9.6640625" style="23" customWidth="1"/>
    <col min="6934" max="7168" width="8.1640625" style="23"/>
    <col min="7169" max="7176" width="9.6640625" style="23" customWidth="1"/>
    <col min="7177" max="7177" width="11.6640625" style="23" customWidth="1"/>
    <col min="7178" max="7189" width="9.6640625" style="23" customWidth="1"/>
    <col min="7190" max="7424" width="8.1640625" style="23"/>
    <col min="7425" max="7432" width="9.6640625" style="23" customWidth="1"/>
    <col min="7433" max="7433" width="11.6640625" style="23" customWidth="1"/>
    <col min="7434" max="7445" width="9.6640625" style="23" customWidth="1"/>
    <col min="7446" max="7680" width="8.1640625" style="23"/>
    <col min="7681" max="7688" width="9.6640625" style="23" customWidth="1"/>
    <col min="7689" max="7689" width="11.6640625" style="23" customWidth="1"/>
    <col min="7690" max="7701" width="9.6640625" style="23" customWidth="1"/>
    <col min="7702" max="7936" width="8.1640625" style="23"/>
    <col min="7937" max="7944" width="9.6640625" style="23" customWidth="1"/>
    <col min="7945" max="7945" width="11.6640625" style="23" customWidth="1"/>
    <col min="7946" max="7957" width="9.6640625" style="23" customWidth="1"/>
    <col min="7958" max="8192" width="8.1640625" style="23"/>
    <col min="8193" max="8200" width="9.6640625" style="23" customWidth="1"/>
    <col min="8201" max="8201" width="11.6640625" style="23" customWidth="1"/>
    <col min="8202" max="8213" width="9.6640625" style="23" customWidth="1"/>
    <col min="8214" max="8448" width="8.1640625" style="23"/>
    <col min="8449" max="8456" width="9.6640625" style="23" customWidth="1"/>
    <col min="8457" max="8457" width="11.6640625" style="23" customWidth="1"/>
    <col min="8458" max="8469" width="9.6640625" style="23" customWidth="1"/>
    <col min="8470" max="8704" width="8.1640625" style="23"/>
    <col min="8705" max="8712" width="9.6640625" style="23" customWidth="1"/>
    <col min="8713" max="8713" width="11.6640625" style="23" customWidth="1"/>
    <col min="8714" max="8725" width="9.6640625" style="23" customWidth="1"/>
    <col min="8726" max="8960" width="8.1640625" style="23"/>
    <col min="8961" max="8968" width="9.6640625" style="23" customWidth="1"/>
    <col min="8969" max="8969" width="11.6640625" style="23" customWidth="1"/>
    <col min="8970" max="8981" width="9.6640625" style="23" customWidth="1"/>
    <col min="8982" max="9216" width="8.1640625" style="23"/>
    <col min="9217" max="9224" width="9.6640625" style="23" customWidth="1"/>
    <col min="9225" max="9225" width="11.6640625" style="23" customWidth="1"/>
    <col min="9226" max="9237" width="9.6640625" style="23" customWidth="1"/>
    <col min="9238" max="9472" width="8.1640625" style="23"/>
    <col min="9473" max="9480" width="9.6640625" style="23" customWidth="1"/>
    <col min="9481" max="9481" width="11.6640625" style="23" customWidth="1"/>
    <col min="9482" max="9493" width="9.6640625" style="23" customWidth="1"/>
    <col min="9494" max="9728" width="8.1640625" style="23"/>
    <col min="9729" max="9736" width="9.6640625" style="23" customWidth="1"/>
    <col min="9737" max="9737" width="11.6640625" style="23" customWidth="1"/>
    <col min="9738" max="9749" width="9.6640625" style="23" customWidth="1"/>
    <col min="9750" max="9984" width="8.1640625" style="23"/>
    <col min="9985" max="9992" width="9.6640625" style="23" customWidth="1"/>
    <col min="9993" max="9993" width="11.6640625" style="23" customWidth="1"/>
    <col min="9994" max="10005" width="9.6640625" style="23" customWidth="1"/>
    <col min="10006" max="10240" width="8.1640625" style="23"/>
    <col min="10241" max="10248" width="9.6640625" style="23" customWidth="1"/>
    <col min="10249" max="10249" width="11.6640625" style="23" customWidth="1"/>
    <col min="10250" max="10261" width="9.6640625" style="23" customWidth="1"/>
    <col min="10262" max="10496" width="8.1640625" style="23"/>
    <col min="10497" max="10504" width="9.6640625" style="23" customWidth="1"/>
    <col min="10505" max="10505" width="11.6640625" style="23" customWidth="1"/>
    <col min="10506" max="10517" width="9.6640625" style="23" customWidth="1"/>
    <col min="10518" max="10752" width="8.1640625" style="23"/>
    <col min="10753" max="10760" width="9.6640625" style="23" customWidth="1"/>
    <col min="10761" max="10761" width="11.6640625" style="23" customWidth="1"/>
    <col min="10762" max="10773" width="9.6640625" style="23" customWidth="1"/>
    <col min="10774" max="11008" width="8.1640625" style="23"/>
    <col min="11009" max="11016" width="9.6640625" style="23" customWidth="1"/>
    <col min="11017" max="11017" width="11.6640625" style="23" customWidth="1"/>
    <col min="11018" max="11029" width="9.6640625" style="23" customWidth="1"/>
    <col min="11030" max="11264" width="8.1640625" style="23"/>
    <col min="11265" max="11272" width="9.6640625" style="23" customWidth="1"/>
    <col min="11273" max="11273" width="11.6640625" style="23" customWidth="1"/>
    <col min="11274" max="11285" width="9.6640625" style="23" customWidth="1"/>
    <col min="11286" max="11520" width="8.1640625" style="23"/>
    <col min="11521" max="11528" width="9.6640625" style="23" customWidth="1"/>
    <col min="11529" max="11529" width="11.6640625" style="23" customWidth="1"/>
    <col min="11530" max="11541" width="9.6640625" style="23" customWidth="1"/>
    <col min="11542" max="11776" width="8.1640625" style="23"/>
    <col min="11777" max="11784" width="9.6640625" style="23" customWidth="1"/>
    <col min="11785" max="11785" width="11.6640625" style="23" customWidth="1"/>
    <col min="11786" max="11797" width="9.6640625" style="23" customWidth="1"/>
    <col min="11798" max="12032" width="8.1640625" style="23"/>
    <col min="12033" max="12040" width="9.6640625" style="23" customWidth="1"/>
    <col min="12041" max="12041" width="11.6640625" style="23" customWidth="1"/>
    <col min="12042" max="12053" width="9.6640625" style="23" customWidth="1"/>
    <col min="12054" max="12288" width="8.1640625" style="23"/>
    <col min="12289" max="12296" width="9.6640625" style="23" customWidth="1"/>
    <col min="12297" max="12297" width="11.6640625" style="23" customWidth="1"/>
    <col min="12298" max="12309" width="9.6640625" style="23" customWidth="1"/>
    <col min="12310" max="12544" width="8.1640625" style="23"/>
    <col min="12545" max="12552" width="9.6640625" style="23" customWidth="1"/>
    <col min="12553" max="12553" width="11.6640625" style="23" customWidth="1"/>
    <col min="12554" max="12565" width="9.6640625" style="23" customWidth="1"/>
    <col min="12566" max="12800" width="8.1640625" style="23"/>
    <col min="12801" max="12808" width="9.6640625" style="23" customWidth="1"/>
    <col min="12809" max="12809" width="11.6640625" style="23" customWidth="1"/>
    <col min="12810" max="12821" width="9.6640625" style="23" customWidth="1"/>
    <col min="12822" max="13056" width="8.1640625" style="23"/>
    <col min="13057" max="13064" width="9.6640625" style="23" customWidth="1"/>
    <col min="13065" max="13065" width="11.6640625" style="23" customWidth="1"/>
    <col min="13066" max="13077" width="9.6640625" style="23" customWidth="1"/>
    <col min="13078" max="13312" width="8.1640625" style="23"/>
    <col min="13313" max="13320" width="9.6640625" style="23" customWidth="1"/>
    <col min="13321" max="13321" width="11.6640625" style="23" customWidth="1"/>
    <col min="13322" max="13333" width="9.6640625" style="23" customWidth="1"/>
    <col min="13334" max="13568" width="8.1640625" style="23"/>
    <col min="13569" max="13576" width="9.6640625" style="23" customWidth="1"/>
    <col min="13577" max="13577" width="11.6640625" style="23" customWidth="1"/>
    <col min="13578" max="13589" width="9.6640625" style="23" customWidth="1"/>
    <col min="13590" max="13824" width="8.1640625" style="23"/>
    <col min="13825" max="13832" width="9.6640625" style="23" customWidth="1"/>
    <col min="13833" max="13833" width="11.6640625" style="23" customWidth="1"/>
    <col min="13834" max="13845" width="9.6640625" style="23" customWidth="1"/>
    <col min="13846" max="14080" width="8.1640625" style="23"/>
    <col min="14081" max="14088" width="9.6640625" style="23" customWidth="1"/>
    <col min="14089" max="14089" width="11.6640625" style="23" customWidth="1"/>
    <col min="14090" max="14101" width="9.6640625" style="23" customWidth="1"/>
    <col min="14102" max="14336" width="8.1640625" style="23"/>
    <col min="14337" max="14344" width="9.6640625" style="23" customWidth="1"/>
    <col min="14345" max="14345" width="11.6640625" style="23" customWidth="1"/>
    <col min="14346" max="14357" width="9.6640625" style="23" customWidth="1"/>
    <col min="14358" max="14592" width="8.1640625" style="23"/>
    <col min="14593" max="14600" width="9.6640625" style="23" customWidth="1"/>
    <col min="14601" max="14601" width="11.6640625" style="23" customWidth="1"/>
    <col min="14602" max="14613" width="9.6640625" style="23" customWidth="1"/>
    <col min="14614" max="14848" width="8.1640625" style="23"/>
    <col min="14849" max="14856" width="9.6640625" style="23" customWidth="1"/>
    <col min="14857" max="14857" width="11.6640625" style="23" customWidth="1"/>
    <col min="14858" max="14869" width="9.6640625" style="23" customWidth="1"/>
    <col min="14870" max="15104" width="8.1640625" style="23"/>
    <col min="15105" max="15112" width="9.6640625" style="23" customWidth="1"/>
    <col min="15113" max="15113" width="11.6640625" style="23" customWidth="1"/>
    <col min="15114" max="15125" width="9.6640625" style="23" customWidth="1"/>
    <col min="15126" max="15360" width="8.1640625" style="23"/>
    <col min="15361" max="15368" width="9.6640625" style="23" customWidth="1"/>
    <col min="15369" max="15369" width="11.6640625" style="23" customWidth="1"/>
    <col min="15370" max="15381" width="9.6640625" style="23" customWidth="1"/>
    <col min="15382" max="15616" width="8.1640625" style="23"/>
    <col min="15617" max="15624" width="9.6640625" style="23" customWidth="1"/>
    <col min="15625" max="15625" width="11.6640625" style="23" customWidth="1"/>
    <col min="15626" max="15637" width="9.6640625" style="23" customWidth="1"/>
    <col min="15638" max="15872" width="8.1640625" style="23"/>
    <col min="15873" max="15880" width="9.6640625" style="23" customWidth="1"/>
    <col min="15881" max="15881" width="11.6640625" style="23" customWidth="1"/>
    <col min="15882" max="15893" width="9.6640625" style="23" customWidth="1"/>
    <col min="15894" max="16128" width="8.1640625" style="23"/>
    <col min="16129" max="16136" width="9.6640625" style="23" customWidth="1"/>
    <col min="16137" max="16137" width="11.6640625" style="23" customWidth="1"/>
    <col min="16138" max="16149" width="9.6640625" style="23" customWidth="1"/>
    <col min="16150" max="16384" width="8.1640625" style="23"/>
  </cols>
  <sheetData>
    <row r="1" spans="1:15" ht="15.75" x14ac:dyDescent="0.2">
      <c r="A1" s="129" t="s">
        <v>155</v>
      </c>
      <c r="B1" s="129"/>
      <c r="C1" s="129"/>
      <c r="D1" s="129"/>
      <c r="E1" s="129"/>
      <c r="F1" s="20"/>
      <c r="G1" s="20"/>
      <c r="H1" s="20"/>
      <c r="I1" s="20"/>
      <c r="J1" s="20"/>
      <c r="K1" s="21"/>
      <c r="L1" s="21"/>
    </row>
    <row r="2" spans="1:15" x14ac:dyDescent="0.15">
      <c r="A2" s="23" t="s">
        <v>23</v>
      </c>
      <c r="B2" s="20"/>
      <c r="C2" s="20"/>
      <c r="D2" s="20"/>
      <c r="E2" s="20"/>
      <c r="F2" s="20"/>
      <c r="G2" s="20"/>
      <c r="H2" s="20"/>
      <c r="I2" s="20"/>
      <c r="J2" s="20"/>
      <c r="K2" s="21"/>
      <c r="L2" s="21"/>
    </row>
    <row r="3" spans="1:15" x14ac:dyDescent="0.15">
      <c r="A3" s="20"/>
      <c r="B3" s="20"/>
      <c r="C3" s="20"/>
      <c r="D3" s="20"/>
      <c r="E3" s="20"/>
      <c r="F3" s="20"/>
      <c r="G3" s="20"/>
      <c r="H3" s="20"/>
      <c r="I3" s="20"/>
      <c r="J3" s="20"/>
      <c r="K3" s="21"/>
      <c r="L3" s="21"/>
    </row>
    <row r="4" spans="1:15" ht="16" x14ac:dyDescent="0.2">
      <c r="A4" s="24"/>
      <c r="B4" s="20" t="s">
        <v>82</v>
      </c>
      <c r="C4" s="20"/>
      <c r="D4" s="20"/>
      <c r="E4" s="20"/>
      <c r="F4" s="20"/>
      <c r="G4" s="20"/>
      <c r="H4" s="20"/>
      <c r="I4" s="20"/>
      <c r="J4" s="20"/>
      <c r="K4" s="25" t="s">
        <v>24</v>
      </c>
      <c r="L4" s="26"/>
      <c r="M4" s="26"/>
    </row>
    <row r="5" spans="1:15" ht="16" x14ac:dyDescent="0.2">
      <c r="A5" s="24"/>
      <c r="B5" s="20" t="s">
        <v>25</v>
      </c>
      <c r="C5" s="20"/>
      <c r="D5" s="20"/>
      <c r="E5" s="20"/>
      <c r="F5" s="20"/>
      <c r="G5" s="20"/>
      <c r="H5" s="20"/>
      <c r="I5" s="20"/>
      <c r="J5" s="20"/>
      <c r="K5" s="26"/>
      <c r="L5" s="26"/>
      <c r="M5" s="26"/>
    </row>
    <row r="6" spans="1:15" ht="16" x14ac:dyDescent="0.2">
      <c r="A6" s="24"/>
      <c r="B6" s="20" t="s">
        <v>26</v>
      </c>
      <c r="C6" s="20"/>
      <c r="D6" s="20"/>
      <c r="E6" s="20"/>
      <c r="F6" s="20"/>
      <c r="G6" s="20"/>
      <c r="H6" s="20"/>
      <c r="I6" s="20"/>
      <c r="J6" s="20"/>
      <c r="K6" s="27" t="s">
        <v>27</v>
      </c>
      <c r="L6" s="27" t="s">
        <v>28</v>
      </c>
      <c r="M6" s="27" t="s">
        <v>29</v>
      </c>
    </row>
    <row r="7" spans="1:15" ht="16" x14ac:dyDescent="0.2">
      <c r="A7" s="24"/>
      <c r="B7" s="20" t="s">
        <v>40</v>
      </c>
      <c r="C7" s="20"/>
      <c r="D7" s="20"/>
      <c r="E7" s="20"/>
      <c r="F7" s="20"/>
      <c r="G7" s="20"/>
      <c r="H7" s="20"/>
      <c r="I7" s="20"/>
      <c r="J7" s="20"/>
      <c r="K7" s="27">
        <v>1</v>
      </c>
      <c r="L7" s="27">
        <v>7</v>
      </c>
      <c r="M7" s="27">
        <v>8</v>
      </c>
      <c r="N7" s="20"/>
    </row>
    <row r="8" spans="1:15" ht="16" x14ac:dyDescent="0.2">
      <c r="A8" s="24"/>
      <c r="B8" s="20" t="s">
        <v>75</v>
      </c>
      <c r="C8" s="20"/>
      <c r="D8" s="20"/>
      <c r="E8" s="20"/>
      <c r="F8" s="20"/>
      <c r="G8" s="20"/>
      <c r="H8" s="20"/>
      <c r="I8" s="20"/>
      <c r="J8" s="20"/>
      <c r="K8" s="27">
        <v>2</v>
      </c>
      <c r="L8" s="27">
        <v>6</v>
      </c>
      <c r="M8" s="27">
        <v>7</v>
      </c>
      <c r="N8" s="20"/>
    </row>
    <row r="9" spans="1:15" s="20" customFormat="1" ht="16" x14ac:dyDescent="0.2">
      <c r="A9" s="24"/>
      <c r="K9" s="27">
        <v>3</v>
      </c>
      <c r="L9" s="27">
        <v>8</v>
      </c>
      <c r="M9" s="27">
        <v>5</v>
      </c>
      <c r="O9" s="23"/>
    </row>
    <row r="10" spans="1:15" s="20" customFormat="1" ht="16" x14ac:dyDescent="0.2">
      <c r="A10" s="24"/>
      <c r="K10" s="27">
        <v>4</v>
      </c>
      <c r="L10" s="27">
        <v>6</v>
      </c>
      <c r="M10" s="27">
        <v>6</v>
      </c>
      <c r="O10" s="23"/>
    </row>
    <row r="11" spans="1:15" s="20" customFormat="1" ht="17" thickBot="1" x14ac:dyDescent="0.25">
      <c r="A11" s="29" t="s">
        <v>43</v>
      </c>
      <c r="B11" s="20" t="s">
        <v>42</v>
      </c>
      <c r="K11" s="27">
        <v>5</v>
      </c>
      <c r="L11" s="27">
        <v>8</v>
      </c>
      <c r="M11" s="27">
        <v>6</v>
      </c>
      <c r="O11" s="23"/>
    </row>
    <row r="12" spans="1:15" s="20" customFormat="1" ht="17" thickBot="1" x14ac:dyDescent="0.25">
      <c r="A12" s="24"/>
      <c r="C12" s="130" t="s">
        <v>150</v>
      </c>
      <c r="D12" s="131"/>
      <c r="E12" s="131"/>
      <c r="F12" s="131"/>
      <c r="G12" s="131"/>
      <c r="H12" s="132"/>
      <c r="K12" s="27">
        <v>6</v>
      </c>
      <c r="L12" s="27">
        <v>4</v>
      </c>
      <c r="M12" s="27">
        <v>4</v>
      </c>
      <c r="O12" s="23"/>
    </row>
    <row r="13" spans="1:15" s="20" customFormat="1" ht="16" x14ac:dyDescent="0.2">
      <c r="A13" s="24"/>
      <c r="B13" s="23"/>
      <c r="C13" s="23"/>
      <c r="K13" s="27">
        <v>7</v>
      </c>
      <c r="L13" s="27">
        <v>8</v>
      </c>
      <c r="M13" s="27">
        <v>7</v>
      </c>
      <c r="O13" s="23"/>
    </row>
    <row r="14" spans="1:15" s="20" customFormat="1" ht="16" x14ac:dyDescent="0.2">
      <c r="A14" s="30" t="s">
        <v>43</v>
      </c>
      <c r="B14" s="20" t="s">
        <v>31</v>
      </c>
      <c r="K14" s="27">
        <v>8</v>
      </c>
      <c r="L14" s="27">
        <v>6</v>
      </c>
      <c r="M14" s="27">
        <v>7</v>
      </c>
      <c r="O14" s="23"/>
    </row>
    <row r="15" spans="1:15" s="20" customFormat="1" ht="16" x14ac:dyDescent="0.2">
      <c r="A15" s="24"/>
      <c r="K15" s="27">
        <v>9</v>
      </c>
      <c r="L15" s="27">
        <v>7</v>
      </c>
      <c r="M15" s="27">
        <v>6</v>
      </c>
      <c r="O15" s="23"/>
    </row>
    <row r="16" spans="1:15" s="20" customFormat="1" ht="16" x14ac:dyDescent="0.2">
      <c r="A16" s="24"/>
      <c r="C16" s="120" t="s">
        <v>149</v>
      </c>
      <c r="D16" s="121"/>
      <c r="E16" s="121"/>
      <c r="F16" s="121"/>
      <c r="G16" s="121"/>
      <c r="H16" s="122"/>
      <c r="K16" s="27">
        <v>10</v>
      </c>
      <c r="L16" s="27">
        <v>7</v>
      </c>
      <c r="M16" s="27">
        <v>7</v>
      </c>
      <c r="O16" s="23"/>
    </row>
    <row r="17" spans="1:15" s="20" customFormat="1" ht="16" x14ac:dyDescent="0.2">
      <c r="A17" s="24"/>
      <c r="C17" s="123"/>
      <c r="D17" s="124"/>
      <c r="E17" s="124"/>
      <c r="F17" s="124"/>
      <c r="G17" s="124"/>
      <c r="H17" s="125"/>
      <c r="K17" s="27">
        <v>11</v>
      </c>
      <c r="L17" s="27">
        <v>6</v>
      </c>
      <c r="M17" s="27">
        <v>3</v>
      </c>
      <c r="O17" s="23"/>
    </row>
    <row r="18" spans="1:15" s="20" customFormat="1" ht="16" x14ac:dyDescent="0.2">
      <c r="A18" s="24"/>
      <c r="C18" s="123"/>
      <c r="D18" s="124"/>
      <c r="E18" s="124"/>
      <c r="F18" s="124"/>
      <c r="G18" s="124"/>
      <c r="H18" s="125"/>
      <c r="K18" s="27">
        <v>12</v>
      </c>
      <c r="L18" s="27">
        <v>5</v>
      </c>
      <c r="M18" s="27">
        <v>4</v>
      </c>
      <c r="O18" s="23"/>
    </row>
    <row r="19" spans="1:15" s="20" customFormat="1" ht="16" x14ac:dyDescent="0.2">
      <c r="A19" s="24"/>
      <c r="C19" s="126"/>
      <c r="D19" s="127"/>
      <c r="E19" s="127"/>
      <c r="F19" s="127"/>
      <c r="G19" s="127"/>
      <c r="H19" s="128"/>
      <c r="K19" s="27">
        <v>13</v>
      </c>
      <c r="L19" s="27">
        <v>8</v>
      </c>
      <c r="M19" s="27">
        <v>4</v>
      </c>
      <c r="O19" s="23"/>
    </row>
    <row r="20" spans="1:15" s="20" customFormat="1" ht="16" x14ac:dyDescent="0.2">
      <c r="A20" s="24"/>
      <c r="K20" s="27">
        <v>14</v>
      </c>
      <c r="L20" s="27">
        <v>4</v>
      </c>
      <c r="M20" s="27">
        <v>7</v>
      </c>
      <c r="O20" s="23"/>
    </row>
    <row r="21" spans="1:15" s="20" customFormat="1" ht="16" x14ac:dyDescent="0.2">
      <c r="A21" s="24"/>
      <c r="C21" s="28"/>
      <c r="D21" s="23"/>
      <c r="E21" s="23"/>
      <c r="K21" s="27">
        <v>15</v>
      </c>
      <c r="L21" s="27">
        <v>7</v>
      </c>
      <c r="M21" s="27">
        <v>5</v>
      </c>
      <c r="O21" s="23"/>
    </row>
    <row r="22" spans="1:15" s="20" customFormat="1" ht="16" x14ac:dyDescent="0.2">
      <c r="A22" s="24"/>
      <c r="C22" s="23"/>
      <c r="D22" s="23"/>
      <c r="E22" s="23"/>
      <c r="K22" s="27">
        <v>16</v>
      </c>
      <c r="L22" s="27">
        <v>7</v>
      </c>
      <c r="M22" s="27">
        <v>3</v>
      </c>
      <c r="O22" s="23"/>
    </row>
    <row r="23" spans="1:15" s="20" customFormat="1" ht="16" x14ac:dyDescent="0.2">
      <c r="A23" s="30" t="s">
        <v>44</v>
      </c>
      <c r="B23" s="20" t="s">
        <v>32</v>
      </c>
      <c r="C23" s="28"/>
      <c r="D23" s="23"/>
      <c r="E23" s="23"/>
      <c r="K23" s="27">
        <v>17</v>
      </c>
      <c r="L23" s="27">
        <v>6</v>
      </c>
      <c r="M23" s="27">
        <v>5</v>
      </c>
      <c r="O23" s="23"/>
    </row>
    <row r="24" spans="1:15" s="20" customFormat="1" ht="16" x14ac:dyDescent="0.2">
      <c r="A24" s="24"/>
      <c r="C24" s="23"/>
      <c r="D24" s="23"/>
      <c r="E24" s="23"/>
      <c r="K24" s="27">
        <v>18</v>
      </c>
      <c r="L24" s="27">
        <v>5</v>
      </c>
      <c r="M24" s="27">
        <v>7</v>
      </c>
      <c r="O24" s="23"/>
    </row>
    <row r="25" spans="1:15" s="20" customFormat="1" ht="16" x14ac:dyDescent="0.2">
      <c r="A25" s="24"/>
      <c r="C25" s="120" t="s">
        <v>151</v>
      </c>
      <c r="D25" s="121"/>
      <c r="E25" s="121"/>
      <c r="F25" s="121"/>
      <c r="G25" s="121"/>
      <c r="H25" s="122"/>
      <c r="K25" s="27">
        <v>19</v>
      </c>
      <c r="L25" s="27">
        <v>6</v>
      </c>
      <c r="M25" s="27">
        <v>5</v>
      </c>
      <c r="O25" s="23"/>
    </row>
    <row r="26" spans="1:15" s="20" customFormat="1" ht="16" x14ac:dyDescent="0.2">
      <c r="A26" s="24"/>
      <c r="C26" s="123"/>
      <c r="D26" s="124"/>
      <c r="E26" s="124"/>
      <c r="F26" s="124"/>
      <c r="G26" s="124"/>
      <c r="H26" s="125"/>
      <c r="K26" s="27">
        <v>20</v>
      </c>
      <c r="L26" s="27">
        <v>9</v>
      </c>
      <c r="M26" s="27">
        <v>7</v>
      </c>
      <c r="O26" s="23"/>
    </row>
    <row r="27" spans="1:15" s="20" customFormat="1" ht="16" x14ac:dyDescent="0.2">
      <c r="A27" s="24"/>
      <c r="C27" s="123"/>
      <c r="D27" s="124"/>
      <c r="E27" s="124"/>
      <c r="F27" s="124"/>
      <c r="G27" s="124"/>
      <c r="H27" s="125"/>
      <c r="K27" s="27">
        <v>21</v>
      </c>
      <c r="L27" s="27">
        <v>7</v>
      </c>
      <c r="M27" s="27">
        <v>9</v>
      </c>
      <c r="O27" s="23"/>
    </row>
    <row r="28" spans="1:15" s="20" customFormat="1" ht="16" x14ac:dyDescent="0.2">
      <c r="A28" s="24"/>
      <c r="C28" s="126"/>
      <c r="D28" s="127"/>
      <c r="E28" s="127"/>
      <c r="F28" s="127"/>
      <c r="G28" s="127"/>
      <c r="H28" s="128"/>
      <c r="K28" s="27">
        <v>22</v>
      </c>
      <c r="L28" s="27">
        <v>4</v>
      </c>
      <c r="M28" s="27">
        <v>6</v>
      </c>
      <c r="O28" s="23"/>
    </row>
    <row r="29" spans="1:15" s="20" customFormat="1" ht="16" x14ac:dyDescent="0.2">
      <c r="A29" s="24"/>
      <c r="C29" s="28"/>
      <c r="D29" s="23"/>
      <c r="E29" s="23"/>
      <c r="K29" s="27">
        <v>23</v>
      </c>
      <c r="L29" s="27">
        <v>6</v>
      </c>
      <c r="M29" s="27">
        <v>6</v>
      </c>
      <c r="O29" s="23"/>
    </row>
    <row r="30" spans="1:15" s="20" customFormat="1" ht="16" x14ac:dyDescent="0.2">
      <c r="A30" s="24"/>
      <c r="C30" s="23"/>
      <c r="D30" s="23"/>
      <c r="E30" s="23"/>
      <c r="K30" s="27">
        <v>24</v>
      </c>
      <c r="L30" s="27">
        <v>6</v>
      </c>
      <c r="M30" s="27">
        <v>8</v>
      </c>
      <c r="O30" s="23"/>
    </row>
    <row r="31" spans="1:15" s="20" customFormat="1" ht="16" x14ac:dyDescent="0.2">
      <c r="A31" s="24"/>
      <c r="C31" s="28"/>
      <c r="D31" s="23"/>
      <c r="E31" s="23"/>
      <c r="K31" s="27">
        <v>25</v>
      </c>
      <c r="L31" s="27">
        <v>6</v>
      </c>
      <c r="M31" s="27">
        <v>5</v>
      </c>
      <c r="O31" s="23"/>
    </row>
    <row r="32" spans="1:15" s="20" customFormat="1" ht="16" x14ac:dyDescent="0.2">
      <c r="A32" s="24"/>
      <c r="C32" s="23"/>
      <c r="D32" s="23"/>
      <c r="E32" s="23"/>
      <c r="K32" s="27">
        <v>26</v>
      </c>
      <c r="L32" s="27">
        <v>8</v>
      </c>
      <c r="M32" s="27">
        <v>7</v>
      </c>
      <c r="O32" s="23"/>
    </row>
    <row r="33" spans="1:15" s="20" customFormat="1" ht="16" x14ac:dyDescent="0.2">
      <c r="A33" s="24"/>
      <c r="C33" s="28"/>
      <c r="D33" s="23"/>
      <c r="E33" s="23"/>
      <c r="K33" s="27">
        <v>27</v>
      </c>
      <c r="L33" s="27">
        <v>8</v>
      </c>
      <c r="M33" s="27">
        <v>7</v>
      </c>
      <c r="O33" s="23"/>
    </row>
    <row r="34" spans="1:15" s="20" customFormat="1" ht="16" x14ac:dyDescent="0.2">
      <c r="A34" s="23"/>
      <c r="B34" s="23"/>
      <c r="C34" s="23"/>
      <c r="D34" s="23"/>
      <c r="E34" s="23"/>
      <c r="K34" s="27">
        <v>28</v>
      </c>
      <c r="L34" s="27">
        <v>7</v>
      </c>
      <c r="M34" s="27">
        <v>5</v>
      </c>
      <c r="O34" s="23"/>
    </row>
    <row r="35" spans="1:15" s="20" customFormat="1" ht="16" x14ac:dyDescent="0.2">
      <c r="A35" s="23"/>
      <c r="B35" s="23"/>
      <c r="C35" s="28"/>
      <c r="D35" s="23"/>
      <c r="E35" s="23"/>
      <c r="K35" s="27">
        <v>29</v>
      </c>
      <c r="L35" s="27">
        <v>5</v>
      </c>
      <c r="M35" s="27">
        <v>5</v>
      </c>
      <c r="O35" s="23"/>
    </row>
    <row r="36" spans="1:15" s="20" customFormat="1" ht="16" x14ac:dyDescent="0.2">
      <c r="A36" s="23"/>
      <c r="B36" s="23"/>
      <c r="C36" s="23"/>
      <c r="D36" s="23"/>
      <c r="E36" s="23"/>
      <c r="K36" s="27">
        <v>30</v>
      </c>
      <c r="L36" s="27">
        <v>5</v>
      </c>
      <c r="M36" s="27">
        <v>6</v>
      </c>
      <c r="O36" s="23"/>
    </row>
    <row r="37" spans="1:15" s="20" customFormat="1" ht="16" x14ac:dyDescent="0.2">
      <c r="A37" s="23"/>
      <c r="B37" s="23"/>
      <c r="C37" s="28"/>
      <c r="D37" s="23"/>
      <c r="E37" s="23"/>
      <c r="K37" s="27">
        <v>31</v>
      </c>
      <c r="L37" s="27">
        <v>7</v>
      </c>
      <c r="M37" s="27">
        <v>5</v>
      </c>
      <c r="O37" s="23"/>
    </row>
    <row r="38" spans="1:15" s="20" customFormat="1" ht="16" x14ac:dyDescent="0.2">
      <c r="A38" s="23"/>
      <c r="B38" s="23"/>
      <c r="K38" s="27">
        <v>32</v>
      </c>
      <c r="L38" s="27">
        <v>6</v>
      </c>
      <c r="M38" s="27">
        <v>4</v>
      </c>
      <c r="O38" s="23"/>
    </row>
    <row r="39" spans="1:15" s="20" customFormat="1" x14ac:dyDescent="0.15">
      <c r="A39" s="23"/>
      <c r="B39" s="23"/>
      <c r="K39" s="22"/>
      <c r="L39" s="21"/>
      <c r="M39" s="21"/>
    </row>
    <row r="40" spans="1:15" s="20" customFormat="1" x14ac:dyDescent="0.15">
      <c r="K40" s="21"/>
      <c r="L40" s="21"/>
      <c r="M40" s="21"/>
    </row>
    <row r="41" spans="1:15" s="20" customFormat="1" x14ac:dyDescent="0.15">
      <c r="A41" s="21"/>
      <c r="B41" s="21"/>
      <c r="C41" s="21"/>
      <c r="D41" s="21"/>
      <c r="E41" s="21"/>
      <c r="F41" s="21"/>
      <c r="K41" s="21"/>
      <c r="L41" s="21"/>
      <c r="M41" s="21"/>
    </row>
    <row r="42" spans="1:15" s="20" customFormat="1" x14ac:dyDescent="0.15">
      <c r="A42" s="21"/>
      <c r="B42" s="21"/>
      <c r="C42" s="21"/>
      <c r="D42" s="21"/>
      <c r="E42" s="21"/>
      <c r="F42" s="21"/>
      <c r="K42" s="21"/>
      <c r="L42" s="21"/>
      <c r="M42" s="21"/>
    </row>
    <row r="43" spans="1:15" s="20" customFormat="1" x14ac:dyDescent="0.15">
      <c r="A43" s="21"/>
      <c r="B43" s="21"/>
      <c r="C43" s="21"/>
      <c r="D43" s="21"/>
      <c r="E43" s="21"/>
      <c r="F43" s="21"/>
      <c r="K43" s="21"/>
      <c r="L43" s="21"/>
      <c r="M43" s="21"/>
    </row>
    <row r="44" spans="1:15" s="20" customFormat="1" x14ac:dyDescent="0.15">
      <c r="A44" s="21"/>
      <c r="B44" s="21"/>
      <c r="C44" s="21"/>
      <c r="D44" s="21"/>
      <c r="E44" s="21"/>
      <c r="F44" s="21"/>
      <c r="K44" s="21"/>
      <c r="L44" s="21"/>
      <c r="M44" s="21"/>
    </row>
    <row r="45" spans="1:15" s="20" customFormat="1" x14ac:dyDescent="0.15">
      <c r="A45" s="21"/>
      <c r="B45" s="21"/>
      <c r="C45" s="21"/>
      <c r="D45" s="21"/>
      <c r="E45" s="21"/>
      <c r="F45" s="21"/>
      <c r="K45" s="21"/>
      <c r="L45" s="21"/>
      <c r="M45" s="21"/>
    </row>
    <row r="46" spans="1:15" s="20" customFormat="1" x14ac:dyDescent="0.15">
      <c r="A46" s="21"/>
      <c r="B46" s="21"/>
      <c r="C46" s="21"/>
      <c r="D46" s="21"/>
      <c r="E46" s="21"/>
      <c r="F46" s="21"/>
      <c r="K46" s="21"/>
      <c r="L46" s="21"/>
      <c r="M46" s="21"/>
    </row>
    <row r="47" spans="1:15" s="20" customFormat="1" x14ac:dyDescent="0.15">
      <c r="A47" s="21"/>
      <c r="B47" s="21"/>
      <c r="C47" s="21"/>
      <c r="D47" s="21"/>
      <c r="E47" s="21"/>
      <c r="F47" s="21"/>
      <c r="K47" s="21"/>
      <c r="L47" s="21"/>
      <c r="M47" s="21"/>
    </row>
    <row r="48" spans="1:15" s="20" customFormat="1" x14ac:dyDescent="0.15">
      <c r="A48" s="21"/>
      <c r="B48" s="21"/>
      <c r="C48" s="21"/>
      <c r="D48" s="21"/>
      <c r="E48" s="21"/>
      <c r="F48" s="21"/>
      <c r="K48" s="21"/>
      <c r="L48" s="21"/>
      <c r="M48" s="21"/>
    </row>
    <row r="49" spans="1:13" s="20" customFormat="1" x14ac:dyDescent="0.15">
      <c r="A49" s="21"/>
      <c r="B49" s="21"/>
      <c r="C49" s="21"/>
      <c r="D49" s="21"/>
      <c r="E49" s="21"/>
      <c r="F49" s="21"/>
      <c r="K49" s="21"/>
      <c r="L49" s="21"/>
      <c r="M49" s="21"/>
    </row>
    <row r="50" spans="1:13" s="20" customFormat="1" x14ac:dyDescent="0.15">
      <c r="A50" s="21"/>
      <c r="B50" s="21"/>
      <c r="C50" s="21"/>
      <c r="D50" s="21"/>
      <c r="E50" s="21"/>
      <c r="F50" s="21"/>
      <c r="K50" s="21"/>
      <c r="L50" s="21"/>
      <c r="M50" s="21"/>
    </row>
    <row r="51" spans="1:13" s="20" customFormat="1" x14ac:dyDescent="0.15">
      <c r="A51" s="21"/>
      <c r="B51" s="21"/>
      <c r="C51" s="21"/>
      <c r="D51" s="21"/>
      <c r="E51" s="21"/>
      <c r="F51" s="21"/>
      <c r="K51" s="21"/>
      <c r="L51" s="21"/>
      <c r="M51" s="21"/>
    </row>
    <row r="52" spans="1:13" s="20" customFormat="1" x14ac:dyDescent="0.15">
      <c r="A52" s="21"/>
      <c r="B52" s="21"/>
      <c r="C52" s="21"/>
      <c r="D52" s="21"/>
      <c r="E52" s="21"/>
      <c r="F52" s="21"/>
      <c r="K52" s="21"/>
      <c r="L52" s="21"/>
      <c r="M52" s="21"/>
    </row>
    <row r="53" spans="1:13" s="20" customFormat="1" x14ac:dyDescent="0.15">
      <c r="A53" s="21"/>
      <c r="B53" s="21"/>
      <c r="C53" s="21"/>
      <c r="D53" s="21"/>
      <c r="E53" s="21"/>
      <c r="F53" s="21"/>
      <c r="K53" s="21"/>
      <c r="L53" s="21"/>
      <c r="M53" s="21"/>
    </row>
    <row r="54" spans="1:13" s="20" customFormat="1" x14ac:dyDescent="0.15">
      <c r="A54" s="21"/>
      <c r="B54" s="21"/>
      <c r="C54" s="21"/>
      <c r="D54" s="21"/>
      <c r="E54" s="21"/>
      <c r="F54" s="21"/>
      <c r="K54" s="21"/>
      <c r="L54" s="21"/>
      <c r="M54" s="21"/>
    </row>
    <row r="55" spans="1:13" s="20" customFormat="1" x14ac:dyDescent="0.15">
      <c r="A55" s="21"/>
      <c r="B55" s="21"/>
      <c r="C55" s="21"/>
      <c r="D55" s="21"/>
      <c r="E55" s="21"/>
      <c r="F55" s="21"/>
      <c r="K55" s="21"/>
      <c r="L55" s="21"/>
      <c r="M55" s="21"/>
    </row>
    <row r="56" spans="1:13" s="20" customFormat="1" x14ac:dyDescent="0.15">
      <c r="A56" s="21"/>
      <c r="B56" s="21"/>
      <c r="C56" s="21"/>
      <c r="D56" s="21"/>
      <c r="E56" s="21"/>
      <c r="F56" s="21"/>
      <c r="K56" s="21"/>
      <c r="L56" s="21"/>
      <c r="M56" s="21"/>
    </row>
    <row r="57" spans="1:13" s="20" customFormat="1" x14ac:dyDescent="0.15">
      <c r="A57" s="21"/>
      <c r="B57" s="21"/>
      <c r="C57" s="21"/>
      <c r="D57" s="21"/>
      <c r="E57" s="21"/>
      <c r="F57" s="21"/>
      <c r="K57" s="21"/>
      <c r="L57" s="21"/>
      <c r="M57" s="21"/>
    </row>
    <row r="58" spans="1:13" s="20" customFormat="1" x14ac:dyDescent="0.15">
      <c r="A58" s="21"/>
      <c r="B58" s="21"/>
      <c r="C58" s="21"/>
      <c r="D58" s="21"/>
      <c r="E58" s="21"/>
      <c r="F58" s="21"/>
      <c r="K58" s="21"/>
      <c r="L58" s="21"/>
      <c r="M58" s="21"/>
    </row>
    <row r="59" spans="1:13" s="20" customFormat="1" x14ac:dyDescent="0.15">
      <c r="A59" s="21"/>
      <c r="B59" s="21"/>
      <c r="C59" s="21"/>
      <c r="D59" s="21"/>
      <c r="E59" s="21"/>
      <c r="F59" s="21"/>
      <c r="K59" s="21"/>
      <c r="L59" s="21"/>
      <c r="M59" s="21"/>
    </row>
    <row r="60" spans="1:13" s="20" customFormat="1" x14ac:dyDescent="0.15">
      <c r="K60" s="21"/>
      <c r="L60" s="21"/>
      <c r="M60" s="21"/>
    </row>
    <row r="61" spans="1:13" s="20" customFormat="1" x14ac:dyDescent="0.15">
      <c r="K61" s="21"/>
      <c r="L61" s="21"/>
      <c r="M61" s="21"/>
    </row>
    <row r="62" spans="1:13" s="20" customFormat="1" x14ac:dyDescent="0.15">
      <c r="K62" s="21"/>
      <c r="L62" s="21"/>
      <c r="M62" s="21"/>
    </row>
    <row r="63" spans="1:13" s="20" customFormat="1" x14ac:dyDescent="0.15">
      <c r="K63" s="21"/>
      <c r="L63" s="21"/>
      <c r="M63" s="21"/>
    </row>
    <row r="64" spans="1:13" s="20" customFormat="1" x14ac:dyDescent="0.15">
      <c r="K64" s="21"/>
      <c r="L64" s="21"/>
      <c r="M64" s="21"/>
    </row>
    <row r="65" spans="1:13" s="20" customFormat="1" x14ac:dyDescent="0.15">
      <c r="K65" s="21"/>
      <c r="L65" s="21"/>
      <c r="M65" s="21"/>
    </row>
    <row r="66" spans="1:13" s="20" customFormat="1" x14ac:dyDescent="0.15">
      <c r="A66" s="23" t="s">
        <v>30</v>
      </c>
      <c r="K66" s="21"/>
      <c r="L66" s="21"/>
      <c r="M66" s="21"/>
    </row>
    <row r="67" spans="1:13" s="20" customFormat="1" ht="16" x14ac:dyDescent="0.2">
      <c r="A67" t="s">
        <v>147</v>
      </c>
      <c r="B67"/>
      <c r="C67"/>
      <c r="K67" s="21"/>
      <c r="L67" s="21"/>
      <c r="M67" s="21"/>
    </row>
    <row r="68" spans="1:13" s="20" customFormat="1" ht="17" thickBot="1" x14ac:dyDescent="0.25">
      <c r="A68"/>
      <c r="B68"/>
      <c r="C68"/>
      <c r="K68" s="21"/>
      <c r="L68" s="21"/>
      <c r="M68" s="21"/>
    </row>
    <row r="69" spans="1:13" s="20" customFormat="1" ht="16" x14ac:dyDescent="0.2">
      <c r="A69" s="76"/>
      <c r="B69" s="76" t="s">
        <v>28</v>
      </c>
      <c r="C69" s="76" t="s">
        <v>29</v>
      </c>
      <c r="K69" s="21"/>
      <c r="L69" s="21"/>
      <c r="M69" s="21"/>
    </row>
    <row r="70" spans="1:13" s="20" customFormat="1" ht="16" x14ac:dyDescent="0.2">
      <c r="A70" s="74" t="s">
        <v>41</v>
      </c>
      <c r="B70" s="74">
        <v>6.40625</v>
      </c>
      <c r="C70" s="74">
        <v>5.8125</v>
      </c>
      <c r="K70" s="21"/>
      <c r="L70" s="21"/>
      <c r="M70" s="21"/>
    </row>
    <row r="71" spans="1:13" s="20" customFormat="1" ht="16" x14ac:dyDescent="0.2">
      <c r="A71" s="74" t="s">
        <v>109</v>
      </c>
      <c r="B71" s="74">
        <v>1.6683467741935485</v>
      </c>
      <c r="C71" s="74">
        <v>2.157258064516129</v>
      </c>
      <c r="K71" s="21"/>
      <c r="L71" s="21"/>
      <c r="M71" s="21"/>
    </row>
    <row r="72" spans="1:13" s="20" customFormat="1" ht="16" x14ac:dyDescent="0.2">
      <c r="A72" s="74" t="s">
        <v>126</v>
      </c>
      <c r="B72" s="74">
        <v>32</v>
      </c>
      <c r="C72" s="74">
        <v>32</v>
      </c>
      <c r="K72" s="21"/>
      <c r="L72" s="21"/>
      <c r="M72" s="21"/>
    </row>
    <row r="73" spans="1:13" s="20" customFormat="1" ht="16" x14ac:dyDescent="0.2">
      <c r="A73" s="74" t="s">
        <v>148</v>
      </c>
      <c r="B73" s="74">
        <v>0.16047266209617342</v>
      </c>
      <c r="C73" s="74"/>
      <c r="K73" s="21"/>
      <c r="L73" s="21"/>
      <c r="M73" s="21"/>
    </row>
    <row r="74" spans="1:13" s="20" customFormat="1" ht="16" x14ac:dyDescent="0.2">
      <c r="A74" s="74" t="s">
        <v>131</v>
      </c>
      <c r="B74" s="74">
        <v>0</v>
      </c>
      <c r="C74" s="74"/>
      <c r="K74" s="21"/>
      <c r="L74" s="21"/>
      <c r="M74" s="21"/>
    </row>
    <row r="75" spans="1:13" s="20" customFormat="1" ht="16" x14ac:dyDescent="0.2">
      <c r="A75" s="74" t="s">
        <v>113</v>
      </c>
      <c r="B75" s="74">
        <v>31</v>
      </c>
      <c r="C75" s="74"/>
      <c r="K75" s="21"/>
      <c r="L75" s="21"/>
      <c r="M75" s="21"/>
    </row>
    <row r="76" spans="1:13" s="20" customFormat="1" ht="16" x14ac:dyDescent="0.2">
      <c r="A76" s="74" t="s">
        <v>132</v>
      </c>
      <c r="B76" s="74">
        <v>1.8727122259348283</v>
      </c>
      <c r="C76" s="74"/>
      <c r="K76" s="21"/>
      <c r="L76" s="21"/>
      <c r="M76" s="21"/>
    </row>
    <row r="77" spans="1:13" s="20" customFormat="1" ht="16" x14ac:dyDescent="0.2">
      <c r="A77" s="74" t="s">
        <v>133</v>
      </c>
      <c r="B77" s="74">
        <v>3.5283117234621436E-2</v>
      </c>
      <c r="C77" s="74"/>
      <c r="K77" s="21"/>
      <c r="L77" s="21"/>
      <c r="M77" s="21"/>
    </row>
    <row r="78" spans="1:13" s="20" customFormat="1" ht="16" x14ac:dyDescent="0.2">
      <c r="A78" s="74" t="s">
        <v>134</v>
      </c>
      <c r="B78" s="74">
        <v>1.6955187825458664</v>
      </c>
      <c r="C78" s="74"/>
      <c r="K78" s="21"/>
      <c r="L78" s="21"/>
      <c r="M78" s="21"/>
    </row>
    <row r="79" spans="1:13" s="20" customFormat="1" ht="16" x14ac:dyDescent="0.2">
      <c r="A79" s="74" t="s">
        <v>135</v>
      </c>
      <c r="B79" s="74">
        <v>7.0566234469242872E-2</v>
      </c>
      <c r="C79" s="74"/>
      <c r="K79" s="21"/>
      <c r="L79" s="21"/>
      <c r="M79" s="21"/>
    </row>
    <row r="80" spans="1:13" s="20" customFormat="1" ht="17" thickBot="1" x14ac:dyDescent="0.25">
      <c r="A80" s="75" t="s">
        <v>136</v>
      </c>
      <c r="B80" s="75">
        <v>2.0395134463964082</v>
      </c>
      <c r="C80" s="75"/>
      <c r="K80" s="21"/>
      <c r="L80" s="21"/>
      <c r="M80" s="21"/>
    </row>
    <row r="81" spans="11:13" s="20" customFormat="1" x14ac:dyDescent="0.15">
      <c r="K81" s="21"/>
      <c r="L81" s="21"/>
      <c r="M81" s="21"/>
    </row>
    <row r="82" spans="11:13" s="20" customFormat="1" x14ac:dyDescent="0.15">
      <c r="K82" s="21"/>
      <c r="L82" s="21"/>
      <c r="M82" s="21"/>
    </row>
    <row r="83" spans="11:13" s="20" customFormat="1" x14ac:dyDescent="0.15">
      <c r="K83" s="21"/>
      <c r="L83" s="21"/>
      <c r="M83" s="21"/>
    </row>
    <row r="84" spans="11:13" s="20" customFormat="1" x14ac:dyDescent="0.15">
      <c r="K84" s="21"/>
      <c r="L84" s="21"/>
      <c r="M84" s="21"/>
    </row>
    <row r="85" spans="11:13" s="20" customFormat="1" x14ac:dyDescent="0.15">
      <c r="K85" s="21"/>
      <c r="L85" s="21"/>
      <c r="M85" s="21"/>
    </row>
    <row r="86" spans="11:13" s="20" customFormat="1" x14ac:dyDescent="0.15">
      <c r="K86" s="21"/>
      <c r="L86" s="21"/>
      <c r="M86" s="21"/>
    </row>
    <row r="87" spans="11:13" s="20" customFormat="1" x14ac:dyDescent="0.15">
      <c r="K87" s="21"/>
      <c r="L87" s="21"/>
      <c r="M87" s="21"/>
    </row>
    <row r="88" spans="11:13" s="20" customFormat="1" x14ac:dyDescent="0.15">
      <c r="K88" s="21"/>
      <c r="L88" s="21"/>
      <c r="M88" s="21"/>
    </row>
    <row r="89" spans="11:13" s="20" customFormat="1" x14ac:dyDescent="0.15">
      <c r="K89" s="21"/>
      <c r="L89" s="21"/>
      <c r="M89" s="21"/>
    </row>
    <row r="90" spans="11:13" s="20" customFormat="1" x14ac:dyDescent="0.15">
      <c r="K90" s="21"/>
      <c r="L90" s="21"/>
      <c r="M90" s="21"/>
    </row>
    <row r="91" spans="11:13" s="20" customFormat="1" x14ac:dyDescent="0.15">
      <c r="K91" s="21"/>
      <c r="L91" s="21"/>
      <c r="M91" s="21"/>
    </row>
    <row r="92" spans="11:13" s="20" customFormat="1" x14ac:dyDescent="0.15">
      <c r="K92" s="21"/>
      <c r="L92" s="21"/>
      <c r="M92" s="21"/>
    </row>
    <row r="93" spans="11:13" s="20" customFormat="1" x14ac:dyDescent="0.15">
      <c r="K93" s="21"/>
      <c r="L93" s="21"/>
      <c r="M93" s="21"/>
    </row>
    <row r="94" spans="11:13" s="20" customFormat="1" x14ac:dyDescent="0.15">
      <c r="K94" s="21"/>
      <c r="L94" s="21"/>
      <c r="M94" s="21"/>
    </row>
    <row r="95" spans="11:13" s="20" customFormat="1" x14ac:dyDescent="0.15">
      <c r="K95" s="21"/>
      <c r="L95" s="21"/>
      <c r="M95" s="21"/>
    </row>
    <row r="96" spans="11:13" s="20" customFormat="1" x14ac:dyDescent="0.15">
      <c r="K96" s="21"/>
      <c r="L96" s="21"/>
      <c r="M96" s="21"/>
    </row>
    <row r="97" spans="11:13" s="20" customFormat="1" x14ac:dyDescent="0.15">
      <c r="K97" s="21"/>
      <c r="L97" s="21"/>
      <c r="M97" s="21"/>
    </row>
    <row r="98" spans="11:13" s="20" customFormat="1" x14ac:dyDescent="0.15">
      <c r="K98" s="21"/>
      <c r="L98" s="21"/>
      <c r="M98" s="21"/>
    </row>
    <row r="99" spans="11:13" s="20" customFormat="1" x14ac:dyDescent="0.15">
      <c r="K99" s="21"/>
      <c r="L99" s="21"/>
      <c r="M99" s="21"/>
    </row>
    <row r="100" spans="11:13" s="20" customFormat="1" x14ac:dyDescent="0.15">
      <c r="K100" s="21"/>
      <c r="L100" s="21"/>
      <c r="M100" s="21"/>
    </row>
    <row r="101" spans="11:13" s="20" customFormat="1" x14ac:dyDescent="0.15">
      <c r="K101" s="21"/>
      <c r="L101" s="21"/>
      <c r="M101" s="21"/>
    </row>
    <row r="102" spans="11:13" s="20" customFormat="1" x14ac:dyDescent="0.15">
      <c r="K102" s="21"/>
      <c r="L102" s="21"/>
      <c r="M102" s="21"/>
    </row>
    <row r="103" spans="11:13" s="20" customFormat="1" x14ac:dyDescent="0.15">
      <c r="K103" s="21"/>
      <c r="L103" s="21"/>
      <c r="M103" s="21"/>
    </row>
    <row r="104" spans="11:13" s="20" customFormat="1" x14ac:dyDescent="0.15">
      <c r="K104" s="21"/>
      <c r="L104" s="21"/>
      <c r="M104" s="21"/>
    </row>
    <row r="105" spans="11:13" s="20" customFormat="1" x14ac:dyDescent="0.15">
      <c r="K105" s="21"/>
      <c r="L105" s="21"/>
      <c r="M105" s="21"/>
    </row>
    <row r="106" spans="11:13" s="20" customFormat="1" x14ac:dyDescent="0.15">
      <c r="K106" s="21"/>
      <c r="L106" s="21"/>
      <c r="M106" s="21"/>
    </row>
    <row r="107" spans="11:13" s="20" customFormat="1" x14ac:dyDescent="0.15">
      <c r="K107" s="21"/>
      <c r="L107" s="21"/>
      <c r="M107" s="21"/>
    </row>
    <row r="108" spans="11:13" s="20" customFormat="1" x14ac:dyDescent="0.15">
      <c r="K108" s="21"/>
      <c r="L108" s="21"/>
      <c r="M108" s="21"/>
    </row>
    <row r="109" spans="11:13" s="20" customFormat="1" x14ac:dyDescent="0.15">
      <c r="K109" s="21"/>
      <c r="L109" s="21"/>
      <c r="M109" s="21"/>
    </row>
    <row r="110" spans="11:13" s="20" customFormat="1" x14ac:dyDescent="0.15">
      <c r="K110" s="21"/>
      <c r="L110" s="21"/>
      <c r="M110" s="21"/>
    </row>
    <row r="111" spans="11:13" s="20" customFormat="1" x14ac:dyDescent="0.15">
      <c r="K111" s="21"/>
      <c r="L111" s="21"/>
      <c r="M111" s="21"/>
    </row>
    <row r="112" spans="11:13" s="20" customFormat="1" x14ac:dyDescent="0.15">
      <c r="K112" s="21"/>
      <c r="L112" s="21"/>
      <c r="M112" s="21"/>
    </row>
    <row r="113" spans="11:13" s="20" customFormat="1" x14ac:dyDescent="0.15">
      <c r="K113" s="21"/>
      <c r="L113" s="21"/>
      <c r="M113" s="21"/>
    </row>
    <row r="114" spans="11:13" s="20" customFormat="1" x14ac:dyDescent="0.15">
      <c r="K114" s="21"/>
      <c r="L114" s="21"/>
      <c r="M114" s="21"/>
    </row>
    <row r="115" spans="11:13" s="20" customFormat="1" x14ac:dyDescent="0.15">
      <c r="K115" s="21"/>
      <c r="L115" s="21"/>
      <c r="M115" s="21"/>
    </row>
    <row r="116" spans="11:13" s="20" customFormat="1" x14ac:dyDescent="0.15">
      <c r="K116" s="21"/>
      <c r="L116" s="21"/>
      <c r="M116" s="21"/>
    </row>
    <row r="117" spans="11:13" s="20" customFormat="1" x14ac:dyDescent="0.15">
      <c r="K117" s="21"/>
      <c r="L117" s="21"/>
      <c r="M117" s="21"/>
    </row>
    <row r="118" spans="11:13" s="20" customFormat="1" x14ac:dyDescent="0.15">
      <c r="K118" s="21"/>
      <c r="L118" s="21"/>
      <c r="M118" s="21"/>
    </row>
    <row r="119" spans="11:13" s="20" customFormat="1" x14ac:dyDescent="0.15">
      <c r="K119" s="21"/>
      <c r="L119" s="21"/>
      <c r="M119" s="21"/>
    </row>
    <row r="120" spans="11:13" s="20" customFormat="1" x14ac:dyDescent="0.15">
      <c r="K120" s="21"/>
      <c r="L120" s="21"/>
      <c r="M120" s="21"/>
    </row>
    <row r="121" spans="11:13" s="20" customFormat="1" x14ac:dyDescent="0.15">
      <c r="K121" s="21"/>
      <c r="L121" s="21"/>
      <c r="M121" s="21"/>
    </row>
    <row r="122" spans="11:13" s="20" customFormat="1" x14ac:dyDescent="0.15">
      <c r="K122" s="21"/>
      <c r="L122" s="21"/>
      <c r="M122" s="21"/>
    </row>
    <row r="123" spans="11:13" s="20" customFormat="1" x14ac:dyDescent="0.15">
      <c r="K123" s="21"/>
      <c r="L123" s="21"/>
      <c r="M123" s="21"/>
    </row>
    <row r="124" spans="11:13" s="20" customFormat="1" x14ac:dyDescent="0.15">
      <c r="K124" s="21"/>
      <c r="L124" s="21"/>
      <c r="M124" s="21"/>
    </row>
    <row r="125" spans="11:13" s="20" customFormat="1" x14ac:dyDescent="0.15">
      <c r="K125" s="21"/>
      <c r="L125" s="21"/>
      <c r="M125" s="21"/>
    </row>
    <row r="126" spans="11:13" s="20" customFormat="1" x14ac:dyDescent="0.15">
      <c r="K126" s="21"/>
      <c r="L126" s="21"/>
      <c r="M126" s="21"/>
    </row>
    <row r="127" spans="11:13" s="20" customFormat="1" x14ac:dyDescent="0.15">
      <c r="K127" s="21"/>
      <c r="L127" s="21"/>
      <c r="M127" s="21"/>
    </row>
    <row r="128" spans="11:13" s="20" customFormat="1" x14ac:dyDescent="0.15">
      <c r="K128" s="21"/>
      <c r="L128" s="21"/>
      <c r="M128" s="21"/>
    </row>
    <row r="129" spans="11:13" s="20" customFormat="1" x14ac:dyDescent="0.15">
      <c r="K129" s="21"/>
      <c r="L129" s="21"/>
      <c r="M129" s="21"/>
    </row>
    <row r="130" spans="11:13" s="20" customFormat="1" x14ac:dyDescent="0.15">
      <c r="K130" s="21"/>
      <c r="L130" s="21"/>
      <c r="M130" s="21"/>
    </row>
    <row r="131" spans="11:13" s="20" customFormat="1" x14ac:dyDescent="0.15">
      <c r="K131" s="21"/>
      <c r="L131" s="21"/>
      <c r="M131" s="21"/>
    </row>
    <row r="132" spans="11:13" s="20" customFormat="1" x14ac:dyDescent="0.15">
      <c r="K132" s="21"/>
      <c r="L132" s="21"/>
      <c r="M132" s="21"/>
    </row>
    <row r="133" spans="11:13" s="20" customFormat="1" x14ac:dyDescent="0.15">
      <c r="K133" s="21"/>
      <c r="L133" s="21"/>
      <c r="M133" s="21"/>
    </row>
    <row r="134" spans="11:13" s="20" customFormat="1" x14ac:dyDescent="0.15">
      <c r="K134" s="21"/>
      <c r="L134" s="21"/>
      <c r="M134" s="21"/>
    </row>
    <row r="135" spans="11:13" s="20" customFormat="1" x14ac:dyDescent="0.15">
      <c r="K135" s="21"/>
      <c r="L135" s="21"/>
      <c r="M135" s="21"/>
    </row>
    <row r="136" spans="11:13" s="20" customFormat="1" x14ac:dyDescent="0.15">
      <c r="K136" s="21"/>
      <c r="L136" s="21"/>
      <c r="M136" s="21"/>
    </row>
    <row r="137" spans="11:13" s="20" customFormat="1" x14ac:dyDescent="0.15">
      <c r="K137" s="21"/>
      <c r="L137" s="21"/>
      <c r="M137" s="21"/>
    </row>
    <row r="138" spans="11:13" s="20" customFormat="1" x14ac:dyDescent="0.15">
      <c r="K138" s="21"/>
      <c r="L138" s="21"/>
      <c r="M138" s="21"/>
    </row>
    <row r="139" spans="11:13" s="20" customFormat="1" x14ac:dyDescent="0.15">
      <c r="K139" s="21"/>
      <c r="L139" s="21"/>
      <c r="M139" s="21"/>
    </row>
    <row r="140" spans="11:13" s="20" customFormat="1" x14ac:dyDescent="0.15">
      <c r="K140" s="21"/>
      <c r="L140" s="21"/>
      <c r="M140" s="21"/>
    </row>
    <row r="141" spans="11:13" s="20" customFormat="1" x14ac:dyDescent="0.15">
      <c r="K141" s="21"/>
      <c r="L141" s="21"/>
      <c r="M141" s="21"/>
    </row>
    <row r="142" spans="11:13" s="20" customFormat="1" x14ac:dyDescent="0.15">
      <c r="K142" s="21"/>
      <c r="L142" s="21"/>
      <c r="M142" s="21"/>
    </row>
    <row r="143" spans="11:13" s="20" customFormat="1" x14ac:dyDescent="0.15">
      <c r="K143" s="21"/>
      <c r="L143" s="21"/>
      <c r="M143" s="21"/>
    </row>
    <row r="144" spans="11:13" s="20" customFormat="1" x14ac:dyDescent="0.15">
      <c r="K144" s="21"/>
      <c r="L144" s="21"/>
      <c r="M144" s="21"/>
    </row>
    <row r="145" spans="11:13" s="20" customFormat="1" x14ac:dyDescent="0.15">
      <c r="K145" s="21"/>
      <c r="L145" s="21"/>
      <c r="M145" s="21"/>
    </row>
    <row r="146" spans="11:13" s="20" customFormat="1" x14ac:dyDescent="0.15">
      <c r="K146" s="21"/>
      <c r="L146" s="21"/>
      <c r="M146" s="21"/>
    </row>
    <row r="147" spans="11:13" s="20" customFormat="1" x14ac:dyDescent="0.15">
      <c r="K147" s="21"/>
      <c r="L147" s="21"/>
      <c r="M147" s="21"/>
    </row>
    <row r="148" spans="11:13" s="20" customFormat="1" x14ac:dyDescent="0.15">
      <c r="K148" s="21"/>
      <c r="L148" s="21"/>
      <c r="M148" s="21"/>
    </row>
    <row r="149" spans="11:13" s="20" customFormat="1" x14ac:dyDescent="0.15">
      <c r="K149" s="21"/>
      <c r="L149" s="21"/>
      <c r="M149" s="21"/>
    </row>
    <row r="150" spans="11:13" s="20" customFormat="1" x14ac:dyDescent="0.15">
      <c r="K150" s="21"/>
      <c r="L150" s="21"/>
      <c r="M150" s="21"/>
    </row>
    <row r="151" spans="11:13" s="20" customFormat="1" x14ac:dyDescent="0.15">
      <c r="K151" s="21"/>
      <c r="L151" s="21"/>
      <c r="M151" s="21"/>
    </row>
    <row r="152" spans="11:13" s="20" customFormat="1" x14ac:dyDescent="0.15">
      <c r="K152" s="21"/>
      <c r="L152" s="21"/>
      <c r="M152" s="21"/>
    </row>
    <row r="153" spans="11:13" s="20" customFormat="1" x14ac:dyDescent="0.15">
      <c r="K153" s="21"/>
      <c r="L153" s="21"/>
      <c r="M153" s="21"/>
    </row>
    <row r="154" spans="11:13" s="20" customFormat="1" x14ac:dyDescent="0.15">
      <c r="K154" s="21"/>
      <c r="L154" s="21"/>
      <c r="M154" s="21"/>
    </row>
    <row r="155" spans="11:13" s="20" customFormat="1" x14ac:dyDescent="0.15">
      <c r="K155" s="21"/>
      <c r="L155" s="21"/>
      <c r="M155" s="21"/>
    </row>
    <row r="156" spans="11:13" s="20" customFormat="1" x14ac:dyDescent="0.15">
      <c r="K156" s="21"/>
      <c r="L156" s="21"/>
      <c r="M156" s="21"/>
    </row>
    <row r="157" spans="11:13" s="20" customFormat="1" x14ac:dyDescent="0.15">
      <c r="K157" s="21"/>
      <c r="L157" s="21"/>
      <c r="M157" s="21"/>
    </row>
    <row r="158" spans="11:13" s="20" customFormat="1" x14ac:dyDescent="0.15">
      <c r="K158" s="21"/>
      <c r="L158" s="21"/>
      <c r="M158" s="21"/>
    </row>
    <row r="159" spans="11:13" s="20" customFormat="1" x14ac:dyDescent="0.15">
      <c r="K159" s="21"/>
      <c r="L159" s="21"/>
      <c r="M159" s="21"/>
    </row>
    <row r="160" spans="11:13" s="20" customFormat="1" x14ac:dyDescent="0.15">
      <c r="K160" s="21"/>
      <c r="L160" s="21"/>
      <c r="M160" s="21"/>
    </row>
    <row r="161" spans="11:13" s="20" customFormat="1" x14ac:dyDescent="0.15">
      <c r="K161" s="21"/>
      <c r="L161" s="21"/>
      <c r="M161" s="21"/>
    </row>
    <row r="162" spans="11:13" s="20" customFormat="1" x14ac:dyDescent="0.15">
      <c r="K162" s="21"/>
      <c r="L162" s="21"/>
      <c r="M162" s="21"/>
    </row>
    <row r="163" spans="11:13" s="20" customFormat="1" x14ac:dyDescent="0.15">
      <c r="K163" s="21"/>
      <c r="L163" s="21"/>
      <c r="M163" s="21"/>
    </row>
    <row r="164" spans="11:13" s="20" customFormat="1" x14ac:dyDescent="0.15">
      <c r="K164" s="21"/>
      <c r="L164" s="21"/>
      <c r="M164" s="21"/>
    </row>
    <row r="165" spans="11:13" s="20" customFormat="1" x14ac:dyDescent="0.15">
      <c r="K165" s="21"/>
      <c r="L165" s="21"/>
      <c r="M165" s="21"/>
    </row>
    <row r="166" spans="11:13" s="20" customFormat="1" x14ac:dyDescent="0.15">
      <c r="K166" s="21"/>
      <c r="L166" s="21"/>
      <c r="M166" s="21"/>
    </row>
    <row r="167" spans="11:13" s="20" customFormat="1" x14ac:dyDescent="0.15">
      <c r="K167" s="21"/>
      <c r="L167" s="21"/>
      <c r="M167" s="21"/>
    </row>
    <row r="168" spans="11:13" s="20" customFormat="1" x14ac:dyDescent="0.15">
      <c r="K168" s="21"/>
      <c r="L168" s="21"/>
      <c r="M168" s="21"/>
    </row>
    <row r="169" spans="11:13" s="20" customFormat="1" x14ac:dyDescent="0.15">
      <c r="K169" s="21"/>
      <c r="L169" s="21"/>
      <c r="M169" s="21"/>
    </row>
    <row r="170" spans="11:13" s="20" customFormat="1" x14ac:dyDescent="0.15">
      <c r="K170" s="21"/>
      <c r="L170" s="21"/>
      <c r="M170" s="21"/>
    </row>
    <row r="171" spans="11:13" s="20" customFormat="1" x14ac:dyDescent="0.15">
      <c r="K171" s="21"/>
      <c r="L171" s="21"/>
      <c r="M171" s="21"/>
    </row>
    <row r="172" spans="11:13" s="20" customFormat="1" x14ac:dyDescent="0.15">
      <c r="K172" s="21"/>
      <c r="L172" s="21"/>
      <c r="M172" s="21"/>
    </row>
    <row r="173" spans="11:13" s="20" customFormat="1" x14ac:dyDescent="0.15">
      <c r="K173" s="21"/>
      <c r="L173" s="21"/>
      <c r="M173" s="21"/>
    </row>
    <row r="174" spans="11:13" s="20" customFormat="1" x14ac:dyDescent="0.15">
      <c r="K174" s="21"/>
      <c r="L174" s="21"/>
      <c r="M174" s="21"/>
    </row>
    <row r="175" spans="11:13" s="20" customFormat="1" x14ac:dyDescent="0.15">
      <c r="K175" s="21"/>
      <c r="L175" s="21"/>
      <c r="M175" s="21"/>
    </row>
    <row r="176" spans="11:13" s="20" customFormat="1" x14ac:dyDescent="0.15">
      <c r="K176" s="21"/>
      <c r="L176" s="21"/>
      <c r="M176" s="21"/>
    </row>
    <row r="177" spans="11:13" s="20" customFormat="1" x14ac:dyDescent="0.15">
      <c r="K177" s="21"/>
      <c r="L177" s="21"/>
      <c r="M177" s="21"/>
    </row>
    <row r="178" spans="11:13" s="20" customFormat="1" x14ac:dyDescent="0.15">
      <c r="K178" s="21"/>
      <c r="L178" s="21"/>
      <c r="M178" s="21"/>
    </row>
    <row r="179" spans="11:13" s="20" customFormat="1" x14ac:dyDescent="0.15">
      <c r="K179" s="21"/>
      <c r="L179" s="21"/>
      <c r="M179" s="21"/>
    </row>
    <row r="180" spans="11:13" s="20" customFormat="1" x14ac:dyDescent="0.15">
      <c r="K180" s="21"/>
      <c r="L180" s="21"/>
      <c r="M180" s="21"/>
    </row>
    <row r="181" spans="11:13" s="20" customFormat="1" x14ac:dyDescent="0.15">
      <c r="K181" s="21"/>
      <c r="L181" s="21"/>
      <c r="M181" s="21"/>
    </row>
    <row r="182" spans="11:13" s="20" customFormat="1" x14ac:dyDescent="0.15">
      <c r="K182" s="21"/>
      <c r="L182" s="21"/>
      <c r="M182" s="21"/>
    </row>
    <row r="183" spans="11:13" s="20" customFormat="1" x14ac:dyDescent="0.15">
      <c r="K183" s="21"/>
      <c r="L183" s="21"/>
      <c r="M183" s="21"/>
    </row>
    <row r="184" spans="11:13" s="20" customFormat="1" x14ac:dyDescent="0.15">
      <c r="K184" s="21"/>
      <c r="L184" s="21"/>
      <c r="M184" s="21"/>
    </row>
    <row r="185" spans="11:13" s="20" customFormat="1" x14ac:dyDescent="0.15">
      <c r="K185" s="21"/>
      <c r="L185" s="21"/>
      <c r="M185" s="21"/>
    </row>
    <row r="186" spans="11:13" s="20" customFormat="1" x14ac:dyDescent="0.15">
      <c r="K186" s="21"/>
      <c r="L186" s="21"/>
      <c r="M186" s="21"/>
    </row>
    <row r="187" spans="11:13" s="20" customFormat="1" x14ac:dyDescent="0.15">
      <c r="K187" s="21"/>
      <c r="L187" s="21"/>
      <c r="M187" s="21"/>
    </row>
    <row r="188" spans="11:13" s="20" customFormat="1" x14ac:dyDescent="0.15">
      <c r="K188" s="21"/>
      <c r="L188" s="21"/>
      <c r="M188" s="21"/>
    </row>
    <row r="189" spans="11:13" s="20" customFormat="1" x14ac:dyDescent="0.15">
      <c r="K189" s="21"/>
      <c r="L189" s="21"/>
      <c r="M189" s="21"/>
    </row>
    <row r="190" spans="11:13" s="20" customFormat="1" x14ac:dyDescent="0.15">
      <c r="K190" s="21"/>
      <c r="L190" s="21"/>
      <c r="M190" s="21"/>
    </row>
    <row r="191" spans="11:13" s="20" customFormat="1" x14ac:dyDescent="0.15">
      <c r="K191" s="21"/>
      <c r="L191" s="21"/>
      <c r="M191" s="21"/>
    </row>
    <row r="192" spans="11:13" s="20" customFormat="1" x14ac:dyDescent="0.15">
      <c r="K192" s="21"/>
      <c r="L192" s="21"/>
      <c r="M192" s="21"/>
    </row>
    <row r="193" spans="11:13" s="20" customFormat="1" x14ac:dyDescent="0.15">
      <c r="K193" s="21"/>
      <c r="L193" s="21"/>
      <c r="M193" s="21"/>
    </row>
    <row r="194" spans="11:13" s="20" customFormat="1" x14ac:dyDescent="0.15">
      <c r="K194" s="21"/>
      <c r="L194" s="21"/>
      <c r="M194" s="21"/>
    </row>
    <row r="195" spans="11:13" s="20" customFormat="1" x14ac:dyDescent="0.15">
      <c r="K195" s="21"/>
      <c r="L195" s="21"/>
      <c r="M195" s="21"/>
    </row>
    <row r="196" spans="11:13" s="20" customFormat="1" x14ac:dyDescent="0.15">
      <c r="K196" s="21"/>
      <c r="L196" s="21"/>
      <c r="M196" s="21"/>
    </row>
    <row r="197" spans="11:13" s="20" customFormat="1" x14ac:dyDescent="0.15">
      <c r="K197" s="21"/>
      <c r="L197" s="21"/>
      <c r="M197" s="21"/>
    </row>
    <row r="198" spans="11:13" s="20" customFormat="1" x14ac:dyDescent="0.15">
      <c r="K198" s="21"/>
      <c r="L198" s="21"/>
      <c r="M198" s="21"/>
    </row>
    <row r="199" spans="11:13" s="20" customFormat="1" x14ac:dyDescent="0.15">
      <c r="K199" s="21"/>
      <c r="L199" s="21"/>
      <c r="M199" s="21"/>
    </row>
    <row r="200" spans="11:13" s="20" customFormat="1" x14ac:dyDescent="0.15">
      <c r="K200" s="21"/>
      <c r="L200" s="21"/>
      <c r="M200" s="21"/>
    </row>
    <row r="201" spans="11:13" s="20" customFormat="1" x14ac:dyDescent="0.15">
      <c r="K201" s="21"/>
      <c r="L201" s="21"/>
      <c r="M201" s="21"/>
    </row>
    <row r="202" spans="11:13" s="20" customFormat="1" x14ac:dyDescent="0.15">
      <c r="K202" s="21"/>
      <c r="L202" s="21"/>
      <c r="M202" s="21"/>
    </row>
    <row r="203" spans="11:13" s="20" customFormat="1" x14ac:dyDescent="0.15">
      <c r="K203" s="21"/>
      <c r="L203" s="21"/>
      <c r="M203" s="21"/>
    </row>
    <row r="204" spans="11:13" s="20" customFormat="1" x14ac:dyDescent="0.15">
      <c r="K204" s="21"/>
      <c r="L204" s="21"/>
      <c r="M204" s="21"/>
    </row>
    <row r="205" spans="11:13" s="20" customFormat="1" x14ac:dyDescent="0.15">
      <c r="K205" s="21"/>
      <c r="L205" s="21"/>
      <c r="M205" s="21"/>
    </row>
    <row r="206" spans="11:13" s="20" customFormat="1" x14ac:dyDescent="0.15">
      <c r="K206" s="21"/>
      <c r="L206" s="21"/>
      <c r="M206" s="21"/>
    </row>
    <row r="207" spans="11:13" s="20" customFormat="1" x14ac:dyDescent="0.15">
      <c r="K207" s="21"/>
      <c r="L207" s="21"/>
      <c r="M207" s="21"/>
    </row>
    <row r="208" spans="11:13" s="20" customFormat="1" x14ac:dyDescent="0.15">
      <c r="K208" s="21"/>
      <c r="L208" s="21"/>
      <c r="M208" s="21"/>
    </row>
    <row r="209" spans="11:13" s="20" customFormat="1" x14ac:dyDescent="0.15">
      <c r="K209" s="21"/>
      <c r="L209" s="21"/>
      <c r="M209" s="21"/>
    </row>
    <row r="210" spans="11:13" s="20" customFormat="1" x14ac:dyDescent="0.15">
      <c r="K210" s="21"/>
      <c r="L210" s="21"/>
      <c r="M210" s="21"/>
    </row>
    <row r="211" spans="11:13" s="20" customFormat="1" x14ac:dyDescent="0.15">
      <c r="K211" s="21"/>
      <c r="L211" s="21"/>
      <c r="M211" s="21"/>
    </row>
    <row r="212" spans="11:13" s="20" customFormat="1" x14ac:dyDescent="0.15">
      <c r="K212" s="21"/>
      <c r="L212" s="21"/>
      <c r="M212" s="21"/>
    </row>
    <row r="213" spans="11:13" s="20" customFormat="1" x14ac:dyDescent="0.15">
      <c r="K213" s="21"/>
      <c r="L213" s="21"/>
      <c r="M213" s="21"/>
    </row>
    <row r="214" spans="11:13" s="20" customFormat="1" x14ac:dyDescent="0.15">
      <c r="K214" s="21"/>
      <c r="L214" s="21"/>
      <c r="M214" s="21"/>
    </row>
    <row r="215" spans="11:13" s="20" customFormat="1" x14ac:dyDescent="0.15">
      <c r="K215" s="21"/>
      <c r="L215" s="21"/>
      <c r="M215" s="21"/>
    </row>
    <row r="216" spans="11:13" s="20" customFormat="1" x14ac:dyDescent="0.15">
      <c r="K216" s="21"/>
      <c r="L216" s="21"/>
      <c r="M216" s="21"/>
    </row>
    <row r="217" spans="11:13" s="20" customFormat="1" x14ac:dyDescent="0.15">
      <c r="K217" s="21"/>
      <c r="L217" s="21"/>
      <c r="M217" s="21"/>
    </row>
    <row r="218" spans="11:13" s="20" customFormat="1" x14ac:dyDescent="0.15">
      <c r="K218" s="21"/>
      <c r="L218" s="21"/>
      <c r="M218" s="21"/>
    </row>
    <row r="219" spans="11:13" s="20" customFormat="1" x14ac:dyDescent="0.15">
      <c r="K219" s="21"/>
      <c r="L219" s="21"/>
      <c r="M219" s="21"/>
    </row>
    <row r="220" spans="11:13" s="20" customFormat="1" x14ac:dyDescent="0.15">
      <c r="K220" s="21"/>
      <c r="L220" s="21"/>
      <c r="M220" s="21"/>
    </row>
    <row r="221" spans="11:13" s="20" customFormat="1" x14ac:dyDescent="0.15">
      <c r="K221" s="21"/>
      <c r="L221" s="21"/>
      <c r="M221" s="21"/>
    </row>
    <row r="222" spans="11:13" s="20" customFormat="1" x14ac:dyDescent="0.15">
      <c r="K222" s="21"/>
      <c r="L222" s="21"/>
      <c r="M222" s="21"/>
    </row>
    <row r="223" spans="11:13" s="20" customFormat="1" x14ac:dyDescent="0.15">
      <c r="K223" s="21"/>
      <c r="L223" s="21"/>
      <c r="M223" s="21"/>
    </row>
    <row r="224" spans="11:13" s="20" customFormat="1" x14ac:dyDescent="0.15">
      <c r="K224" s="21"/>
      <c r="L224" s="21"/>
      <c r="M224" s="21"/>
    </row>
    <row r="225" spans="11:13" s="20" customFormat="1" x14ac:dyDescent="0.15">
      <c r="K225" s="21"/>
      <c r="L225" s="21"/>
      <c r="M225" s="21"/>
    </row>
    <row r="226" spans="11:13" s="20" customFormat="1" x14ac:dyDescent="0.15">
      <c r="K226" s="21"/>
      <c r="L226" s="21"/>
      <c r="M226" s="21"/>
    </row>
    <row r="227" spans="11:13" s="20" customFormat="1" x14ac:dyDescent="0.15">
      <c r="K227" s="21"/>
      <c r="L227" s="21"/>
      <c r="M227" s="21"/>
    </row>
    <row r="228" spans="11:13" s="20" customFormat="1" x14ac:dyDescent="0.15">
      <c r="K228" s="21"/>
      <c r="L228" s="21"/>
      <c r="M228" s="21"/>
    </row>
    <row r="229" spans="11:13" s="20" customFormat="1" x14ac:dyDescent="0.15">
      <c r="K229" s="21"/>
      <c r="L229" s="21"/>
      <c r="M229" s="21"/>
    </row>
    <row r="230" spans="11:13" s="20" customFormat="1" x14ac:dyDescent="0.15">
      <c r="K230" s="21"/>
      <c r="L230" s="21"/>
      <c r="M230" s="21"/>
    </row>
    <row r="231" spans="11:13" s="20" customFormat="1" x14ac:dyDescent="0.15">
      <c r="K231" s="21"/>
      <c r="L231" s="21"/>
      <c r="M231" s="21"/>
    </row>
    <row r="232" spans="11:13" s="20" customFormat="1" x14ac:dyDescent="0.15">
      <c r="K232" s="21"/>
      <c r="L232" s="21"/>
      <c r="M232" s="21"/>
    </row>
    <row r="233" spans="11:13" s="20" customFormat="1" x14ac:dyDescent="0.15">
      <c r="K233" s="21"/>
      <c r="L233" s="21"/>
      <c r="M233" s="21"/>
    </row>
    <row r="234" spans="11:13" s="20" customFormat="1" x14ac:dyDescent="0.15">
      <c r="K234" s="21"/>
      <c r="L234" s="21"/>
      <c r="M234" s="21"/>
    </row>
    <row r="235" spans="11:13" s="20" customFormat="1" x14ac:dyDescent="0.15">
      <c r="K235" s="21"/>
      <c r="L235" s="21"/>
      <c r="M235" s="21"/>
    </row>
    <row r="236" spans="11:13" s="20" customFormat="1" x14ac:dyDescent="0.15">
      <c r="K236" s="21"/>
      <c r="L236" s="21"/>
      <c r="M236" s="21"/>
    </row>
    <row r="237" spans="11:13" s="20" customFormat="1" x14ac:dyDescent="0.15">
      <c r="K237" s="21"/>
      <c r="L237" s="21"/>
      <c r="M237" s="21"/>
    </row>
    <row r="238" spans="11:13" s="20" customFormat="1" x14ac:dyDescent="0.15">
      <c r="K238" s="21"/>
      <c r="L238" s="21"/>
      <c r="M238" s="21"/>
    </row>
    <row r="239" spans="11:13" s="20" customFormat="1" x14ac:dyDescent="0.15">
      <c r="K239" s="21"/>
      <c r="L239" s="21"/>
      <c r="M239" s="21"/>
    </row>
    <row r="240" spans="11:13" s="20" customFormat="1" x14ac:dyDescent="0.15">
      <c r="K240" s="21"/>
      <c r="L240" s="21"/>
      <c r="M240" s="21"/>
    </row>
    <row r="241" spans="11:13" s="20" customFormat="1" x14ac:dyDescent="0.15">
      <c r="K241" s="21"/>
      <c r="L241" s="21"/>
      <c r="M241" s="21"/>
    </row>
    <row r="242" spans="11:13" s="20" customFormat="1" x14ac:dyDescent="0.15">
      <c r="K242" s="21"/>
      <c r="L242" s="21"/>
      <c r="M242" s="21"/>
    </row>
    <row r="243" spans="11:13" s="20" customFormat="1" x14ac:dyDescent="0.15">
      <c r="K243" s="21"/>
      <c r="L243" s="21"/>
      <c r="M243" s="21"/>
    </row>
    <row r="244" spans="11:13" s="20" customFormat="1" x14ac:dyDescent="0.15">
      <c r="K244" s="21"/>
      <c r="L244" s="21"/>
      <c r="M244" s="21"/>
    </row>
    <row r="245" spans="11:13" s="20" customFormat="1" x14ac:dyDescent="0.15">
      <c r="K245" s="21"/>
      <c r="L245" s="21"/>
      <c r="M245" s="21"/>
    </row>
    <row r="246" spans="11:13" s="20" customFormat="1" x14ac:dyDescent="0.15">
      <c r="K246" s="21"/>
      <c r="L246" s="21"/>
      <c r="M246" s="21"/>
    </row>
    <row r="247" spans="11:13" s="20" customFormat="1" x14ac:dyDescent="0.15">
      <c r="K247" s="21"/>
      <c r="L247" s="21"/>
      <c r="M247" s="21"/>
    </row>
    <row r="248" spans="11:13" s="20" customFormat="1" x14ac:dyDescent="0.15">
      <c r="K248" s="21"/>
      <c r="L248" s="21"/>
      <c r="M248" s="21"/>
    </row>
    <row r="249" spans="11:13" s="20" customFormat="1" x14ac:dyDescent="0.15">
      <c r="K249" s="21"/>
      <c r="L249" s="21"/>
      <c r="M249" s="21"/>
    </row>
    <row r="250" spans="11:13" s="20" customFormat="1" x14ac:dyDescent="0.15">
      <c r="K250" s="21"/>
      <c r="L250" s="21"/>
      <c r="M250" s="21"/>
    </row>
    <row r="251" spans="11:13" s="20" customFormat="1" x14ac:dyDescent="0.15">
      <c r="K251" s="21"/>
      <c r="L251" s="21"/>
      <c r="M251" s="21"/>
    </row>
    <row r="252" spans="11:13" s="20" customFormat="1" x14ac:dyDescent="0.15">
      <c r="K252" s="21"/>
      <c r="L252" s="21"/>
      <c r="M252" s="21"/>
    </row>
    <row r="253" spans="11:13" s="20" customFormat="1" x14ac:dyDescent="0.15">
      <c r="K253" s="21"/>
      <c r="L253" s="21"/>
      <c r="M253" s="21"/>
    </row>
    <row r="254" spans="11:13" s="20" customFormat="1" x14ac:dyDescent="0.15">
      <c r="K254" s="21"/>
      <c r="L254" s="21"/>
      <c r="M254" s="21"/>
    </row>
    <row r="255" spans="11:13" s="20" customFormat="1" x14ac:dyDescent="0.15">
      <c r="K255" s="21"/>
      <c r="L255" s="21"/>
      <c r="M255" s="21"/>
    </row>
    <row r="256" spans="11:13" s="20" customFormat="1" x14ac:dyDescent="0.15">
      <c r="K256" s="21"/>
      <c r="L256" s="21"/>
      <c r="M256" s="21"/>
    </row>
    <row r="257" spans="11:13" s="20" customFormat="1" x14ac:dyDescent="0.15">
      <c r="K257" s="21"/>
      <c r="L257" s="21"/>
      <c r="M257" s="21"/>
    </row>
    <row r="258" spans="11:13" s="20" customFormat="1" x14ac:dyDescent="0.15">
      <c r="K258" s="21"/>
      <c r="L258" s="21"/>
      <c r="M258" s="21"/>
    </row>
    <row r="259" spans="11:13" s="20" customFormat="1" x14ac:dyDescent="0.15">
      <c r="K259" s="21"/>
      <c r="L259" s="21"/>
      <c r="M259" s="21"/>
    </row>
    <row r="260" spans="11:13" s="20" customFormat="1" x14ac:dyDescent="0.15">
      <c r="K260" s="21"/>
      <c r="L260" s="21"/>
      <c r="M260" s="21"/>
    </row>
    <row r="261" spans="11:13" s="20" customFormat="1" x14ac:dyDescent="0.15">
      <c r="K261" s="21"/>
      <c r="L261" s="21"/>
      <c r="M261" s="21"/>
    </row>
    <row r="262" spans="11:13" s="20" customFormat="1" x14ac:dyDescent="0.15">
      <c r="K262" s="21"/>
      <c r="L262" s="21"/>
      <c r="M262" s="21"/>
    </row>
    <row r="263" spans="11:13" s="20" customFormat="1" x14ac:dyDescent="0.15">
      <c r="K263" s="21"/>
      <c r="L263" s="21"/>
      <c r="M263" s="21"/>
    </row>
    <row r="264" spans="11:13" s="20" customFormat="1" x14ac:dyDescent="0.15">
      <c r="K264" s="21"/>
      <c r="L264" s="21"/>
      <c r="M264" s="21"/>
    </row>
    <row r="265" spans="11:13" s="20" customFormat="1" x14ac:dyDescent="0.15">
      <c r="K265" s="21"/>
      <c r="L265" s="21"/>
      <c r="M265" s="21"/>
    </row>
    <row r="266" spans="11:13" s="20" customFormat="1" x14ac:dyDescent="0.15">
      <c r="K266" s="21"/>
      <c r="L266" s="21"/>
      <c r="M266" s="21"/>
    </row>
    <row r="267" spans="11:13" s="20" customFormat="1" x14ac:dyDescent="0.15">
      <c r="K267" s="21"/>
      <c r="L267" s="21"/>
      <c r="M267" s="21"/>
    </row>
    <row r="268" spans="11:13" s="20" customFormat="1" x14ac:dyDescent="0.15">
      <c r="K268" s="21"/>
      <c r="L268" s="21"/>
      <c r="M268" s="21"/>
    </row>
    <row r="269" spans="11:13" s="20" customFormat="1" x14ac:dyDescent="0.15">
      <c r="K269" s="21"/>
      <c r="L269" s="21"/>
      <c r="M269" s="21"/>
    </row>
    <row r="270" spans="11:13" s="20" customFormat="1" x14ac:dyDescent="0.15">
      <c r="K270" s="21"/>
      <c r="L270" s="21"/>
      <c r="M270" s="21"/>
    </row>
    <row r="271" spans="11:13" s="20" customFormat="1" x14ac:dyDescent="0.15">
      <c r="K271" s="21"/>
      <c r="L271" s="21"/>
      <c r="M271" s="21"/>
    </row>
    <row r="272" spans="11:13" s="20" customFormat="1" x14ac:dyDescent="0.15">
      <c r="K272" s="21"/>
      <c r="L272" s="21"/>
      <c r="M272" s="21"/>
    </row>
    <row r="273" spans="11:13" s="20" customFormat="1" x14ac:dyDescent="0.15">
      <c r="K273" s="21"/>
      <c r="L273" s="21"/>
      <c r="M273" s="21"/>
    </row>
    <row r="274" spans="11:13" s="20" customFormat="1" x14ac:dyDescent="0.15">
      <c r="K274" s="21"/>
      <c r="L274" s="21"/>
      <c r="M274" s="21"/>
    </row>
    <row r="275" spans="11:13" s="20" customFormat="1" x14ac:dyDescent="0.15">
      <c r="K275" s="21"/>
      <c r="L275" s="21"/>
      <c r="M275" s="21"/>
    </row>
    <row r="276" spans="11:13" s="20" customFormat="1" x14ac:dyDescent="0.15">
      <c r="K276" s="21"/>
      <c r="L276" s="21"/>
      <c r="M276" s="21"/>
    </row>
    <row r="277" spans="11:13" s="20" customFormat="1" x14ac:dyDescent="0.15">
      <c r="K277" s="21"/>
      <c r="L277" s="21"/>
      <c r="M277" s="21"/>
    </row>
    <row r="278" spans="11:13" s="20" customFormat="1" x14ac:dyDescent="0.15">
      <c r="K278" s="21"/>
      <c r="L278" s="21"/>
      <c r="M278" s="21"/>
    </row>
    <row r="279" spans="11:13" s="20" customFormat="1" x14ac:dyDescent="0.15">
      <c r="K279" s="21"/>
      <c r="L279" s="21"/>
      <c r="M279" s="21"/>
    </row>
    <row r="280" spans="11:13" s="20" customFormat="1" x14ac:dyDescent="0.15">
      <c r="K280" s="21"/>
      <c r="L280" s="21"/>
      <c r="M280" s="21"/>
    </row>
    <row r="281" spans="11:13" s="20" customFormat="1" x14ac:dyDescent="0.15">
      <c r="K281" s="21"/>
      <c r="L281" s="21"/>
      <c r="M281" s="21"/>
    </row>
    <row r="282" spans="11:13" s="20" customFormat="1" x14ac:dyDescent="0.15">
      <c r="K282" s="21"/>
      <c r="L282" s="21"/>
      <c r="M282" s="21"/>
    </row>
    <row r="283" spans="11:13" s="20" customFormat="1" x14ac:dyDescent="0.15">
      <c r="K283" s="21"/>
      <c r="L283" s="21"/>
      <c r="M283" s="21"/>
    </row>
    <row r="284" spans="11:13" s="20" customFormat="1" x14ac:dyDescent="0.15">
      <c r="K284" s="21"/>
      <c r="L284" s="21"/>
      <c r="M284" s="21"/>
    </row>
    <row r="285" spans="11:13" s="20" customFormat="1" x14ac:dyDescent="0.15">
      <c r="K285" s="21"/>
      <c r="L285" s="21"/>
      <c r="M285" s="21"/>
    </row>
    <row r="286" spans="11:13" s="20" customFormat="1" x14ac:dyDescent="0.15">
      <c r="K286" s="21"/>
      <c r="L286" s="21"/>
      <c r="M286" s="21"/>
    </row>
    <row r="287" spans="11:13" s="20" customFormat="1" x14ac:dyDescent="0.15">
      <c r="K287" s="21"/>
      <c r="L287" s="21"/>
      <c r="M287" s="21"/>
    </row>
    <row r="288" spans="11:13" s="20" customFormat="1" x14ac:dyDescent="0.15">
      <c r="K288" s="21"/>
      <c r="L288" s="21"/>
      <c r="M288" s="21"/>
    </row>
    <row r="289" spans="11:13" s="20" customFormat="1" x14ac:dyDescent="0.15">
      <c r="K289" s="21"/>
      <c r="L289" s="21"/>
      <c r="M289" s="21"/>
    </row>
    <row r="290" spans="11:13" s="20" customFormat="1" x14ac:dyDescent="0.15">
      <c r="K290" s="21"/>
      <c r="L290" s="21"/>
      <c r="M290" s="21"/>
    </row>
    <row r="291" spans="11:13" s="20" customFormat="1" x14ac:dyDescent="0.15">
      <c r="K291" s="21"/>
      <c r="L291" s="21"/>
      <c r="M291" s="21"/>
    </row>
    <row r="292" spans="11:13" s="20" customFormat="1" x14ac:dyDescent="0.15">
      <c r="K292" s="21"/>
      <c r="L292" s="21"/>
      <c r="M292" s="21"/>
    </row>
    <row r="293" spans="11:13" s="20" customFormat="1" x14ac:dyDescent="0.15">
      <c r="K293" s="21"/>
      <c r="L293" s="21"/>
      <c r="M293" s="21"/>
    </row>
    <row r="294" spans="11:13" s="20" customFormat="1" x14ac:dyDescent="0.15">
      <c r="K294" s="21"/>
      <c r="L294" s="21"/>
      <c r="M294" s="21"/>
    </row>
    <row r="295" spans="11:13" s="20" customFormat="1" x14ac:dyDescent="0.15">
      <c r="K295" s="21"/>
      <c r="L295" s="21"/>
      <c r="M295" s="21"/>
    </row>
    <row r="296" spans="11:13" s="20" customFormat="1" x14ac:dyDescent="0.15">
      <c r="K296" s="21"/>
      <c r="L296" s="21"/>
      <c r="M296" s="21"/>
    </row>
    <row r="297" spans="11:13" s="20" customFormat="1" x14ac:dyDescent="0.15">
      <c r="K297" s="21"/>
      <c r="L297" s="21"/>
      <c r="M297" s="21"/>
    </row>
    <row r="298" spans="11:13" s="20" customFormat="1" x14ac:dyDescent="0.15">
      <c r="K298" s="21"/>
      <c r="L298" s="21"/>
      <c r="M298" s="21"/>
    </row>
    <row r="299" spans="11:13" s="20" customFormat="1" x14ac:dyDescent="0.15">
      <c r="K299" s="21"/>
      <c r="L299" s="21"/>
      <c r="M299" s="21"/>
    </row>
    <row r="300" spans="11:13" s="20" customFormat="1" x14ac:dyDescent="0.15">
      <c r="K300" s="21"/>
      <c r="L300" s="21"/>
      <c r="M300" s="21"/>
    </row>
    <row r="301" spans="11:13" s="20" customFormat="1" x14ac:dyDescent="0.15">
      <c r="K301" s="21"/>
      <c r="L301" s="21"/>
      <c r="M301" s="21"/>
    </row>
    <row r="302" spans="11:13" s="20" customFormat="1" x14ac:dyDescent="0.15">
      <c r="K302" s="21"/>
      <c r="L302" s="21"/>
      <c r="M302" s="21"/>
    </row>
    <row r="303" spans="11:13" s="20" customFormat="1" x14ac:dyDescent="0.15">
      <c r="K303" s="21"/>
      <c r="L303" s="21"/>
      <c r="M303" s="21"/>
    </row>
    <row r="304" spans="11:13" s="20" customFormat="1" x14ac:dyDescent="0.15">
      <c r="K304" s="21"/>
      <c r="L304" s="21"/>
      <c r="M304" s="21"/>
    </row>
    <row r="305" spans="11:13" s="20" customFormat="1" x14ac:dyDescent="0.15">
      <c r="K305" s="21"/>
      <c r="L305" s="21"/>
      <c r="M305" s="21"/>
    </row>
    <row r="306" spans="11:13" s="20" customFormat="1" x14ac:dyDescent="0.15">
      <c r="K306" s="21"/>
      <c r="L306" s="21"/>
      <c r="M306" s="21"/>
    </row>
    <row r="307" spans="11:13" s="20" customFormat="1" x14ac:dyDescent="0.15">
      <c r="K307" s="21"/>
      <c r="L307" s="21"/>
      <c r="M307" s="21"/>
    </row>
    <row r="308" spans="11:13" s="20" customFormat="1" x14ac:dyDescent="0.15">
      <c r="K308" s="21"/>
      <c r="L308" s="21"/>
      <c r="M308" s="21"/>
    </row>
    <row r="309" spans="11:13" s="20" customFormat="1" x14ac:dyDescent="0.15">
      <c r="K309" s="21"/>
      <c r="L309" s="21"/>
      <c r="M309" s="21"/>
    </row>
    <row r="310" spans="11:13" s="20" customFormat="1" x14ac:dyDescent="0.15">
      <c r="K310" s="21"/>
      <c r="L310" s="21"/>
      <c r="M310" s="21"/>
    </row>
    <row r="311" spans="11:13" s="20" customFormat="1" x14ac:dyDescent="0.15">
      <c r="K311" s="21"/>
      <c r="L311" s="21"/>
      <c r="M311" s="21"/>
    </row>
    <row r="312" spans="11:13" s="20" customFormat="1" x14ac:dyDescent="0.15">
      <c r="K312" s="21"/>
      <c r="L312" s="21"/>
      <c r="M312" s="21"/>
    </row>
    <row r="313" spans="11:13" s="20" customFormat="1" x14ac:dyDescent="0.15">
      <c r="K313" s="21"/>
      <c r="L313" s="21"/>
      <c r="M313" s="21"/>
    </row>
    <row r="314" spans="11:13" s="20" customFormat="1" x14ac:dyDescent="0.15">
      <c r="K314" s="21"/>
      <c r="L314" s="21"/>
      <c r="M314" s="21"/>
    </row>
    <row r="315" spans="11:13" s="20" customFormat="1" x14ac:dyDescent="0.15">
      <c r="K315" s="21"/>
      <c r="L315" s="21"/>
      <c r="M315" s="21"/>
    </row>
    <row r="316" spans="11:13" s="20" customFormat="1" x14ac:dyDescent="0.15">
      <c r="K316" s="21"/>
      <c r="L316" s="21"/>
      <c r="M316" s="21"/>
    </row>
    <row r="317" spans="11:13" s="20" customFormat="1" x14ac:dyDescent="0.15">
      <c r="K317" s="21"/>
      <c r="L317" s="21"/>
      <c r="M317" s="21"/>
    </row>
    <row r="318" spans="11:13" s="20" customFormat="1" x14ac:dyDescent="0.15">
      <c r="K318" s="21"/>
      <c r="L318" s="21"/>
      <c r="M318" s="21"/>
    </row>
    <row r="319" spans="11:13" s="20" customFormat="1" x14ac:dyDescent="0.15">
      <c r="K319" s="21"/>
      <c r="L319" s="21"/>
      <c r="M319" s="21"/>
    </row>
    <row r="320" spans="11:13" s="20" customFormat="1" x14ac:dyDescent="0.15">
      <c r="K320" s="21"/>
      <c r="L320" s="21"/>
      <c r="M320" s="21"/>
    </row>
    <row r="321" spans="11:13" s="20" customFormat="1" x14ac:dyDescent="0.15">
      <c r="K321" s="21"/>
      <c r="L321" s="21"/>
      <c r="M321" s="21"/>
    </row>
    <row r="322" spans="11:13" s="20" customFormat="1" x14ac:dyDescent="0.15">
      <c r="K322" s="21"/>
      <c r="L322" s="21"/>
      <c r="M322" s="21"/>
    </row>
    <row r="323" spans="11:13" s="20" customFormat="1" x14ac:dyDescent="0.15">
      <c r="K323" s="21"/>
      <c r="L323" s="21"/>
      <c r="M323" s="21"/>
    </row>
    <row r="324" spans="11:13" s="20" customFormat="1" x14ac:dyDescent="0.15">
      <c r="K324" s="21"/>
      <c r="L324" s="21"/>
      <c r="M324" s="21"/>
    </row>
    <row r="325" spans="11:13" s="20" customFormat="1" x14ac:dyDescent="0.15">
      <c r="K325" s="21"/>
      <c r="L325" s="21"/>
      <c r="M325" s="21"/>
    </row>
    <row r="326" spans="11:13" s="20" customFormat="1" x14ac:dyDescent="0.15">
      <c r="K326" s="21"/>
      <c r="L326" s="21"/>
      <c r="M326" s="21"/>
    </row>
    <row r="327" spans="11:13" s="20" customFormat="1" x14ac:dyDescent="0.15">
      <c r="K327" s="21"/>
      <c r="L327" s="21"/>
      <c r="M327" s="21"/>
    </row>
    <row r="328" spans="11:13" s="20" customFormat="1" x14ac:dyDescent="0.15">
      <c r="K328" s="21"/>
      <c r="L328" s="21"/>
      <c r="M328" s="21"/>
    </row>
    <row r="329" spans="11:13" s="20" customFormat="1" x14ac:dyDescent="0.15">
      <c r="K329" s="21"/>
      <c r="L329" s="21"/>
      <c r="M329" s="21"/>
    </row>
    <row r="330" spans="11:13" s="20" customFormat="1" x14ac:dyDescent="0.15">
      <c r="K330" s="21"/>
      <c r="L330" s="21"/>
      <c r="M330" s="21"/>
    </row>
    <row r="331" spans="11:13" s="20" customFormat="1" x14ac:dyDescent="0.15">
      <c r="K331" s="21"/>
      <c r="L331" s="21"/>
      <c r="M331" s="21"/>
    </row>
    <row r="332" spans="11:13" s="20" customFormat="1" x14ac:dyDescent="0.15">
      <c r="K332" s="21"/>
      <c r="L332" s="21"/>
      <c r="M332" s="21"/>
    </row>
    <row r="333" spans="11:13" s="20" customFormat="1" x14ac:dyDescent="0.15">
      <c r="K333" s="21"/>
      <c r="L333" s="21"/>
      <c r="M333" s="21"/>
    </row>
    <row r="334" spans="11:13" s="20" customFormat="1" x14ac:dyDescent="0.15">
      <c r="K334" s="21"/>
      <c r="L334" s="21"/>
      <c r="M334" s="21"/>
    </row>
    <row r="335" spans="11:13" s="20" customFormat="1" x14ac:dyDescent="0.15">
      <c r="K335" s="21"/>
      <c r="L335" s="21"/>
      <c r="M335" s="21"/>
    </row>
    <row r="336" spans="11:13" s="20" customFormat="1" x14ac:dyDescent="0.15">
      <c r="K336" s="21"/>
      <c r="L336" s="21"/>
      <c r="M336" s="21"/>
    </row>
    <row r="337" spans="11:13" s="20" customFormat="1" x14ac:dyDescent="0.15">
      <c r="K337" s="21"/>
      <c r="L337" s="21"/>
      <c r="M337" s="21"/>
    </row>
    <row r="338" spans="11:13" s="20" customFormat="1" x14ac:dyDescent="0.15">
      <c r="K338" s="21"/>
      <c r="L338" s="21"/>
      <c r="M338" s="21"/>
    </row>
    <row r="339" spans="11:13" s="20" customFormat="1" x14ac:dyDescent="0.15">
      <c r="K339" s="21"/>
      <c r="L339" s="21"/>
      <c r="M339" s="21"/>
    </row>
    <row r="340" spans="11:13" s="20" customFormat="1" x14ac:dyDescent="0.15">
      <c r="K340" s="21"/>
      <c r="L340" s="21"/>
      <c r="M340" s="21"/>
    </row>
    <row r="341" spans="11:13" s="20" customFormat="1" x14ac:dyDescent="0.15">
      <c r="K341" s="21"/>
      <c r="L341" s="21"/>
      <c r="M341" s="21"/>
    </row>
    <row r="342" spans="11:13" s="20" customFormat="1" x14ac:dyDescent="0.15">
      <c r="K342" s="21"/>
      <c r="L342" s="21"/>
      <c r="M342" s="21"/>
    </row>
    <row r="343" spans="11:13" s="20" customFormat="1" x14ac:dyDescent="0.15">
      <c r="K343" s="21"/>
      <c r="L343" s="21"/>
      <c r="M343" s="21"/>
    </row>
    <row r="344" spans="11:13" s="20" customFormat="1" x14ac:dyDescent="0.15">
      <c r="K344" s="21"/>
      <c r="L344" s="21"/>
      <c r="M344" s="21"/>
    </row>
    <row r="345" spans="11:13" s="20" customFormat="1" x14ac:dyDescent="0.15">
      <c r="K345" s="21"/>
      <c r="L345" s="21"/>
      <c r="M345" s="21"/>
    </row>
    <row r="346" spans="11:13" s="20" customFormat="1" x14ac:dyDescent="0.15">
      <c r="K346" s="21"/>
      <c r="L346" s="21"/>
      <c r="M346" s="21"/>
    </row>
    <row r="347" spans="11:13" s="20" customFormat="1" x14ac:dyDescent="0.15">
      <c r="K347" s="21"/>
      <c r="L347" s="21"/>
      <c r="M347" s="21"/>
    </row>
    <row r="348" spans="11:13" s="20" customFormat="1" x14ac:dyDescent="0.15">
      <c r="K348" s="21"/>
      <c r="L348" s="21"/>
      <c r="M348" s="21"/>
    </row>
    <row r="349" spans="11:13" s="20" customFormat="1" x14ac:dyDescent="0.15">
      <c r="K349" s="21"/>
      <c r="L349" s="21"/>
      <c r="M349" s="21"/>
    </row>
    <row r="350" spans="11:13" s="20" customFormat="1" x14ac:dyDescent="0.15">
      <c r="K350" s="21"/>
      <c r="L350" s="21"/>
      <c r="M350" s="21"/>
    </row>
    <row r="351" spans="11:13" s="20" customFormat="1" x14ac:dyDescent="0.15">
      <c r="K351" s="21"/>
      <c r="L351" s="21"/>
      <c r="M351" s="21"/>
    </row>
    <row r="352" spans="11:13" s="20" customFormat="1" x14ac:dyDescent="0.15">
      <c r="K352" s="21"/>
      <c r="L352" s="21"/>
      <c r="M352" s="21"/>
    </row>
    <row r="353" spans="2:13" s="20" customFormat="1" x14ac:dyDescent="0.15">
      <c r="K353" s="21"/>
      <c r="L353" s="21"/>
      <c r="M353" s="21"/>
    </row>
    <row r="354" spans="2:13" s="20" customFormat="1" x14ac:dyDescent="0.15">
      <c r="K354" s="21"/>
      <c r="L354" s="21"/>
      <c r="M354" s="21"/>
    </row>
    <row r="355" spans="2:13" s="20" customFormat="1" x14ac:dyDescent="0.15">
      <c r="K355" s="21"/>
      <c r="L355" s="21"/>
      <c r="M355" s="21"/>
    </row>
    <row r="356" spans="2:13" s="20" customFormat="1" x14ac:dyDescent="0.15">
      <c r="K356" s="21"/>
      <c r="L356" s="21"/>
      <c r="M356" s="21"/>
    </row>
    <row r="357" spans="2:13" s="20" customFormat="1" x14ac:dyDescent="0.15">
      <c r="K357" s="21"/>
      <c r="L357" s="21"/>
      <c r="M357" s="21"/>
    </row>
    <row r="358" spans="2:13" s="20" customFormat="1" x14ac:dyDescent="0.15">
      <c r="K358" s="21"/>
      <c r="L358" s="21"/>
      <c r="M358" s="21"/>
    </row>
    <row r="359" spans="2:13" s="20" customFormat="1" x14ac:dyDescent="0.15">
      <c r="K359" s="21"/>
      <c r="L359" s="21"/>
      <c r="M359" s="21"/>
    </row>
    <row r="360" spans="2:13" s="20" customFormat="1" x14ac:dyDescent="0.15">
      <c r="K360" s="21"/>
      <c r="L360" s="21"/>
      <c r="M360" s="21"/>
    </row>
    <row r="361" spans="2:13" s="20" customFormat="1" x14ac:dyDescent="0.15">
      <c r="K361" s="21"/>
      <c r="L361" s="21"/>
      <c r="M361" s="21"/>
    </row>
    <row r="362" spans="2:13" s="20" customFormat="1" x14ac:dyDescent="0.15">
      <c r="D362" s="23"/>
      <c r="K362" s="21"/>
      <c r="L362" s="21"/>
      <c r="M362" s="21"/>
    </row>
    <row r="363" spans="2:13" s="20" customFormat="1" x14ac:dyDescent="0.15">
      <c r="B363" s="23"/>
      <c r="C363" s="23"/>
      <c r="D363" s="23"/>
      <c r="E363" s="23"/>
      <c r="F363" s="23"/>
      <c r="G363" s="23"/>
      <c r="H363" s="23"/>
      <c r="I363" s="23"/>
      <c r="K363" s="21"/>
      <c r="L363" s="21"/>
      <c r="M363" s="21"/>
    </row>
    <row r="364" spans="2:13" s="20" customFormat="1" x14ac:dyDescent="0.15">
      <c r="B364" s="23"/>
      <c r="C364" s="23"/>
      <c r="D364" s="23"/>
      <c r="E364" s="23"/>
      <c r="F364" s="23"/>
      <c r="G364" s="23"/>
      <c r="H364" s="23"/>
      <c r="I364" s="23"/>
      <c r="K364" s="21"/>
      <c r="L364" s="21"/>
      <c r="M364" s="21"/>
    </row>
    <row r="365" spans="2:13" s="20" customFormat="1" x14ac:dyDescent="0.15">
      <c r="B365" s="23"/>
      <c r="C365" s="23"/>
      <c r="D365" s="23"/>
      <c r="E365" s="23"/>
      <c r="F365" s="23"/>
      <c r="G365" s="23"/>
      <c r="H365" s="23"/>
      <c r="I365" s="23"/>
      <c r="K365" s="21"/>
      <c r="L365" s="21"/>
      <c r="M365" s="21"/>
    </row>
    <row r="366" spans="2:13" s="20" customFormat="1" x14ac:dyDescent="0.15">
      <c r="B366" s="23"/>
      <c r="C366" s="23"/>
      <c r="D366" s="23"/>
      <c r="E366" s="23"/>
      <c r="F366" s="23"/>
      <c r="G366" s="23"/>
      <c r="H366" s="23"/>
      <c r="I366" s="23"/>
      <c r="K366" s="21"/>
      <c r="L366" s="21"/>
      <c r="M366" s="21"/>
    </row>
    <row r="367" spans="2:13" s="20" customFormat="1" x14ac:dyDescent="0.15">
      <c r="B367" s="23"/>
      <c r="C367" s="23"/>
      <c r="D367" s="23"/>
      <c r="E367" s="23"/>
      <c r="F367" s="23"/>
      <c r="G367" s="23"/>
      <c r="H367" s="23"/>
      <c r="I367" s="23"/>
      <c r="K367" s="21"/>
      <c r="L367" s="21"/>
      <c r="M367" s="21"/>
    </row>
    <row r="368" spans="2:13" s="20" customFormat="1" x14ac:dyDescent="0.15">
      <c r="B368" s="23"/>
      <c r="C368" s="23"/>
      <c r="D368" s="23"/>
      <c r="E368" s="23"/>
      <c r="F368" s="23"/>
      <c r="G368" s="23"/>
      <c r="H368" s="23"/>
      <c r="I368" s="23"/>
      <c r="K368" s="21"/>
      <c r="L368" s="21"/>
      <c r="M368" s="21"/>
    </row>
    <row r="369" spans="1:13" s="20" customFormat="1" x14ac:dyDescent="0.15">
      <c r="B369" s="23"/>
      <c r="C369" s="23"/>
      <c r="D369" s="23"/>
      <c r="E369" s="23"/>
      <c r="F369" s="23"/>
      <c r="G369" s="23"/>
      <c r="H369" s="23"/>
      <c r="I369" s="23"/>
      <c r="K369" s="21"/>
      <c r="L369" s="21"/>
      <c r="M369" s="21"/>
    </row>
    <row r="370" spans="1:13" s="20" customFormat="1" x14ac:dyDescent="0.15">
      <c r="B370" s="23"/>
      <c r="C370" s="23"/>
      <c r="D370" s="23"/>
      <c r="E370" s="23"/>
      <c r="F370" s="23"/>
      <c r="G370" s="23"/>
      <c r="H370" s="23"/>
      <c r="I370" s="23"/>
      <c r="K370" s="21"/>
      <c r="L370" s="21"/>
      <c r="M370" s="21"/>
    </row>
    <row r="371" spans="1:13" s="20" customFormat="1" x14ac:dyDescent="0.15">
      <c r="B371" s="23"/>
      <c r="C371" s="23"/>
      <c r="D371" s="23"/>
      <c r="E371" s="23"/>
      <c r="F371" s="23"/>
      <c r="G371" s="23"/>
      <c r="H371" s="23"/>
      <c r="I371" s="23"/>
      <c r="K371" s="21"/>
      <c r="L371" s="21"/>
      <c r="M371" s="21"/>
    </row>
    <row r="372" spans="1:13" s="20" customFormat="1" x14ac:dyDescent="0.15">
      <c r="B372" s="23"/>
      <c r="C372" s="23"/>
      <c r="D372" s="23"/>
      <c r="E372" s="23"/>
      <c r="F372" s="23"/>
      <c r="G372" s="23"/>
      <c r="H372" s="23"/>
      <c r="I372" s="23"/>
      <c r="K372" s="21"/>
      <c r="L372" s="21"/>
      <c r="M372" s="21"/>
    </row>
    <row r="373" spans="1:13" s="20" customFormat="1" x14ac:dyDescent="0.15">
      <c r="B373" s="23"/>
      <c r="C373" s="23"/>
      <c r="D373" s="23"/>
      <c r="E373" s="23"/>
      <c r="F373" s="23"/>
      <c r="G373" s="23"/>
      <c r="H373" s="23"/>
      <c r="I373" s="23"/>
      <c r="K373" s="21"/>
      <c r="L373" s="21"/>
      <c r="M373" s="21"/>
    </row>
    <row r="374" spans="1:13" s="20" customFormat="1" x14ac:dyDescent="0.15">
      <c r="B374" s="23"/>
      <c r="C374" s="23"/>
      <c r="D374" s="23"/>
      <c r="E374" s="23"/>
      <c r="F374" s="23"/>
      <c r="G374" s="23"/>
      <c r="H374" s="23"/>
      <c r="I374" s="23"/>
      <c r="K374" s="21"/>
      <c r="L374" s="21"/>
      <c r="M374" s="21"/>
    </row>
    <row r="375" spans="1:13" s="20" customFormat="1" x14ac:dyDescent="0.15">
      <c r="B375" s="23"/>
      <c r="C375" s="23"/>
      <c r="D375" s="23"/>
      <c r="E375" s="23"/>
      <c r="F375" s="23"/>
      <c r="G375" s="23"/>
      <c r="H375" s="23"/>
      <c r="I375" s="23"/>
      <c r="K375" s="21"/>
      <c r="L375" s="21"/>
      <c r="M375" s="21"/>
    </row>
    <row r="376" spans="1:13" s="20" customFormat="1" x14ac:dyDescent="0.15">
      <c r="B376" s="23"/>
      <c r="C376" s="23"/>
      <c r="D376" s="23"/>
      <c r="E376" s="23"/>
      <c r="F376" s="23"/>
      <c r="G376" s="23"/>
      <c r="H376" s="23"/>
      <c r="I376" s="23"/>
      <c r="K376" s="21"/>
      <c r="L376" s="21"/>
      <c r="M376" s="21"/>
    </row>
    <row r="377" spans="1:13" s="20" customFormat="1" x14ac:dyDescent="0.15">
      <c r="A377" s="23"/>
      <c r="B377" s="23"/>
      <c r="C377" s="23"/>
      <c r="D377" s="23"/>
      <c r="E377" s="23"/>
      <c r="F377" s="23"/>
      <c r="G377" s="23"/>
      <c r="H377" s="23"/>
      <c r="I377" s="23"/>
      <c r="J377" s="23"/>
      <c r="K377" s="22"/>
      <c r="L377" s="22"/>
      <c r="M377" s="21"/>
    </row>
    <row r="378" spans="1:13" s="20" customFormat="1" x14ac:dyDescent="0.15">
      <c r="A378" s="23"/>
      <c r="B378" s="23"/>
      <c r="C378" s="23"/>
      <c r="D378" s="23"/>
      <c r="E378" s="23"/>
      <c r="F378" s="23"/>
      <c r="G378" s="23"/>
      <c r="H378" s="23"/>
      <c r="I378" s="23"/>
      <c r="J378" s="23"/>
      <c r="K378" s="22"/>
      <c r="L378" s="22"/>
      <c r="M378" s="21"/>
    </row>
    <row r="379" spans="1:13" s="20" customFormat="1" x14ac:dyDescent="0.15">
      <c r="A379" s="23"/>
      <c r="B379" s="23"/>
      <c r="C379" s="23"/>
      <c r="D379" s="23"/>
      <c r="E379" s="23"/>
      <c r="F379" s="23"/>
      <c r="G379" s="23"/>
      <c r="H379" s="23"/>
      <c r="I379" s="23"/>
      <c r="J379" s="23"/>
      <c r="K379" s="22"/>
      <c r="L379" s="22"/>
      <c r="M379" s="21"/>
    </row>
    <row r="380" spans="1:13" s="20" customFormat="1" x14ac:dyDescent="0.15">
      <c r="A380" s="23"/>
      <c r="B380" s="23"/>
      <c r="C380" s="23"/>
      <c r="D380" s="23"/>
      <c r="E380" s="23"/>
      <c r="F380" s="23"/>
      <c r="G380" s="23"/>
      <c r="H380" s="23"/>
      <c r="I380" s="23"/>
      <c r="J380" s="23"/>
      <c r="K380" s="22"/>
      <c r="L380" s="22"/>
      <c r="M380" s="21"/>
    </row>
    <row r="381" spans="1:13" s="20" customFormat="1" x14ac:dyDescent="0.15">
      <c r="A381" s="23"/>
      <c r="B381" s="23"/>
      <c r="C381" s="23"/>
      <c r="D381" s="23"/>
      <c r="E381" s="23"/>
      <c r="F381" s="23"/>
      <c r="G381" s="23"/>
      <c r="H381" s="23"/>
      <c r="I381" s="23"/>
      <c r="J381" s="23"/>
      <c r="K381" s="22"/>
      <c r="L381" s="22"/>
      <c r="M381" s="21"/>
    </row>
    <row r="382" spans="1:13" s="20" customFormat="1" x14ac:dyDescent="0.15">
      <c r="A382" s="23"/>
      <c r="B382" s="23"/>
      <c r="C382" s="23"/>
      <c r="D382" s="23"/>
      <c r="E382" s="23"/>
      <c r="F382" s="23"/>
      <c r="G382" s="23"/>
      <c r="H382" s="23"/>
      <c r="I382" s="23"/>
      <c r="J382" s="23"/>
      <c r="K382" s="22"/>
      <c r="L382" s="22"/>
      <c r="M382" s="21"/>
    </row>
    <row r="383" spans="1:13" s="20" customFormat="1" x14ac:dyDescent="0.15">
      <c r="A383" s="23"/>
      <c r="B383" s="23"/>
      <c r="C383" s="23"/>
      <c r="D383" s="23"/>
      <c r="E383" s="23"/>
      <c r="F383" s="23"/>
      <c r="G383" s="23"/>
      <c r="H383" s="23"/>
      <c r="I383" s="23"/>
      <c r="J383" s="23"/>
      <c r="K383" s="22"/>
      <c r="L383" s="22"/>
      <c r="M383" s="21"/>
    </row>
    <row r="384" spans="1:13" s="20" customFormat="1" x14ac:dyDescent="0.15">
      <c r="A384" s="23"/>
      <c r="B384" s="23"/>
      <c r="C384" s="23"/>
      <c r="D384" s="23"/>
      <c r="E384" s="23"/>
      <c r="F384" s="23"/>
      <c r="G384" s="23"/>
      <c r="H384" s="23"/>
      <c r="I384" s="23"/>
      <c r="J384" s="23"/>
      <c r="K384" s="22"/>
      <c r="L384" s="22"/>
      <c r="M384" s="21"/>
    </row>
    <row r="385" spans="1:13" s="20" customFormat="1" x14ac:dyDescent="0.15">
      <c r="A385" s="23"/>
      <c r="B385" s="23"/>
      <c r="C385" s="23"/>
      <c r="D385" s="23"/>
      <c r="E385" s="23"/>
      <c r="F385" s="23"/>
      <c r="G385" s="23"/>
      <c r="H385" s="23"/>
      <c r="I385" s="23"/>
      <c r="J385" s="23"/>
      <c r="K385" s="22"/>
      <c r="L385" s="22"/>
      <c r="M385" s="21"/>
    </row>
    <row r="386" spans="1:13" s="20" customFormat="1" x14ac:dyDescent="0.15">
      <c r="A386" s="23"/>
      <c r="B386" s="23"/>
      <c r="C386" s="23"/>
      <c r="D386" s="23"/>
      <c r="E386" s="23"/>
      <c r="F386" s="23"/>
      <c r="G386" s="23"/>
      <c r="H386" s="23"/>
      <c r="I386" s="23"/>
      <c r="J386" s="23"/>
      <c r="K386" s="22"/>
      <c r="L386" s="22"/>
      <c r="M386" s="21"/>
    </row>
    <row r="387" spans="1:13" s="20" customFormat="1" x14ac:dyDescent="0.15">
      <c r="A387" s="23"/>
      <c r="B387" s="23"/>
      <c r="C387" s="23"/>
      <c r="D387" s="23"/>
      <c r="E387" s="23"/>
      <c r="F387" s="23"/>
      <c r="G387" s="23"/>
      <c r="H387" s="23"/>
      <c r="I387" s="23"/>
      <c r="J387" s="23"/>
      <c r="K387" s="22"/>
      <c r="L387" s="22"/>
      <c r="M387" s="21"/>
    </row>
    <row r="388" spans="1:13" s="20" customFormat="1" x14ac:dyDescent="0.15">
      <c r="A388" s="23"/>
      <c r="B388" s="23"/>
      <c r="C388" s="23"/>
      <c r="D388" s="23"/>
      <c r="E388" s="23"/>
      <c r="F388" s="23"/>
      <c r="G388" s="23"/>
      <c r="H388" s="23"/>
      <c r="I388" s="23"/>
      <c r="J388" s="23"/>
      <c r="K388" s="22"/>
      <c r="L388" s="22"/>
      <c r="M388" s="21"/>
    </row>
    <row r="389" spans="1:13" s="20" customFormat="1" x14ac:dyDescent="0.15">
      <c r="A389" s="23"/>
      <c r="B389" s="23"/>
      <c r="C389" s="23"/>
      <c r="D389" s="23"/>
      <c r="E389" s="23"/>
      <c r="F389" s="23"/>
      <c r="G389" s="23"/>
      <c r="H389" s="23"/>
      <c r="I389" s="23"/>
      <c r="J389" s="23"/>
      <c r="K389" s="22"/>
      <c r="L389" s="22"/>
      <c r="M389" s="21"/>
    </row>
    <row r="390" spans="1:13" s="20" customFormat="1" x14ac:dyDescent="0.15">
      <c r="A390" s="23"/>
      <c r="B390" s="23"/>
      <c r="C390" s="23"/>
      <c r="D390" s="23"/>
      <c r="E390" s="23"/>
      <c r="F390" s="23"/>
      <c r="G390" s="23"/>
      <c r="H390" s="23"/>
      <c r="I390" s="23"/>
      <c r="J390" s="23"/>
      <c r="K390" s="22"/>
      <c r="L390" s="22"/>
      <c r="M390" s="21"/>
    </row>
    <row r="391" spans="1:13" s="20" customFormat="1" x14ac:dyDescent="0.15">
      <c r="A391" s="23"/>
      <c r="B391" s="23"/>
      <c r="C391" s="23"/>
      <c r="D391" s="23"/>
      <c r="E391" s="23"/>
      <c r="F391" s="23"/>
      <c r="G391" s="23"/>
      <c r="H391" s="23"/>
      <c r="I391" s="23"/>
      <c r="J391" s="23"/>
      <c r="K391" s="22"/>
      <c r="L391" s="22"/>
      <c r="M391" s="21"/>
    </row>
    <row r="392" spans="1:13" s="20" customFormat="1" x14ac:dyDescent="0.15">
      <c r="A392" s="23"/>
      <c r="B392" s="23"/>
      <c r="C392" s="23"/>
      <c r="D392" s="23"/>
      <c r="E392" s="23"/>
      <c r="F392" s="23"/>
      <c r="G392" s="23"/>
      <c r="H392" s="23"/>
      <c r="I392" s="23"/>
      <c r="J392" s="23"/>
      <c r="K392" s="22"/>
      <c r="L392" s="22"/>
      <c r="M392" s="21"/>
    </row>
    <row r="393" spans="1:13" s="20" customFormat="1" x14ac:dyDescent="0.15">
      <c r="A393" s="23"/>
      <c r="B393" s="23"/>
      <c r="C393" s="23"/>
      <c r="D393" s="23"/>
      <c r="E393" s="23"/>
      <c r="F393" s="23"/>
      <c r="G393" s="23"/>
      <c r="H393" s="23"/>
      <c r="I393" s="23"/>
      <c r="J393" s="23"/>
      <c r="K393" s="22"/>
      <c r="L393" s="22"/>
      <c r="M393" s="21"/>
    </row>
    <row r="394" spans="1:13" s="20" customFormat="1" x14ac:dyDescent="0.15">
      <c r="A394" s="23"/>
      <c r="B394" s="23"/>
      <c r="C394" s="23"/>
      <c r="D394" s="23"/>
      <c r="E394" s="23"/>
      <c r="F394" s="23"/>
      <c r="G394" s="23"/>
      <c r="H394" s="23"/>
      <c r="I394" s="23"/>
      <c r="J394" s="23"/>
      <c r="K394" s="22"/>
      <c r="L394" s="22"/>
      <c r="M394" s="21"/>
    </row>
    <row r="395" spans="1:13" s="20" customFormat="1" x14ac:dyDescent="0.15">
      <c r="A395" s="23"/>
      <c r="B395" s="23"/>
      <c r="C395" s="23"/>
      <c r="D395" s="23"/>
      <c r="E395" s="23"/>
      <c r="F395" s="23"/>
      <c r="G395" s="23"/>
      <c r="H395" s="23"/>
      <c r="I395" s="23"/>
      <c r="J395" s="23"/>
      <c r="K395" s="22"/>
      <c r="L395" s="22"/>
      <c r="M395" s="21"/>
    </row>
    <row r="396" spans="1:13" s="20" customFormat="1" x14ac:dyDescent="0.15">
      <c r="A396" s="23"/>
      <c r="B396" s="23"/>
      <c r="C396" s="23"/>
      <c r="D396" s="23"/>
      <c r="E396" s="23"/>
      <c r="F396" s="23"/>
      <c r="G396" s="23"/>
      <c r="H396" s="23"/>
      <c r="I396" s="23"/>
      <c r="J396" s="23"/>
      <c r="K396" s="22"/>
      <c r="L396" s="22"/>
      <c r="M396" s="21"/>
    </row>
    <row r="397" spans="1:13" s="20" customFormat="1" x14ac:dyDescent="0.15">
      <c r="A397" s="23"/>
      <c r="B397" s="23"/>
      <c r="C397" s="23"/>
      <c r="D397" s="23"/>
      <c r="E397" s="23"/>
      <c r="F397" s="23"/>
      <c r="G397" s="23"/>
      <c r="H397" s="23"/>
      <c r="I397" s="23"/>
      <c r="J397" s="23"/>
      <c r="K397" s="22"/>
      <c r="L397" s="22"/>
      <c r="M397" s="21"/>
    </row>
    <row r="398" spans="1:13" s="20" customFormat="1" x14ac:dyDescent="0.15">
      <c r="A398" s="23"/>
      <c r="B398" s="23"/>
      <c r="C398" s="23"/>
      <c r="D398" s="23"/>
      <c r="E398" s="23"/>
      <c r="F398" s="23"/>
      <c r="G398" s="23"/>
      <c r="H398" s="23"/>
      <c r="I398" s="23"/>
      <c r="J398" s="23"/>
      <c r="K398" s="22"/>
      <c r="L398" s="22"/>
      <c r="M398" s="21"/>
    </row>
    <row r="399" spans="1:13" s="20" customFormat="1" x14ac:dyDescent="0.15">
      <c r="A399" s="23"/>
      <c r="B399" s="23"/>
      <c r="C399" s="23"/>
      <c r="D399" s="23"/>
      <c r="E399" s="23"/>
      <c r="F399" s="23"/>
      <c r="G399" s="23"/>
      <c r="H399" s="23"/>
      <c r="I399" s="23"/>
      <c r="J399" s="23"/>
      <c r="K399" s="22"/>
      <c r="L399" s="22"/>
      <c r="M399" s="21"/>
    </row>
    <row r="400" spans="1:13" s="20" customFormat="1" x14ac:dyDescent="0.15">
      <c r="A400" s="23"/>
      <c r="B400" s="23"/>
      <c r="C400" s="23"/>
      <c r="D400" s="23"/>
      <c r="E400" s="23"/>
      <c r="F400" s="23"/>
      <c r="G400" s="23"/>
      <c r="H400" s="23"/>
      <c r="I400" s="23"/>
      <c r="J400" s="23"/>
      <c r="K400" s="22"/>
      <c r="L400" s="22"/>
      <c r="M400" s="21"/>
    </row>
    <row r="401" spans="1:13" s="20" customFormat="1" x14ac:dyDescent="0.15">
      <c r="A401" s="23"/>
      <c r="B401" s="23"/>
      <c r="C401" s="23"/>
      <c r="D401" s="23"/>
      <c r="E401" s="23"/>
      <c r="F401" s="23"/>
      <c r="G401" s="23"/>
      <c r="H401" s="23"/>
      <c r="I401" s="23"/>
      <c r="J401" s="23"/>
      <c r="K401" s="22"/>
      <c r="L401" s="22"/>
      <c r="M401" s="21"/>
    </row>
    <row r="402" spans="1:13" s="20" customFormat="1" x14ac:dyDescent="0.15">
      <c r="A402" s="23"/>
      <c r="B402" s="23"/>
      <c r="C402" s="23"/>
      <c r="D402" s="23"/>
      <c r="E402" s="23"/>
      <c r="F402" s="23"/>
      <c r="G402" s="23"/>
      <c r="H402" s="23"/>
      <c r="I402" s="23"/>
      <c r="J402" s="23"/>
      <c r="K402" s="22"/>
      <c r="L402" s="22"/>
      <c r="M402" s="21"/>
    </row>
    <row r="403" spans="1:13" s="20" customFormat="1" x14ac:dyDescent="0.15">
      <c r="A403" s="23"/>
      <c r="B403" s="23"/>
      <c r="C403" s="23"/>
      <c r="D403" s="23"/>
      <c r="E403" s="23"/>
      <c r="F403" s="23"/>
      <c r="G403" s="23"/>
      <c r="H403" s="23"/>
      <c r="I403" s="23"/>
      <c r="J403" s="23"/>
      <c r="K403" s="22"/>
      <c r="L403" s="22"/>
      <c r="M403" s="21"/>
    </row>
    <row r="404" spans="1:13" s="20" customFormat="1" x14ac:dyDescent="0.15">
      <c r="A404" s="23"/>
      <c r="B404" s="23"/>
      <c r="C404" s="23"/>
      <c r="D404" s="23"/>
      <c r="E404" s="23"/>
      <c r="F404" s="23"/>
      <c r="G404" s="23"/>
      <c r="H404" s="23"/>
      <c r="I404" s="23"/>
      <c r="J404" s="23"/>
      <c r="K404" s="22"/>
      <c r="L404" s="22"/>
      <c r="M404" s="21"/>
    </row>
    <row r="405" spans="1:13" s="20" customFormat="1" x14ac:dyDescent="0.15">
      <c r="A405" s="23"/>
      <c r="B405" s="23"/>
      <c r="C405" s="23"/>
      <c r="D405" s="23"/>
      <c r="E405" s="23"/>
      <c r="F405" s="23"/>
      <c r="G405" s="23"/>
      <c r="H405" s="23"/>
      <c r="I405" s="23"/>
      <c r="J405" s="23"/>
      <c r="K405" s="22"/>
      <c r="L405" s="22"/>
      <c r="M405" s="21"/>
    </row>
    <row r="406" spans="1:13" s="20" customFormat="1" x14ac:dyDescent="0.15">
      <c r="A406" s="23"/>
      <c r="B406" s="23"/>
      <c r="C406" s="23"/>
      <c r="D406" s="23"/>
      <c r="E406" s="23"/>
      <c r="F406" s="23"/>
      <c r="G406" s="23"/>
      <c r="H406" s="23"/>
      <c r="I406" s="23"/>
      <c r="J406" s="23"/>
      <c r="K406" s="22"/>
      <c r="L406" s="22"/>
      <c r="M406" s="21"/>
    </row>
    <row r="407" spans="1:13" s="20" customFormat="1" x14ac:dyDescent="0.15">
      <c r="A407" s="23"/>
      <c r="B407" s="23"/>
      <c r="C407" s="23"/>
      <c r="D407" s="23"/>
      <c r="E407" s="23"/>
      <c r="F407" s="23"/>
      <c r="G407" s="23"/>
      <c r="H407" s="23"/>
      <c r="I407" s="23"/>
      <c r="J407" s="23"/>
      <c r="K407" s="22"/>
      <c r="L407" s="22"/>
      <c r="M407" s="21"/>
    </row>
    <row r="408" spans="1:13" s="20" customFormat="1" x14ac:dyDescent="0.15">
      <c r="A408" s="23"/>
      <c r="B408" s="23"/>
      <c r="C408" s="23"/>
      <c r="D408" s="23"/>
      <c r="E408" s="23"/>
      <c r="F408" s="23"/>
      <c r="G408" s="23"/>
      <c r="H408" s="23"/>
      <c r="I408" s="23"/>
      <c r="J408" s="23"/>
      <c r="K408" s="22"/>
      <c r="L408" s="22"/>
      <c r="M408" s="21"/>
    </row>
    <row r="409" spans="1:13" s="20" customFormat="1" x14ac:dyDescent="0.15">
      <c r="A409" s="23"/>
      <c r="B409" s="23"/>
      <c r="C409" s="23"/>
      <c r="D409" s="23"/>
      <c r="E409" s="23"/>
      <c r="F409" s="23"/>
      <c r="G409" s="23"/>
      <c r="H409" s="23"/>
      <c r="I409" s="23"/>
      <c r="J409" s="23"/>
      <c r="K409" s="22"/>
      <c r="L409" s="22"/>
      <c r="M409" s="21"/>
    </row>
    <row r="410" spans="1:13" s="20" customFormat="1" x14ac:dyDescent="0.15">
      <c r="A410" s="23"/>
      <c r="B410" s="23"/>
      <c r="C410" s="23"/>
      <c r="D410" s="23"/>
      <c r="E410" s="23"/>
      <c r="F410" s="23"/>
      <c r="G410" s="23"/>
      <c r="H410" s="23"/>
      <c r="I410" s="23"/>
      <c r="J410" s="23"/>
      <c r="K410" s="22"/>
      <c r="L410" s="22"/>
      <c r="M410" s="21"/>
    </row>
    <row r="411" spans="1:13" s="20" customFormat="1" x14ac:dyDescent="0.15">
      <c r="A411" s="23"/>
      <c r="B411" s="23"/>
      <c r="C411" s="23"/>
      <c r="D411" s="23"/>
      <c r="E411" s="23"/>
      <c r="F411" s="23"/>
      <c r="G411" s="23"/>
      <c r="H411" s="23"/>
      <c r="I411" s="23"/>
      <c r="J411" s="23"/>
      <c r="K411" s="22"/>
      <c r="L411" s="22"/>
      <c r="M411" s="21"/>
    </row>
    <row r="412" spans="1:13" s="20" customFormat="1" x14ac:dyDescent="0.15">
      <c r="A412" s="23"/>
      <c r="B412" s="23"/>
      <c r="C412" s="23"/>
      <c r="D412" s="23"/>
      <c r="E412" s="23"/>
      <c r="F412" s="23"/>
      <c r="G412" s="23"/>
      <c r="H412" s="23"/>
      <c r="I412" s="23"/>
      <c r="J412" s="23"/>
      <c r="K412" s="22"/>
      <c r="L412" s="22"/>
      <c r="M412" s="21"/>
    </row>
    <row r="413" spans="1:13" s="20" customFormat="1" x14ac:dyDescent="0.15">
      <c r="A413" s="23"/>
      <c r="B413" s="23"/>
      <c r="C413" s="23"/>
      <c r="D413" s="23"/>
      <c r="E413" s="23"/>
      <c r="F413" s="23"/>
      <c r="G413" s="23"/>
      <c r="H413" s="23"/>
      <c r="I413" s="23"/>
      <c r="J413" s="23"/>
      <c r="K413" s="22"/>
      <c r="L413" s="22"/>
      <c r="M413" s="21"/>
    </row>
    <row r="414" spans="1:13" s="20" customFormat="1" x14ac:dyDescent="0.15">
      <c r="A414" s="23"/>
      <c r="B414" s="23"/>
      <c r="C414" s="23"/>
      <c r="D414" s="23"/>
      <c r="E414" s="23"/>
      <c r="F414" s="23"/>
      <c r="G414" s="23"/>
      <c r="H414" s="23"/>
      <c r="I414" s="23"/>
      <c r="J414" s="23"/>
      <c r="K414" s="22"/>
      <c r="L414" s="22"/>
      <c r="M414" s="21"/>
    </row>
    <row r="415" spans="1:13" s="20" customFormat="1" x14ac:dyDescent="0.15">
      <c r="A415" s="23"/>
      <c r="B415" s="23"/>
      <c r="C415" s="23"/>
      <c r="D415" s="23"/>
      <c r="E415" s="23"/>
      <c r="F415" s="23"/>
      <c r="G415" s="23"/>
      <c r="H415" s="23"/>
      <c r="I415" s="23"/>
      <c r="J415" s="23"/>
      <c r="K415" s="22"/>
      <c r="L415" s="22"/>
      <c r="M415" s="21"/>
    </row>
    <row r="416" spans="1:13" s="20" customFormat="1" x14ac:dyDescent="0.15">
      <c r="A416" s="23"/>
      <c r="B416" s="23"/>
      <c r="C416" s="23"/>
      <c r="D416" s="23"/>
      <c r="E416" s="23"/>
      <c r="F416" s="23"/>
      <c r="G416" s="23"/>
      <c r="H416" s="23"/>
      <c r="I416" s="23"/>
      <c r="J416" s="23"/>
      <c r="K416" s="22"/>
      <c r="L416" s="22"/>
      <c r="M416" s="21"/>
    </row>
    <row r="417" spans="1:13" s="20" customFormat="1" x14ac:dyDescent="0.15">
      <c r="A417" s="23"/>
      <c r="B417" s="23"/>
      <c r="C417" s="23"/>
      <c r="D417" s="23"/>
      <c r="E417" s="23"/>
      <c r="F417" s="23"/>
      <c r="G417" s="23"/>
      <c r="H417" s="23"/>
      <c r="I417" s="23"/>
      <c r="J417" s="23"/>
      <c r="K417" s="22"/>
      <c r="L417" s="22"/>
      <c r="M417" s="21"/>
    </row>
    <row r="418" spans="1:13" s="20" customFormat="1" x14ac:dyDescent="0.15">
      <c r="A418" s="23"/>
      <c r="B418" s="23"/>
      <c r="C418" s="23"/>
      <c r="D418" s="23"/>
      <c r="E418" s="23"/>
      <c r="F418" s="23"/>
      <c r="G418" s="23"/>
      <c r="H418" s="23"/>
      <c r="I418" s="23"/>
      <c r="J418" s="23"/>
      <c r="K418" s="22"/>
      <c r="L418" s="22"/>
      <c r="M418" s="21"/>
    </row>
    <row r="419" spans="1:13" s="20" customFormat="1" x14ac:dyDescent="0.15">
      <c r="A419" s="23"/>
      <c r="B419" s="23"/>
      <c r="C419" s="23"/>
      <c r="D419" s="23"/>
      <c r="E419" s="23"/>
      <c r="F419" s="23"/>
      <c r="G419" s="23"/>
      <c r="H419" s="23"/>
      <c r="I419" s="23"/>
      <c r="J419" s="23"/>
      <c r="K419" s="22"/>
      <c r="L419" s="22"/>
      <c r="M419" s="21"/>
    </row>
    <row r="420" spans="1:13" s="20" customFormat="1" x14ac:dyDescent="0.15">
      <c r="A420" s="23"/>
      <c r="B420" s="23"/>
      <c r="C420" s="23"/>
      <c r="D420" s="23"/>
      <c r="E420" s="23"/>
      <c r="F420" s="23"/>
      <c r="G420" s="23"/>
      <c r="H420" s="23"/>
      <c r="I420" s="23"/>
      <c r="J420" s="23"/>
      <c r="K420" s="22"/>
      <c r="L420" s="22"/>
      <c r="M420" s="21"/>
    </row>
    <row r="421" spans="1:13" s="20" customFormat="1" x14ac:dyDescent="0.15">
      <c r="A421" s="23"/>
      <c r="B421" s="23"/>
      <c r="C421" s="23"/>
      <c r="D421" s="23"/>
      <c r="E421" s="23"/>
      <c r="F421" s="23"/>
      <c r="G421" s="23"/>
      <c r="H421" s="23"/>
      <c r="I421" s="23"/>
      <c r="J421" s="23"/>
      <c r="K421" s="22"/>
      <c r="L421" s="22"/>
      <c r="M421" s="21"/>
    </row>
    <row r="422" spans="1:13" s="20" customFormat="1" x14ac:dyDescent="0.15">
      <c r="A422" s="23"/>
      <c r="B422" s="23"/>
      <c r="C422" s="23"/>
      <c r="D422" s="23"/>
      <c r="E422" s="23"/>
      <c r="F422" s="23"/>
      <c r="G422" s="23"/>
      <c r="H422" s="23"/>
      <c r="I422" s="23"/>
      <c r="J422" s="23"/>
      <c r="K422" s="22"/>
      <c r="L422" s="22"/>
      <c r="M422" s="21"/>
    </row>
    <row r="423" spans="1:13" s="20" customFormat="1" x14ac:dyDescent="0.15">
      <c r="A423" s="23"/>
      <c r="B423" s="23"/>
      <c r="C423" s="23"/>
      <c r="D423" s="23"/>
      <c r="E423" s="23"/>
      <c r="F423" s="23"/>
      <c r="G423" s="23"/>
      <c r="H423" s="23"/>
      <c r="I423" s="23"/>
      <c r="J423" s="23"/>
      <c r="K423" s="22"/>
      <c r="L423" s="22"/>
      <c r="M423" s="21"/>
    </row>
    <row r="424" spans="1:13" s="20" customFormat="1" x14ac:dyDescent="0.15">
      <c r="A424" s="23"/>
      <c r="B424" s="23"/>
      <c r="C424" s="23"/>
      <c r="D424" s="23"/>
      <c r="E424" s="23"/>
      <c r="F424" s="23"/>
      <c r="G424" s="23"/>
      <c r="H424" s="23"/>
      <c r="I424" s="23"/>
      <c r="J424" s="23"/>
      <c r="K424" s="22"/>
      <c r="L424" s="22"/>
      <c r="M424" s="21"/>
    </row>
    <row r="425" spans="1:13" s="20" customFormat="1" x14ac:dyDescent="0.15">
      <c r="A425" s="23"/>
      <c r="B425" s="23"/>
      <c r="C425" s="23"/>
      <c r="D425" s="23"/>
      <c r="E425" s="23"/>
      <c r="F425" s="23"/>
      <c r="G425" s="23"/>
      <c r="H425" s="23"/>
      <c r="I425" s="23"/>
      <c r="J425" s="23"/>
      <c r="K425" s="22"/>
      <c r="L425" s="22"/>
      <c r="M425" s="21"/>
    </row>
    <row r="426" spans="1:13" s="20" customFormat="1" x14ac:dyDescent="0.15">
      <c r="A426" s="23"/>
      <c r="B426" s="23"/>
      <c r="C426" s="23"/>
      <c r="D426" s="23"/>
      <c r="E426" s="23"/>
      <c r="F426" s="23"/>
      <c r="G426" s="23"/>
      <c r="H426" s="23"/>
      <c r="I426" s="23"/>
      <c r="J426" s="23"/>
      <c r="K426" s="22"/>
      <c r="L426" s="22"/>
      <c r="M426" s="21"/>
    </row>
    <row r="427" spans="1:13" s="20" customFormat="1" x14ac:dyDescent="0.15">
      <c r="A427" s="23"/>
      <c r="B427" s="23"/>
      <c r="C427" s="23"/>
      <c r="D427" s="23"/>
      <c r="E427" s="23"/>
      <c r="F427" s="23"/>
      <c r="G427" s="23"/>
      <c r="H427" s="23"/>
      <c r="I427" s="23"/>
      <c r="J427" s="23"/>
      <c r="K427" s="22"/>
      <c r="L427" s="22"/>
      <c r="M427" s="21"/>
    </row>
    <row r="428" spans="1:13" s="20" customFormat="1" x14ac:dyDescent="0.15">
      <c r="A428" s="23"/>
      <c r="B428" s="23"/>
      <c r="C428" s="23"/>
      <c r="D428" s="23"/>
      <c r="E428" s="23"/>
      <c r="F428" s="23"/>
      <c r="G428" s="23"/>
      <c r="H428" s="23"/>
      <c r="I428" s="23"/>
      <c r="J428" s="23"/>
      <c r="K428" s="22"/>
      <c r="L428" s="22"/>
      <c r="M428" s="21"/>
    </row>
    <row r="429" spans="1:13" s="20" customFormat="1" x14ac:dyDescent="0.15">
      <c r="A429" s="23"/>
      <c r="B429" s="23"/>
      <c r="C429" s="23"/>
      <c r="D429" s="23"/>
      <c r="E429" s="23"/>
      <c r="F429" s="23"/>
      <c r="G429" s="23"/>
      <c r="H429" s="23"/>
      <c r="I429" s="23"/>
      <c r="J429" s="23"/>
      <c r="K429" s="22"/>
      <c r="L429" s="22"/>
      <c r="M429" s="21"/>
    </row>
    <row r="430" spans="1:13" s="20" customFormat="1" x14ac:dyDescent="0.15">
      <c r="A430" s="23"/>
      <c r="B430" s="23"/>
      <c r="C430" s="23"/>
      <c r="D430" s="23"/>
      <c r="E430" s="23"/>
      <c r="F430" s="23"/>
      <c r="G430" s="23"/>
      <c r="H430" s="23"/>
      <c r="I430" s="23"/>
      <c r="J430" s="23"/>
      <c r="K430" s="22"/>
      <c r="L430" s="22"/>
      <c r="M430" s="21"/>
    </row>
    <row r="431" spans="1:13" s="20" customFormat="1" x14ac:dyDescent="0.15">
      <c r="A431" s="23"/>
      <c r="B431" s="23"/>
      <c r="C431" s="23"/>
      <c r="D431" s="23"/>
      <c r="E431" s="23"/>
      <c r="F431" s="23"/>
      <c r="G431" s="23"/>
      <c r="H431" s="23"/>
      <c r="I431" s="23"/>
      <c r="J431" s="23"/>
      <c r="K431" s="22"/>
      <c r="L431" s="22"/>
      <c r="M431" s="21"/>
    </row>
    <row r="432" spans="1:13" s="20" customFormat="1" x14ac:dyDescent="0.15">
      <c r="A432" s="23"/>
      <c r="B432" s="23"/>
      <c r="C432" s="23"/>
      <c r="D432" s="23"/>
      <c r="E432" s="23"/>
      <c r="F432" s="23"/>
      <c r="G432" s="23"/>
      <c r="H432" s="23"/>
      <c r="I432" s="23"/>
      <c r="J432" s="23"/>
      <c r="K432" s="22"/>
      <c r="L432" s="22"/>
      <c r="M432" s="21"/>
    </row>
    <row r="433" spans="1:13" s="20" customFormat="1" x14ac:dyDescent="0.15">
      <c r="A433" s="23"/>
      <c r="B433" s="23"/>
      <c r="C433" s="23"/>
      <c r="D433" s="23"/>
      <c r="E433" s="23"/>
      <c r="F433" s="23"/>
      <c r="G433" s="23"/>
      <c r="H433" s="23"/>
      <c r="I433" s="23"/>
      <c r="J433" s="23"/>
      <c r="K433" s="22"/>
      <c r="L433" s="22"/>
      <c r="M433" s="21"/>
    </row>
    <row r="434" spans="1:13" s="20" customFormat="1" x14ac:dyDescent="0.15">
      <c r="A434" s="23"/>
      <c r="B434" s="23"/>
      <c r="C434" s="23"/>
      <c r="D434" s="23"/>
      <c r="E434" s="23"/>
      <c r="F434" s="23"/>
      <c r="G434" s="23"/>
      <c r="H434" s="23"/>
      <c r="I434" s="23"/>
      <c r="J434" s="23"/>
      <c r="K434" s="22"/>
      <c r="L434" s="22"/>
      <c r="M434" s="21"/>
    </row>
    <row r="435" spans="1:13" s="20" customFormat="1" x14ac:dyDescent="0.15">
      <c r="A435" s="23"/>
      <c r="B435" s="23"/>
      <c r="C435" s="23"/>
      <c r="D435" s="23"/>
      <c r="E435" s="23"/>
      <c r="F435" s="23"/>
      <c r="G435" s="23"/>
      <c r="H435" s="23"/>
      <c r="I435" s="23"/>
      <c r="J435" s="23"/>
      <c r="K435" s="22"/>
      <c r="L435" s="22"/>
      <c r="M435" s="21"/>
    </row>
    <row r="436" spans="1:13" s="20" customFormat="1" x14ac:dyDescent="0.15">
      <c r="A436" s="23"/>
      <c r="B436" s="23"/>
      <c r="C436" s="23"/>
      <c r="D436" s="23"/>
      <c r="E436" s="23"/>
      <c r="F436" s="23"/>
      <c r="G436" s="23"/>
      <c r="H436" s="23"/>
      <c r="I436" s="23"/>
      <c r="J436" s="23"/>
      <c r="K436" s="22"/>
      <c r="L436" s="22"/>
      <c r="M436" s="21"/>
    </row>
    <row r="437" spans="1:13" s="20" customFormat="1" x14ac:dyDescent="0.15">
      <c r="A437" s="23"/>
      <c r="B437" s="23"/>
      <c r="C437" s="23"/>
      <c r="D437" s="23"/>
      <c r="E437" s="23"/>
      <c r="F437" s="23"/>
      <c r="G437" s="23"/>
      <c r="H437" s="23"/>
      <c r="I437" s="23"/>
      <c r="J437" s="23"/>
      <c r="K437" s="22"/>
      <c r="L437" s="22"/>
      <c r="M437" s="21"/>
    </row>
    <row r="438" spans="1:13" s="20" customFormat="1" x14ac:dyDescent="0.15">
      <c r="A438" s="23"/>
      <c r="B438" s="23"/>
      <c r="C438" s="23"/>
      <c r="D438" s="23"/>
      <c r="E438" s="23"/>
      <c r="F438" s="23"/>
      <c r="G438" s="23"/>
      <c r="H438" s="23"/>
      <c r="I438" s="23"/>
      <c r="J438" s="23"/>
      <c r="K438" s="22"/>
      <c r="L438" s="22"/>
      <c r="M438" s="21"/>
    </row>
    <row r="439" spans="1:13" s="20" customFormat="1" x14ac:dyDescent="0.15">
      <c r="A439" s="23"/>
      <c r="B439" s="23"/>
      <c r="C439" s="23"/>
      <c r="D439" s="23"/>
      <c r="E439" s="23"/>
      <c r="F439" s="23"/>
      <c r="G439" s="23"/>
      <c r="H439" s="23"/>
      <c r="I439" s="23"/>
      <c r="J439" s="23"/>
      <c r="K439" s="22"/>
      <c r="L439" s="22"/>
      <c r="M439" s="21"/>
    </row>
    <row r="440" spans="1:13" s="20" customFormat="1" x14ac:dyDescent="0.15">
      <c r="A440" s="23"/>
      <c r="B440" s="23"/>
      <c r="C440" s="23"/>
      <c r="D440" s="23"/>
      <c r="E440" s="23"/>
      <c r="F440" s="23"/>
      <c r="G440" s="23"/>
      <c r="H440" s="23"/>
      <c r="I440" s="23"/>
      <c r="J440" s="23"/>
      <c r="K440" s="22"/>
      <c r="L440" s="22"/>
      <c r="M440" s="21"/>
    </row>
    <row r="441" spans="1:13" s="20" customFormat="1" x14ac:dyDescent="0.15">
      <c r="A441" s="23"/>
      <c r="B441" s="23"/>
      <c r="C441" s="23"/>
      <c r="D441" s="23"/>
      <c r="E441" s="23"/>
      <c r="F441" s="23"/>
      <c r="G441" s="23"/>
      <c r="H441" s="23"/>
      <c r="I441" s="23"/>
      <c r="J441" s="23"/>
      <c r="K441" s="22"/>
      <c r="L441" s="22"/>
      <c r="M441" s="21"/>
    </row>
    <row r="442" spans="1:13" s="20" customFormat="1" x14ac:dyDescent="0.15">
      <c r="A442" s="23"/>
      <c r="B442" s="23"/>
      <c r="C442" s="23"/>
      <c r="D442" s="23"/>
      <c r="E442" s="23"/>
      <c r="F442" s="23"/>
      <c r="G442" s="23"/>
      <c r="H442" s="23"/>
      <c r="I442" s="23"/>
      <c r="J442" s="23"/>
      <c r="K442" s="22"/>
      <c r="L442" s="22"/>
      <c r="M442" s="21"/>
    </row>
    <row r="443" spans="1:13" s="20" customFormat="1" x14ac:dyDescent="0.15">
      <c r="A443" s="23"/>
      <c r="B443" s="23"/>
      <c r="C443" s="23"/>
      <c r="D443" s="23"/>
      <c r="E443" s="23"/>
      <c r="F443" s="23"/>
      <c r="G443" s="23"/>
      <c r="H443" s="23"/>
      <c r="I443" s="23"/>
      <c r="J443" s="23"/>
      <c r="K443" s="22"/>
      <c r="L443" s="22"/>
      <c r="M443" s="21"/>
    </row>
    <row r="444" spans="1:13" s="20" customFormat="1" x14ac:dyDescent="0.15">
      <c r="A444" s="23"/>
      <c r="B444" s="23"/>
      <c r="C444" s="23"/>
      <c r="D444" s="23"/>
      <c r="E444" s="23"/>
      <c r="F444" s="23"/>
      <c r="G444" s="23"/>
      <c r="H444" s="23"/>
      <c r="I444" s="23"/>
      <c r="J444" s="23"/>
      <c r="K444" s="22"/>
      <c r="L444" s="22"/>
      <c r="M444" s="21"/>
    </row>
    <row r="445" spans="1:13" s="20" customFormat="1" x14ac:dyDescent="0.15">
      <c r="A445" s="23"/>
      <c r="B445" s="23"/>
      <c r="C445" s="23"/>
      <c r="D445" s="23"/>
      <c r="E445" s="23"/>
      <c r="F445" s="23"/>
      <c r="G445" s="23"/>
      <c r="H445" s="23"/>
      <c r="I445" s="23"/>
      <c r="J445" s="23"/>
      <c r="K445" s="22"/>
      <c r="L445" s="22"/>
      <c r="M445" s="21"/>
    </row>
    <row r="446" spans="1:13" s="20" customFormat="1" x14ac:dyDescent="0.15">
      <c r="A446" s="23"/>
      <c r="B446" s="23"/>
      <c r="C446" s="23"/>
      <c r="D446" s="23"/>
      <c r="E446" s="23"/>
      <c r="F446" s="23"/>
      <c r="G446" s="23"/>
      <c r="H446" s="23"/>
      <c r="I446" s="23"/>
      <c r="J446" s="23"/>
      <c r="K446" s="22"/>
      <c r="L446" s="22"/>
      <c r="M446" s="21"/>
    </row>
    <row r="447" spans="1:13" s="20" customFormat="1" x14ac:dyDescent="0.15">
      <c r="A447" s="23"/>
      <c r="B447" s="23"/>
      <c r="C447" s="23"/>
      <c r="D447" s="23"/>
      <c r="E447" s="23"/>
      <c r="F447" s="23"/>
      <c r="G447" s="23"/>
      <c r="H447" s="23"/>
      <c r="I447" s="23"/>
      <c r="J447" s="23"/>
      <c r="K447" s="22"/>
      <c r="L447" s="22"/>
      <c r="M447" s="21"/>
    </row>
    <row r="448" spans="1:13" s="20" customFormat="1" x14ac:dyDescent="0.15">
      <c r="A448" s="23"/>
      <c r="B448" s="23"/>
      <c r="C448" s="23"/>
      <c r="D448" s="23"/>
      <c r="E448" s="23"/>
      <c r="F448" s="23"/>
      <c r="G448" s="23"/>
      <c r="H448" s="23"/>
      <c r="I448" s="23"/>
      <c r="J448" s="23"/>
      <c r="K448" s="22"/>
      <c r="L448" s="22"/>
      <c r="M448" s="21"/>
    </row>
    <row r="449" spans="1:13" s="20" customFormat="1" x14ac:dyDescent="0.15">
      <c r="A449" s="23"/>
      <c r="B449" s="23"/>
      <c r="C449" s="23"/>
      <c r="D449" s="23"/>
      <c r="E449" s="23"/>
      <c r="F449" s="23"/>
      <c r="G449" s="23"/>
      <c r="H449" s="23"/>
      <c r="I449" s="23"/>
      <c r="J449" s="23"/>
      <c r="K449" s="22"/>
      <c r="L449" s="22"/>
      <c r="M449" s="21"/>
    </row>
    <row r="450" spans="1:13" s="20" customFormat="1" x14ac:dyDescent="0.15">
      <c r="A450" s="23"/>
      <c r="B450" s="23"/>
      <c r="C450" s="23"/>
      <c r="D450" s="23"/>
      <c r="E450" s="23"/>
      <c r="F450" s="23"/>
      <c r="G450" s="23"/>
      <c r="H450" s="23"/>
      <c r="I450" s="23"/>
      <c r="J450" s="23"/>
      <c r="K450" s="22"/>
      <c r="L450" s="22"/>
      <c r="M450" s="21"/>
    </row>
    <row r="451" spans="1:13" s="20" customFormat="1" x14ac:dyDescent="0.15">
      <c r="A451" s="23"/>
      <c r="B451" s="23"/>
      <c r="C451" s="23"/>
      <c r="D451" s="23"/>
      <c r="E451" s="23"/>
      <c r="F451" s="23"/>
      <c r="G451" s="23"/>
      <c r="H451" s="23"/>
      <c r="I451" s="23"/>
      <c r="J451" s="23"/>
      <c r="K451" s="22"/>
      <c r="L451" s="22"/>
      <c r="M451" s="21"/>
    </row>
    <row r="452" spans="1:13" s="20" customFormat="1" x14ac:dyDescent="0.15">
      <c r="A452" s="23"/>
      <c r="B452" s="23"/>
      <c r="C452" s="23"/>
      <c r="D452" s="23"/>
      <c r="E452" s="23"/>
      <c r="F452" s="23"/>
      <c r="G452" s="23"/>
      <c r="H452" s="23"/>
      <c r="I452" s="23"/>
      <c r="J452" s="23"/>
      <c r="K452" s="22"/>
      <c r="L452" s="22"/>
      <c r="M452" s="21"/>
    </row>
    <row r="453" spans="1:13" s="20" customFormat="1" x14ac:dyDescent="0.15">
      <c r="A453" s="23"/>
      <c r="B453" s="23"/>
      <c r="C453" s="23"/>
      <c r="D453" s="23"/>
      <c r="E453" s="23"/>
      <c r="F453" s="23"/>
      <c r="G453" s="23"/>
      <c r="H453" s="23"/>
      <c r="I453" s="23"/>
      <c r="J453" s="23"/>
      <c r="K453" s="22"/>
      <c r="L453" s="22"/>
      <c r="M453" s="21"/>
    </row>
    <row r="454" spans="1:13" s="20" customFormat="1" x14ac:dyDescent="0.15">
      <c r="A454" s="23"/>
      <c r="B454" s="23"/>
      <c r="C454" s="23"/>
      <c r="D454" s="23"/>
      <c r="E454" s="23"/>
      <c r="F454" s="23"/>
      <c r="G454" s="23"/>
      <c r="H454" s="23"/>
      <c r="I454" s="23"/>
      <c r="J454" s="23"/>
      <c r="K454" s="22"/>
      <c r="L454" s="22"/>
      <c r="M454" s="21"/>
    </row>
    <row r="455" spans="1:13" s="20" customFormat="1" x14ac:dyDescent="0.15">
      <c r="A455" s="23"/>
      <c r="B455" s="23"/>
      <c r="C455" s="23"/>
      <c r="D455" s="23"/>
      <c r="E455" s="23"/>
      <c r="F455" s="23"/>
      <c r="G455" s="23"/>
      <c r="H455" s="23"/>
      <c r="I455" s="23"/>
      <c r="J455" s="23"/>
      <c r="K455" s="22"/>
      <c r="L455" s="22"/>
      <c r="M455" s="21"/>
    </row>
    <row r="456" spans="1:13" s="20" customFormat="1" x14ac:dyDescent="0.15">
      <c r="A456" s="23"/>
      <c r="B456" s="23"/>
      <c r="C456" s="23"/>
      <c r="D456" s="23"/>
      <c r="E456" s="23"/>
      <c r="F456" s="23"/>
      <c r="G456" s="23"/>
      <c r="H456" s="23"/>
      <c r="I456" s="23"/>
      <c r="J456" s="23"/>
      <c r="K456" s="22"/>
      <c r="L456" s="22"/>
      <c r="M456" s="21"/>
    </row>
    <row r="457" spans="1:13" s="20" customFormat="1" x14ac:dyDescent="0.15">
      <c r="A457" s="23"/>
      <c r="B457" s="23"/>
      <c r="C457" s="23"/>
      <c r="D457" s="23"/>
      <c r="E457" s="23"/>
      <c r="F457" s="23"/>
      <c r="G457" s="23"/>
      <c r="H457" s="23"/>
      <c r="I457" s="23"/>
      <c r="J457" s="23"/>
      <c r="K457" s="22"/>
      <c r="L457" s="22"/>
      <c r="M457" s="21"/>
    </row>
    <row r="458" spans="1:13" s="20" customFormat="1" x14ac:dyDescent="0.15">
      <c r="A458" s="23"/>
      <c r="B458" s="23"/>
      <c r="C458" s="23"/>
      <c r="D458" s="23"/>
      <c r="E458" s="23"/>
      <c r="F458" s="23"/>
      <c r="G458" s="23"/>
      <c r="H458" s="23"/>
      <c r="I458" s="23"/>
      <c r="J458" s="23"/>
      <c r="K458" s="22"/>
      <c r="L458" s="22"/>
      <c r="M458" s="21"/>
    </row>
    <row r="459" spans="1:13" s="20" customFormat="1" x14ac:dyDescent="0.15">
      <c r="A459" s="23"/>
      <c r="B459" s="23"/>
      <c r="C459" s="23"/>
      <c r="D459" s="23"/>
      <c r="E459" s="23"/>
      <c r="F459" s="23"/>
      <c r="G459" s="23"/>
      <c r="H459" s="23"/>
      <c r="I459" s="23"/>
      <c r="J459" s="23"/>
      <c r="K459" s="22"/>
      <c r="L459" s="22"/>
      <c r="M459" s="21"/>
    </row>
    <row r="460" spans="1:13" s="20" customFormat="1" x14ac:dyDescent="0.15">
      <c r="A460" s="23"/>
      <c r="B460" s="23"/>
      <c r="C460" s="23"/>
      <c r="D460" s="23"/>
      <c r="E460" s="23"/>
      <c r="F460" s="23"/>
      <c r="G460" s="23"/>
      <c r="H460" s="23"/>
      <c r="I460" s="23"/>
      <c r="J460" s="23"/>
      <c r="K460" s="22"/>
      <c r="L460" s="22"/>
      <c r="M460" s="21"/>
    </row>
    <row r="461" spans="1:13" s="20" customFormat="1" x14ac:dyDescent="0.15">
      <c r="A461" s="23"/>
      <c r="B461" s="23"/>
      <c r="C461" s="23"/>
      <c r="D461" s="23"/>
      <c r="E461" s="23"/>
      <c r="F461" s="23"/>
      <c r="G461" s="23"/>
      <c r="H461" s="23"/>
      <c r="I461" s="23"/>
      <c r="J461" s="23"/>
      <c r="K461" s="22"/>
      <c r="L461" s="22"/>
      <c r="M461" s="21"/>
    </row>
    <row r="462" spans="1:13" s="20" customFormat="1" x14ac:dyDescent="0.15">
      <c r="A462" s="23"/>
      <c r="B462" s="23"/>
      <c r="C462" s="23"/>
      <c r="D462" s="23"/>
      <c r="E462" s="23"/>
      <c r="F462" s="23"/>
      <c r="G462" s="23"/>
      <c r="H462" s="23"/>
      <c r="I462" s="23"/>
      <c r="J462" s="23"/>
      <c r="K462" s="22"/>
      <c r="L462" s="22"/>
      <c r="M462" s="21"/>
    </row>
    <row r="463" spans="1:13" s="20" customFormat="1" x14ac:dyDescent="0.15">
      <c r="A463" s="23"/>
      <c r="B463" s="23"/>
      <c r="C463" s="23"/>
      <c r="D463" s="23"/>
      <c r="E463" s="23"/>
      <c r="F463" s="23"/>
      <c r="G463" s="23"/>
      <c r="H463" s="23"/>
      <c r="I463" s="23"/>
      <c r="J463" s="23"/>
      <c r="K463" s="22"/>
      <c r="L463" s="22"/>
      <c r="M463" s="21"/>
    </row>
    <row r="464" spans="1:13" s="20" customFormat="1" x14ac:dyDescent="0.15">
      <c r="A464" s="23"/>
      <c r="B464" s="23"/>
      <c r="C464" s="23"/>
      <c r="D464" s="23"/>
      <c r="E464" s="23"/>
      <c r="F464" s="23"/>
      <c r="G464" s="23"/>
      <c r="H464" s="23"/>
      <c r="I464" s="23"/>
      <c r="J464" s="23"/>
      <c r="K464" s="22"/>
      <c r="L464" s="22"/>
      <c r="M464" s="21"/>
    </row>
    <row r="465" spans="1:13" s="20" customFormat="1" x14ac:dyDescent="0.15">
      <c r="A465" s="23"/>
      <c r="B465" s="23"/>
      <c r="C465" s="23"/>
      <c r="D465" s="23"/>
      <c r="E465" s="23"/>
      <c r="F465" s="23"/>
      <c r="G465" s="23"/>
      <c r="H465" s="23"/>
      <c r="I465" s="23"/>
      <c r="J465" s="23"/>
      <c r="K465" s="22"/>
      <c r="L465" s="22"/>
      <c r="M465" s="21"/>
    </row>
    <row r="466" spans="1:13" s="20" customFormat="1" x14ac:dyDescent="0.15">
      <c r="A466" s="23"/>
      <c r="B466" s="23"/>
      <c r="C466" s="23"/>
      <c r="D466" s="23"/>
      <c r="E466" s="23"/>
      <c r="F466" s="23"/>
      <c r="G466" s="23"/>
      <c r="H466" s="23"/>
      <c r="I466" s="23"/>
      <c r="J466" s="23"/>
      <c r="K466" s="22"/>
      <c r="L466" s="22"/>
      <c r="M466" s="21"/>
    </row>
    <row r="467" spans="1:13" s="20" customFormat="1" x14ac:dyDescent="0.15">
      <c r="A467" s="23"/>
      <c r="B467" s="23"/>
      <c r="C467" s="23"/>
      <c r="D467" s="23"/>
      <c r="E467" s="23"/>
      <c r="F467" s="23"/>
      <c r="G467" s="23"/>
      <c r="H467" s="23"/>
      <c r="I467" s="23"/>
      <c r="J467" s="23"/>
      <c r="K467" s="22"/>
      <c r="L467" s="22"/>
      <c r="M467" s="21"/>
    </row>
    <row r="468" spans="1:13" s="20" customFormat="1" x14ac:dyDescent="0.15">
      <c r="A468" s="23"/>
      <c r="B468" s="23"/>
      <c r="C468" s="23"/>
      <c r="D468" s="23"/>
      <c r="E468" s="23"/>
      <c r="F468" s="23"/>
      <c r="G468" s="23"/>
      <c r="H468" s="23"/>
      <c r="I468" s="23"/>
      <c r="J468" s="23"/>
      <c r="K468" s="22"/>
      <c r="L468" s="22"/>
      <c r="M468" s="21"/>
    </row>
    <row r="469" spans="1:13" s="20" customFormat="1" x14ac:dyDescent="0.15">
      <c r="A469" s="23"/>
      <c r="B469" s="23"/>
      <c r="C469" s="23"/>
      <c r="D469" s="23"/>
      <c r="E469" s="23"/>
      <c r="F469" s="23"/>
      <c r="G469" s="23"/>
      <c r="H469" s="23"/>
      <c r="I469" s="23"/>
      <c r="J469" s="23"/>
      <c r="K469" s="22"/>
      <c r="L469" s="22"/>
      <c r="M469" s="21"/>
    </row>
    <row r="470" spans="1:13" s="20" customFormat="1" x14ac:dyDescent="0.15">
      <c r="A470" s="23"/>
      <c r="B470" s="23"/>
      <c r="C470" s="23"/>
      <c r="D470" s="23"/>
      <c r="E470" s="23"/>
      <c r="F470" s="23"/>
      <c r="G470" s="23"/>
      <c r="H470" s="23"/>
      <c r="I470" s="23"/>
      <c r="J470" s="23"/>
      <c r="K470" s="22"/>
      <c r="L470" s="22"/>
      <c r="M470" s="21"/>
    </row>
    <row r="471" spans="1:13" s="20" customFormat="1" x14ac:dyDescent="0.15">
      <c r="A471" s="23"/>
      <c r="B471" s="23"/>
      <c r="C471" s="23"/>
      <c r="D471" s="23"/>
      <c r="E471" s="23"/>
      <c r="F471" s="23"/>
      <c r="G471" s="23"/>
      <c r="H471" s="23"/>
      <c r="I471" s="23"/>
      <c r="J471" s="23"/>
      <c r="K471" s="22"/>
      <c r="L471" s="22"/>
      <c r="M471" s="21"/>
    </row>
    <row r="472" spans="1:13" s="20" customFormat="1" x14ac:dyDescent="0.15">
      <c r="A472" s="23"/>
      <c r="B472" s="23"/>
      <c r="C472" s="23"/>
      <c r="D472" s="23"/>
      <c r="E472" s="23"/>
      <c r="F472" s="23"/>
      <c r="G472" s="23"/>
      <c r="H472" s="23"/>
      <c r="I472" s="23"/>
      <c r="J472" s="23"/>
      <c r="K472" s="22"/>
      <c r="L472" s="22"/>
      <c r="M472" s="21"/>
    </row>
    <row r="473" spans="1:13" s="20" customFormat="1" x14ac:dyDescent="0.15">
      <c r="A473" s="23"/>
      <c r="B473" s="23"/>
      <c r="C473" s="23"/>
      <c r="D473" s="23"/>
      <c r="E473" s="23"/>
      <c r="F473" s="23"/>
      <c r="G473" s="23"/>
      <c r="H473" s="23"/>
      <c r="I473" s="23"/>
      <c r="J473" s="23"/>
      <c r="K473" s="22"/>
      <c r="L473" s="22"/>
      <c r="M473" s="21"/>
    </row>
    <row r="474" spans="1:13" s="20" customFormat="1" x14ac:dyDescent="0.15">
      <c r="A474" s="23"/>
      <c r="B474" s="23"/>
      <c r="C474" s="23"/>
      <c r="D474" s="23"/>
      <c r="E474" s="23"/>
      <c r="F474" s="23"/>
      <c r="G474" s="23"/>
      <c r="H474" s="23"/>
      <c r="I474" s="23"/>
      <c r="J474" s="23"/>
      <c r="K474" s="22"/>
      <c r="L474" s="22"/>
      <c r="M474" s="21"/>
    </row>
    <row r="475" spans="1:13" s="20" customFormat="1" x14ac:dyDescent="0.15">
      <c r="A475" s="23"/>
      <c r="B475" s="23"/>
      <c r="C475" s="23"/>
      <c r="D475" s="23"/>
      <c r="E475" s="23"/>
      <c r="F475" s="23"/>
      <c r="G475" s="23"/>
      <c r="H475" s="23"/>
      <c r="I475" s="23"/>
      <c r="J475" s="23"/>
      <c r="K475" s="22"/>
      <c r="L475" s="22"/>
      <c r="M475" s="21"/>
    </row>
    <row r="476" spans="1:13" s="20" customFormat="1" x14ac:dyDescent="0.15">
      <c r="A476" s="23"/>
      <c r="B476" s="23"/>
      <c r="C476" s="23"/>
      <c r="D476" s="23"/>
      <c r="E476" s="23"/>
      <c r="F476" s="23"/>
      <c r="G476" s="23"/>
      <c r="H476" s="23"/>
      <c r="I476" s="23"/>
      <c r="J476" s="23"/>
      <c r="K476" s="22"/>
      <c r="L476" s="22"/>
      <c r="M476" s="21"/>
    </row>
    <row r="477" spans="1:13" s="20" customFormat="1" x14ac:dyDescent="0.15">
      <c r="A477" s="23"/>
      <c r="B477" s="23"/>
      <c r="C477" s="23"/>
      <c r="D477" s="23"/>
      <c r="E477" s="23"/>
      <c r="F477" s="23"/>
      <c r="G477" s="23"/>
      <c r="H477" s="23"/>
      <c r="I477" s="23"/>
      <c r="J477" s="23"/>
      <c r="K477" s="22"/>
      <c r="L477" s="22"/>
      <c r="M477" s="21"/>
    </row>
    <row r="478" spans="1:13" s="20" customFormat="1" x14ac:dyDescent="0.15">
      <c r="A478" s="23"/>
      <c r="B478" s="23"/>
      <c r="C478" s="23"/>
      <c r="D478" s="23"/>
      <c r="E478" s="23"/>
      <c r="F478" s="23"/>
      <c r="G478" s="23"/>
      <c r="H478" s="23"/>
      <c r="I478" s="23"/>
      <c r="J478" s="23"/>
      <c r="K478" s="22"/>
      <c r="L478" s="22"/>
      <c r="M478" s="21"/>
    </row>
    <row r="479" spans="1:13" s="20" customFormat="1" x14ac:dyDescent="0.15">
      <c r="A479" s="23"/>
      <c r="B479" s="23"/>
      <c r="C479" s="23"/>
      <c r="D479" s="23"/>
      <c r="E479" s="23"/>
      <c r="F479" s="23"/>
      <c r="G479" s="23"/>
      <c r="H479" s="23"/>
      <c r="I479" s="23"/>
      <c r="J479" s="23"/>
      <c r="K479" s="22"/>
      <c r="L479" s="22"/>
      <c r="M479" s="21"/>
    </row>
    <row r="480" spans="1:13" s="20" customFormat="1" x14ac:dyDescent="0.15">
      <c r="A480" s="23"/>
      <c r="B480" s="23"/>
      <c r="C480" s="23"/>
      <c r="D480" s="23"/>
      <c r="E480" s="23"/>
      <c r="F480" s="23"/>
      <c r="G480" s="23"/>
      <c r="H480" s="23"/>
      <c r="I480" s="23"/>
      <c r="J480" s="23"/>
      <c r="K480" s="22"/>
      <c r="L480" s="22"/>
      <c r="M480" s="21"/>
    </row>
    <row r="481" spans="1:13" s="20" customFormat="1" x14ac:dyDescent="0.15">
      <c r="A481" s="23"/>
      <c r="B481" s="23"/>
      <c r="C481" s="23"/>
      <c r="D481" s="23"/>
      <c r="E481" s="23"/>
      <c r="F481" s="23"/>
      <c r="G481" s="23"/>
      <c r="H481" s="23"/>
      <c r="I481" s="23"/>
      <c r="J481" s="23"/>
      <c r="K481" s="22"/>
      <c r="L481" s="22"/>
      <c r="M481" s="21"/>
    </row>
    <row r="482" spans="1:13" s="20" customFormat="1" x14ac:dyDescent="0.15">
      <c r="A482" s="23"/>
      <c r="B482" s="23"/>
      <c r="C482" s="23"/>
      <c r="D482" s="23"/>
      <c r="E482" s="23"/>
      <c r="F482" s="23"/>
      <c r="G482" s="23"/>
      <c r="H482" s="23"/>
      <c r="I482" s="23"/>
      <c r="J482" s="23"/>
      <c r="K482" s="22"/>
      <c r="L482" s="22"/>
      <c r="M482" s="21"/>
    </row>
    <row r="483" spans="1:13" s="20" customFormat="1" x14ac:dyDescent="0.15">
      <c r="A483" s="23"/>
      <c r="B483" s="23"/>
      <c r="C483" s="23"/>
      <c r="D483" s="23"/>
      <c r="E483" s="23"/>
      <c r="F483" s="23"/>
      <c r="G483" s="23"/>
      <c r="H483" s="23"/>
      <c r="I483" s="23"/>
      <c r="J483" s="23"/>
      <c r="K483" s="22"/>
      <c r="L483" s="22"/>
      <c r="M483" s="21"/>
    </row>
    <row r="484" spans="1:13" s="20" customFormat="1" x14ac:dyDescent="0.15">
      <c r="A484" s="23"/>
      <c r="B484" s="23"/>
      <c r="C484" s="23"/>
      <c r="D484" s="23"/>
      <c r="E484" s="23"/>
      <c r="F484" s="23"/>
      <c r="G484" s="23"/>
      <c r="H484" s="23"/>
      <c r="I484" s="23"/>
      <c r="J484" s="23"/>
      <c r="K484" s="22"/>
      <c r="L484" s="22"/>
      <c r="M484" s="21"/>
    </row>
    <row r="485" spans="1:13" s="20" customFormat="1" x14ac:dyDescent="0.15">
      <c r="A485" s="23"/>
      <c r="B485" s="23"/>
      <c r="C485" s="23"/>
      <c r="D485" s="23"/>
      <c r="E485" s="23"/>
      <c r="F485" s="23"/>
      <c r="G485" s="23"/>
      <c r="H485" s="23"/>
      <c r="I485" s="23"/>
      <c r="J485" s="23"/>
      <c r="K485" s="22"/>
      <c r="L485" s="22"/>
      <c r="M485" s="21"/>
    </row>
    <row r="486" spans="1:13" s="20" customFormat="1" x14ac:dyDescent="0.15">
      <c r="A486" s="23"/>
      <c r="B486" s="23"/>
      <c r="C486" s="23"/>
      <c r="D486" s="23"/>
      <c r="E486" s="23"/>
      <c r="F486" s="23"/>
      <c r="G486" s="23"/>
      <c r="H486" s="23"/>
      <c r="I486" s="23"/>
      <c r="J486" s="23"/>
      <c r="K486" s="22"/>
      <c r="L486" s="22"/>
      <c r="M486" s="21"/>
    </row>
    <row r="487" spans="1:13" s="20" customFormat="1" x14ac:dyDescent="0.15">
      <c r="A487" s="23"/>
      <c r="B487" s="23"/>
      <c r="C487" s="23"/>
      <c r="D487" s="23"/>
      <c r="E487" s="23"/>
      <c r="F487" s="23"/>
      <c r="G487" s="23"/>
      <c r="H487" s="23"/>
      <c r="I487" s="23"/>
      <c r="J487" s="23"/>
      <c r="K487" s="22"/>
      <c r="L487" s="22"/>
      <c r="M487" s="21"/>
    </row>
    <row r="488" spans="1:13" s="20" customFormat="1" x14ac:dyDescent="0.15">
      <c r="A488" s="23"/>
      <c r="B488" s="23"/>
      <c r="C488" s="23"/>
      <c r="D488" s="23"/>
      <c r="E488" s="23"/>
      <c r="F488" s="23"/>
      <c r="G488" s="23"/>
      <c r="H488" s="23"/>
      <c r="I488" s="23"/>
      <c r="J488" s="23"/>
      <c r="K488" s="22"/>
      <c r="L488" s="22"/>
      <c r="M488" s="21"/>
    </row>
    <row r="489" spans="1:13" s="20" customFormat="1" x14ac:dyDescent="0.15">
      <c r="A489" s="23"/>
      <c r="B489" s="23"/>
      <c r="C489" s="23"/>
      <c r="D489" s="23"/>
      <c r="E489" s="23"/>
      <c r="F489" s="23"/>
      <c r="G489" s="23"/>
      <c r="H489" s="23"/>
      <c r="I489" s="23"/>
      <c r="J489" s="23"/>
      <c r="K489" s="22"/>
      <c r="L489" s="22"/>
      <c r="M489" s="21"/>
    </row>
    <row r="490" spans="1:13" s="20" customFormat="1" x14ac:dyDescent="0.15">
      <c r="A490" s="23"/>
      <c r="B490" s="23"/>
      <c r="C490" s="23"/>
      <c r="D490" s="23"/>
      <c r="E490" s="23"/>
      <c r="F490" s="23"/>
      <c r="G490" s="23"/>
      <c r="H490" s="23"/>
      <c r="I490" s="23"/>
      <c r="J490" s="23"/>
      <c r="K490" s="22"/>
      <c r="L490" s="22"/>
      <c r="M490" s="21"/>
    </row>
    <row r="491" spans="1:13" s="20" customFormat="1" x14ac:dyDescent="0.15">
      <c r="A491" s="23"/>
      <c r="B491" s="23"/>
      <c r="C491" s="23"/>
      <c r="D491" s="23"/>
      <c r="E491" s="23"/>
      <c r="F491" s="23"/>
      <c r="G491" s="23"/>
      <c r="H491" s="23"/>
      <c r="I491" s="23"/>
      <c r="J491" s="23"/>
      <c r="K491" s="22"/>
      <c r="L491" s="22"/>
      <c r="M491" s="21"/>
    </row>
    <row r="492" spans="1:13" s="20" customFormat="1" x14ac:dyDescent="0.15">
      <c r="A492" s="23"/>
      <c r="B492" s="23"/>
      <c r="C492" s="23"/>
      <c r="D492" s="23"/>
      <c r="E492" s="23"/>
      <c r="F492" s="23"/>
      <c r="G492" s="23"/>
      <c r="H492" s="23"/>
      <c r="I492" s="23"/>
      <c r="J492" s="23"/>
      <c r="K492" s="22"/>
      <c r="L492" s="22"/>
      <c r="M492" s="21"/>
    </row>
    <row r="493" spans="1:13" s="20" customFormat="1" x14ac:dyDescent="0.15">
      <c r="A493" s="23"/>
      <c r="B493" s="23"/>
      <c r="C493" s="23"/>
      <c r="D493" s="23"/>
      <c r="E493" s="23"/>
      <c r="F493" s="23"/>
      <c r="G493" s="23"/>
      <c r="H493" s="23"/>
      <c r="I493" s="23"/>
      <c r="J493" s="23"/>
      <c r="K493" s="22"/>
      <c r="L493" s="22"/>
      <c r="M493" s="21"/>
    </row>
    <row r="494" spans="1:13" s="20" customFormat="1" x14ac:dyDescent="0.15">
      <c r="A494" s="23"/>
      <c r="B494" s="23"/>
      <c r="C494" s="23"/>
      <c r="D494" s="23"/>
      <c r="E494" s="23"/>
      <c r="F494" s="23"/>
      <c r="G494" s="23"/>
      <c r="H494" s="23"/>
      <c r="I494" s="23"/>
      <c r="J494" s="23"/>
      <c r="K494" s="22"/>
      <c r="L494" s="22"/>
      <c r="M494" s="21"/>
    </row>
    <row r="495" spans="1:13" s="20" customFormat="1" x14ac:dyDescent="0.15">
      <c r="A495" s="23"/>
      <c r="B495" s="23"/>
      <c r="C495" s="23"/>
      <c r="D495" s="23"/>
      <c r="E495" s="23"/>
      <c r="F495" s="23"/>
      <c r="G495" s="23"/>
      <c r="H495" s="23"/>
      <c r="I495" s="23"/>
      <c r="J495" s="23"/>
      <c r="K495" s="22"/>
      <c r="L495" s="22"/>
      <c r="M495" s="21"/>
    </row>
    <row r="496" spans="1:13" s="20" customFormat="1" x14ac:dyDescent="0.15">
      <c r="A496" s="23"/>
      <c r="B496" s="23"/>
      <c r="C496" s="23"/>
      <c r="D496" s="23"/>
      <c r="E496" s="23"/>
      <c r="F496" s="23"/>
      <c r="G496" s="23"/>
      <c r="H496" s="23"/>
      <c r="I496" s="23"/>
      <c r="J496" s="23"/>
      <c r="K496" s="22"/>
      <c r="L496" s="22"/>
      <c r="M496" s="21"/>
    </row>
    <row r="497" spans="1:13" s="20" customFormat="1" x14ac:dyDescent="0.15">
      <c r="A497" s="23"/>
      <c r="B497" s="23"/>
      <c r="C497" s="23"/>
      <c r="D497" s="23"/>
      <c r="E497" s="23"/>
      <c r="F497" s="23"/>
      <c r="G497" s="23"/>
      <c r="H497" s="23"/>
      <c r="I497" s="23"/>
      <c r="J497" s="23"/>
      <c r="K497" s="22"/>
      <c r="L497" s="22"/>
      <c r="M497" s="21"/>
    </row>
    <row r="498" spans="1:13" s="20" customFormat="1" x14ac:dyDescent="0.15">
      <c r="A498" s="23"/>
      <c r="B498" s="23"/>
      <c r="C498" s="23"/>
      <c r="D498" s="23"/>
      <c r="E498" s="23"/>
      <c r="F498" s="23"/>
      <c r="G498" s="23"/>
      <c r="H498" s="23"/>
      <c r="I498" s="23"/>
      <c r="J498" s="23"/>
      <c r="K498" s="22"/>
      <c r="L498" s="22"/>
      <c r="M498" s="21"/>
    </row>
    <row r="499" spans="1:13" s="20" customFormat="1" x14ac:dyDescent="0.15">
      <c r="A499" s="23"/>
      <c r="B499" s="23"/>
      <c r="C499" s="23"/>
      <c r="D499" s="23"/>
      <c r="E499" s="23"/>
      <c r="F499" s="23"/>
      <c r="G499" s="23"/>
      <c r="H499" s="23"/>
      <c r="I499" s="23"/>
      <c r="J499" s="23"/>
      <c r="K499" s="22"/>
      <c r="L499" s="22"/>
      <c r="M499" s="21"/>
    </row>
    <row r="500" spans="1:13" s="20" customFormat="1" x14ac:dyDescent="0.15">
      <c r="A500" s="23"/>
      <c r="B500" s="23"/>
      <c r="C500" s="23"/>
      <c r="D500" s="23"/>
      <c r="E500" s="23"/>
      <c r="F500" s="23"/>
      <c r="G500" s="23"/>
      <c r="H500" s="23"/>
      <c r="I500" s="23"/>
      <c r="J500" s="23"/>
      <c r="K500" s="22"/>
      <c r="L500" s="22"/>
      <c r="M500" s="21"/>
    </row>
    <row r="501" spans="1:13" s="20" customFormat="1" x14ac:dyDescent="0.15">
      <c r="A501" s="23"/>
      <c r="B501" s="23"/>
      <c r="C501" s="23"/>
      <c r="D501" s="23"/>
      <c r="E501" s="23"/>
      <c r="F501" s="23"/>
      <c r="G501" s="23"/>
      <c r="H501" s="23"/>
      <c r="I501" s="23"/>
      <c r="J501" s="23"/>
      <c r="K501" s="22"/>
      <c r="L501" s="22"/>
      <c r="M501" s="21"/>
    </row>
    <row r="502" spans="1:13" s="20" customFormat="1" x14ac:dyDescent="0.15">
      <c r="A502" s="23"/>
      <c r="B502" s="23"/>
      <c r="C502" s="23"/>
      <c r="D502" s="23"/>
      <c r="E502" s="23"/>
      <c r="F502" s="23"/>
      <c r="G502" s="23"/>
      <c r="H502" s="23"/>
      <c r="I502" s="23"/>
      <c r="J502" s="23"/>
      <c r="K502" s="22"/>
      <c r="L502" s="22"/>
      <c r="M502" s="21"/>
    </row>
    <row r="503" spans="1:13" s="20" customFormat="1" x14ac:dyDescent="0.15">
      <c r="A503" s="23"/>
      <c r="B503" s="23"/>
      <c r="C503" s="23"/>
      <c r="D503" s="23"/>
      <c r="E503" s="23"/>
      <c r="F503" s="23"/>
      <c r="G503" s="23"/>
      <c r="H503" s="23"/>
      <c r="I503" s="23"/>
      <c r="J503" s="23"/>
      <c r="K503" s="22"/>
      <c r="L503" s="22"/>
      <c r="M503" s="21"/>
    </row>
    <row r="504" spans="1:13" s="20" customFormat="1" x14ac:dyDescent="0.15">
      <c r="A504" s="23"/>
      <c r="B504" s="23"/>
      <c r="C504" s="23"/>
      <c r="D504" s="23"/>
      <c r="E504" s="23"/>
      <c r="F504" s="23"/>
      <c r="G504" s="23"/>
      <c r="H504" s="23"/>
      <c r="I504" s="23"/>
      <c r="J504" s="23"/>
      <c r="K504" s="22"/>
      <c r="L504" s="22"/>
      <c r="M504" s="21"/>
    </row>
    <row r="505" spans="1:13" s="20" customFormat="1" x14ac:dyDescent="0.15">
      <c r="A505" s="23"/>
      <c r="B505" s="23"/>
      <c r="C505" s="23"/>
      <c r="D505" s="23"/>
      <c r="E505" s="23"/>
      <c r="F505" s="23"/>
      <c r="G505" s="23"/>
      <c r="H505" s="23"/>
      <c r="I505" s="23"/>
      <c r="J505" s="23"/>
      <c r="K505" s="22"/>
      <c r="L505" s="22"/>
      <c r="M505" s="21"/>
    </row>
    <row r="506" spans="1:13" s="20" customFormat="1" x14ac:dyDescent="0.15">
      <c r="A506" s="23"/>
      <c r="B506" s="23"/>
      <c r="C506" s="23"/>
      <c r="D506" s="23"/>
      <c r="E506" s="23"/>
      <c r="F506" s="23"/>
      <c r="G506" s="23"/>
      <c r="H506" s="23"/>
      <c r="I506" s="23"/>
      <c r="J506" s="23"/>
      <c r="K506" s="22"/>
      <c r="L506" s="22"/>
      <c r="M506" s="21"/>
    </row>
    <row r="507" spans="1:13" s="20" customFormat="1" x14ac:dyDescent="0.15">
      <c r="A507" s="23"/>
      <c r="B507" s="23"/>
      <c r="C507" s="23"/>
      <c r="D507" s="23"/>
      <c r="E507" s="23"/>
      <c r="F507" s="23"/>
      <c r="G507" s="23"/>
      <c r="H507" s="23"/>
      <c r="I507" s="23"/>
      <c r="J507" s="23"/>
      <c r="K507" s="22"/>
      <c r="L507" s="22"/>
      <c r="M507" s="21"/>
    </row>
    <row r="508" spans="1:13" s="20" customFormat="1" x14ac:dyDescent="0.15">
      <c r="A508" s="23"/>
      <c r="B508" s="23"/>
      <c r="C508" s="23"/>
      <c r="D508" s="23"/>
      <c r="E508" s="23"/>
      <c r="F508" s="23"/>
      <c r="G508" s="23"/>
      <c r="H508" s="23"/>
      <c r="I508" s="23"/>
      <c r="J508" s="23"/>
      <c r="K508" s="22"/>
      <c r="L508" s="22"/>
      <c r="M508" s="21"/>
    </row>
    <row r="509" spans="1:13" s="20" customFormat="1" x14ac:dyDescent="0.15">
      <c r="A509" s="23"/>
      <c r="B509" s="23"/>
      <c r="C509" s="23"/>
      <c r="D509" s="23"/>
      <c r="E509" s="23"/>
      <c r="F509" s="23"/>
      <c r="G509" s="23"/>
      <c r="H509" s="23"/>
      <c r="I509" s="23"/>
      <c r="J509" s="23"/>
      <c r="K509" s="22"/>
      <c r="L509" s="22"/>
      <c r="M509" s="21"/>
    </row>
    <row r="510" spans="1:13" s="20" customFormat="1" x14ac:dyDescent="0.15">
      <c r="A510" s="23"/>
      <c r="B510" s="23"/>
      <c r="C510" s="23"/>
      <c r="D510" s="23"/>
      <c r="E510" s="23"/>
      <c r="F510" s="23"/>
      <c r="G510" s="23"/>
      <c r="H510" s="23"/>
      <c r="I510" s="23"/>
      <c r="J510" s="23"/>
      <c r="K510" s="22"/>
      <c r="L510" s="22"/>
      <c r="M510" s="21"/>
    </row>
    <row r="511" spans="1:13" s="20" customFormat="1" x14ac:dyDescent="0.15">
      <c r="A511" s="23"/>
      <c r="B511" s="23"/>
      <c r="C511" s="23"/>
      <c r="D511" s="23"/>
      <c r="E511" s="23"/>
      <c r="F511" s="23"/>
      <c r="G511" s="23"/>
      <c r="H511" s="23"/>
      <c r="I511" s="23"/>
      <c r="J511" s="23"/>
      <c r="K511" s="22"/>
      <c r="L511" s="22"/>
      <c r="M511" s="21"/>
    </row>
    <row r="512" spans="1:13" s="20" customFormat="1" x14ac:dyDescent="0.15">
      <c r="A512" s="23"/>
      <c r="B512" s="23"/>
      <c r="C512" s="23"/>
      <c r="D512" s="23"/>
      <c r="E512" s="23"/>
      <c r="F512" s="23"/>
      <c r="G512" s="23"/>
      <c r="H512" s="23"/>
      <c r="I512" s="23"/>
      <c r="J512" s="23"/>
      <c r="K512" s="22"/>
      <c r="L512" s="22"/>
      <c r="M512" s="21"/>
    </row>
    <row r="513" spans="1:13" s="20" customFormat="1" x14ac:dyDescent="0.15">
      <c r="A513" s="23"/>
      <c r="B513" s="23"/>
      <c r="C513" s="23"/>
      <c r="D513" s="23"/>
      <c r="E513" s="23"/>
      <c r="F513" s="23"/>
      <c r="G513" s="23"/>
      <c r="H513" s="23"/>
      <c r="I513" s="23"/>
      <c r="J513" s="23"/>
      <c r="K513" s="22"/>
      <c r="L513" s="22"/>
      <c r="M513" s="21"/>
    </row>
    <row r="514" spans="1:13" s="20" customFormat="1" x14ac:dyDescent="0.15">
      <c r="A514" s="23"/>
      <c r="B514" s="23"/>
      <c r="C514" s="23"/>
      <c r="D514" s="23"/>
      <c r="E514" s="23"/>
      <c r="F514" s="23"/>
      <c r="G514" s="23"/>
      <c r="H514" s="23"/>
      <c r="I514" s="23"/>
      <c r="J514" s="23"/>
      <c r="K514" s="22"/>
      <c r="L514" s="22"/>
      <c r="M514" s="21"/>
    </row>
    <row r="515" spans="1:13" s="20" customFormat="1" x14ac:dyDescent="0.15">
      <c r="A515" s="23"/>
      <c r="B515" s="23"/>
      <c r="C515" s="23"/>
      <c r="D515" s="23"/>
      <c r="E515" s="23"/>
      <c r="F515" s="23"/>
      <c r="G515" s="23"/>
      <c r="H515" s="23"/>
      <c r="I515" s="23"/>
      <c r="J515" s="23"/>
      <c r="K515" s="22"/>
      <c r="L515" s="22"/>
      <c r="M515" s="21"/>
    </row>
    <row r="516" spans="1:13" s="20" customFormat="1" x14ac:dyDescent="0.15">
      <c r="A516" s="23"/>
      <c r="B516" s="23"/>
      <c r="C516" s="23"/>
      <c r="D516" s="23"/>
      <c r="E516" s="23"/>
      <c r="F516" s="23"/>
      <c r="G516" s="23"/>
      <c r="H516" s="23"/>
      <c r="I516" s="23"/>
      <c r="J516" s="23"/>
      <c r="K516" s="22"/>
      <c r="L516" s="22"/>
      <c r="M516" s="21"/>
    </row>
    <row r="517" spans="1:13" s="20" customFormat="1" x14ac:dyDescent="0.15">
      <c r="A517" s="23"/>
      <c r="B517" s="23"/>
      <c r="C517" s="23"/>
      <c r="D517" s="23"/>
      <c r="E517" s="23"/>
      <c r="F517" s="23"/>
      <c r="G517" s="23"/>
      <c r="H517" s="23"/>
      <c r="I517" s="23"/>
      <c r="J517" s="23"/>
      <c r="K517" s="22"/>
      <c r="L517" s="22"/>
      <c r="M517" s="21"/>
    </row>
    <row r="518" spans="1:13" s="20" customFormat="1" x14ac:dyDescent="0.15">
      <c r="A518" s="23"/>
      <c r="B518" s="23"/>
      <c r="C518" s="23"/>
      <c r="D518" s="23"/>
      <c r="E518" s="23"/>
      <c r="F518" s="23"/>
      <c r="G518" s="23"/>
      <c r="H518" s="23"/>
      <c r="I518" s="23"/>
      <c r="J518" s="23"/>
      <c r="K518" s="22"/>
      <c r="L518" s="22"/>
      <c r="M518" s="21"/>
    </row>
    <row r="519" spans="1:13" s="20" customFormat="1" x14ac:dyDescent="0.15">
      <c r="A519" s="23"/>
      <c r="B519" s="23"/>
      <c r="C519" s="23"/>
      <c r="D519" s="23"/>
      <c r="E519" s="23"/>
      <c r="F519" s="23"/>
      <c r="G519" s="23"/>
      <c r="H519" s="23"/>
      <c r="I519" s="23"/>
      <c r="J519" s="23"/>
      <c r="K519" s="22"/>
      <c r="L519" s="22"/>
      <c r="M519" s="21"/>
    </row>
    <row r="520" spans="1:13" s="20" customFormat="1" x14ac:dyDescent="0.15">
      <c r="A520" s="23"/>
      <c r="B520" s="23"/>
      <c r="C520" s="23"/>
      <c r="D520" s="23"/>
      <c r="E520" s="23"/>
      <c r="F520" s="23"/>
      <c r="G520" s="23"/>
      <c r="H520" s="23"/>
      <c r="I520" s="23"/>
      <c r="J520" s="23"/>
      <c r="K520" s="22"/>
      <c r="L520" s="22"/>
      <c r="M520" s="21"/>
    </row>
    <row r="521" spans="1:13" s="20" customFormat="1" x14ac:dyDescent="0.15">
      <c r="A521" s="23"/>
      <c r="B521" s="23"/>
      <c r="C521" s="23"/>
      <c r="D521" s="23"/>
      <c r="E521" s="23"/>
      <c r="F521" s="23"/>
      <c r="G521" s="23"/>
      <c r="H521" s="23"/>
      <c r="I521" s="23"/>
      <c r="J521" s="23"/>
      <c r="K521" s="22"/>
      <c r="L521" s="22"/>
      <c r="M521" s="21"/>
    </row>
    <row r="522" spans="1:13" s="20" customFormat="1" x14ac:dyDescent="0.15">
      <c r="A522" s="23"/>
      <c r="B522" s="23"/>
      <c r="C522" s="23"/>
      <c r="D522" s="23"/>
      <c r="E522" s="23"/>
      <c r="F522" s="23"/>
      <c r="G522" s="23"/>
      <c r="H522" s="23"/>
      <c r="I522" s="23"/>
      <c r="J522" s="23"/>
      <c r="K522" s="22"/>
      <c r="L522" s="22"/>
      <c r="M522" s="21"/>
    </row>
    <row r="523" spans="1:13" s="20" customFormat="1" x14ac:dyDescent="0.15">
      <c r="A523" s="23"/>
      <c r="B523" s="23"/>
      <c r="C523" s="23"/>
      <c r="D523" s="23"/>
      <c r="E523" s="23"/>
      <c r="F523" s="23"/>
      <c r="G523" s="23"/>
      <c r="H523" s="23"/>
      <c r="I523" s="23"/>
      <c r="J523" s="23"/>
      <c r="K523" s="22"/>
      <c r="L523" s="22"/>
      <c r="M523" s="21"/>
    </row>
    <row r="524" spans="1:13" s="20" customFormat="1" x14ac:dyDescent="0.15">
      <c r="A524" s="23"/>
      <c r="B524" s="23"/>
      <c r="C524" s="23"/>
      <c r="D524" s="23"/>
      <c r="E524" s="23"/>
      <c r="F524" s="23"/>
      <c r="G524" s="23"/>
      <c r="H524" s="23"/>
      <c r="I524" s="23"/>
      <c r="J524" s="23"/>
      <c r="K524" s="22"/>
      <c r="L524" s="22"/>
      <c r="M524" s="21"/>
    </row>
    <row r="525" spans="1:13" s="20" customFormat="1" x14ac:dyDescent="0.15">
      <c r="A525" s="23"/>
      <c r="B525" s="23"/>
      <c r="C525" s="23"/>
      <c r="D525" s="23"/>
      <c r="E525" s="23"/>
      <c r="F525" s="23"/>
      <c r="G525" s="23"/>
      <c r="H525" s="23"/>
      <c r="I525" s="23"/>
      <c r="J525" s="23"/>
      <c r="K525" s="22"/>
      <c r="L525" s="22"/>
      <c r="M525" s="21"/>
    </row>
    <row r="526" spans="1:13" s="20" customFormat="1" x14ac:dyDescent="0.15">
      <c r="A526" s="23"/>
      <c r="B526" s="23"/>
      <c r="C526" s="23"/>
      <c r="D526" s="23"/>
      <c r="E526" s="23"/>
      <c r="F526" s="23"/>
      <c r="G526" s="23"/>
      <c r="H526" s="23"/>
      <c r="I526" s="23"/>
      <c r="J526" s="23"/>
      <c r="K526" s="22"/>
      <c r="L526" s="22"/>
      <c r="M526" s="21"/>
    </row>
    <row r="527" spans="1:13" s="20" customFormat="1" x14ac:dyDescent="0.15">
      <c r="A527" s="23"/>
      <c r="B527" s="23"/>
      <c r="C527" s="23"/>
      <c r="D527" s="23"/>
      <c r="E527" s="23"/>
      <c r="F527" s="23"/>
      <c r="G527" s="23"/>
      <c r="H527" s="23"/>
      <c r="I527" s="23"/>
      <c r="J527" s="23"/>
      <c r="K527" s="22"/>
      <c r="L527" s="22"/>
      <c r="M527" s="21"/>
    </row>
    <row r="528" spans="1:13" s="20" customFormat="1" x14ac:dyDescent="0.15">
      <c r="A528" s="23"/>
      <c r="B528" s="23"/>
      <c r="C528" s="23"/>
      <c r="D528" s="23"/>
      <c r="E528" s="23"/>
      <c r="F528" s="23"/>
      <c r="G528" s="23"/>
      <c r="H528" s="23"/>
      <c r="I528" s="23"/>
      <c r="J528" s="23"/>
      <c r="K528" s="22"/>
      <c r="L528" s="22"/>
      <c r="M528" s="21"/>
    </row>
    <row r="529" spans="1:13" s="20" customFormat="1" x14ac:dyDescent="0.15">
      <c r="A529" s="23"/>
      <c r="B529" s="23"/>
      <c r="C529" s="23"/>
      <c r="D529" s="23"/>
      <c r="E529" s="23"/>
      <c r="F529" s="23"/>
      <c r="G529" s="23"/>
      <c r="H529" s="23"/>
      <c r="I529" s="23"/>
      <c r="J529" s="23"/>
      <c r="K529" s="22"/>
      <c r="L529" s="22"/>
      <c r="M529" s="21"/>
    </row>
    <row r="530" spans="1:13" s="20" customFormat="1" x14ac:dyDescent="0.15">
      <c r="A530" s="23"/>
      <c r="B530" s="23"/>
      <c r="C530" s="23"/>
      <c r="D530" s="23"/>
      <c r="E530" s="23"/>
      <c r="F530" s="23"/>
      <c r="G530" s="23"/>
      <c r="H530" s="23"/>
      <c r="I530" s="23"/>
      <c r="J530" s="23"/>
      <c r="K530" s="22"/>
      <c r="L530" s="22"/>
      <c r="M530" s="21"/>
    </row>
    <row r="531" spans="1:13" s="20" customFormat="1" x14ac:dyDescent="0.15">
      <c r="A531" s="23"/>
      <c r="B531" s="23"/>
      <c r="C531" s="23"/>
      <c r="D531" s="23"/>
      <c r="E531" s="23"/>
      <c r="F531" s="23"/>
      <c r="G531" s="23"/>
      <c r="H531" s="23"/>
      <c r="I531" s="23"/>
      <c r="J531" s="23"/>
      <c r="K531" s="22"/>
      <c r="L531" s="22"/>
      <c r="M531" s="21"/>
    </row>
    <row r="532" spans="1:13" s="20" customFormat="1" x14ac:dyDescent="0.15">
      <c r="A532" s="23"/>
      <c r="B532" s="23"/>
      <c r="C532" s="23"/>
      <c r="D532" s="23"/>
      <c r="E532" s="23"/>
      <c r="F532" s="23"/>
      <c r="G532" s="23"/>
      <c r="H532" s="23"/>
      <c r="I532" s="23"/>
      <c r="J532" s="23"/>
      <c r="K532" s="22"/>
      <c r="L532" s="22"/>
      <c r="M532" s="21"/>
    </row>
    <row r="533" spans="1:13" s="20" customFormat="1" x14ac:dyDescent="0.15">
      <c r="A533" s="23"/>
      <c r="B533" s="23"/>
      <c r="C533" s="23"/>
      <c r="D533" s="23"/>
      <c r="E533" s="23"/>
      <c r="F533" s="23"/>
      <c r="G533" s="23"/>
      <c r="H533" s="23"/>
      <c r="I533" s="23"/>
      <c r="J533" s="23"/>
      <c r="K533" s="22"/>
      <c r="L533" s="22"/>
      <c r="M533" s="21"/>
    </row>
    <row r="534" spans="1:13" s="20" customFormat="1" x14ac:dyDescent="0.15">
      <c r="A534" s="23"/>
      <c r="B534" s="23"/>
      <c r="C534" s="23"/>
      <c r="D534" s="23"/>
      <c r="E534" s="23"/>
      <c r="F534" s="23"/>
      <c r="G534" s="23"/>
      <c r="H534" s="23"/>
      <c r="I534" s="23"/>
      <c r="J534" s="23"/>
      <c r="K534" s="22"/>
      <c r="L534" s="22"/>
      <c r="M534" s="21"/>
    </row>
    <row r="535" spans="1:13" s="20" customFormat="1" x14ac:dyDescent="0.15">
      <c r="A535" s="23"/>
      <c r="B535" s="23"/>
      <c r="C535" s="23"/>
      <c r="D535" s="23"/>
      <c r="E535" s="23"/>
      <c r="F535" s="23"/>
      <c r="G535" s="23"/>
      <c r="H535" s="23"/>
      <c r="I535" s="23"/>
      <c r="J535" s="23"/>
      <c r="K535" s="22"/>
      <c r="L535" s="22"/>
      <c r="M535" s="21"/>
    </row>
    <row r="536" spans="1:13" s="20" customFormat="1" x14ac:dyDescent="0.15">
      <c r="A536" s="23"/>
      <c r="B536" s="23"/>
      <c r="C536" s="23"/>
      <c r="D536" s="23"/>
      <c r="E536" s="23"/>
      <c r="F536" s="23"/>
      <c r="G536" s="23"/>
      <c r="H536" s="23"/>
      <c r="I536" s="23"/>
      <c r="J536" s="23"/>
      <c r="K536" s="22"/>
      <c r="L536" s="22"/>
      <c r="M536" s="21"/>
    </row>
    <row r="537" spans="1:13" s="20" customFormat="1" x14ac:dyDescent="0.15">
      <c r="A537" s="23"/>
      <c r="B537" s="23"/>
      <c r="C537" s="23"/>
      <c r="D537" s="23"/>
      <c r="E537" s="23"/>
      <c r="F537" s="23"/>
      <c r="G537" s="23"/>
      <c r="H537" s="23"/>
      <c r="I537" s="23"/>
      <c r="J537" s="23"/>
      <c r="K537" s="22"/>
      <c r="L537" s="22"/>
      <c r="M537" s="21"/>
    </row>
    <row r="538" spans="1:13" s="20" customFormat="1" x14ac:dyDescent="0.15">
      <c r="A538" s="23"/>
      <c r="B538" s="23"/>
      <c r="C538" s="23"/>
      <c r="D538" s="23"/>
      <c r="E538" s="23"/>
      <c r="F538" s="23"/>
      <c r="G538" s="23"/>
      <c r="H538" s="23"/>
      <c r="I538" s="23"/>
      <c r="J538" s="23"/>
      <c r="K538" s="22"/>
      <c r="L538" s="22"/>
      <c r="M538" s="21"/>
    </row>
    <row r="539" spans="1:13" s="20" customFormat="1" x14ac:dyDescent="0.15">
      <c r="A539" s="23"/>
      <c r="B539" s="23"/>
      <c r="C539" s="23"/>
      <c r="D539" s="23"/>
      <c r="E539" s="23"/>
      <c r="F539" s="23"/>
      <c r="G539" s="23"/>
      <c r="H539" s="23"/>
      <c r="I539" s="23"/>
      <c r="J539" s="23"/>
      <c r="K539" s="22"/>
      <c r="L539" s="22"/>
      <c r="M539" s="21"/>
    </row>
    <row r="540" spans="1:13" s="20" customFormat="1" x14ac:dyDescent="0.15">
      <c r="A540" s="23"/>
      <c r="B540" s="23"/>
      <c r="C540" s="23"/>
      <c r="D540" s="23"/>
      <c r="E540" s="23"/>
      <c r="F540" s="23"/>
      <c r="G540" s="23"/>
      <c r="H540" s="23"/>
      <c r="I540" s="23"/>
      <c r="J540" s="23"/>
      <c r="K540" s="22"/>
      <c r="L540" s="22"/>
      <c r="M540" s="21"/>
    </row>
    <row r="541" spans="1:13" s="20" customFormat="1" x14ac:dyDescent="0.15">
      <c r="A541" s="23"/>
      <c r="B541" s="23"/>
      <c r="C541" s="23"/>
      <c r="D541" s="23"/>
      <c r="E541" s="23"/>
      <c r="F541" s="23"/>
      <c r="G541" s="23"/>
      <c r="H541" s="23"/>
      <c r="I541" s="23"/>
      <c r="J541" s="23"/>
      <c r="K541" s="22"/>
      <c r="L541" s="22"/>
      <c r="M541" s="21"/>
    </row>
    <row r="542" spans="1:13" s="20" customFormat="1" x14ac:dyDescent="0.15">
      <c r="A542" s="23"/>
      <c r="B542" s="23"/>
      <c r="C542" s="23"/>
      <c r="D542" s="23"/>
      <c r="E542" s="23"/>
      <c r="F542" s="23"/>
      <c r="G542" s="23"/>
      <c r="H542" s="23"/>
      <c r="I542" s="23"/>
      <c r="J542" s="23"/>
      <c r="K542" s="22"/>
      <c r="L542" s="22"/>
      <c r="M542" s="21"/>
    </row>
    <row r="543" spans="1:13" s="20" customFormat="1" x14ac:dyDescent="0.15">
      <c r="A543" s="23"/>
      <c r="B543" s="23"/>
      <c r="C543" s="23"/>
      <c r="D543" s="23"/>
      <c r="E543" s="23"/>
      <c r="F543" s="23"/>
      <c r="G543" s="23"/>
      <c r="H543" s="23"/>
      <c r="I543" s="23"/>
      <c r="J543" s="23"/>
      <c r="K543" s="22"/>
      <c r="L543" s="22"/>
      <c r="M543" s="21"/>
    </row>
    <row r="544" spans="1:13" s="20" customFormat="1" x14ac:dyDescent="0.15">
      <c r="A544" s="23"/>
      <c r="B544" s="23"/>
      <c r="C544" s="23"/>
      <c r="D544" s="23"/>
      <c r="E544" s="23"/>
      <c r="F544" s="23"/>
      <c r="G544" s="23"/>
      <c r="H544" s="23"/>
      <c r="I544" s="23"/>
      <c r="J544" s="23"/>
      <c r="K544" s="22"/>
      <c r="L544" s="22"/>
      <c r="M544" s="21"/>
    </row>
    <row r="545" spans="1:13" s="20" customFormat="1" x14ac:dyDescent="0.15">
      <c r="A545" s="23"/>
      <c r="B545" s="23"/>
      <c r="C545" s="23"/>
      <c r="D545" s="23"/>
      <c r="E545" s="23"/>
      <c r="F545" s="23"/>
      <c r="G545" s="23"/>
      <c r="H545" s="23"/>
      <c r="I545" s="23"/>
      <c r="J545" s="23"/>
      <c r="K545" s="22"/>
      <c r="L545" s="22"/>
      <c r="M545" s="21"/>
    </row>
    <row r="546" spans="1:13" s="20" customFormat="1" x14ac:dyDescent="0.15">
      <c r="A546" s="23"/>
      <c r="B546" s="23"/>
      <c r="C546" s="23"/>
      <c r="D546" s="23"/>
      <c r="E546" s="23"/>
      <c r="F546" s="23"/>
      <c r="G546" s="23"/>
      <c r="H546" s="23"/>
      <c r="I546" s="23"/>
      <c r="J546" s="23"/>
      <c r="K546" s="22"/>
      <c r="L546" s="22"/>
      <c r="M546" s="21"/>
    </row>
    <row r="547" spans="1:13" s="20" customFormat="1" x14ac:dyDescent="0.15">
      <c r="A547" s="23"/>
      <c r="B547" s="23"/>
      <c r="C547" s="23"/>
      <c r="D547" s="23"/>
      <c r="E547" s="23"/>
      <c r="F547" s="23"/>
      <c r="G547" s="23"/>
      <c r="H547" s="23"/>
      <c r="I547" s="23"/>
      <c r="J547" s="23"/>
      <c r="K547" s="22"/>
      <c r="L547" s="22"/>
      <c r="M547" s="21"/>
    </row>
    <row r="548" spans="1:13" s="20" customFormat="1" x14ac:dyDescent="0.15">
      <c r="A548" s="23"/>
      <c r="B548" s="23"/>
      <c r="C548" s="23"/>
      <c r="D548" s="23"/>
      <c r="E548" s="23"/>
      <c r="F548" s="23"/>
      <c r="G548" s="23"/>
      <c r="H548" s="23"/>
      <c r="I548" s="23"/>
      <c r="J548" s="23"/>
      <c r="K548" s="22"/>
      <c r="L548" s="22"/>
      <c r="M548" s="21"/>
    </row>
    <row r="549" spans="1:13" s="20" customFormat="1" x14ac:dyDescent="0.15">
      <c r="A549" s="23"/>
      <c r="B549" s="23"/>
      <c r="C549" s="23"/>
      <c r="D549" s="23"/>
      <c r="E549" s="23"/>
      <c r="F549" s="23"/>
      <c r="G549" s="23"/>
      <c r="H549" s="23"/>
      <c r="I549" s="23"/>
      <c r="J549" s="23"/>
      <c r="K549" s="22"/>
      <c r="L549" s="22"/>
      <c r="M549" s="21"/>
    </row>
    <row r="550" spans="1:13" s="20" customFormat="1" x14ac:dyDescent="0.15">
      <c r="A550" s="23"/>
      <c r="B550" s="23"/>
      <c r="C550" s="23"/>
      <c r="D550" s="23"/>
      <c r="E550" s="23"/>
      <c r="F550" s="23"/>
      <c r="G550" s="23"/>
      <c r="H550" s="23"/>
      <c r="I550" s="23"/>
      <c r="J550" s="23"/>
      <c r="K550" s="22"/>
      <c r="L550" s="22"/>
      <c r="M550" s="21"/>
    </row>
    <row r="551" spans="1:13" s="20" customFormat="1" x14ac:dyDescent="0.15">
      <c r="A551" s="23"/>
      <c r="B551" s="23"/>
      <c r="C551" s="23"/>
      <c r="D551" s="23"/>
      <c r="E551" s="23"/>
      <c r="F551" s="23"/>
      <c r="G551" s="23"/>
      <c r="H551" s="23"/>
      <c r="I551" s="23"/>
      <c r="J551" s="23"/>
      <c r="K551" s="22"/>
      <c r="L551" s="22"/>
      <c r="M551" s="21"/>
    </row>
    <row r="552" spans="1:13" s="20" customFormat="1" x14ac:dyDescent="0.15">
      <c r="A552" s="23"/>
      <c r="B552" s="23"/>
      <c r="C552" s="23"/>
      <c r="D552" s="23"/>
      <c r="E552" s="23"/>
      <c r="F552" s="23"/>
      <c r="G552" s="23"/>
      <c r="H552" s="23"/>
      <c r="I552" s="23"/>
      <c r="J552" s="23"/>
      <c r="K552" s="22"/>
      <c r="L552" s="22"/>
      <c r="M552" s="21"/>
    </row>
    <row r="553" spans="1:13" s="20" customFormat="1" x14ac:dyDescent="0.15">
      <c r="A553" s="23"/>
      <c r="B553" s="23"/>
      <c r="C553" s="23"/>
      <c r="D553" s="23"/>
      <c r="E553" s="23"/>
      <c r="F553" s="23"/>
      <c r="G553" s="23"/>
      <c r="H553" s="23"/>
      <c r="I553" s="23"/>
      <c r="J553" s="23"/>
      <c r="K553" s="22"/>
      <c r="L553" s="22"/>
      <c r="M553" s="21"/>
    </row>
    <row r="554" spans="1:13" s="20" customFormat="1" x14ac:dyDescent="0.15">
      <c r="A554" s="23"/>
      <c r="B554" s="23"/>
      <c r="C554" s="23"/>
      <c r="D554" s="23"/>
      <c r="E554" s="23"/>
      <c r="F554" s="23"/>
      <c r="G554" s="23"/>
      <c r="H554" s="23"/>
      <c r="I554" s="23"/>
      <c r="J554" s="23"/>
      <c r="K554" s="22"/>
      <c r="L554" s="22"/>
      <c r="M554" s="21"/>
    </row>
    <row r="555" spans="1:13" s="20" customFormat="1" x14ac:dyDescent="0.15">
      <c r="A555" s="23"/>
      <c r="B555" s="23"/>
      <c r="C555" s="23"/>
      <c r="D555" s="23"/>
      <c r="E555" s="23"/>
      <c r="F555" s="23"/>
      <c r="G555" s="23"/>
      <c r="H555" s="23"/>
      <c r="I555" s="23"/>
      <c r="J555" s="23"/>
      <c r="K555" s="22"/>
      <c r="L555" s="22"/>
      <c r="M555" s="21"/>
    </row>
    <row r="556" spans="1:13" s="20" customFormat="1" x14ac:dyDescent="0.15">
      <c r="A556" s="23"/>
      <c r="B556" s="23"/>
      <c r="C556" s="23"/>
      <c r="D556" s="23"/>
      <c r="E556" s="23"/>
      <c r="F556" s="23"/>
      <c r="G556" s="23"/>
      <c r="H556" s="23"/>
      <c r="I556" s="23"/>
      <c r="J556" s="23"/>
      <c r="K556" s="22"/>
      <c r="L556" s="22"/>
      <c r="M556" s="21"/>
    </row>
    <row r="557" spans="1:13" s="20" customFormat="1" x14ac:dyDescent="0.15">
      <c r="A557" s="23"/>
      <c r="B557" s="23"/>
      <c r="C557" s="23"/>
      <c r="D557" s="23"/>
      <c r="E557" s="23"/>
      <c r="F557" s="23"/>
      <c r="G557" s="23"/>
      <c r="H557" s="23"/>
      <c r="I557" s="23"/>
      <c r="J557" s="23"/>
      <c r="K557" s="22"/>
      <c r="L557" s="22"/>
      <c r="M557" s="21"/>
    </row>
    <row r="558" spans="1:13" s="20" customFormat="1" x14ac:dyDescent="0.15">
      <c r="A558" s="23"/>
      <c r="B558" s="23"/>
      <c r="C558" s="23"/>
      <c r="D558" s="23"/>
      <c r="E558" s="23"/>
      <c r="F558" s="23"/>
      <c r="G558" s="23"/>
      <c r="H558" s="23"/>
      <c r="I558" s="23"/>
      <c r="J558" s="23"/>
      <c r="K558" s="22"/>
      <c r="L558" s="22"/>
      <c r="M558" s="21"/>
    </row>
    <row r="559" spans="1:13" s="20" customFormat="1" x14ac:dyDescent="0.15">
      <c r="A559" s="23"/>
      <c r="B559" s="23"/>
      <c r="C559" s="23"/>
      <c r="D559" s="23"/>
      <c r="E559" s="23"/>
      <c r="F559" s="23"/>
      <c r="G559" s="23"/>
      <c r="H559" s="23"/>
      <c r="I559" s="23"/>
      <c r="J559" s="23"/>
      <c r="K559" s="22"/>
      <c r="L559" s="22"/>
      <c r="M559" s="21"/>
    </row>
    <row r="560" spans="1:13" s="20" customFormat="1" x14ac:dyDescent="0.15">
      <c r="A560" s="23"/>
      <c r="B560" s="23"/>
      <c r="C560" s="23"/>
      <c r="D560" s="23"/>
      <c r="E560" s="23"/>
      <c r="F560" s="23"/>
      <c r="G560" s="23"/>
      <c r="H560" s="23"/>
      <c r="I560" s="23"/>
      <c r="J560" s="23"/>
      <c r="K560" s="22"/>
      <c r="L560" s="22"/>
      <c r="M560" s="21"/>
    </row>
    <row r="561" spans="1:13" s="20" customFormat="1" x14ac:dyDescent="0.15">
      <c r="A561" s="23"/>
      <c r="B561" s="23"/>
      <c r="C561" s="23"/>
      <c r="D561" s="23"/>
      <c r="E561" s="23"/>
      <c r="F561" s="23"/>
      <c r="G561" s="23"/>
      <c r="H561" s="23"/>
      <c r="I561" s="23"/>
      <c r="J561" s="23"/>
      <c r="K561" s="22"/>
      <c r="L561" s="22"/>
      <c r="M561" s="21"/>
    </row>
    <row r="562" spans="1:13" s="20" customFormat="1" x14ac:dyDescent="0.15">
      <c r="A562" s="23"/>
      <c r="B562" s="23"/>
      <c r="C562" s="23"/>
      <c r="D562" s="23"/>
      <c r="E562" s="23"/>
      <c r="F562" s="23"/>
      <c r="G562" s="23"/>
      <c r="H562" s="23"/>
      <c r="I562" s="23"/>
      <c r="J562" s="23"/>
      <c r="K562" s="22"/>
      <c r="L562" s="22"/>
      <c r="M562" s="21"/>
    </row>
    <row r="563" spans="1:13" s="20" customFormat="1" x14ac:dyDescent="0.15">
      <c r="A563" s="23"/>
      <c r="B563" s="23"/>
      <c r="C563" s="23"/>
      <c r="D563" s="23"/>
      <c r="E563" s="23"/>
      <c r="F563" s="23"/>
      <c r="G563" s="23"/>
      <c r="H563" s="23"/>
      <c r="I563" s="23"/>
      <c r="J563" s="23"/>
      <c r="K563" s="22"/>
      <c r="L563" s="22"/>
      <c r="M563" s="21"/>
    </row>
    <row r="564" spans="1:13" s="20" customFormat="1" x14ac:dyDescent="0.15">
      <c r="A564" s="23"/>
      <c r="B564" s="23"/>
      <c r="C564" s="23"/>
      <c r="D564" s="23"/>
      <c r="E564" s="23"/>
      <c r="F564" s="23"/>
      <c r="G564" s="23"/>
      <c r="H564" s="23"/>
      <c r="I564" s="23"/>
      <c r="J564" s="23"/>
      <c r="K564" s="22"/>
      <c r="L564" s="22"/>
      <c r="M564" s="21"/>
    </row>
    <row r="565" spans="1:13" s="20" customFormat="1" x14ac:dyDescent="0.15">
      <c r="A565" s="23"/>
      <c r="B565" s="23"/>
      <c r="C565" s="23"/>
      <c r="D565" s="23"/>
      <c r="E565" s="23"/>
      <c r="F565" s="23"/>
      <c r="G565" s="23"/>
      <c r="H565" s="23"/>
      <c r="I565" s="23"/>
      <c r="J565" s="23"/>
      <c r="K565" s="22"/>
      <c r="L565" s="22"/>
      <c r="M565" s="21"/>
    </row>
    <row r="566" spans="1:13" s="20" customFormat="1" x14ac:dyDescent="0.15">
      <c r="A566" s="23"/>
      <c r="B566" s="23"/>
      <c r="C566" s="23"/>
      <c r="D566" s="23"/>
      <c r="E566" s="23"/>
      <c r="F566" s="23"/>
      <c r="G566" s="23"/>
      <c r="H566" s="23"/>
      <c r="I566" s="23"/>
      <c r="J566" s="23"/>
      <c r="K566" s="22"/>
      <c r="L566" s="22"/>
      <c r="M566" s="21"/>
    </row>
    <row r="567" spans="1:13" s="20" customFormat="1" x14ac:dyDescent="0.15">
      <c r="A567" s="23"/>
      <c r="B567" s="23"/>
      <c r="C567" s="23"/>
      <c r="D567" s="23"/>
      <c r="E567" s="23"/>
      <c r="F567" s="23"/>
      <c r="G567" s="23"/>
      <c r="H567" s="23"/>
      <c r="I567" s="23"/>
      <c r="J567" s="23"/>
      <c r="K567" s="22"/>
      <c r="L567" s="22"/>
      <c r="M567" s="21"/>
    </row>
    <row r="568" spans="1:13" s="20" customFormat="1" x14ac:dyDescent="0.15">
      <c r="A568" s="23"/>
      <c r="B568" s="23"/>
      <c r="C568" s="23"/>
      <c r="D568" s="23"/>
      <c r="E568" s="23"/>
      <c r="F568" s="23"/>
      <c r="G568" s="23"/>
      <c r="H568" s="23"/>
      <c r="I568" s="23"/>
      <c r="J568" s="23"/>
      <c r="K568" s="22"/>
      <c r="L568" s="22"/>
      <c r="M568" s="21"/>
    </row>
    <row r="569" spans="1:13" s="20" customFormat="1" x14ac:dyDescent="0.15">
      <c r="A569" s="23"/>
      <c r="B569" s="23"/>
      <c r="C569" s="23"/>
      <c r="D569" s="23"/>
      <c r="E569" s="23"/>
      <c r="F569" s="23"/>
      <c r="G569" s="23"/>
      <c r="H569" s="23"/>
      <c r="I569" s="23"/>
      <c r="J569" s="23"/>
      <c r="K569" s="22"/>
      <c r="L569" s="22"/>
      <c r="M569" s="21"/>
    </row>
    <row r="570" spans="1:13" s="20" customFormat="1" x14ac:dyDescent="0.15">
      <c r="A570" s="23"/>
      <c r="B570" s="23"/>
      <c r="C570" s="23"/>
      <c r="D570" s="23"/>
      <c r="E570" s="23"/>
      <c r="F570" s="23"/>
      <c r="G570" s="23"/>
      <c r="H570" s="23"/>
      <c r="I570" s="23"/>
      <c r="J570" s="23"/>
      <c r="K570" s="22"/>
      <c r="L570" s="22"/>
      <c r="M570" s="21"/>
    </row>
    <row r="571" spans="1:13" s="20" customFormat="1" x14ac:dyDescent="0.15">
      <c r="A571" s="23"/>
      <c r="B571" s="23"/>
      <c r="C571" s="23"/>
      <c r="D571" s="23"/>
      <c r="E571" s="23"/>
      <c r="F571" s="23"/>
      <c r="G571" s="23"/>
      <c r="H571" s="23"/>
      <c r="I571" s="23"/>
      <c r="J571" s="23"/>
      <c r="K571" s="22"/>
      <c r="L571" s="22"/>
      <c r="M571" s="21"/>
    </row>
    <row r="572" spans="1:13" s="20" customFormat="1" x14ac:dyDescent="0.15">
      <c r="A572" s="23"/>
      <c r="B572" s="23"/>
      <c r="C572" s="23"/>
      <c r="D572" s="23"/>
      <c r="E572" s="23"/>
      <c r="F572" s="23"/>
      <c r="G572" s="23"/>
      <c r="H572" s="23"/>
      <c r="I572" s="23"/>
      <c r="J572" s="23"/>
      <c r="K572" s="22"/>
      <c r="L572" s="22"/>
      <c r="M572" s="21"/>
    </row>
    <row r="573" spans="1:13" s="20" customFormat="1" x14ac:dyDescent="0.15">
      <c r="A573" s="23"/>
      <c r="B573" s="23"/>
      <c r="C573" s="23"/>
      <c r="D573" s="23"/>
      <c r="E573" s="23"/>
      <c r="F573" s="23"/>
      <c r="G573" s="23"/>
      <c r="H573" s="23"/>
      <c r="I573" s="23"/>
      <c r="J573" s="23"/>
      <c r="K573" s="22"/>
      <c r="L573" s="22"/>
      <c r="M573" s="21"/>
    </row>
    <row r="574" spans="1:13" s="20" customFormat="1" x14ac:dyDescent="0.15">
      <c r="A574" s="23"/>
      <c r="B574" s="23"/>
      <c r="C574" s="23"/>
      <c r="D574" s="23"/>
      <c r="E574" s="23"/>
      <c r="F574" s="23"/>
      <c r="G574" s="23"/>
      <c r="H574" s="23"/>
      <c r="I574" s="23"/>
      <c r="J574" s="23"/>
      <c r="K574" s="22"/>
      <c r="L574" s="22"/>
      <c r="M574" s="21"/>
    </row>
    <row r="575" spans="1:13" s="20" customFormat="1" x14ac:dyDescent="0.15">
      <c r="A575" s="23"/>
      <c r="B575" s="23"/>
      <c r="C575" s="23"/>
      <c r="D575" s="23"/>
      <c r="E575" s="23"/>
      <c r="F575" s="23"/>
      <c r="G575" s="23"/>
      <c r="H575" s="23"/>
      <c r="I575" s="23"/>
      <c r="J575" s="23"/>
      <c r="K575" s="22"/>
      <c r="L575" s="22"/>
      <c r="M575" s="21"/>
    </row>
    <row r="576" spans="1:13" s="20" customFormat="1" x14ac:dyDescent="0.15">
      <c r="A576" s="23"/>
      <c r="B576" s="23"/>
      <c r="C576" s="23"/>
      <c r="D576" s="23"/>
      <c r="E576" s="23"/>
      <c r="F576" s="23"/>
      <c r="G576" s="23"/>
      <c r="H576" s="23"/>
      <c r="I576" s="23"/>
      <c r="J576" s="23"/>
      <c r="K576" s="22"/>
      <c r="L576" s="22"/>
      <c r="M576" s="21"/>
    </row>
    <row r="577" spans="1:13" s="20" customFormat="1" x14ac:dyDescent="0.15">
      <c r="A577" s="23"/>
      <c r="B577" s="23"/>
      <c r="C577" s="23"/>
      <c r="D577" s="23"/>
      <c r="E577" s="23"/>
      <c r="F577" s="23"/>
      <c r="G577" s="23"/>
      <c r="H577" s="23"/>
      <c r="I577" s="23"/>
      <c r="J577" s="23"/>
      <c r="K577" s="22"/>
      <c r="L577" s="22"/>
      <c r="M577" s="21"/>
    </row>
    <row r="578" spans="1:13" s="20" customFormat="1" x14ac:dyDescent="0.15">
      <c r="A578" s="23"/>
      <c r="B578" s="23"/>
      <c r="C578" s="23"/>
      <c r="D578" s="23"/>
      <c r="E578" s="23"/>
      <c r="F578" s="23"/>
      <c r="G578" s="23"/>
      <c r="H578" s="23"/>
      <c r="I578" s="23"/>
      <c r="J578" s="23"/>
      <c r="K578" s="22"/>
      <c r="L578" s="22"/>
      <c r="M578" s="21"/>
    </row>
    <row r="579" spans="1:13" s="20" customFormat="1" x14ac:dyDescent="0.15">
      <c r="A579" s="23"/>
      <c r="B579" s="23"/>
      <c r="C579" s="23"/>
      <c r="D579" s="23"/>
      <c r="E579" s="23"/>
      <c r="F579" s="23"/>
      <c r="G579" s="23"/>
      <c r="H579" s="23"/>
      <c r="I579" s="23"/>
      <c r="J579" s="23"/>
      <c r="K579" s="22"/>
      <c r="L579" s="22"/>
      <c r="M579" s="21"/>
    </row>
    <row r="580" spans="1:13" s="20" customFormat="1" x14ac:dyDescent="0.15">
      <c r="A580" s="23"/>
      <c r="B580" s="23"/>
      <c r="C580" s="23"/>
      <c r="D580" s="23"/>
      <c r="E580" s="23"/>
      <c r="F580" s="23"/>
      <c r="G580" s="23"/>
      <c r="H580" s="23"/>
      <c r="I580" s="23"/>
      <c r="J580" s="23"/>
      <c r="K580" s="22"/>
      <c r="L580" s="22"/>
      <c r="M580" s="21"/>
    </row>
    <row r="581" spans="1:13" s="20" customFormat="1" x14ac:dyDescent="0.15">
      <c r="A581" s="23"/>
      <c r="B581" s="23"/>
      <c r="C581" s="23"/>
      <c r="D581" s="23"/>
      <c r="E581" s="23"/>
      <c r="F581" s="23"/>
      <c r="G581" s="23"/>
      <c r="H581" s="23"/>
      <c r="I581" s="23"/>
      <c r="J581" s="23"/>
      <c r="K581" s="22"/>
      <c r="L581" s="22"/>
      <c r="M581" s="21"/>
    </row>
    <row r="582" spans="1:13" s="20" customFormat="1" x14ac:dyDescent="0.15">
      <c r="A582" s="23"/>
      <c r="B582" s="23"/>
      <c r="C582" s="23"/>
      <c r="D582" s="23"/>
      <c r="E582" s="23"/>
      <c r="F582" s="23"/>
      <c r="G582" s="23"/>
      <c r="H582" s="23"/>
      <c r="I582" s="23"/>
      <c r="J582" s="23"/>
      <c r="K582" s="22"/>
      <c r="L582" s="22"/>
      <c r="M582" s="21"/>
    </row>
    <row r="583" spans="1:13" s="20" customFormat="1" x14ac:dyDescent="0.15">
      <c r="A583" s="23"/>
      <c r="B583" s="23"/>
      <c r="C583" s="23"/>
      <c r="D583" s="23"/>
      <c r="E583" s="23"/>
      <c r="F583" s="23"/>
      <c r="G583" s="23"/>
      <c r="H583" s="23"/>
      <c r="I583" s="23"/>
      <c r="J583" s="23"/>
      <c r="K583" s="22"/>
      <c r="L583" s="22"/>
      <c r="M583" s="21"/>
    </row>
    <row r="584" spans="1:13" s="20" customFormat="1" x14ac:dyDescent="0.15">
      <c r="A584" s="23"/>
      <c r="B584" s="23"/>
      <c r="C584" s="23"/>
      <c r="D584" s="23"/>
      <c r="E584" s="23"/>
      <c r="F584" s="23"/>
      <c r="G584" s="23"/>
      <c r="H584" s="23"/>
      <c r="I584" s="23"/>
      <c r="J584" s="23"/>
      <c r="K584" s="22"/>
      <c r="L584" s="22"/>
      <c r="M584" s="21"/>
    </row>
    <row r="585" spans="1:13" s="20" customFormat="1" x14ac:dyDescent="0.15">
      <c r="A585" s="23"/>
      <c r="B585" s="23"/>
      <c r="C585" s="23"/>
      <c r="D585" s="23"/>
      <c r="E585" s="23"/>
      <c r="F585" s="23"/>
      <c r="G585" s="23"/>
      <c r="H585" s="23"/>
      <c r="I585" s="23"/>
      <c r="J585" s="23"/>
      <c r="K585" s="22"/>
      <c r="L585" s="22"/>
      <c r="M585" s="21"/>
    </row>
    <row r="586" spans="1:13" s="20" customFormat="1" x14ac:dyDescent="0.15">
      <c r="A586" s="23"/>
      <c r="B586" s="23"/>
      <c r="C586" s="23"/>
      <c r="D586" s="23"/>
      <c r="E586" s="23"/>
      <c r="F586" s="23"/>
      <c r="G586" s="23"/>
      <c r="H586" s="23"/>
      <c r="I586" s="23"/>
      <c r="J586" s="23"/>
      <c r="K586" s="22"/>
      <c r="L586" s="22"/>
      <c r="M586" s="21"/>
    </row>
    <row r="587" spans="1:13" s="20" customFormat="1" x14ac:dyDescent="0.15">
      <c r="A587" s="23"/>
      <c r="B587" s="23"/>
      <c r="C587" s="23"/>
      <c r="D587" s="23"/>
      <c r="E587" s="23"/>
      <c r="F587" s="23"/>
      <c r="G587" s="23"/>
      <c r="H587" s="23"/>
      <c r="I587" s="23"/>
      <c r="J587" s="23"/>
      <c r="K587" s="22"/>
      <c r="L587" s="22"/>
      <c r="M587" s="21"/>
    </row>
    <row r="588" spans="1:13" s="20" customFormat="1" x14ac:dyDescent="0.15">
      <c r="A588" s="23"/>
      <c r="B588" s="23"/>
      <c r="C588" s="23"/>
      <c r="D588" s="23"/>
      <c r="E588" s="23"/>
      <c r="F588" s="23"/>
      <c r="G588" s="23"/>
      <c r="H588" s="23"/>
      <c r="I588" s="23"/>
      <c r="J588" s="23"/>
      <c r="K588" s="22"/>
      <c r="L588" s="22"/>
      <c r="M588" s="21"/>
    </row>
    <row r="589" spans="1:13" s="20" customFormat="1" x14ac:dyDescent="0.15">
      <c r="A589" s="23"/>
      <c r="B589" s="23"/>
      <c r="C589" s="23"/>
      <c r="D589" s="23"/>
      <c r="E589" s="23"/>
      <c r="F589" s="23"/>
      <c r="G589" s="23"/>
      <c r="H589" s="23"/>
      <c r="I589" s="23"/>
      <c r="J589" s="23"/>
      <c r="K589" s="22"/>
      <c r="L589" s="22"/>
      <c r="M589" s="21"/>
    </row>
    <row r="590" spans="1:13" s="20" customFormat="1" x14ac:dyDescent="0.15">
      <c r="A590" s="23"/>
      <c r="B590" s="23"/>
      <c r="C590" s="23"/>
      <c r="D590" s="23"/>
      <c r="E590" s="23"/>
      <c r="F590" s="23"/>
      <c r="G590" s="23"/>
      <c r="H590" s="23"/>
      <c r="I590" s="23"/>
      <c r="J590" s="23"/>
      <c r="K590" s="22"/>
      <c r="L590" s="22"/>
      <c r="M590" s="21"/>
    </row>
    <row r="591" spans="1:13" s="20" customFormat="1" x14ac:dyDescent="0.15">
      <c r="A591" s="23"/>
      <c r="B591" s="23"/>
      <c r="C591" s="23"/>
      <c r="D591" s="23"/>
      <c r="E591" s="23"/>
      <c r="F591" s="23"/>
      <c r="G591" s="23"/>
      <c r="H591" s="23"/>
      <c r="I591" s="23"/>
      <c r="J591" s="23"/>
      <c r="K591" s="22"/>
      <c r="L591" s="22"/>
      <c r="M591" s="21"/>
    </row>
    <row r="592" spans="1:13" s="20" customFormat="1" x14ac:dyDescent="0.15">
      <c r="A592" s="23"/>
      <c r="B592" s="23"/>
      <c r="C592" s="23"/>
      <c r="D592" s="23"/>
      <c r="E592" s="23"/>
      <c r="F592" s="23"/>
      <c r="G592" s="23"/>
      <c r="H592" s="23"/>
      <c r="I592" s="23"/>
      <c r="J592" s="23"/>
      <c r="K592" s="22"/>
      <c r="L592" s="22"/>
      <c r="M592" s="21"/>
    </row>
    <row r="593" spans="1:13" s="20" customFormat="1" x14ac:dyDescent="0.15">
      <c r="A593" s="23"/>
      <c r="B593" s="23"/>
      <c r="C593" s="23"/>
      <c r="D593" s="23"/>
      <c r="E593" s="23"/>
      <c r="F593" s="23"/>
      <c r="G593" s="23"/>
      <c r="H593" s="23"/>
      <c r="I593" s="23"/>
      <c r="J593" s="23"/>
      <c r="K593" s="22"/>
      <c r="L593" s="22"/>
      <c r="M593" s="21"/>
    </row>
    <row r="594" spans="1:13" s="20" customFormat="1" x14ac:dyDescent="0.15">
      <c r="A594" s="23"/>
      <c r="B594" s="23"/>
      <c r="C594" s="23"/>
      <c r="D594" s="23"/>
      <c r="E594" s="23"/>
      <c r="F594" s="23"/>
      <c r="G594" s="23"/>
      <c r="H594" s="23"/>
      <c r="I594" s="23"/>
      <c r="J594" s="23"/>
      <c r="K594" s="22"/>
      <c r="L594" s="22"/>
      <c r="M594" s="21"/>
    </row>
    <row r="595" spans="1:13" s="20" customFormat="1" x14ac:dyDescent="0.15">
      <c r="A595" s="23"/>
      <c r="B595" s="23"/>
      <c r="C595" s="23"/>
      <c r="D595" s="23"/>
      <c r="E595" s="23"/>
      <c r="F595" s="23"/>
      <c r="G595" s="23"/>
      <c r="H595" s="23"/>
      <c r="I595" s="23"/>
      <c r="J595" s="23"/>
      <c r="K595" s="22"/>
      <c r="L595" s="22"/>
      <c r="M595" s="21"/>
    </row>
    <row r="596" spans="1:13" s="20" customFormat="1" x14ac:dyDescent="0.15">
      <c r="A596" s="23"/>
      <c r="B596" s="23"/>
      <c r="C596" s="23"/>
      <c r="D596" s="23"/>
      <c r="E596" s="23"/>
      <c r="F596" s="23"/>
      <c r="G596" s="23"/>
      <c r="H596" s="23"/>
      <c r="I596" s="23"/>
      <c r="J596" s="23"/>
      <c r="K596" s="22"/>
      <c r="L596" s="22"/>
      <c r="M596" s="21"/>
    </row>
    <row r="597" spans="1:13" s="20" customFormat="1" x14ac:dyDescent="0.15">
      <c r="A597" s="23"/>
      <c r="B597" s="23"/>
      <c r="C597" s="23"/>
      <c r="D597" s="23"/>
      <c r="E597" s="23"/>
      <c r="F597" s="23"/>
      <c r="G597" s="23"/>
      <c r="H597" s="23"/>
      <c r="I597" s="23"/>
      <c r="J597" s="23"/>
      <c r="K597" s="22"/>
      <c r="L597" s="22"/>
      <c r="M597" s="21"/>
    </row>
    <row r="598" spans="1:13" s="20" customFormat="1" x14ac:dyDescent="0.15">
      <c r="A598" s="23"/>
      <c r="B598" s="23"/>
      <c r="C598" s="23"/>
      <c r="D598" s="23"/>
      <c r="E598" s="23"/>
      <c r="F598" s="23"/>
      <c r="G598" s="23"/>
      <c r="H598" s="23"/>
      <c r="I598" s="23"/>
      <c r="J598" s="23"/>
      <c r="K598" s="22"/>
      <c r="L598" s="22"/>
      <c r="M598" s="21"/>
    </row>
    <row r="599" spans="1:13" s="20" customFormat="1" x14ac:dyDescent="0.15">
      <c r="A599" s="23"/>
      <c r="B599" s="23"/>
      <c r="C599" s="23"/>
      <c r="D599" s="23"/>
      <c r="E599" s="23"/>
      <c r="F599" s="23"/>
      <c r="G599" s="23"/>
      <c r="H599" s="23"/>
      <c r="I599" s="23"/>
      <c r="J599" s="23"/>
      <c r="K599" s="22"/>
      <c r="L599" s="22"/>
      <c r="M599" s="21"/>
    </row>
    <row r="600" spans="1:13" s="20" customFormat="1" x14ac:dyDescent="0.15">
      <c r="A600" s="23"/>
      <c r="B600" s="23"/>
      <c r="C600" s="23"/>
      <c r="D600" s="23"/>
      <c r="E600" s="23"/>
      <c r="F600" s="23"/>
      <c r="G600" s="23"/>
      <c r="H600" s="23"/>
      <c r="I600" s="23"/>
      <c r="J600" s="23"/>
      <c r="K600" s="22"/>
      <c r="L600" s="22"/>
      <c r="M600" s="21"/>
    </row>
    <row r="601" spans="1:13" s="20" customFormat="1" x14ac:dyDescent="0.15">
      <c r="A601" s="23"/>
      <c r="B601" s="23"/>
      <c r="C601" s="23"/>
      <c r="D601" s="23"/>
      <c r="E601" s="23"/>
      <c r="F601" s="23"/>
      <c r="G601" s="23"/>
      <c r="H601" s="23"/>
      <c r="I601" s="23"/>
      <c r="J601" s="23"/>
      <c r="K601" s="22"/>
      <c r="L601" s="22"/>
      <c r="M601" s="21"/>
    </row>
    <row r="602" spans="1:13" s="20" customFormat="1" x14ac:dyDescent="0.15">
      <c r="A602" s="23"/>
      <c r="B602" s="23"/>
      <c r="C602" s="23"/>
      <c r="D602" s="23"/>
      <c r="E602" s="23"/>
      <c r="F602" s="23"/>
      <c r="G602" s="23"/>
      <c r="H602" s="23"/>
      <c r="I602" s="23"/>
      <c r="J602" s="23"/>
      <c r="K602" s="22"/>
      <c r="L602" s="22"/>
      <c r="M602" s="21"/>
    </row>
    <row r="603" spans="1:13" s="20" customFormat="1" x14ac:dyDescent="0.15">
      <c r="A603" s="23"/>
      <c r="B603" s="23"/>
      <c r="C603" s="23"/>
      <c r="D603" s="23"/>
      <c r="E603" s="23"/>
      <c r="F603" s="23"/>
      <c r="G603" s="23"/>
      <c r="H603" s="23"/>
      <c r="I603" s="23"/>
      <c r="J603" s="23"/>
      <c r="K603" s="22"/>
      <c r="L603" s="22"/>
      <c r="M603" s="21"/>
    </row>
    <row r="604" spans="1:13" s="20" customFormat="1" x14ac:dyDescent="0.15">
      <c r="A604" s="23"/>
      <c r="B604" s="23"/>
      <c r="C604" s="23"/>
      <c r="D604" s="23"/>
      <c r="E604" s="23"/>
      <c r="F604" s="23"/>
      <c r="G604" s="23"/>
      <c r="H604" s="23"/>
      <c r="I604" s="23"/>
      <c r="J604" s="23"/>
      <c r="K604" s="22"/>
      <c r="L604" s="22"/>
      <c r="M604" s="21"/>
    </row>
    <row r="605" spans="1:13" s="20" customFormat="1" x14ac:dyDescent="0.15">
      <c r="A605" s="23"/>
      <c r="B605" s="23"/>
      <c r="C605" s="23"/>
      <c r="D605" s="23"/>
      <c r="E605" s="23"/>
      <c r="F605" s="23"/>
      <c r="G605" s="23"/>
      <c r="H605" s="23"/>
      <c r="I605" s="23"/>
      <c r="J605" s="23"/>
      <c r="K605" s="22"/>
      <c r="L605" s="22"/>
      <c r="M605" s="21"/>
    </row>
    <row r="606" spans="1:13" s="20" customFormat="1" x14ac:dyDescent="0.15">
      <c r="A606" s="23"/>
      <c r="B606" s="23"/>
      <c r="C606" s="23"/>
      <c r="D606" s="23"/>
      <c r="E606" s="23"/>
      <c r="F606" s="23"/>
      <c r="G606" s="23"/>
      <c r="H606" s="23"/>
      <c r="I606" s="23"/>
      <c r="J606" s="23"/>
      <c r="K606" s="22"/>
      <c r="L606" s="22"/>
      <c r="M606" s="21"/>
    </row>
    <row r="607" spans="1:13" s="20" customFormat="1" x14ac:dyDescent="0.15">
      <c r="A607" s="23"/>
      <c r="B607" s="23"/>
      <c r="C607" s="23"/>
      <c r="D607" s="23"/>
      <c r="E607" s="23"/>
      <c r="F607" s="23"/>
      <c r="G607" s="23"/>
      <c r="H607" s="23"/>
      <c r="I607" s="23"/>
      <c r="J607" s="23"/>
      <c r="K607" s="22"/>
      <c r="L607" s="22"/>
      <c r="M607" s="21"/>
    </row>
    <row r="608" spans="1:13" s="20" customFormat="1" x14ac:dyDescent="0.15">
      <c r="A608" s="23"/>
      <c r="B608" s="23"/>
      <c r="C608" s="23"/>
      <c r="D608" s="23"/>
      <c r="E608" s="23"/>
      <c r="F608" s="23"/>
      <c r="G608" s="23"/>
      <c r="H608" s="23"/>
      <c r="I608" s="23"/>
      <c r="J608" s="23"/>
      <c r="K608" s="22"/>
      <c r="L608" s="22"/>
      <c r="M608" s="21"/>
    </row>
    <row r="609" spans="1:13" s="20" customFormat="1" x14ac:dyDescent="0.15">
      <c r="A609" s="23"/>
      <c r="B609" s="23"/>
      <c r="C609" s="23"/>
      <c r="D609" s="23"/>
      <c r="E609" s="23"/>
      <c r="F609" s="23"/>
      <c r="G609" s="23"/>
      <c r="H609" s="23"/>
      <c r="I609" s="23"/>
      <c r="J609" s="23"/>
      <c r="K609" s="22"/>
      <c r="L609" s="22"/>
      <c r="M609" s="21"/>
    </row>
    <row r="610" spans="1:13" s="20" customFormat="1" x14ac:dyDescent="0.15">
      <c r="A610" s="23"/>
      <c r="B610" s="23"/>
      <c r="C610" s="23"/>
      <c r="D610" s="23"/>
      <c r="E610" s="23"/>
      <c r="F610" s="23"/>
      <c r="G610" s="23"/>
      <c r="H610" s="23"/>
      <c r="I610" s="23"/>
      <c r="J610" s="23"/>
      <c r="K610" s="22"/>
      <c r="L610" s="22"/>
      <c r="M610" s="21"/>
    </row>
    <row r="611" spans="1:13" s="20" customFormat="1" x14ac:dyDescent="0.15">
      <c r="A611" s="23"/>
      <c r="B611" s="23"/>
      <c r="C611" s="23"/>
      <c r="D611" s="23"/>
      <c r="E611" s="23"/>
      <c r="F611" s="23"/>
      <c r="G611" s="23"/>
      <c r="H611" s="23"/>
      <c r="I611" s="23"/>
      <c r="J611" s="23"/>
      <c r="K611" s="22"/>
      <c r="L611" s="22"/>
      <c r="M611" s="21"/>
    </row>
    <row r="612" spans="1:13" s="20" customFormat="1" x14ac:dyDescent="0.15">
      <c r="A612" s="23"/>
      <c r="B612" s="23"/>
      <c r="C612" s="23"/>
      <c r="D612" s="23"/>
      <c r="E612" s="23"/>
      <c r="F612" s="23"/>
      <c r="G612" s="23"/>
      <c r="H612" s="23"/>
      <c r="I612" s="23"/>
      <c r="J612" s="23"/>
      <c r="K612" s="22"/>
      <c r="L612" s="22"/>
      <c r="M612" s="21"/>
    </row>
    <row r="613" spans="1:13" s="20" customFormat="1" x14ac:dyDescent="0.15">
      <c r="A613" s="23"/>
      <c r="B613" s="23"/>
      <c r="C613" s="23"/>
      <c r="D613" s="23"/>
      <c r="E613" s="23"/>
      <c r="F613" s="23"/>
      <c r="G613" s="23"/>
      <c r="H613" s="23"/>
      <c r="I613" s="23"/>
      <c r="J613" s="23"/>
      <c r="K613" s="22"/>
      <c r="L613" s="22"/>
      <c r="M613" s="21"/>
    </row>
    <row r="614" spans="1:13" s="20" customFormat="1" x14ac:dyDescent="0.15">
      <c r="A614" s="23"/>
      <c r="B614" s="23"/>
      <c r="C614" s="23"/>
      <c r="D614" s="23"/>
      <c r="E614" s="23"/>
      <c r="F614" s="23"/>
      <c r="G614" s="23"/>
      <c r="H614" s="23"/>
      <c r="I614" s="23"/>
      <c r="J614" s="23"/>
      <c r="K614" s="22"/>
      <c r="L614" s="22"/>
      <c r="M614" s="21"/>
    </row>
    <row r="615" spans="1:13" s="20" customFormat="1" x14ac:dyDescent="0.15">
      <c r="A615" s="23"/>
      <c r="B615" s="23"/>
      <c r="C615" s="23"/>
      <c r="D615" s="23"/>
      <c r="E615" s="23"/>
      <c r="F615" s="23"/>
      <c r="G615" s="23"/>
      <c r="H615" s="23"/>
      <c r="I615" s="23"/>
      <c r="J615" s="23"/>
      <c r="K615" s="22"/>
      <c r="L615" s="22"/>
      <c r="M615" s="21"/>
    </row>
    <row r="616" spans="1:13" s="20" customFormat="1" x14ac:dyDescent="0.15">
      <c r="A616" s="23"/>
      <c r="B616" s="23"/>
      <c r="C616" s="23"/>
      <c r="D616" s="23"/>
      <c r="E616" s="23"/>
      <c r="F616" s="23"/>
      <c r="G616" s="23"/>
      <c r="H616" s="23"/>
      <c r="I616" s="23"/>
      <c r="J616" s="23"/>
      <c r="K616" s="22"/>
      <c r="L616" s="22"/>
      <c r="M616" s="21"/>
    </row>
    <row r="617" spans="1:13" s="20" customFormat="1" x14ac:dyDescent="0.15">
      <c r="A617" s="23"/>
      <c r="B617" s="23"/>
      <c r="C617" s="23"/>
      <c r="D617" s="23"/>
      <c r="E617" s="23"/>
      <c r="F617" s="23"/>
      <c r="G617" s="23"/>
      <c r="H617" s="23"/>
      <c r="I617" s="23"/>
      <c r="J617" s="23"/>
      <c r="K617" s="22"/>
      <c r="L617" s="22"/>
      <c r="M617" s="21"/>
    </row>
    <row r="618" spans="1:13" s="20" customFormat="1" x14ac:dyDescent="0.15">
      <c r="A618" s="23"/>
      <c r="B618" s="23"/>
      <c r="C618" s="23"/>
      <c r="D618" s="23"/>
      <c r="E618" s="23"/>
      <c r="F618" s="23"/>
      <c r="G618" s="23"/>
      <c r="H618" s="23"/>
      <c r="I618" s="23"/>
      <c r="J618" s="23"/>
      <c r="K618" s="22"/>
      <c r="L618" s="22"/>
      <c r="M618" s="21"/>
    </row>
    <row r="619" spans="1:13" s="20" customFormat="1" x14ac:dyDescent="0.15">
      <c r="A619" s="23"/>
      <c r="B619" s="23"/>
      <c r="C619" s="23"/>
      <c r="D619" s="23"/>
      <c r="E619" s="23"/>
      <c r="F619" s="23"/>
      <c r="G619" s="23"/>
      <c r="H619" s="23"/>
      <c r="I619" s="23"/>
      <c r="J619" s="23"/>
      <c r="K619" s="22"/>
      <c r="L619" s="22"/>
      <c r="M619" s="21"/>
    </row>
    <row r="620" spans="1:13" s="20" customFormat="1" x14ac:dyDescent="0.15">
      <c r="A620" s="23"/>
      <c r="B620" s="23"/>
      <c r="C620" s="23"/>
      <c r="D620" s="23"/>
      <c r="E620" s="23"/>
      <c r="F620" s="23"/>
      <c r="G620" s="23"/>
      <c r="H620" s="23"/>
      <c r="I620" s="23"/>
      <c r="J620" s="23"/>
      <c r="K620" s="22"/>
      <c r="L620" s="22"/>
      <c r="M620" s="21"/>
    </row>
    <row r="621" spans="1:13" s="20" customFormat="1" x14ac:dyDescent="0.15">
      <c r="A621" s="23"/>
      <c r="B621" s="23"/>
      <c r="C621" s="23"/>
      <c r="D621" s="23"/>
      <c r="E621" s="23"/>
      <c r="F621" s="23"/>
      <c r="G621" s="23"/>
      <c r="H621" s="23"/>
      <c r="I621" s="23"/>
      <c r="J621" s="23"/>
      <c r="K621" s="22"/>
      <c r="L621" s="22"/>
      <c r="M621" s="21"/>
    </row>
    <row r="622" spans="1:13" s="20" customFormat="1" x14ac:dyDescent="0.15">
      <c r="A622" s="23"/>
      <c r="B622" s="23"/>
      <c r="C622" s="23"/>
      <c r="D622" s="23"/>
      <c r="E622" s="23"/>
      <c r="F622" s="23"/>
      <c r="G622" s="23"/>
      <c r="H622" s="23"/>
      <c r="I622" s="23"/>
      <c r="J622" s="23"/>
      <c r="K622" s="22"/>
      <c r="L622" s="22"/>
      <c r="M622" s="21"/>
    </row>
    <row r="623" spans="1:13" s="20" customFormat="1" x14ac:dyDescent="0.15">
      <c r="A623" s="23"/>
      <c r="B623" s="23"/>
      <c r="C623" s="23"/>
      <c r="D623" s="23"/>
      <c r="E623" s="23"/>
      <c r="F623" s="23"/>
      <c r="G623" s="23"/>
      <c r="H623" s="23"/>
      <c r="I623" s="23"/>
      <c r="J623" s="23"/>
      <c r="K623" s="22"/>
      <c r="L623" s="22"/>
      <c r="M623" s="21"/>
    </row>
    <row r="624" spans="1:13" s="20" customFormat="1" x14ac:dyDescent="0.15">
      <c r="A624" s="23"/>
      <c r="B624" s="23"/>
      <c r="C624" s="23"/>
      <c r="D624" s="23"/>
      <c r="E624" s="23"/>
      <c r="F624" s="23"/>
      <c r="G624" s="23"/>
      <c r="H624" s="23"/>
      <c r="I624" s="23"/>
      <c r="J624" s="23"/>
      <c r="K624" s="22"/>
      <c r="L624" s="22"/>
      <c r="M624" s="21"/>
    </row>
    <row r="625" spans="1:13" s="20" customFormat="1" x14ac:dyDescent="0.15">
      <c r="A625" s="23"/>
      <c r="B625" s="23"/>
      <c r="C625" s="23"/>
      <c r="D625" s="23"/>
      <c r="E625" s="23"/>
      <c r="F625" s="23"/>
      <c r="G625" s="23"/>
      <c r="H625" s="23"/>
      <c r="I625" s="23"/>
      <c r="J625" s="23"/>
      <c r="K625" s="22"/>
      <c r="L625" s="22"/>
      <c r="M625" s="21"/>
    </row>
    <row r="626" spans="1:13" s="20" customFormat="1" x14ac:dyDescent="0.15">
      <c r="A626" s="23"/>
      <c r="B626" s="23"/>
      <c r="C626" s="23"/>
      <c r="D626" s="23"/>
      <c r="E626" s="23"/>
      <c r="F626" s="23"/>
      <c r="G626" s="23"/>
      <c r="H626" s="23"/>
      <c r="I626" s="23"/>
      <c r="J626" s="23"/>
      <c r="K626" s="22"/>
      <c r="L626" s="22"/>
      <c r="M626" s="21"/>
    </row>
    <row r="627" spans="1:13" s="20" customFormat="1" x14ac:dyDescent="0.15">
      <c r="A627" s="23"/>
      <c r="B627" s="23"/>
      <c r="C627" s="23"/>
      <c r="D627" s="23"/>
      <c r="E627" s="23"/>
      <c r="F627" s="23"/>
      <c r="G627" s="23"/>
      <c r="H627" s="23"/>
      <c r="I627" s="23"/>
      <c r="J627" s="23"/>
      <c r="K627" s="22"/>
      <c r="L627" s="22"/>
      <c r="M627" s="21"/>
    </row>
    <row r="628" spans="1:13" s="20" customFormat="1" x14ac:dyDescent="0.15">
      <c r="A628" s="23"/>
      <c r="B628" s="23"/>
      <c r="C628" s="23"/>
      <c r="D628" s="23"/>
      <c r="E628" s="23"/>
      <c r="F628" s="23"/>
      <c r="G628" s="23"/>
      <c r="H628" s="23"/>
      <c r="I628" s="23"/>
      <c r="J628" s="23"/>
      <c r="K628" s="22"/>
      <c r="L628" s="22"/>
      <c r="M628" s="21"/>
    </row>
    <row r="629" spans="1:13" s="20" customFormat="1" x14ac:dyDescent="0.15">
      <c r="A629" s="23"/>
      <c r="B629" s="23"/>
      <c r="C629" s="23"/>
      <c r="D629" s="23"/>
      <c r="E629" s="23"/>
      <c r="F629" s="23"/>
      <c r="G629" s="23"/>
      <c r="H629" s="23"/>
      <c r="I629" s="23"/>
      <c r="J629" s="23"/>
      <c r="K629" s="22"/>
      <c r="L629" s="22"/>
      <c r="M629" s="21"/>
    </row>
    <row r="630" spans="1:13" s="20" customFormat="1" x14ac:dyDescent="0.15">
      <c r="A630" s="23"/>
      <c r="B630" s="23"/>
      <c r="C630" s="23"/>
      <c r="D630" s="23"/>
      <c r="E630" s="23"/>
      <c r="F630" s="23"/>
      <c r="G630" s="23"/>
      <c r="H630" s="23"/>
      <c r="I630" s="23"/>
      <c r="J630" s="23"/>
      <c r="K630" s="22"/>
      <c r="L630" s="22"/>
      <c r="M630" s="21"/>
    </row>
    <row r="631" spans="1:13" s="20" customFormat="1" x14ac:dyDescent="0.15">
      <c r="A631" s="23"/>
      <c r="B631" s="23"/>
      <c r="C631" s="23"/>
      <c r="D631" s="23"/>
      <c r="E631" s="23"/>
      <c r="F631" s="23"/>
      <c r="G631" s="23"/>
      <c r="H631" s="23"/>
      <c r="I631" s="23"/>
      <c r="J631" s="23"/>
      <c r="K631" s="22"/>
      <c r="L631" s="22"/>
      <c r="M631" s="21"/>
    </row>
    <row r="632" spans="1:13" s="20" customFormat="1" x14ac:dyDescent="0.15">
      <c r="A632" s="23"/>
      <c r="B632" s="23"/>
      <c r="C632" s="23"/>
      <c r="D632" s="23"/>
      <c r="E632" s="23"/>
      <c r="F632" s="23"/>
      <c r="G632" s="23"/>
      <c r="H632" s="23"/>
      <c r="I632" s="23"/>
      <c r="J632" s="23"/>
      <c r="K632" s="22"/>
      <c r="L632" s="22"/>
      <c r="M632" s="21"/>
    </row>
    <row r="633" spans="1:13" s="20" customFormat="1" x14ac:dyDescent="0.15">
      <c r="A633" s="23"/>
      <c r="B633" s="23"/>
      <c r="C633" s="23"/>
      <c r="D633" s="23"/>
      <c r="E633" s="23"/>
      <c r="F633" s="23"/>
      <c r="G633" s="23"/>
      <c r="H633" s="23"/>
      <c r="I633" s="23"/>
      <c r="J633" s="23"/>
      <c r="K633" s="22"/>
      <c r="L633" s="22"/>
      <c r="M633" s="21"/>
    </row>
    <row r="634" spans="1:13" s="20" customFormat="1" x14ac:dyDescent="0.15">
      <c r="A634" s="23"/>
      <c r="B634" s="23"/>
      <c r="C634" s="23"/>
      <c r="D634" s="23"/>
      <c r="E634" s="23"/>
      <c r="F634" s="23"/>
      <c r="G634" s="23"/>
      <c r="H634" s="23"/>
      <c r="I634" s="23"/>
      <c r="J634" s="23"/>
      <c r="K634" s="22"/>
      <c r="L634" s="22"/>
      <c r="M634" s="21"/>
    </row>
    <row r="635" spans="1:13" s="20" customFormat="1" x14ac:dyDescent="0.15">
      <c r="A635" s="23"/>
      <c r="B635" s="23"/>
      <c r="C635" s="23"/>
      <c r="D635" s="23"/>
      <c r="E635" s="23"/>
      <c r="F635" s="23"/>
      <c r="G635" s="23"/>
      <c r="H635" s="23"/>
      <c r="I635" s="23"/>
      <c r="J635" s="23"/>
      <c r="K635" s="22"/>
      <c r="L635" s="22"/>
      <c r="M635" s="21"/>
    </row>
    <row r="636" spans="1:13" s="20" customFormat="1" x14ac:dyDescent="0.15">
      <c r="A636" s="23"/>
      <c r="B636" s="23"/>
      <c r="C636" s="23"/>
      <c r="D636" s="23"/>
      <c r="E636" s="23"/>
      <c r="F636" s="23"/>
      <c r="G636" s="23"/>
      <c r="H636" s="23"/>
      <c r="I636" s="23"/>
      <c r="J636" s="23"/>
      <c r="K636" s="22"/>
      <c r="L636" s="22"/>
      <c r="M636" s="21"/>
    </row>
    <row r="637" spans="1:13" s="20" customFormat="1" x14ac:dyDescent="0.15">
      <c r="A637" s="23"/>
      <c r="B637" s="23"/>
      <c r="C637" s="23"/>
      <c r="D637" s="23"/>
      <c r="E637" s="23"/>
      <c r="F637" s="23"/>
      <c r="G637" s="23"/>
      <c r="H637" s="23"/>
      <c r="I637" s="23"/>
      <c r="J637" s="23"/>
      <c r="K637" s="22"/>
      <c r="L637" s="22"/>
      <c r="M637" s="21"/>
    </row>
    <row r="638" spans="1:13" s="20" customFormat="1" x14ac:dyDescent="0.15">
      <c r="A638" s="23"/>
      <c r="B638" s="23"/>
      <c r="C638" s="23"/>
      <c r="D638" s="23"/>
      <c r="E638" s="23"/>
      <c r="F638" s="23"/>
      <c r="G638" s="23"/>
      <c r="H638" s="23"/>
      <c r="I638" s="23"/>
      <c r="J638" s="23"/>
      <c r="K638" s="22"/>
      <c r="L638" s="22"/>
      <c r="M638" s="21"/>
    </row>
    <row r="639" spans="1:13" s="20" customFormat="1" x14ac:dyDescent="0.15">
      <c r="A639" s="23"/>
      <c r="B639" s="23"/>
      <c r="C639" s="23"/>
      <c r="D639" s="23"/>
      <c r="E639" s="23"/>
      <c r="F639" s="23"/>
      <c r="G639" s="23"/>
      <c r="H639" s="23"/>
      <c r="I639" s="23"/>
      <c r="J639" s="23"/>
      <c r="K639" s="22"/>
      <c r="L639" s="22"/>
      <c r="M639" s="21"/>
    </row>
    <row r="640" spans="1:13" s="20" customFormat="1" x14ac:dyDescent="0.15">
      <c r="A640" s="23"/>
      <c r="B640" s="23"/>
      <c r="C640" s="23"/>
      <c r="D640" s="23"/>
      <c r="E640" s="23"/>
      <c r="F640" s="23"/>
      <c r="G640" s="23"/>
      <c r="H640" s="23"/>
      <c r="I640" s="23"/>
      <c r="J640" s="23"/>
      <c r="K640" s="22"/>
      <c r="L640" s="22"/>
      <c r="M640" s="21"/>
    </row>
    <row r="641" spans="1:13" s="20" customFormat="1" x14ac:dyDescent="0.15">
      <c r="A641" s="23"/>
      <c r="B641" s="23"/>
      <c r="C641" s="23"/>
      <c r="D641" s="23"/>
      <c r="E641" s="23"/>
      <c r="F641" s="23"/>
      <c r="G641" s="23"/>
      <c r="H641" s="23"/>
      <c r="I641" s="23"/>
      <c r="J641" s="23"/>
      <c r="K641" s="22"/>
      <c r="L641" s="22"/>
      <c r="M641" s="21"/>
    </row>
    <row r="642" spans="1:13" s="20" customFormat="1" x14ac:dyDescent="0.15">
      <c r="A642" s="23"/>
      <c r="B642" s="23"/>
      <c r="C642" s="23"/>
      <c r="D642" s="23"/>
      <c r="E642" s="23"/>
      <c r="F642" s="23"/>
      <c r="G642" s="23"/>
      <c r="H642" s="23"/>
      <c r="I642" s="23"/>
      <c r="J642" s="23"/>
      <c r="K642" s="22"/>
      <c r="L642" s="22"/>
      <c r="M642" s="21"/>
    </row>
    <row r="643" spans="1:13" s="20" customFormat="1" x14ac:dyDescent="0.15">
      <c r="A643" s="23"/>
      <c r="B643" s="23"/>
      <c r="C643" s="23"/>
      <c r="D643" s="23"/>
      <c r="E643" s="23"/>
      <c r="F643" s="23"/>
      <c r="G643" s="23"/>
      <c r="H643" s="23"/>
      <c r="I643" s="23"/>
      <c r="J643" s="23"/>
      <c r="K643" s="22"/>
      <c r="L643" s="22"/>
      <c r="M643" s="21"/>
    </row>
    <row r="644" spans="1:13" s="20" customFormat="1" x14ac:dyDescent="0.15">
      <c r="A644" s="23"/>
      <c r="B644" s="23"/>
      <c r="C644" s="23"/>
      <c r="D644" s="23"/>
      <c r="E644" s="23"/>
      <c r="F644" s="23"/>
      <c r="G644" s="23"/>
      <c r="H644" s="23"/>
      <c r="I644" s="23"/>
      <c r="J644" s="23"/>
      <c r="K644" s="22"/>
      <c r="L644" s="22"/>
      <c r="M644" s="21"/>
    </row>
    <row r="645" spans="1:13" s="20" customFormat="1" x14ac:dyDescent="0.15">
      <c r="A645" s="23"/>
      <c r="B645" s="23"/>
      <c r="C645" s="23"/>
      <c r="D645" s="23"/>
      <c r="E645" s="23"/>
      <c r="F645" s="23"/>
      <c r="G645" s="23"/>
      <c r="H645" s="23"/>
      <c r="I645" s="23"/>
      <c r="J645" s="23"/>
      <c r="K645" s="22"/>
      <c r="L645" s="22"/>
      <c r="M645" s="21"/>
    </row>
    <row r="646" spans="1:13" s="20" customFormat="1" x14ac:dyDescent="0.15">
      <c r="A646" s="23"/>
      <c r="B646" s="23"/>
      <c r="C646" s="23"/>
      <c r="D646" s="23"/>
      <c r="E646" s="23"/>
      <c r="F646" s="23"/>
      <c r="G646" s="23"/>
      <c r="H646" s="23"/>
      <c r="I646" s="23"/>
      <c r="J646" s="23"/>
      <c r="K646" s="22"/>
      <c r="L646" s="22"/>
      <c r="M646" s="21"/>
    </row>
    <row r="647" spans="1:13" s="20" customFormat="1" x14ac:dyDescent="0.15">
      <c r="A647" s="23"/>
      <c r="B647" s="23"/>
      <c r="C647" s="23"/>
      <c r="D647" s="23"/>
      <c r="E647" s="23"/>
      <c r="F647" s="23"/>
      <c r="G647" s="23"/>
      <c r="H647" s="23"/>
      <c r="I647" s="23"/>
      <c r="J647" s="23"/>
      <c r="K647" s="22"/>
      <c r="L647" s="22"/>
      <c r="M647" s="21"/>
    </row>
    <row r="648" spans="1:13" s="20" customFormat="1" x14ac:dyDescent="0.15">
      <c r="A648" s="23"/>
      <c r="B648" s="23"/>
      <c r="C648" s="23"/>
      <c r="D648" s="23"/>
      <c r="E648" s="23"/>
      <c r="F648" s="23"/>
      <c r="G648" s="23"/>
      <c r="H648" s="23"/>
      <c r="I648" s="23"/>
      <c r="J648" s="23"/>
      <c r="K648" s="22"/>
      <c r="L648" s="22"/>
      <c r="M648" s="21"/>
    </row>
    <row r="649" spans="1:13" s="20" customFormat="1" x14ac:dyDescent="0.15">
      <c r="A649" s="23"/>
      <c r="B649" s="23"/>
      <c r="C649" s="23"/>
      <c r="D649" s="23"/>
      <c r="E649" s="23"/>
      <c r="F649" s="23"/>
      <c r="G649" s="23"/>
      <c r="H649" s="23"/>
      <c r="I649" s="23"/>
      <c r="J649" s="23"/>
      <c r="K649" s="22"/>
      <c r="L649" s="22"/>
      <c r="M649" s="21"/>
    </row>
    <row r="650" spans="1:13" s="20" customFormat="1" x14ac:dyDescent="0.15">
      <c r="A650" s="23"/>
      <c r="B650" s="23"/>
      <c r="C650" s="23"/>
      <c r="D650" s="23"/>
      <c r="E650" s="23"/>
      <c r="F650" s="23"/>
      <c r="G650" s="23"/>
      <c r="H650" s="23"/>
      <c r="I650" s="23"/>
      <c r="J650" s="23"/>
      <c r="K650" s="22"/>
      <c r="L650" s="22"/>
      <c r="M650" s="21"/>
    </row>
    <row r="651" spans="1:13" s="20" customFormat="1" x14ac:dyDescent="0.15">
      <c r="A651" s="23"/>
      <c r="B651" s="23"/>
      <c r="C651" s="23"/>
      <c r="D651" s="23"/>
      <c r="E651" s="23"/>
      <c r="F651" s="23"/>
      <c r="G651" s="23"/>
      <c r="H651" s="23"/>
      <c r="I651" s="23"/>
      <c r="J651" s="23"/>
      <c r="K651" s="22"/>
      <c r="L651" s="22"/>
      <c r="M651" s="21"/>
    </row>
    <row r="652" spans="1:13" s="20" customFormat="1" x14ac:dyDescent="0.15">
      <c r="A652" s="23"/>
      <c r="B652" s="23"/>
      <c r="C652" s="23"/>
      <c r="D652" s="23"/>
      <c r="E652" s="23"/>
      <c r="F652" s="23"/>
      <c r="G652" s="23"/>
      <c r="H652" s="23"/>
      <c r="I652" s="23"/>
      <c r="J652" s="23"/>
      <c r="K652" s="22"/>
      <c r="L652" s="22"/>
      <c r="M652" s="21"/>
    </row>
    <row r="653" spans="1:13" s="20" customFormat="1" x14ac:dyDescent="0.15">
      <c r="A653" s="23"/>
      <c r="B653" s="23"/>
      <c r="C653" s="23"/>
      <c r="D653" s="23"/>
      <c r="E653" s="23"/>
      <c r="F653" s="23"/>
      <c r="G653" s="23"/>
      <c r="H653" s="23"/>
      <c r="I653" s="23"/>
      <c r="J653" s="23"/>
      <c r="K653" s="22"/>
      <c r="L653" s="22"/>
      <c r="M653" s="21"/>
    </row>
    <row r="654" spans="1:13" s="20" customFormat="1" x14ac:dyDescent="0.15">
      <c r="A654" s="23"/>
      <c r="B654" s="23"/>
      <c r="C654" s="23"/>
      <c r="D654" s="23"/>
      <c r="E654" s="23"/>
      <c r="F654" s="23"/>
      <c r="G654" s="23"/>
      <c r="H654" s="23"/>
      <c r="I654" s="23"/>
      <c r="J654" s="23"/>
      <c r="K654" s="22"/>
      <c r="L654" s="22"/>
      <c r="M654" s="21"/>
    </row>
    <row r="655" spans="1:13" s="20" customFormat="1" x14ac:dyDescent="0.15">
      <c r="A655" s="23"/>
      <c r="B655" s="23"/>
      <c r="C655" s="23"/>
      <c r="D655" s="23"/>
      <c r="E655" s="23"/>
      <c r="F655" s="23"/>
      <c r="G655" s="23"/>
      <c r="H655" s="23"/>
      <c r="I655" s="23"/>
      <c r="J655" s="23"/>
      <c r="K655" s="22"/>
      <c r="L655" s="22"/>
      <c r="M655" s="21"/>
    </row>
    <row r="656" spans="1:13" s="20" customFormat="1" x14ac:dyDescent="0.15">
      <c r="A656" s="23"/>
      <c r="B656" s="23"/>
      <c r="C656" s="23"/>
      <c r="D656" s="23"/>
      <c r="E656" s="23"/>
      <c r="F656" s="23"/>
      <c r="G656" s="23"/>
      <c r="H656" s="23"/>
      <c r="I656" s="23"/>
      <c r="J656" s="23"/>
      <c r="K656" s="22"/>
      <c r="L656" s="22"/>
      <c r="M656" s="21"/>
    </row>
    <row r="657" spans="1:13" s="20" customFormat="1" x14ac:dyDescent="0.15">
      <c r="A657" s="23"/>
      <c r="B657" s="23"/>
      <c r="C657" s="23"/>
      <c r="D657" s="23"/>
      <c r="E657" s="23"/>
      <c r="F657" s="23"/>
      <c r="G657" s="23"/>
      <c r="H657" s="23"/>
      <c r="I657" s="23"/>
      <c r="J657" s="23"/>
      <c r="K657" s="22"/>
      <c r="L657" s="22"/>
      <c r="M657" s="21"/>
    </row>
    <row r="658" spans="1:13" s="20" customFormat="1" x14ac:dyDescent="0.15">
      <c r="A658" s="23"/>
      <c r="B658" s="23"/>
      <c r="C658" s="23"/>
      <c r="D658" s="23"/>
      <c r="E658" s="23"/>
      <c r="F658" s="23"/>
      <c r="G658" s="23"/>
      <c r="H658" s="23"/>
      <c r="I658" s="23"/>
      <c r="J658" s="23"/>
      <c r="K658" s="22"/>
      <c r="L658" s="22"/>
      <c r="M658" s="21"/>
    </row>
    <row r="659" spans="1:13" s="20" customFormat="1" x14ac:dyDescent="0.15">
      <c r="A659" s="23"/>
      <c r="B659" s="23"/>
      <c r="C659" s="23"/>
      <c r="D659" s="23"/>
      <c r="E659" s="23"/>
      <c r="F659" s="23"/>
      <c r="G659" s="23"/>
      <c r="H659" s="23"/>
      <c r="I659" s="23"/>
      <c r="J659" s="23"/>
      <c r="K659" s="22"/>
      <c r="L659" s="22"/>
      <c r="M659" s="21"/>
    </row>
    <row r="660" spans="1:13" s="20" customFormat="1" x14ac:dyDescent="0.15">
      <c r="A660" s="23"/>
      <c r="B660" s="23"/>
      <c r="C660" s="23"/>
      <c r="D660" s="23"/>
      <c r="E660" s="23"/>
      <c r="F660" s="23"/>
      <c r="G660" s="23"/>
      <c r="H660" s="23"/>
      <c r="I660" s="23"/>
      <c r="J660" s="23"/>
      <c r="K660" s="22"/>
      <c r="L660" s="22"/>
      <c r="M660" s="21"/>
    </row>
    <row r="661" spans="1:13" s="20" customFormat="1" x14ac:dyDescent="0.15">
      <c r="A661" s="23"/>
      <c r="B661" s="23"/>
      <c r="C661" s="23"/>
      <c r="D661" s="23"/>
      <c r="E661" s="23"/>
      <c r="F661" s="23"/>
      <c r="G661" s="23"/>
      <c r="H661" s="23"/>
      <c r="I661" s="23"/>
      <c r="J661" s="23"/>
      <c r="K661" s="22"/>
      <c r="L661" s="22"/>
      <c r="M661" s="21"/>
    </row>
    <row r="662" spans="1:13" s="20" customFormat="1" x14ac:dyDescent="0.15">
      <c r="A662" s="23"/>
      <c r="B662" s="23"/>
      <c r="C662" s="23"/>
      <c r="D662" s="23"/>
      <c r="E662" s="23"/>
      <c r="F662" s="23"/>
      <c r="G662" s="23"/>
      <c r="H662" s="23"/>
      <c r="I662" s="23"/>
      <c r="J662" s="23"/>
      <c r="K662" s="22"/>
      <c r="L662" s="22"/>
      <c r="M662" s="21"/>
    </row>
    <row r="663" spans="1:13" s="20" customFormat="1" x14ac:dyDescent="0.15">
      <c r="A663" s="23"/>
      <c r="B663" s="23"/>
      <c r="C663" s="23"/>
      <c r="D663" s="23"/>
      <c r="E663" s="23"/>
      <c r="F663" s="23"/>
      <c r="G663" s="23"/>
      <c r="H663" s="23"/>
      <c r="I663" s="23"/>
      <c r="J663" s="23"/>
      <c r="K663" s="22"/>
      <c r="L663" s="22"/>
      <c r="M663" s="21"/>
    </row>
    <row r="664" spans="1:13" s="20" customFormat="1" x14ac:dyDescent="0.15">
      <c r="A664" s="23"/>
      <c r="B664" s="23"/>
      <c r="C664" s="23"/>
      <c r="D664" s="23"/>
      <c r="E664" s="23"/>
      <c r="F664" s="23"/>
      <c r="G664" s="23"/>
      <c r="H664" s="23"/>
      <c r="I664" s="23"/>
      <c r="J664" s="23"/>
      <c r="K664" s="22"/>
      <c r="L664" s="22"/>
      <c r="M664" s="21"/>
    </row>
    <row r="665" spans="1:13" s="20" customFormat="1" x14ac:dyDescent="0.15">
      <c r="A665" s="23"/>
      <c r="B665" s="23"/>
      <c r="C665" s="23"/>
      <c r="D665" s="23"/>
      <c r="E665" s="23"/>
      <c r="F665" s="23"/>
      <c r="G665" s="23"/>
      <c r="H665" s="23"/>
      <c r="I665" s="23"/>
      <c r="J665" s="23"/>
      <c r="K665" s="22"/>
      <c r="L665" s="22"/>
      <c r="M665" s="21"/>
    </row>
    <row r="666" spans="1:13" s="20" customFormat="1" x14ac:dyDescent="0.15">
      <c r="A666" s="23"/>
      <c r="B666" s="23"/>
      <c r="C666" s="23"/>
      <c r="D666" s="23"/>
      <c r="E666" s="23"/>
      <c r="F666" s="23"/>
      <c r="G666" s="23"/>
      <c r="H666" s="23"/>
      <c r="I666" s="23"/>
      <c r="J666" s="23"/>
      <c r="K666" s="22"/>
      <c r="L666" s="22"/>
      <c r="M666" s="21"/>
    </row>
    <row r="667" spans="1:13" s="20" customFormat="1" x14ac:dyDescent="0.15">
      <c r="A667" s="23"/>
      <c r="B667" s="23"/>
      <c r="C667" s="23"/>
      <c r="D667" s="23"/>
      <c r="E667" s="23"/>
      <c r="F667" s="23"/>
      <c r="G667" s="23"/>
      <c r="H667" s="23"/>
      <c r="I667" s="23"/>
      <c r="J667" s="23"/>
      <c r="K667" s="22"/>
      <c r="L667" s="22"/>
      <c r="M667" s="21"/>
    </row>
    <row r="668" spans="1:13" s="20" customFormat="1" x14ac:dyDescent="0.15">
      <c r="A668" s="23"/>
      <c r="B668" s="23"/>
      <c r="C668" s="23"/>
      <c r="D668" s="23"/>
      <c r="E668" s="23"/>
      <c r="F668" s="23"/>
      <c r="G668" s="23"/>
      <c r="H668" s="23"/>
      <c r="I668" s="23"/>
      <c r="J668" s="23"/>
      <c r="K668" s="22"/>
      <c r="L668" s="22"/>
      <c r="M668" s="21"/>
    </row>
    <row r="669" spans="1:13" s="20" customFormat="1" x14ac:dyDescent="0.15">
      <c r="A669" s="23"/>
      <c r="B669" s="23"/>
      <c r="C669" s="23"/>
      <c r="D669" s="23"/>
      <c r="E669" s="23"/>
      <c r="F669" s="23"/>
      <c r="G669" s="23"/>
      <c r="H669" s="23"/>
      <c r="I669" s="23"/>
      <c r="J669" s="23"/>
      <c r="K669" s="22"/>
      <c r="L669" s="22"/>
      <c r="M669" s="21"/>
    </row>
    <row r="670" spans="1:13" s="20" customFormat="1" x14ac:dyDescent="0.15">
      <c r="A670" s="23"/>
      <c r="B670" s="23"/>
      <c r="C670" s="23"/>
      <c r="D670" s="23"/>
      <c r="E670" s="23"/>
      <c r="F670" s="23"/>
      <c r="G670" s="23"/>
      <c r="H670" s="23"/>
      <c r="I670" s="23"/>
      <c r="J670" s="23"/>
      <c r="K670" s="22"/>
      <c r="L670" s="22"/>
      <c r="M670" s="21"/>
    </row>
    <row r="671" spans="1:13" s="20" customFormat="1" x14ac:dyDescent="0.15">
      <c r="A671" s="23"/>
      <c r="B671" s="23"/>
      <c r="C671" s="23"/>
      <c r="D671" s="23"/>
      <c r="E671" s="23"/>
      <c r="F671" s="23"/>
      <c r="G671" s="23"/>
      <c r="H671" s="23"/>
      <c r="I671" s="23"/>
      <c r="J671" s="23"/>
      <c r="K671" s="22"/>
      <c r="L671" s="22"/>
      <c r="M671" s="21"/>
    </row>
    <row r="672" spans="1:13" s="20" customFormat="1" x14ac:dyDescent="0.15">
      <c r="A672" s="23"/>
      <c r="B672" s="23"/>
      <c r="C672" s="23"/>
      <c r="D672" s="23"/>
      <c r="E672" s="23"/>
      <c r="F672" s="23"/>
      <c r="G672" s="23"/>
      <c r="H672" s="23"/>
      <c r="I672" s="23"/>
      <c r="J672" s="23"/>
      <c r="K672" s="22"/>
      <c r="L672" s="22"/>
      <c r="M672" s="21"/>
    </row>
    <row r="673" spans="1:13" s="20" customFormat="1" x14ac:dyDescent="0.15">
      <c r="A673" s="23"/>
      <c r="B673" s="23"/>
      <c r="C673" s="23"/>
      <c r="D673" s="23"/>
      <c r="E673" s="23"/>
      <c r="F673" s="23"/>
      <c r="G673" s="23"/>
      <c r="H673" s="23"/>
      <c r="I673" s="23"/>
      <c r="J673" s="23"/>
      <c r="K673" s="22"/>
      <c r="L673" s="22"/>
      <c r="M673" s="21"/>
    </row>
    <row r="674" spans="1:13" s="20" customFormat="1" x14ac:dyDescent="0.15">
      <c r="A674" s="23"/>
      <c r="B674" s="23"/>
      <c r="C674" s="23"/>
      <c r="D674" s="23"/>
      <c r="E674" s="23"/>
      <c r="F674" s="23"/>
      <c r="G674" s="23"/>
      <c r="H674" s="23"/>
      <c r="I674" s="23"/>
      <c r="J674" s="23"/>
      <c r="K674" s="22"/>
      <c r="L674" s="22"/>
      <c r="M674" s="21"/>
    </row>
    <row r="675" spans="1:13" s="20" customFormat="1" x14ac:dyDescent="0.15">
      <c r="A675" s="23"/>
      <c r="B675" s="23"/>
      <c r="C675" s="23"/>
      <c r="D675" s="23"/>
      <c r="E675" s="23"/>
      <c r="F675" s="23"/>
      <c r="G675" s="23"/>
      <c r="H675" s="23"/>
      <c r="I675" s="23"/>
      <c r="J675" s="23"/>
      <c r="K675" s="22"/>
      <c r="L675" s="22"/>
      <c r="M675" s="21"/>
    </row>
    <row r="676" spans="1:13" s="20" customFormat="1" x14ac:dyDescent="0.15">
      <c r="A676" s="23"/>
      <c r="B676" s="23"/>
      <c r="C676" s="23"/>
      <c r="D676" s="23"/>
      <c r="E676" s="23"/>
      <c r="F676" s="23"/>
      <c r="G676" s="23"/>
      <c r="H676" s="23"/>
      <c r="I676" s="23"/>
      <c r="J676" s="23"/>
      <c r="K676" s="22"/>
      <c r="L676" s="22"/>
      <c r="M676" s="21"/>
    </row>
    <row r="677" spans="1:13" s="20" customFormat="1" x14ac:dyDescent="0.15">
      <c r="A677" s="23"/>
      <c r="B677" s="23"/>
      <c r="C677" s="23"/>
      <c r="D677" s="23"/>
      <c r="E677" s="23"/>
      <c r="F677" s="23"/>
      <c r="G677" s="23"/>
      <c r="H677" s="23"/>
      <c r="I677" s="23"/>
      <c r="J677" s="23"/>
      <c r="K677" s="22"/>
      <c r="L677" s="22"/>
      <c r="M677" s="21"/>
    </row>
    <row r="678" spans="1:13" s="20" customFormat="1" x14ac:dyDescent="0.15">
      <c r="A678" s="23"/>
      <c r="B678" s="23"/>
      <c r="C678" s="23"/>
      <c r="D678" s="23"/>
      <c r="E678" s="23"/>
      <c r="F678" s="23"/>
      <c r="G678" s="23"/>
      <c r="H678" s="23"/>
      <c r="I678" s="23"/>
      <c r="J678" s="23"/>
      <c r="K678" s="22"/>
      <c r="L678" s="22"/>
      <c r="M678" s="21"/>
    </row>
    <row r="679" spans="1:13" s="20" customFormat="1" x14ac:dyDescent="0.15">
      <c r="A679" s="23"/>
      <c r="B679" s="23"/>
      <c r="C679" s="23"/>
      <c r="D679" s="23"/>
      <c r="E679" s="23"/>
      <c r="F679" s="23"/>
      <c r="G679" s="23"/>
      <c r="H679" s="23"/>
      <c r="I679" s="23"/>
      <c r="J679" s="23"/>
      <c r="K679" s="22"/>
      <c r="L679" s="22"/>
      <c r="M679" s="21"/>
    </row>
    <row r="680" spans="1:13" s="20" customFormat="1" x14ac:dyDescent="0.15">
      <c r="A680" s="23"/>
      <c r="B680" s="23"/>
      <c r="C680" s="23"/>
      <c r="D680" s="23"/>
      <c r="E680" s="23"/>
      <c r="F680" s="23"/>
      <c r="G680" s="23"/>
      <c r="H680" s="23"/>
      <c r="I680" s="23"/>
      <c r="J680" s="23"/>
      <c r="K680" s="22"/>
      <c r="L680" s="22"/>
      <c r="M680" s="21"/>
    </row>
    <row r="681" spans="1:13" s="20" customFormat="1" x14ac:dyDescent="0.15">
      <c r="A681" s="23"/>
      <c r="B681" s="23"/>
      <c r="C681" s="23"/>
      <c r="D681" s="23"/>
      <c r="E681" s="23"/>
      <c r="F681" s="23"/>
      <c r="G681" s="23"/>
      <c r="H681" s="23"/>
      <c r="I681" s="23"/>
      <c r="J681" s="23"/>
      <c r="K681" s="22"/>
      <c r="L681" s="22"/>
      <c r="M681" s="21"/>
    </row>
    <row r="682" spans="1:13" s="20" customFormat="1" x14ac:dyDescent="0.15">
      <c r="A682" s="23"/>
      <c r="B682" s="23"/>
      <c r="C682" s="23"/>
      <c r="D682" s="23"/>
      <c r="E682" s="23"/>
      <c r="F682" s="23"/>
      <c r="G682" s="23"/>
      <c r="H682" s="23"/>
      <c r="I682" s="23"/>
      <c r="J682" s="23"/>
      <c r="K682" s="22"/>
      <c r="L682" s="22"/>
      <c r="M682" s="21"/>
    </row>
    <row r="683" spans="1:13" s="20" customFormat="1" x14ac:dyDescent="0.15">
      <c r="A683" s="23"/>
      <c r="B683" s="23"/>
      <c r="C683" s="23"/>
      <c r="D683" s="23"/>
      <c r="E683" s="23"/>
      <c r="F683" s="23"/>
      <c r="G683" s="23"/>
      <c r="H683" s="23"/>
      <c r="I683" s="23"/>
      <c r="J683" s="23"/>
      <c r="K683" s="22"/>
      <c r="L683" s="22"/>
      <c r="M683" s="21"/>
    </row>
    <row r="684" spans="1:13" s="20" customFormat="1" x14ac:dyDescent="0.15">
      <c r="A684" s="23"/>
      <c r="B684" s="23"/>
      <c r="C684" s="23"/>
      <c r="D684" s="23"/>
      <c r="E684" s="23"/>
      <c r="F684" s="23"/>
      <c r="G684" s="23"/>
      <c r="H684" s="23"/>
      <c r="I684" s="23"/>
      <c r="J684" s="23"/>
      <c r="K684" s="22"/>
      <c r="L684" s="22"/>
      <c r="M684" s="21"/>
    </row>
    <row r="685" spans="1:13" s="20" customFormat="1" x14ac:dyDescent="0.15">
      <c r="A685" s="23"/>
      <c r="B685" s="23"/>
      <c r="C685" s="23"/>
      <c r="D685" s="23"/>
      <c r="E685" s="23"/>
      <c r="F685" s="23"/>
      <c r="G685" s="23"/>
      <c r="H685" s="23"/>
      <c r="I685" s="23"/>
      <c r="J685" s="23"/>
      <c r="K685" s="22"/>
      <c r="L685" s="22"/>
      <c r="M685" s="21"/>
    </row>
    <row r="686" spans="1:13" s="20" customFormat="1" x14ac:dyDescent="0.15">
      <c r="A686" s="23"/>
      <c r="B686" s="23"/>
      <c r="C686" s="23"/>
      <c r="D686" s="23"/>
      <c r="E686" s="23"/>
      <c r="F686" s="23"/>
      <c r="G686" s="23"/>
      <c r="H686" s="23"/>
      <c r="I686" s="23"/>
      <c r="J686" s="23"/>
      <c r="K686" s="22"/>
      <c r="L686" s="22"/>
      <c r="M686" s="21"/>
    </row>
    <row r="687" spans="1:13" s="20" customFormat="1" x14ac:dyDescent="0.15">
      <c r="A687" s="23"/>
      <c r="B687" s="23"/>
      <c r="C687" s="23"/>
      <c r="D687" s="23"/>
      <c r="E687" s="23"/>
      <c r="F687" s="23"/>
      <c r="G687" s="23"/>
      <c r="H687" s="23"/>
      <c r="I687" s="23"/>
      <c r="J687" s="23"/>
      <c r="K687" s="22"/>
      <c r="L687" s="22"/>
      <c r="M687" s="21"/>
    </row>
    <row r="688" spans="1:13" s="20" customFormat="1" x14ac:dyDescent="0.15">
      <c r="A688" s="23"/>
      <c r="B688" s="23"/>
      <c r="C688" s="23"/>
      <c r="D688" s="23"/>
      <c r="E688" s="23"/>
      <c r="F688" s="23"/>
      <c r="G688" s="23"/>
      <c r="H688" s="23"/>
      <c r="I688" s="23"/>
      <c r="J688" s="23"/>
      <c r="K688" s="22"/>
      <c r="L688" s="22"/>
      <c r="M688" s="21"/>
    </row>
    <row r="689" spans="1:13" s="20" customFormat="1" x14ac:dyDescent="0.15">
      <c r="A689" s="23"/>
      <c r="B689" s="23"/>
      <c r="C689" s="23"/>
      <c r="D689" s="23"/>
      <c r="E689" s="23"/>
      <c r="F689" s="23"/>
      <c r="G689" s="23"/>
      <c r="H689" s="23"/>
      <c r="I689" s="23"/>
      <c r="J689" s="23"/>
      <c r="K689" s="22"/>
      <c r="L689" s="22"/>
      <c r="M689" s="21"/>
    </row>
    <row r="690" spans="1:13" s="20" customFormat="1" x14ac:dyDescent="0.15">
      <c r="A690" s="23"/>
      <c r="B690" s="23"/>
      <c r="C690" s="23"/>
      <c r="D690" s="23"/>
      <c r="E690" s="23"/>
      <c r="F690" s="23"/>
      <c r="G690" s="23"/>
      <c r="H690" s="23"/>
      <c r="I690" s="23"/>
      <c r="J690" s="23"/>
      <c r="K690" s="22"/>
      <c r="L690" s="22"/>
      <c r="M690" s="21"/>
    </row>
    <row r="691" spans="1:13" s="20" customFormat="1" x14ac:dyDescent="0.15">
      <c r="A691" s="23"/>
      <c r="B691" s="23"/>
      <c r="C691" s="23"/>
      <c r="D691" s="23"/>
      <c r="E691" s="23"/>
      <c r="F691" s="23"/>
      <c r="G691" s="23"/>
      <c r="H691" s="23"/>
      <c r="I691" s="23"/>
      <c r="J691" s="23"/>
      <c r="K691" s="22"/>
      <c r="L691" s="22"/>
      <c r="M691" s="21"/>
    </row>
    <row r="692" spans="1:13" s="20" customFormat="1" x14ac:dyDescent="0.15">
      <c r="A692" s="23"/>
      <c r="B692" s="23"/>
      <c r="C692" s="23"/>
      <c r="D692" s="23"/>
      <c r="E692" s="23"/>
      <c r="F692" s="23"/>
      <c r="G692" s="23"/>
      <c r="H692" s="23"/>
      <c r="I692" s="23"/>
      <c r="J692" s="23"/>
      <c r="K692" s="22"/>
      <c r="L692" s="22"/>
      <c r="M692" s="21"/>
    </row>
    <row r="693" spans="1:13" s="20" customFormat="1" x14ac:dyDescent="0.15">
      <c r="A693" s="23"/>
      <c r="B693" s="23"/>
      <c r="C693" s="23"/>
      <c r="D693" s="23"/>
      <c r="E693" s="23"/>
      <c r="F693" s="23"/>
      <c r="G693" s="23"/>
      <c r="H693" s="23"/>
      <c r="I693" s="23"/>
      <c r="J693" s="23"/>
      <c r="K693" s="22"/>
      <c r="L693" s="22"/>
      <c r="M693" s="21"/>
    </row>
    <row r="694" spans="1:13" s="20" customFormat="1" x14ac:dyDescent="0.15">
      <c r="A694" s="23"/>
      <c r="B694" s="23"/>
      <c r="C694" s="23"/>
      <c r="D694" s="23"/>
      <c r="E694" s="23"/>
      <c r="F694" s="23"/>
      <c r="G694" s="23"/>
      <c r="H694" s="23"/>
      <c r="I694" s="23"/>
      <c r="J694" s="23"/>
      <c r="K694" s="22"/>
      <c r="L694" s="22"/>
      <c r="M694" s="21"/>
    </row>
    <row r="695" spans="1:13" s="20" customFormat="1" x14ac:dyDescent="0.15">
      <c r="A695" s="23"/>
      <c r="B695" s="23"/>
      <c r="C695" s="23"/>
      <c r="D695" s="23"/>
      <c r="E695" s="23"/>
      <c r="F695" s="23"/>
      <c r="G695" s="23"/>
      <c r="H695" s="23"/>
      <c r="I695" s="23"/>
      <c r="J695" s="23"/>
      <c r="K695" s="22"/>
      <c r="L695" s="22"/>
      <c r="M695" s="21"/>
    </row>
    <row r="696" spans="1:13" s="20" customFormat="1" x14ac:dyDescent="0.15">
      <c r="A696" s="23"/>
      <c r="B696" s="23"/>
      <c r="C696" s="23"/>
      <c r="D696" s="23"/>
      <c r="E696" s="23"/>
      <c r="F696" s="23"/>
      <c r="G696" s="23"/>
      <c r="H696" s="23"/>
      <c r="I696" s="23"/>
      <c r="J696" s="23"/>
      <c r="K696" s="22"/>
      <c r="L696" s="22"/>
      <c r="M696" s="21"/>
    </row>
    <row r="697" spans="1:13" s="20" customFormat="1" x14ac:dyDescent="0.15">
      <c r="A697" s="23"/>
      <c r="B697" s="23"/>
      <c r="C697" s="23"/>
      <c r="D697" s="23"/>
      <c r="E697" s="23"/>
      <c r="F697" s="23"/>
      <c r="G697" s="23"/>
      <c r="H697" s="23"/>
      <c r="I697" s="23"/>
      <c r="J697" s="23"/>
      <c r="K697" s="22"/>
      <c r="L697" s="22"/>
      <c r="M697" s="21"/>
    </row>
    <row r="698" spans="1:13" s="20" customFormat="1" x14ac:dyDescent="0.15">
      <c r="A698" s="23"/>
      <c r="B698" s="23"/>
      <c r="C698" s="23"/>
      <c r="D698" s="23"/>
      <c r="E698" s="23"/>
      <c r="F698" s="23"/>
      <c r="G698" s="23"/>
      <c r="H698" s="23"/>
      <c r="I698" s="23"/>
      <c r="J698" s="23"/>
      <c r="K698" s="22"/>
      <c r="L698" s="22"/>
      <c r="M698" s="21"/>
    </row>
  </sheetData>
  <mergeCells count="4">
    <mergeCell ref="C16:H19"/>
    <mergeCell ref="C25:H28"/>
    <mergeCell ref="A1:E1"/>
    <mergeCell ref="C12:H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I309"/>
  <sheetViews>
    <sheetView workbookViewId="0">
      <selection activeCell="A27" sqref="A27"/>
    </sheetView>
  </sheetViews>
  <sheetFormatPr baseColWidth="10" defaultColWidth="8.6640625" defaultRowHeight="16" x14ac:dyDescent="0.2"/>
  <cols>
    <col min="1" max="1" width="27.6640625" style="18" bestFit="1" customWidth="1"/>
    <col min="2" max="7" width="8.6640625" style="18"/>
    <col min="8" max="9" width="8.6640625" style="19"/>
    <col min="10" max="16384" width="8.6640625" style="18"/>
  </cols>
  <sheetData>
    <row r="1" spans="1:9" x14ac:dyDescent="0.2">
      <c r="A1" s="110" t="s">
        <v>155</v>
      </c>
      <c r="B1" s="110"/>
      <c r="C1" s="110"/>
      <c r="D1" s="110"/>
      <c r="E1" s="110"/>
      <c r="H1" s="19" t="s">
        <v>33</v>
      </c>
      <c r="I1" s="19" t="s">
        <v>34</v>
      </c>
    </row>
    <row r="2" spans="1:9" x14ac:dyDescent="0.2">
      <c r="A2" s="142" t="s">
        <v>76</v>
      </c>
      <c r="B2" s="142"/>
      <c r="C2" s="142"/>
      <c r="D2" s="142"/>
      <c r="E2" s="142"/>
      <c r="F2" s="142"/>
      <c r="H2" s="19">
        <v>3.2</v>
      </c>
      <c r="I2" s="19">
        <v>0.7</v>
      </c>
    </row>
    <row r="3" spans="1:9" x14ac:dyDescent="0.2">
      <c r="A3" s="142"/>
      <c r="B3" s="142"/>
      <c r="C3" s="142"/>
      <c r="D3" s="142"/>
      <c r="E3" s="142"/>
      <c r="F3" s="142"/>
      <c r="H3" s="19">
        <v>15.7</v>
      </c>
      <c r="I3" s="19">
        <v>0.9</v>
      </c>
    </row>
    <row r="4" spans="1:9" x14ac:dyDescent="0.2">
      <c r="A4" s="142"/>
      <c r="B4" s="142"/>
      <c r="C4" s="142"/>
      <c r="D4" s="142"/>
      <c r="E4" s="142"/>
      <c r="F4" s="142"/>
      <c r="H4" s="19">
        <v>1.3</v>
      </c>
      <c r="I4" s="19">
        <v>0.8</v>
      </c>
    </row>
    <row r="5" spans="1:9" x14ac:dyDescent="0.2">
      <c r="A5" s="142"/>
      <c r="B5" s="142"/>
      <c r="C5" s="142"/>
      <c r="D5" s="142"/>
      <c r="E5" s="142"/>
      <c r="F5" s="142"/>
      <c r="H5" s="19">
        <v>0.7</v>
      </c>
      <c r="I5" s="19">
        <v>0.3</v>
      </c>
    </row>
    <row r="6" spans="1:9" x14ac:dyDescent="0.2">
      <c r="A6" s="142"/>
      <c r="B6" s="142"/>
      <c r="C6" s="142"/>
      <c r="D6" s="142"/>
      <c r="E6" s="142"/>
      <c r="F6" s="142"/>
      <c r="H6" s="19">
        <v>8.6</v>
      </c>
      <c r="I6" s="19">
        <v>5.8</v>
      </c>
    </row>
    <row r="7" spans="1:9" x14ac:dyDescent="0.2">
      <c r="A7" s="142"/>
      <c r="B7" s="142"/>
      <c r="C7" s="142"/>
      <c r="D7" s="142"/>
      <c r="E7" s="142"/>
      <c r="F7" s="142"/>
      <c r="H7" s="19">
        <v>10.4</v>
      </c>
      <c r="I7" s="19">
        <v>2.2999999999999998</v>
      </c>
    </row>
    <row r="8" spans="1:9" x14ac:dyDescent="0.2">
      <c r="A8" s="142"/>
      <c r="B8" s="142"/>
      <c r="C8" s="142"/>
      <c r="D8" s="142"/>
      <c r="E8" s="142"/>
      <c r="F8" s="142"/>
      <c r="H8" s="19">
        <v>3.2</v>
      </c>
      <c r="I8" s="19">
        <v>1.4</v>
      </c>
    </row>
    <row r="9" spans="1:9" x14ac:dyDescent="0.2">
      <c r="H9" s="19">
        <v>1.3</v>
      </c>
      <c r="I9" s="19">
        <v>9.3000000000000007</v>
      </c>
    </row>
    <row r="10" spans="1:9" x14ac:dyDescent="0.2">
      <c r="A10" s="18" t="s">
        <v>77</v>
      </c>
      <c r="B10" s="143" t="s">
        <v>35</v>
      </c>
      <c r="C10" s="144"/>
      <c r="D10" s="144"/>
      <c r="E10" s="144"/>
      <c r="F10" s="145"/>
      <c r="H10" s="19">
        <v>23.9</v>
      </c>
      <c r="I10" s="19">
        <v>5.7</v>
      </c>
    </row>
    <row r="11" spans="1:9" x14ac:dyDescent="0.2">
      <c r="B11" s="146"/>
      <c r="C11" s="147"/>
      <c r="D11" s="147"/>
      <c r="E11" s="147"/>
      <c r="F11" s="148"/>
      <c r="H11" s="19">
        <v>0.2</v>
      </c>
      <c r="I11" s="19">
        <v>12.1</v>
      </c>
    </row>
    <row r="12" spans="1:9" x14ac:dyDescent="0.2">
      <c r="H12" s="19">
        <v>0.8</v>
      </c>
      <c r="I12" s="19">
        <v>2.8</v>
      </c>
    </row>
    <row r="13" spans="1:9" x14ac:dyDescent="0.2">
      <c r="B13" s="133" t="s">
        <v>153</v>
      </c>
      <c r="C13" s="134"/>
      <c r="D13" s="134"/>
      <c r="E13" s="134"/>
      <c r="F13" s="135"/>
      <c r="H13" s="19">
        <v>11.1</v>
      </c>
      <c r="I13" s="19">
        <v>0.4</v>
      </c>
    </row>
    <row r="14" spans="1:9" x14ac:dyDescent="0.2">
      <c r="B14" s="136"/>
      <c r="C14" s="137"/>
      <c r="D14" s="137"/>
      <c r="E14" s="137"/>
      <c r="F14" s="138"/>
      <c r="H14" s="19">
        <v>1.5</v>
      </c>
      <c r="I14" s="19">
        <v>1.4</v>
      </c>
    </row>
    <row r="15" spans="1:9" x14ac:dyDescent="0.2">
      <c r="B15" s="139"/>
      <c r="C15" s="140"/>
      <c r="D15" s="140"/>
      <c r="E15" s="140"/>
      <c r="F15" s="141"/>
      <c r="H15" s="19">
        <v>3.7</v>
      </c>
      <c r="I15" s="19">
        <v>1</v>
      </c>
    </row>
    <row r="16" spans="1:9" x14ac:dyDescent="0.2">
      <c r="H16" s="19">
        <v>14.9</v>
      </c>
      <c r="I16" s="19">
        <v>0.8</v>
      </c>
    </row>
    <row r="17" spans="1:9" x14ac:dyDescent="0.2">
      <c r="H17" s="19">
        <v>3</v>
      </c>
      <c r="I17" s="19">
        <v>11.9</v>
      </c>
    </row>
    <row r="18" spans="1:9" x14ac:dyDescent="0.2">
      <c r="A18" s="18" t="s">
        <v>78</v>
      </c>
      <c r="B18" s="143" t="s">
        <v>36</v>
      </c>
      <c r="C18" s="144"/>
      <c r="D18" s="144"/>
      <c r="E18" s="144"/>
      <c r="F18" s="145"/>
      <c r="H18" s="19">
        <v>2.2999999999999998</v>
      </c>
      <c r="I18" s="19">
        <v>4.8</v>
      </c>
    </row>
    <row r="19" spans="1:9" x14ac:dyDescent="0.2">
      <c r="B19" s="149"/>
      <c r="C19" s="150"/>
      <c r="D19" s="150"/>
      <c r="E19" s="150"/>
      <c r="F19" s="151"/>
      <c r="H19" s="19">
        <v>18.2</v>
      </c>
      <c r="I19" s="19">
        <v>1.3</v>
      </c>
    </row>
    <row r="20" spans="1:9" x14ac:dyDescent="0.2">
      <c r="B20" s="149"/>
      <c r="C20" s="150"/>
      <c r="D20" s="150"/>
      <c r="E20" s="150"/>
      <c r="F20" s="151"/>
      <c r="H20" s="19">
        <v>12.9</v>
      </c>
      <c r="I20" s="19">
        <v>21.5</v>
      </c>
    </row>
    <row r="21" spans="1:9" x14ac:dyDescent="0.2">
      <c r="B21" s="146"/>
      <c r="C21" s="147"/>
      <c r="D21" s="147"/>
      <c r="E21" s="147"/>
      <c r="F21" s="148"/>
      <c r="H21" s="19">
        <v>2.5</v>
      </c>
      <c r="I21" s="19">
        <v>10.8</v>
      </c>
    </row>
    <row r="22" spans="1:9" x14ac:dyDescent="0.2">
      <c r="H22" s="19">
        <v>3.8</v>
      </c>
      <c r="I22" s="19">
        <v>6.3</v>
      </c>
    </row>
    <row r="23" spans="1:9" x14ac:dyDescent="0.2">
      <c r="A23" s="18" t="s">
        <v>74</v>
      </c>
      <c r="B23" s="18" t="s">
        <v>80</v>
      </c>
      <c r="H23" s="19">
        <v>3.4</v>
      </c>
      <c r="I23" s="19">
        <v>20.7</v>
      </c>
    </row>
    <row r="24" spans="1:9" x14ac:dyDescent="0.2">
      <c r="H24" s="19">
        <v>5.5</v>
      </c>
      <c r="I24" s="19">
        <v>1.8</v>
      </c>
    </row>
    <row r="25" spans="1:9" x14ac:dyDescent="0.2">
      <c r="B25" s="133" t="s">
        <v>158</v>
      </c>
      <c r="C25" s="134"/>
      <c r="D25" s="134"/>
      <c r="E25" s="134"/>
      <c r="F25" s="135"/>
      <c r="H25" s="19">
        <v>3.8</v>
      </c>
      <c r="I25" s="19">
        <v>16.399999999999999</v>
      </c>
    </row>
    <row r="26" spans="1:9" x14ac:dyDescent="0.2">
      <c r="B26" s="136"/>
      <c r="C26" s="137"/>
      <c r="D26" s="137"/>
      <c r="E26" s="137"/>
      <c r="F26" s="138"/>
      <c r="H26" s="19">
        <v>7.3</v>
      </c>
      <c r="I26" s="19">
        <v>4.0999999999999996</v>
      </c>
    </row>
    <row r="27" spans="1:9" x14ac:dyDescent="0.2">
      <c r="B27" s="139"/>
      <c r="C27" s="140"/>
      <c r="D27" s="140"/>
      <c r="E27" s="140"/>
      <c r="F27" s="141"/>
      <c r="H27" s="19">
        <v>3.7</v>
      </c>
      <c r="I27" s="19">
        <v>2.7</v>
      </c>
    </row>
    <row r="28" spans="1:9" x14ac:dyDescent="0.2">
      <c r="H28" s="19">
        <v>9.6999999999999993</v>
      </c>
      <c r="I28" s="19">
        <v>1.4</v>
      </c>
    </row>
    <row r="29" spans="1:9" x14ac:dyDescent="0.2">
      <c r="H29" s="19">
        <v>10.3</v>
      </c>
      <c r="I29" s="19">
        <v>20.7</v>
      </c>
    </row>
    <row r="30" spans="1:9" x14ac:dyDescent="0.2">
      <c r="A30" s="18" t="s">
        <v>79</v>
      </c>
      <c r="B30" s="18" t="s">
        <v>81</v>
      </c>
      <c r="H30" s="19">
        <v>4.3</v>
      </c>
      <c r="I30" s="19">
        <v>4.5</v>
      </c>
    </row>
    <row r="31" spans="1:9" x14ac:dyDescent="0.2">
      <c r="H31" s="19">
        <v>9</v>
      </c>
      <c r="I31" s="19">
        <v>4</v>
      </c>
    </row>
    <row r="32" spans="1:9" x14ac:dyDescent="0.2">
      <c r="B32" s="133" t="s">
        <v>144</v>
      </c>
      <c r="C32" s="134"/>
      <c r="D32" s="134"/>
      <c r="E32" s="134"/>
      <c r="F32" s="135"/>
      <c r="H32" s="19">
        <v>15.8</v>
      </c>
      <c r="I32" s="19">
        <v>0.6</v>
      </c>
    </row>
    <row r="33" spans="1:9" x14ac:dyDescent="0.2">
      <c r="B33" s="136"/>
      <c r="C33" s="137"/>
      <c r="D33" s="137"/>
      <c r="E33" s="137"/>
      <c r="F33" s="138"/>
      <c r="H33" s="19">
        <v>9.9</v>
      </c>
      <c r="I33" s="19">
        <v>3</v>
      </c>
    </row>
    <row r="34" spans="1:9" x14ac:dyDescent="0.2">
      <c r="B34" s="139"/>
      <c r="C34" s="140"/>
      <c r="D34" s="140"/>
      <c r="E34" s="140"/>
      <c r="F34" s="141"/>
      <c r="H34" s="19">
        <v>4.0999999999999996</v>
      </c>
      <c r="I34" s="19">
        <v>1.1000000000000001</v>
      </c>
    </row>
    <row r="35" spans="1:9" x14ac:dyDescent="0.2">
      <c r="H35" s="19">
        <v>5.6</v>
      </c>
      <c r="I35" s="19">
        <v>7</v>
      </c>
    </row>
    <row r="36" spans="1:9" x14ac:dyDescent="0.2">
      <c r="H36" s="19">
        <v>1.4</v>
      </c>
      <c r="I36" s="19">
        <v>1.4</v>
      </c>
    </row>
    <row r="37" spans="1:9" x14ac:dyDescent="0.2">
      <c r="H37" s="19">
        <v>0.1</v>
      </c>
      <c r="I37" s="19">
        <v>2.2999999999999998</v>
      </c>
    </row>
    <row r="38" spans="1:9" x14ac:dyDescent="0.2">
      <c r="H38" s="19">
        <v>1.2</v>
      </c>
      <c r="I38" s="19">
        <v>17</v>
      </c>
    </row>
    <row r="39" spans="1:9" x14ac:dyDescent="0.2">
      <c r="H39" s="19">
        <v>5.0999999999999996</v>
      </c>
      <c r="I39" s="19">
        <v>6</v>
      </c>
    </row>
    <row r="40" spans="1:9" x14ac:dyDescent="0.2">
      <c r="A40" t="s">
        <v>125</v>
      </c>
      <c r="B40"/>
      <c r="C40"/>
      <c r="H40" s="19">
        <v>5.8</v>
      </c>
      <c r="I40" s="19">
        <v>3.7</v>
      </c>
    </row>
    <row r="41" spans="1:9" ht="17" thickBot="1" x14ac:dyDescent="0.25">
      <c r="A41"/>
      <c r="B41"/>
      <c r="C41"/>
      <c r="H41" s="19">
        <v>6.8</v>
      </c>
      <c r="I41" s="19">
        <v>6.8</v>
      </c>
    </row>
    <row r="42" spans="1:9" x14ac:dyDescent="0.2">
      <c r="A42" s="76"/>
      <c r="B42" s="76" t="s">
        <v>33</v>
      </c>
      <c r="C42" s="76" t="s">
        <v>34</v>
      </c>
      <c r="H42" s="19">
        <v>13.7</v>
      </c>
      <c r="I42" s="19">
        <v>6.1</v>
      </c>
    </row>
    <row r="43" spans="1:9" x14ac:dyDescent="0.2">
      <c r="A43" s="74" t="s">
        <v>41</v>
      </c>
      <c r="B43" s="74">
        <v>5.5562091503267981</v>
      </c>
      <c r="C43" s="74">
        <v>5.4910344827586206</v>
      </c>
      <c r="H43" s="19">
        <v>6.1</v>
      </c>
      <c r="I43" s="19">
        <v>0.4</v>
      </c>
    </row>
    <row r="44" spans="1:9" x14ac:dyDescent="0.2">
      <c r="A44" s="74" t="s">
        <v>109</v>
      </c>
      <c r="B44" s="74">
        <v>28.757092467588123</v>
      </c>
      <c r="C44" s="74">
        <v>31.096251521298129</v>
      </c>
      <c r="H44" s="19">
        <v>6.4</v>
      </c>
      <c r="I44" s="19">
        <v>4.9000000000000004</v>
      </c>
    </row>
    <row r="45" spans="1:9" x14ac:dyDescent="0.2">
      <c r="A45" s="74" t="s">
        <v>126</v>
      </c>
      <c r="B45" s="74">
        <v>306</v>
      </c>
      <c r="C45" s="74">
        <v>290</v>
      </c>
      <c r="H45" s="19">
        <v>2.5</v>
      </c>
      <c r="I45" s="19">
        <v>3.3</v>
      </c>
    </row>
    <row r="46" spans="1:9" x14ac:dyDescent="0.2">
      <c r="A46" s="74" t="s">
        <v>113</v>
      </c>
      <c r="B46" s="74">
        <v>305</v>
      </c>
      <c r="C46" s="74">
        <v>289</v>
      </c>
      <c r="H46" s="19">
        <v>2.2000000000000002</v>
      </c>
      <c r="I46" s="19">
        <v>10.6</v>
      </c>
    </row>
    <row r="47" spans="1:9" x14ac:dyDescent="0.2">
      <c r="A47" s="74" t="s">
        <v>115</v>
      </c>
      <c r="B47" s="74">
        <v>0.92477681587737692</v>
      </c>
      <c r="C47" s="74"/>
      <c r="D47" s="80" t="s">
        <v>152</v>
      </c>
      <c r="H47" s="19">
        <v>4.4000000000000004</v>
      </c>
      <c r="I47" s="19">
        <v>4.9000000000000004</v>
      </c>
    </row>
    <row r="48" spans="1:9" x14ac:dyDescent="0.2">
      <c r="A48" s="74" t="s">
        <v>127</v>
      </c>
      <c r="B48" s="74">
        <v>0.25007816865025734</v>
      </c>
      <c r="C48" s="74"/>
      <c r="D48" s="80">
        <f>B48*2</f>
        <v>0.50015633730051468</v>
      </c>
      <c r="H48" s="19">
        <v>18.100000000000001</v>
      </c>
      <c r="I48" s="19">
        <v>0.3</v>
      </c>
    </row>
    <row r="49" spans="1:9" ht="17" thickBot="1" x14ac:dyDescent="0.25">
      <c r="A49" s="75" t="s">
        <v>128</v>
      </c>
      <c r="B49" s="75">
        <v>0.82615044603187804</v>
      </c>
      <c r="C49" s="75"/>
      <c r="H49" s="19">
        <v>0.4</v>
      </c>
      <c r="I49" s="19">
        <v>4.7</v>
      </c>
    </row>
    <row r="50" spans="1:9" x14ac:dyDescent="0.2">
      <c r="A50" t="s">
        <v>129</v>
      </c>
      <c r="B50"/>
      <c r="C50"/>
      <c r="H50" s="19">
        <v>2.8</v>
      </c>
      <c r="I50" s="19">
        <v>3.7</v>
      </c>
    </row>
    <row r="51" spans="1:9" ht="17" thickBot="1" x14ac:dyDescent="0.25">
      <c r="A51"/>
      <c r="B51"/>
      <c r="C51"/>
      <c r="H51" s="19">
        <v>13.9</v>
      </c>
      <c r="I51" s="19">
        <v>1.4</v>
      </c>
    </row>
    <row r="52" spans="1:9" x14ac:dyDescent="0.2">
      <c r="A52" s="76"/>
      <c r="B52" s="76" t="s">
        <v>33</v>
      </c>
      <c r="C52" s="76" t="s">
        <v>34</v>
      </c>
      <c r="H52" s="19">
        <v>7.9</v>
      </c>
      <c r="I52" s="19">
        <v>2.8</v>
      </c>
    </row>
    <row r="53" spans="1:9" x14ac:dyDescent="0.2">
      <c r="A53" s="74" t="s">
        <v>41</v>
      </c>
      <c r="B53" s="74">
        <v>5.5562091503267981</v>
      </c>
      <c r="C53" s="74">
        <v>5.4910344827586206</v>
      </c>
      <c r="H53" s="19">
        <v>5.4</v>
      </c>
      <c r="I53" s="19">
        <v>1.3</v>
      </c>
    </row>
    <row r="54" spans="1:9" x14ac:dyDescent="0.2">
      <c r="A54" s="74" t="s">
        <v>109</v>
      </c>
      <c r="B54" s="74">
        <v>28.757092467588123</v>
      </c>
      <c r="C54" s="74">
        <v>31.096251521298129</v>
      </c>
      <c r="H54" s="19">
        <v>6.2</v>
      </c>
      <c r="I54" s="19">
        <v>18.600000000000001</v>
      </c>
    </row>
    <row r="55" spans="1:9" x14ac:dyDescent="0.2">
      <c r="A55" s="74" t="s">
        <v>126</v>
      </c>
      <c r="B55" s="74">
        <v>306</v>
      </c>
      <c r="C55" s="74">
        <v>290</v>
      </c>
      <c r="H55" s="19">
        <v>2.5</v>
      </c>
      <c r="I55" s="19">
        <v>4</v>
      </c>
    </row>
    <row r="56" spans="1:9" x14ac:dyDescent="0.2">
      <c r="A56" s="74" t="s">
        <v>130</v>
      </c>
      <c r="B56" s="74">
        <v>29.895168168803934</v>
      </c>
      <c r="C56" s="74"/>
      <c r="H56" s="19">
        <v>1.3</v>
      </c>
      <c r="I56" s="19">
        <v>7.1</v>
      </c>
    </row>
    <row r="57" spans="1:9" x14ac:dyDescent="0.2">
      <c r="A57" s="74" t="s">
        <v>131</v>
      </c>
      <c r="B57" s="74">
        <v>0</v>
      </c>
      <c r="C57" s="74"/>
      <c r="H57" s="19">
        <v>10</v>
      </c>
      <c r="I57" s="19">
        <v>2.5</v>
      </c>
    </row>
    <row r="58" spans="1:9" x14ac:dyDescent="0.2">
      <c r="A58" s="74" t="s">
        <v>113</v>
      </c>
      <c r="B58" s="74">
        <v>594</v>
      </c>
      <c r="C58" s="74"/>
      <c r="H58" s="19">
        <v>2</v>
      </c>
      <c r="I58" s="19">
        <v>30.8</v>
      </c>
    </row>
    <row r="59" spans="1:9" x14ac:dyDescent="0.2">
      <c r="A59" s="74" t="s">
        <v>132</v>
      </c>
      <c r="B59" s="74">
        <v>0.1454503955342949</v>
      </c>
      <c r="C59" s="74"/>
      <c r="H59" s="19">
        <v>1.5</v>
      </c>
      <c r="I59" s="19">
        <v>5.8</v>
      </c>
    </row>
    <row r="60" spans="1:9" x14ac:dyDescent="0.2">
      <c r="A60" s="74" t="s">
        <v>133</v>
      </c>
      <c r="B60" s="74">
        <v>0.44220230972198071</v>
      </c>
      <c r="C60" s="74"/>
      <c r="H60" s="19">
        <v>4.3</v>
      </c>
      <c r="I60" s="19">
        <v>8.9</v>
      </c>
    </row>
    <row r="61" spans="1:9" x14ac:dyDescent="0.2">
      <c r="A61" s="74" t="s">
        <v>134</v>
      </c>
      <c r="B61" s="74">
        <v>1.6474229246783303</v>
      </c>
      <c r="C61" s="74"/>
      <c r="H61" s="19">
        <v>1.3</v>
      </c>
      <c r="I61" s="19">
        <v>7.6</v>
      </c>
    </row>
    <row r="62" spans="1:9" x14ac:dyDescent="0.2">
      <c r="A62" s="74" t="s">
        <v>135</v>
      </c>
      <c r="B62" s="74">
        <v>0.88440461944396143</v>
      </c>
      <c r="C62" s="74"/>
      <c r="H62" s="19">
        <v>5.8</v>
      </c>
      <c r="I62" s="19">
        <v>11.2</v>
      </c>
    </row>
    <row r="63" spans="1:9" ht="17" thickBot="1" x14ac:dyDescent="0.25">
      <c r="A63" s="75" t="s">
        <v>136</v>
      </c>
      <c r="B63" s="75">
        <v>1.9639657188208652</v>
      </c>
      <c r="C63" s="75"/>
      <c r="H63" s="19">
        <v>2.8</v>
      </c>
      <c r="I63" s="19">
        <v>3.2</v>
      </c>
    </row>
    <row r="64" spans="1:9" x14ac:dyDescent="0.2">
      <c r="H64" s="19">
        <v>1.5</v>
      </c>
      <c r="I64" s="19">
        <v>9.4</v>
      </c>
    </row>
    <row r="65" spans="8:9" x14ac:dyDescent="0.2">
      <c r="H65" s="19">
        <v>0.6</v>
      </c>
      <c r="I65" s="19">
        <v>5.6</v>
      </c>
    </row>
    <row r="66" spans="8:9" x14ac:dyDescent="0.2">
      <c r="H66" s="19">
        <v>5.8</v>
      </c>
      <c r="I66" s="19">
        <v>8.1999999999999993</v>
      </c>
    </row>
    <row r="67" spans="8:9" x14ac:dyDescent="0.2">
      <c r="H67" s="19">
        <v>4.8</v>
      </c>
      <c r="I67" s="19">
        <v>0.1</v>
      </c>
    </row>
    <row r="68" spans="8:9" x14ac:dyDescent="0.2">
      <c r="H68" s="19">
        <v>2.7</v>
      </c>
      <c r="I68" s="19">
        <v>2.5</v>
      </c>
    </row>
    <row r="69" spans="8:9" x14ac:dyDescent="0.2">
      <c r="H69" s="19">
        <v>5.7</v>
      </c>
      <c r="I69" s="19">
        <v>11.1</v>
      </c>
    </row>
    <row r="70" spans="8:9" x14ac:dyDescent="0.2">
      <c r="H70" s="19">
        <v>17</v>
      </c>
      <c r="I70" s="19">
        <v>2.8</v>
      </c>
    </row>
    <row r="71" spans="8:9" x14ac:dyDescent="0.2">
      <c r="H71" s="19">
        <v>11.3</v>
      </c>
      <c r="I71" s="19">
        <v>1.1000000000000001</v>
      </c>
    </row>
    <row r="72" spans="8:9" x14ac:dyDescent="0.2">
      <c r="H72" s="19">
        <v>9.6</v>
      </c>
      <c r="I72" s="19">
        <v>13.5</v>
      </c>
    </row>
    <row r="73" spans="8:9" x14ac:dyDescent="0.2">
      <c r="H73" s="19">
        <v>1.9</v>
      </c>
      <c r="I73" s="19">
        <v>2.2000000000000002</v>
      </c>
    </row>
    <row r="74" spans="8:9" x14ac:dyDescent="0.2">
      <c r="H74" s="19">
        <v>15.8</v>
      </c>
      <c r="I74" s="19">
        <v>10.3</v>
      </c>
    </row>
    <row r="75" spans="8:9" x14ac:dyDescent="0.2">
      <c r="H75" s="19">
        <v>2.4</v>
      </c>
      <c r="I75" s="19">
        <v>1.6</v>
      </c>
    </row>
    <row r="76" spans="8:9" x14ac:dyDescent="0.2">
      <c r="H76" s="19">
        <v>5.6</v>
      </c>
      <c r="I76" s="19">
        <v>6.6</v>
      </c>
    </row>
    <row r="77" spans="8:9" x14ac:dyDescent="0.2">
      <c r="H77" s="19">
        <v>0.9</v>
      </c>
      <c r="I77" s="19">
        <v>1.9</v>
      </c>
    </row>
    <row r="78" spans="8:9" x14ac:dyDescent="0.2">
      <c r="H78" s="19">
        <v>0.6</v>
      </c>
      <c r="I78" s="19">
        <v>1.3</v>
      </c>
    </row>
    <row r="79" spans="8:9" x14ac:dyDescent="0.2">
      <c r="H79" s="19">
        <v>11.2</v>
      </c>
      <c r="I79" s="19">
        <v>1.7</v>
      </c>
    </row>
    <row r="80" spans="8:9" x14ac:dyDescent="0.2">
      <c r="H80" s="19">
        <v>0.6</v>
      </c>
      <c r="I80" s="19">
        <v>7.8</v>
      </c>
    </row>
    <row r="81" spans="8:9" x14ac:dyDescent="0.2">
      <c r="H81" s="19">
        <v>1.2</v>
      </c>
      <c r="I81" s="19">
        <v>5.3</v>
      </c>
    </row>
    <row r="82" spans="8:9" x14ac:dyDescent="0.2">
      <c r="H82" s="19">
        <v>0.7</v>
      </c>
      <c r="I82" s="19">
        <v>3.1</v>
      </c>
    </row>
    <row r="83" spans="8:9" x14ac:dyDescent="0.2">
      <c r="H83" s="19">
        <v>3.1</v>
      </c>
      <c r="I83" s="19">
        <v>5.2</v>
      </c>
    </row>
    <row r="84" spans="8:9" x14ac:dyDescent="0.2">
      <c r="H84" s="19">
        <v>0.2</v>
      </c>
      <c r="I84" s="19">
        <v>7.6</v>
      </c>
    </row>
    <row r="85" spans="8:9" x14ac:dyDescent="0.2">
      <c r="H85" s="19">
        <v>0.5</v>
      </c>
      <c r="I85" s="19">
        <v>0.6</v>
      </c>
    </row>
    <row r="86" spans="8:9" x14ac:dyDescent="0.2">
      <c r="H86" s="19">
        <v>3.7</v>
      </c>
      <c r="I86" s="19">
        <v>5.6</v>
      </c>
    </row>
    <row r="87" spans="8:9" x14ac:dyDescent="0.2">
      <c r="H87" s="19">
        <v>7.1</v>
      </c>
      <c r="I87" s="19">
        <v>2.2000000000000002</v>
      </c>
    </row>
    <row r="88" spans="8:9" x14ac:dyDescent="0.2">
      <c r="H88" s="19">
        <v>1.6</v>
      </c>
      <c r="I88" s="19">
        <v>10.5</v>
      </c>
    </row>
    <row r="89" spans="8:9" x14ac:dyDescent="0.2">
      <c r="H89" s="19">
        <v>0.1</v>
      </c>
      <c r="I89" s="19">
        <v>2.8</v>
      </c>
    </row>
    <row r="90" spans="8:9" x14ac:dyDescent="0.2">
      <c r="H90" s="19">
        <v>3.8</v>
      </c>
      <c r="I90" s="19">
        <v>8.5</v>
      </c>
    </row>
    <row r="91" spans="8:9" x14ac:dyDescent="0.2">
      <c r="H91" s="19">
        <v>3.6</v>
      </c>
      <c r="I91" s="19">
        <v>6.2</v>
      </c>
    </row>
    <row r="92" spans="8:9" x14ac:dyDescent="0.2">
      <c r="H92" s="19">
        <v>1.8</v>
      </c>
      <c r="I92" s="19">
        <v>18.3</v>
      </c>
    </row>
    <row r="93" spans="8:9" x14ac:dyDescent="0.2">
      <c r="H93" s="19">
        <v>1.4</v>
      </c>
      <c r="I93" s="19">
        <v>3.4</v>
      </c>
    </row>
    <row r="94" spans="8:9" x14ac:dyDescent="0.2">
      <c r="H94" s="19">
        <v>11.3</v>
      </c>
      <c r="I94" s="19">
        <v>8.9</v>
      </c>
    </row>
    <row r="95" spans="8:9" x14ac:dyDescent="0.2">
      <c r="H95" s="19">
        <v>10.199999999999999</v>
      </c>
      <c r="I95" s="19">
        <v>20.2</v>
      </c>
    </row>
    <row r="96" spans="8:9" x14ac:dyDescent="0.2">
      <c r="H96" s="19">
        <v>1.6</v>
      </c>
      <c r="I96" s="19">
        <v>0.6</v>
      </c>
    </row>
    <row r="97" spans="8:9" x14ac:dyDescent="0.2">
      <c r="H97" s="19">
        <v>1</v>
      </c>
      <c r="I97" s="19">
        <v>2.5</v>
      </c>
    </row>
    <row r="98" spans="8:9" x14ac:dyDescent="0.2">
      <c r="H98" s="19">
        <v>5.3</v>
      </c>
      <c r="I98" s="19">
        <v>3</v>
      </c>
    </row>
    <row r="99" spans="8:9" x14ac:dyDescent="0.2">
      <c r="H99" s="19">
        <v>10.1</v>
      </c>
      <c r="I99" s="19">
        <v>0.7</v>
      </c>
    </row>
    <row r="100" spans="8:9" x14ac:dyDescent="0.2">
      <c r="H100" s="19">
        <v>3.4</v>
      </c>
      <c r="I100" s="19">
        <v>10.7</v>
      </c>
    </row>
    <row r="101" spans="8:9" x14ac:dyDescent="0.2">
      <c r="H101" s="19">
        <v>3.7</v>
      </c>
      <c r="I101" s="19">
        <v>0.3</v>
      </c>
    </row>
    <row r="102" spans="8:9" x14ac:dyDescent="0.2">
      <c r="H102" s="19">
        <v>6.4</v>
      </c>
      <c r="I102" s="19">
        <v>4.0999999999999996</v>
      </c>
    </row>
    <row r="103" spans="8:9" x14ac:dyDescent="0.2">
      <c r="H103" s="19">
        <v>14.2</v>
      </c>
      <c r="I103" s="19">
        <v>35.9</v>
      </c>
    </row>
    <row r="104" spans="8:9" x14ac:dyDescent="0.2">
      <c r="H104" s="19">
        <v>2.2000000000000002</v>
      </c>
      <c r="I104" s="19">
        <v>7.1</v>
      </c>
    </row>
    <row r="105" spans="8:9" x14ac:dyDescent="0.2">
      <c r="H105" s="19">
        <v>2.6</v>
      </c>
      <c r="I105" s="19">
        <v>4.2</v>
      </c>
    </row>
    <row r="106" spans="8:9" x14ac:dyDescent="0.2">
      <c r="H106" s="19">
        <v>18.899999999999999</v>
      </c>
      <c r="I106" s="19">
        <v>3.2</v>
      </c>
    </row>
    <row r="107" spans="8:9" x14ac:dyDescent="0.2">
      <c r="H107" s="19">
        <v>6.4</v>
      </c>
      <c r="I107" s="19">
        <v>1.4</v>
      </c>
    </row>
    <row r="108" spans="8:9" x14ac:dyDescent="0.2">
      <c r="H108" s="19">
        <v>12</v>
      </c>
      <c r="I108" s="19">
        <v>2</v>
      </c>
    </row>
    <row r="109" spans="8:9" x14ac:dyDescent="0.2">
      <c r="H109" s="19">
        <v>6.6</v>
      </c>
      <c r="I109" s="19">
        <v>2</v>
      </c>
    </row>
    <row r="110" spans="8:9" x14ac:dyDescent="0.2">
      <c r="H110" s="19">
        <v>7.3</v>
      </c>
      <c r="I110" s="19">
        <v>20.9</v>
      </c>
    </row>
    <row r="111" spans="8:9" x14ac:dyDescent="0.2">
      <c r="H111" s="19">
        <v>5.3</v>
      </c>
      <c r="I111" s="19">
        <v>25.2</v>
      </c>
    </row>
    <row r="112" spans="8:9" x14ac:dyDescent="0.2">
      <c r="H112" s="19">
        <v>10.3</v>
      </c>
      <c r="I112" s="19">
        <v>1.4</v>
      </c>
    </row>
    <row r="113" spans="8:9" x14ac:dyDescent="0.2">
      <c r="H113" s="19">
        <v>16.7</v>
      </c>
      <c r="I113" s="19">
        <v>5.2</v>
      </c>
    </row>
    <row r="114" spans="8:9" x14ac:dyDescent="0.2">
      <c r="H114" s="19">
        <v>12.6</v>
      </c>
      <c r="I114" s="19">
        <v>2.9</v>
      </c>
    </row>
    <row r="115" spans="8:9" x14ac:dyDescent="0.2">
      <c r="H115" s="19">
        <v>1.9</v>
      </c>
      <c r="I115" s="19">
        <v>3</v>
      </c>
    </row>
    <row r="116" spans="8:9" x14ac:dyDescent="0.2">
      <c r="H116" s="19">
        <v>7.1</v>
      </c>
      <c r="I116" s="19">
        <v>2.5</v>
      </c>
    </row>
    <row r="117" spans="8:9" x14ac:dyDescent="0.2">
      <c r="H117" s="19">
        <v>6.6</v>
      </c>
      <c r="I117" s="19">
        <v>6.1</v>
      </c>
    </row>
    <row r="118" spans="8:9" x14ac:dyDescent="0.2">
      <c r="H118" s="19">
        <v>1.6</v>
      </c>
      <c r="I118" s="19">
        <v>12.4</v>
      </c>
    </row>
    <row r="119" spans="8:9" x14ac:dyDescent="0.2">
      <c r="H119" s="19">
        <v>3.2</v>
      </c>
      <c r="I119" s="19">
        <v>3</v>
      </c>
    </row>
    <row r="120" spans="8:9" x14ac:dyDescent="0.2">
      <c r="H120" s="19">
        <v>1.6</v>
      </c>
      <c r="I120" s="19">
        <v>8.4</v>
      </c>
    </row>
    <row r="121" spans="8:9" x14ac:dyDescent="0.2">
      <c r="H121" s="19">
        <v>0.9</v>
      </c>
      <c r="I121" s="19">
        <v>0.8</v>
      </c>
    </row>
    <row r="122" spans="8:9" x14ac:dyDescent="0.2">
      <c r="H122" s="19">
        <v>0.5</v>
      </c>
      <c r="I122" s="19">
        <v>13</v>
      </c>
    </row>
    <row r="123" spans="8:9" x14ac:dyDescent="0.2">
      <c r="H123" s="19">
        <v>1.5</v>
      </c>
      <c r="I123" s="19">
        <v>1.5</v>
      </c>
    </row>
    <row r="124" spans="8:9" x14ac:dyDescent="0.2">
      <c r="H124" s="19">
        <v>1.9</v>
      </c>
      <c r="I124" s="19">
        <v>1.1000000000000001</v>
      </c>
    </row>
    <row r="125" spans="8:9" x14ac:dyDescent="0.2">
      <c r="H125" s="19">
        <v>4.8</v>
      </c>
      <c r="I125" s="19">
        <v>5.9</v>
      </c>
    </row>
    <row r="126" spans="8:9" x14ac:dyDescent="0.2">
      <c r="H126" s="19">
        <v>18</v>
      </c>
      <c r="I126" s="19">
        <v>8.4</v>
      </c>
    </row>
    <row r="127" spans="8:9" x14ac:dyDescent="0.2">
      <c r="H127" s="19">
        <v>1</v>
      </c>
      <c r="I127" s="19">
        <v>10.6</v>
      </c>
    </row>
    <row r="128" spans="8:9" x14ac:dyDescent="0.2">
      <c r="H128" s="19">
        <v>0.8</v>
      </c>
      <c r="I128" s="19">
        <v>4.2</v>
      </c>
    </row>
    <row r="129" spans="8:9" x14ac:dyDescent="0.2">
      <c r="H129" s="19">
        <v>16.5</v>
      </c>
      <c r="I129" s="19">
        <v>0.6</v>
      </c>
    </row>
    <row r="130" spans="8:9" x14ac:dyDescent="0.2">
      <c r="H130" s="19">
        <v>1.6</v>
      </c>
      <c r="I130" s="19">
        <v>17.600000000000001</v>
      </c>
    </row>
    <row r="131" spans="8:9" x14ac:dyDescent="0.2">
      <c r="H131" s="19">
        <v>3.1</v>
      </c>
      <c r="I131" s="19">
        <v>1.4</v>
      </c>
    </row>
    <row r="132" spans="8:9" x14ac:dyDescent="0.2">
      <c r="H132" s="19">
        <v>0.6</v>
      </c>
      <c r="I132" s="19">
        <v>4.7</v>
      </c>
    </row>
    <row r="133" spans="8:9" x14ac:dyDescent="0.2">
      <c r="H133" s="19">
        <v>10.8</v>
      </c>
      <c r="I133" s="19">
        <v>15.4</v>
      </c>
    </row>
    <row r="134" spans="8:9" x14ac:dyDescent="0.2">
      <c r="H134" s="19">
        <v>1.2</v>
      </c>
      <c r="I134" s="19">
        <v>8.6</v>
      </c>
    </row>
    <row r="135" spans="8:9" x14ac:dyDescent="0.2">
      <c r="H135" s="19">
        <v>3.1</v>
      </c>
      <c r="I135" s="19">
        <v>2.6</v>
      </c>
    </row>
    <row r="136" spans="8:9" x14ac:dyDescent="0.2">
      <c r="H136" s="19">
        <v>3.3</v>
      </c>
      <c r="I136" s="19">
        <v>0.6</v>
      </c>
    </row>
    <row r="137" spans="8:9" x14ac:dyDescent="0.2">
      <c r="H137" s="19">
        <v>3.1</v>
      </c>
      <c r="I137" s="19">
        <v>8.8000000000000007</v>
      </c>
    </row>
    <row r="138" spans="8:9" x14ac:dyDescent="0.2">
      <c r="H138" s="19">
        <v>3.7</v>
      </c>
      <c r="I138" s="19">
        <v>5.6</v>
      </c>
    </row>
    <row r="139" spans="8:9" x14ac:dyDescent="0.2">
      <c r="H139" s="19">
        <v>0.7</v>
      </c>
      <c r="I139" s="19">
        <v>10.3</v>
      </c>
    </row>
    <row r="140" spans="8:9" x14ac:dyDescent="0.2">
      <c r="H140" s="19">
        <v>2.5</v>
      </c>
      <c r="I140" s="19">
        <v>6.5</v>
      </c>
    </row>
    <row r="141" spans="8:9" x14ac:dyDescent="0.2">
      <c r="H141" s="19">
        <v>2.2999999999999998</v>
      </c>
      <c r="I141" s="19">
        <v>1.6</v>
      </c>
    </row>
    <row r="142" spans="8:9" x14ac:dyDescent="0.2">
      <c r="H142" s="19">
        <v>5</v>
      </c>
      <c r="I142" s="19">
        <v>0.6</v>
      </c>
    </row>
    <row r="143" spans="8:9" x14ac:dyDescent="0.2">
      <c r="H143" s="19">
        <v>0.3</v>
      </c>
      <c r="I143" s="19">
        <v>0.8</v>
      </c>
    </row>
    <row r="144" spans="8:9" x14ac:dyDescent="0.2">
      <c r="H144" s="19">
        <v>4.0999999999999996</v>
      </c>
      <c r="I144" s="19">
        <v>7.9</v>
      </c>
    </row>
    <row r="145" spans="8:9" x14ac:dyDescent="0.2">
      <c r="H145" s="19">
        <v>3.4</v>
      </c>
      <c r="I145" s="19">
        <v>3.5</v>
      </c>
    </row>
    <row r="146" spans="8:9" x14ac:dyDescent="0.2">
      <c r="H146" s="19">
        <v>6.2</v>
      </c>
      <c r="I146" s="19">
        <v>7.5</v>
      </c>
    </row>
    <row r="147" spans="8:9" x14ac:dyDescent="0.2">
      <c r="H147" s="19">
        <v>8</v>
      </c>
      <c r="I147" s="19">
        <v>6.5</v>
      </c>
    </row>
    <row r="148" spans="8:9" x14ac:dyDescent="0.2">
      <c r="H148" s="19">
        <v>7.8</v>
      </c>
      <c r="I148" s="19">
        <v>3.3</v>
      </c>
    </row>
    <row r="149" spans="8:9" x14ac:dyDescent="0.2">
      <c r="H149" s="19">
        <v>1.8</v>
      </c>
      <c r="I149" s="19">
        <v>3.2</v>
      </c>
    </row>
    <row r="150" spans="8:9" x14ac:dyDescent="0.2">
      <c r="H150" s="19">
        <v>0.3</v>
      </c>
      <c r="I150" s="19">
        <v>2.4</v>
      </c>
    </row>
    <row r="151" spans="8:9" x14ac:dyDescent="0.2">
      <c r="H151" s="19">
        <v>0.7</v>
      </c>
      <c r="I151" s="19">
        <v>3.3</v>
      </c>
    </row>
    <row r="152" spans="8:9" x14ac:dyDescent="0.2">
      <c r="H152" s="19">
        <v>14.1</v>
      </c>
      <c r="I152" s="19">
        <v>3.6</v>
      </c>
    </row>
    <row r="153" spans="8:9" x14ac:dyDescent="0.2">
      <c r="H153" s="19">
        <v>5.0999999999999996</v>
      </c>
      <c r="I153" s="19">
        <v>8.1</v>
      </c>
    </row>
    <row r="154" spans="8:9" x14ac:dyDescent="0.2">
      <c r="H154" s="19">
        <v>2.5</v>
      </c>
      <c r="I154" s="19">
        <v>3.9</v>
      </c>
    </row>
    <row r="155" spans="8:9" x14ac:dyDescent="0.2">
      <c r="H155" s="19">
        <v>3.3</v>
      </c>
      <c r="I155" s="19">
        <v>1</v>
      </c>
    </row>
    <row r="156" spans="8:9" x14ac:dyDescent="0.2">
      <c r="H156" s="19">
        <v>1.5</v>
      </c>
      <c r="I156" s="19">
        <v>2</v>
      </c>
    </row>
    <row r="157" spans="8:9" x14ac:dyDescent="0.2">
      <c r="H157" s="19">
        <v>19.5</v>
      </c>
      <c r="I157" s="19">
        <v>27.9</v>
      </c>
    </row>
    <row r="158" spans="8:9" x14ac:dyDescent="0.2">
      <c r="H158" s="19">
        <v>3</v>
      </c>
      <c r="I158" s="19">
        <v>15.4</v>
      </c>
    </row>
    <row r="159" spans="8:9" x14ac:dyDescent="0.2">
      <c r="H159" s="19">
        <v>1.8</v>
      </c>
      <c r="I159" s="19">
        <v>0.5</v>
      </c>
    </row>
    <row r="160" spans="8:9" x14ac:dyDescent="0.2">
      <c r="H160" s="19">
        <v>3</v>
      </c>
      <c r="I160" s="19">
        <v>0.5</v>
      </c>
    </row>
    <row r="161" spans="8:9" x14ac:dyDescent="0.2">
      <c r="H161" s="19">
        <v>14.7</v>
      </c>
      <c r="I161" s="19">
        <v>3.2</v>
      </c>
    </row>
    <row r="162" spans="8:9" x14ac:dyDescent="0.2">
      <c r="H162" s="19">
        <v>21.4</v>
      </c>
      <c r="I162" s="19">
        <v>2</v>
      </c>
    </row>
    <row r="163" spans="8:9" x14ac:dyDescent="0.2">
      <c r="H163" s="19">
        <v>11.8</v>
      </c>
      <c r="I163" s="19">
        <v>18.5</v>
      </c>
    </row>
    <row r="164" spans="8:9" x14ac:dyDescent="0.2">
      <c r="H164" s="19">
        <v>8</v>
      </c>
      <c r="I164" s="19">
        <v>2.9</v>
      </c>
    </row>
    <row r="165" spans="8:9" x14ac:dyDescent="0.2">
      <c r="H165" s="19">
        <v>0.9</v>
      </c>
      <c r="I165" s="19">
        <v>1.2</v>
      </c>
    </row>
    <row r="166" spans="8:9" x14ac:dyDescent="0.2">
      <c r="H166" s="19">
        <v>23.5</v>
      </c>
      <c r="I166" s="19">
        <v>5</v>
      </c>
    </row>
    <row r="167" spans="8:9" x14ac:dyDescent="0.2">
      <c r="H167" s="19">
        <v>4.7</v>
      </c>
      <c r="I167" s="19">
        <v>1.4</v>
      </c>
    </row>
    <row r="168" spans="8:9" x14ac:dyDescent="0.2">
      <c r="H168" s="19">
        <v>4</v>
      </c>
      <c r="I168" s="19">
        <v>11.5</v>
      </c>
    </row>
    <row r="169" spans="8:9" x14ac:dyDescent="0.2">
      <c r="H169" s="19">
        <v>3.3</v>
      </c>
      <c r="I169" s="19">
        <v>10.8</v>
      </c>
    </row>
    <row r="170" spans="8:9" x14ac:dyDescent="0.2">
      <c r="H170" s="19">
        <v>3.3</v>
      </c>
      <c r="I170" s="19">
        <v>0.9</v>
      </c>
    </row>
    <row r="171" spans="8:9" x14ac:dyDescent="0.2">
      <c r="H171" s="19">
        <v>16.600000000000001</v>
      </c>
      <c r="I171" s="19">
        <v>0.5</v>
      </c>
    </row>
    <row r="172" spans="8:9" x14ac:dyDescent="0.2">
      <c r="H172" s="19">
        <v>1.6</v>
      </c>
      <c r="I172" s="19">
        <v>2.2000000000000002</v>
      </c>
    </row>
    <row r="173" spans="8:9" x14ac:dyDescent="0.2">
      <c r="H173" s="19">
        <v>0.6</v>
      </c>
      <c r="I173" s="19">
        <v>14.9</v>
      </c>
    </row>
    <row r="174" spans="8:9" x14ac:dyDescent="0.2">
      <c r="H174" s="19">
        <v>6.3</v>
      </c>
      <c r="I174" s="19">
        <v>0.4</v>
      </c>
    </row>
    <row r="175" spans="8:9" x14ac:dyDescent="0.2">
      <c r="H175" s="19">
        <v>13.4</v>
      </c>
      <c r="I175" s="19">
        <v>5.4</v>
      </c>
    </row>
    <row r="176" spans="8:9" x14ac:dyDescent="0.2">
      <c r="H176" s="19">
        <v>1.1000000000000001</v>
      </c>
      <c r="I176" s="19">
        <v>4.5</v>
      </c>
    </row>
    <row r="177" spans="8:9" x14ac:dyDescent="0.2">
      <c r="H177" s="19">
        <v>2.6</v>
      </c>
      <c r="I177" s="19">
        <v>0.8</v>
      </c>
    </row>
    <row r="178" spans="8:9" x14ac:dyDescent="0.2">
      <c r="H178" s="19">
        <v>11.2</v>
      </c>
      <c r="I178" s="19">
        <v>0.1</v>
      </c>
    </row>
    <row r="179" spans="8:9" x14ac:dyDescent="0.2">
      <c r="H179" s="19">
        <v>5</v>
      </c>
      <c r="I179" s="19">
        <v>7.2</v>
      </c>
    </row>
    <row r="180" spans="8:9" x14ac:dyDescent="0.2">
      <c r="H180" s="19">
        <v>17.3</v>
      </c>
      <c r="I180" s="19">
        <v>3.2</v>
      </c>
    </row>
    <row r="181" spans="8:9" x14ac:dyDescent="0.2">
      <c r="H181" s="19">
        <v>0.2</v>
      </c>
      <c r="I181" s="19">
        <v>6.3</v>
      </c>
    </row>
    <row r="182" spans="8:9" x14ac:dyDescent="0.2">
      <c r="H182" s="19">
        <v>4</v>
      </c>
      <c r="I182" s="19">
        <v>7.3</v>
      </c>
    </row>
    <row r="183" spans="8:9" x14ac:dyDescent="0.2">
      <c r="H183" s="19">
        <v>5.2</v>
      </c>
      <c r="I183" s="19">
        <v>3</v>
      </c>
    </row>
    <row r="184" spans="8:9" x14ac:dyDescent="0.2">
      <c r="H184" s="19">
        <v>8</v>
      </c>
      <c r="I184" s="19">
        <v>17.899999999999999</v>
      </c>
    </row>
    <row r="185" spans="8:9" x14ac:dyDescent="0.2">
      <c r="H185" s="19">
        <v>12.2</v>
      </c>
      <c r="I185" s="19">
        <v>0.1</v>
      </c>
    </row>
    <row r="186" spans="8:9" x14ac:dyDescent="0.2">
      <c r="H186" s="19">
        <v>0.7</v>
      </c>
      <c r="I186" s="19">
        <v>8.9</v>
      </c>
    </row>
    <row r="187" spans="8:9" x14ac:dyDescent="0.2">
      <c r="H187" s="19">
        <v>3.4</v>
      </c>
      <c r="I187" s="19">
        <v>0.1</v>
      </c>
    </row>
    <row r="188" spans="8:9" x14ac:dyDescent="0.2">
      <c r="H188" s="19">
        <v>0.4</v>
      </c>
      <c r="I188" s="19">
        <v>2.2999999999999998</v>
      </c>
    </row>
    <row r="189" spans="8:9" x14ac:dyDescent="0.2">
      <c r="H189" s="19">
        <v>1.3</v>
      </c>
      <c r="I189" s="19">
        <v>12</v>
      </c>
    </row>
    <row r="190" spans="8:9" x14ac:dyDescent="0.2">
      <c r="H190" s="19">
        <v>0.8</v>
      </c>
      <c r="I190" s="19">
        <v>3.5</v>
      </c>
    </row>
    <row r="191" spans="8:9" x14ac:dyDescent="0.2">
      <c r="H191" s="19">
        <v>3.2</v>
      </c>
      <c r="I191" s="19">
        <v>1.4</v>
      </c>
    </row>
    <row r="192" spans="8:9" x14ac:dyDescent="0.2">
      <c r="H192" s="19">
        <v>1.2</v>
      </c>
      <c r="I192" s="19">
        <v>2.7</v>
      </c>
    </row>
    <row r="193" spans="8:9" x14ac:dyDescent="0.2">
      <c r="H193" s="19">
        <v>1.6</v>
      </c>
      <c r="I193" s="19">
        <v>9.9</v>
      </c>
    </row>
    <row r="194" spans="8:9" x14ac:dyDescent="0.2">
      <c r="H194" s="19">
        <v>15</v>
      </c>
      <c r="I194" s="19">
        <v>0.9</v>
      </c>
    </row>
    <row r="195" spans="8:9" x14ac:dyDescent="0.2">
      <c r="H195" s="19">
        <v>11.7</v>
      </c>
      <c r="I195" s="19">
        <v>2.4</v>
      </c>
    </row>
    <row r="196" spans="8:9" x14ac:dyDescent="0.2">
      <c r="H196" s="19">
        <v>6.6</v>
      </c>
      <c r="I196" s="19">
        <v>3.1</v>
      </c>
    </row>
    <row r="197" spans="8:9" x14ac:dyDescent="0.2">
      <c r="H197" s="19">
        <v>5.3</v>
      </c>
      <c r="I197" s="19">
        <v>2.2000000000000002</v>
      </c>
    </row>
    <row r="198" spans="8:9" x14ac:dyDescent="0.2">
      <c r="H198" s="19">
        <v>9.5</v>
      </c>
      <c r="I198" s="19">
        <v>10.7</v>
      </c>
    </row>
    <row r="199" spans="8:9" x14ac:dyDescent="0.2">
      <c r="H199" s="19">
        <v>1.4</v>
      </c>
      <c r="I199" s="19">
        <v>10.7</v>
      </c>
    </row>
    <row r="200" spans="8:9" x14ac:dyDescent="0.2">
      <c r="H200" s="19">
        <v>5.9</v>
      </c>
      <c r="I200" s="19">
        <v>15.7</v>
      </c>
    </row>
    <row r="201" spans="8:9" x14ac:dyDescent="0.2">
      <c r="H201" s="19">
        <v>9.1</v>
      </c>
      <c r="I201" s="19">
        <v>4.5</v>
      </c>
    </row>
    <row r="202" spans="8:9" x14ac:dyDescent="0.2">
      <c r="H202" s="19">
        <v>2.1</v>
      </c>
      <c r="I202" s="19">
        <v>3.5</v>
      </c>
    </row>
    <row r="203" spans="8:9" x14ac:dyDescent="0.2">
      <c r="H203" s="19">
        <v>0.6</v>
      </c>
      <c r="I203" s="19">
        <v>4.9000000000000004</v>
      </c>
    </row>
    <row r="204" spans="8:9" x14ac:dyDescent="0.2">
      <c r="H204" s="19">
        <v>1.6</v>
      </c>
      <c r="I204" s="19">
        <v>5.9</v>
      </c>
    </row>
    <row r="205" spans="8:9" x14ac:dyDescent="0.2">
      <c r="H205" s="19">
        <v>1</v>
      </c>
      <c r="I205" s="19">
        <v>4.5999999999999996</v>
      </c>
    </row>
    <row r="206" spans="8:9" x14ac:dyDescent="0.2">
      <c r="H206" s="19">
        <v>1.8</v>
      </c>
      <c r="I206" s="19">
        <v>7.6</v>
      </c>
    </row>
    <row r="207" spans="8:9" x14ac:dyDescent="0.2">
      <c r="H207" s="19">
        <v>29.3</v>
      </c>
      <c r="I207" s="19">
        <v>2</v>
      </c>
    </row>
    <row r="208" spans="8:9" x14ac:dyDescent="0.2">
      <c r="H208" s="19">
        <v>6</v>
      </c>
      <c r="I208" s="19">
        <v>4.0999999999999996</v>
      </c>
    </row>
    <row r="209" spans="8:9" x14ac:dyDescent="0.2">
      <c r="H209" s="19">
        <v>16.399999999999999</v>
      </c>
      <c r="I209" s="19">
        <v>0.5</v>
      </c>
    </row>
    <row r="210" spans="8:9" x14ac:dyDescent="0.2">
      <c r="H210" s="19">
        <v>8</v>
      </c>
      <c r="I210" s="19">
        <v>12</v>
      </c>
    </row>
    <row r="211" spans="8:9" x14ac:dyDescent="0.2">
      <c r="H211" s="19">
        <v>2.6</v>
      </c>
      <c r="I211" s="19">
        <v>1.4</v>
      </c>
    </row>
    <row r="212" spans="8:9" x14ac:dyDescent="0.2">
      <c r="H212" s="19">
        <v>13.6</v>
      </c>
      <c r="I212" s="19">
        <v>16.2</v>
      </c>
    </row>
    <row r="213" spans="8:9" x14ac:dyDescent="0.2">
      <c r="H213" s="19">
        <v>1.1000000000000001</v>
      </c>
      <c r="I213" s="19">
        <v>0.8</v>
      </c>
    </row>
    <row r="214" spans="8:9" x14ac:dyDescent="0.2">
      <c r="H214" s="19">
        <v>4.5</v>
      </c>
      <c r="I214" s="19">
        <v>5.4</v>
      </c>
    </row>
    <row r="215" spans="8:9" x14ac:dyDescent="0.2">
      <c r="H215" s="19">
        <v>1.6</v>
      </c>
      <c r="I215" s="19">
        <v>0.1</v>
      </c>
    </row>
    <row r="216" spans="8:9" x14ac:dyDescent="0.2">
      <c r="H216" s="19">
        <v>5.8</v>
      </c>
      <c r="I216" s="19">
        <v>1.1000000000000001</v>
      </c>
    </row>
    <row r="217" spans="8:9" x14ac:dyDescent="0.2">
      <c r="H217" s="19">
        <v>0.2</v>
      </c>
      <c r="I217" s="19">
        <v>8.6</v>
      </c>
    </row>
    <row r="218" spans="8:9" x14ac:dyDescent="0.2">
      <c r="H218" s="19">
        <v>3</v>
      </c>
      <c r="I218" s="19">
        <v>1.7</v>
      </c>
    </row>
    <row r="219" spans="8:9" x14ac:dyDescent="0.2">
      <c r="H219" s="19">
        <v>0.1</v>
      </c>
      <c r="I219" s="19">
        <v>3.4</v>
      </c>
    </row>
    <row r="220" spans="8:9" x14ac:dyDescent="0.2">
      <c r="H220" s="19">
        <v>2.8</v>
      </c>
      <c r="I220" s="19">
        <v>1.3</v>
      </c>
    </row>
    <row r="221" spans="8:9" x14ac:dyDescent="0.2">
      <c r="H221" s="19">
        <v>11</v>
      </c>
      <c r="I221" s="19">
        <v>2.8</v>
      </c>
    </row>
    <row r="222" spans="8:9" x14ac:dyDescent="0.2">
      <c r="H222" s="19">
        <v>4.9000000000000004</v>
      </c>
      <c r="I222" s="19">
        <v>1.7</v>
      </c>
    </row>
    <row r="223" spans="8:9" x14ac:dyDescent="0.2">
      <c r="H223" s="19">
        <v>24.1</v>
      </c>
      <c r="I223" s="19">
        <v>5.3</v>
      </c>
    </row>
    <row r="224" spans="8:9" x14ac:dyDescent="0.2">
      <c r="H224" s="19">
        <v>15</v>
      </c>
      <c r="I224" s="19">
        <v>0.2</v>
      </c>
    </row>
    <row r="225" spans="8:9" x14ac:dyDescent="0.2">
      <c r="H225" s="19">
        <v>6.1</v>
      </c>
      <c r="I225" s="19">
        <v>2.6</v>
      </c>
    </row>
    <row r="226" spans="8:9" x14ac:dyDescent="0.2">
      <c r="H226" s="19">
        <v>9.3000000000000007</v>
      </c>
      <c r="I226" s="19">
        <v>1.1000000000000001</v>
      </c>
    </row>
    <row r="227" spans="8:9" x14ac:dyDescent="0.2">
      <c r="H227" s="19">
        <v>1</v>
      </c>
      <c r="I227" s="19">
        <v>7.1</v>
      </c>
    </row>
    <row r="228" spans="8:9" x14ac:dyDescent="0.2">
      <c r="H228" s="19">
        <v>1.5</v>
      </c>
      <c r="I228" s="19">
        <v>5.3</v>
      </c>
    </row>
    <row r="229" spans="8:9" x14ac:dyDescent="0.2">
      <c r="H229" s="19">
        <v>1</v>
      </c>
      <c r="I229" s="19">
        <v>2.5</v>
      </c>
    </row>
    <row r="230" spans="8:9" x14ac:dyDescent="0.2">
      <c r="H230" s="19">
        <v>2.5</v>
      </c>
      <c r="I230" s="19">
        <v>20.3</v>
      </c>
    </row>
    <row r="231" spans="8:9" x14ac:dyDescent="0.2">
      <c r="H231" s="19">
        <v>0.5</v>
      </c>
      <c r="I231" s="19">
        <v>7</v>
      </c>
    </row>
    <row r="232" spans="8:9" x14ac:dyDescent="0.2">
      <c r="H232" s="19">
        <v>0.2</v>
      </c>
      <c r="I232" s="19">
        <v>0.4</v>
      </c>
    </row>
    <row r="233" spans="8:9" x14ac:dyDescent="0.2">
      <c r="H233" s="19">
        <v>2.2999999999999998</v>
      </c>
      <c r="I233" s="19">
        <v>2.2000000000000002</v>
      </c>
    </row>
    <row r="234" spans="8:9" x14ac:dyDescent="0.2">
      <c r="H234" s="19">
        <v>0.4</v>
      </c>
      <c r="I234" s="19">
        <v>3.1</v>
      </c>
    </row>
    <row r="235" spans="8:9" x14ac:dyDescent="0.2">
      <c r="H235" s="19">
        <v>10.9</v>
      </c>
      <c r="I235" s="19">
        <v>7.5</v>
      </c>
    </row>
    <row r="236" spans="8:9" x14ac:dyDescent="0.2">
      <c r="H236" s="19">
        <v>8.3000000000000007</v>
      </c>
      <c r="I236" s="19">
        <v>1.2</v>
      </c>
    </row>
    <row r="237" spans="8:9" x14ac:dyDescent="0.2">
      <c r="H237" s="19">
        <v>5.3</v>
      </c>
      <c r="I237" s="19">
        <v>6.6</v>
      </c>
    </row>
    <row r="238" spans="8:9" x14ac:dyDescent="0.2">
      <c r="H238" s="19">
        <v>1.4</v>
      </c>
      <c r="I238" s="19">
        <v>10.1</v>
      </c>
    </row>
    <row r="239" spans="8:9" x14ac:dyDescent="0.2">
      <c r="H239" s="19">
        <v>2.5</v>
      </c>
      <c r="I239" s="19">
        <v>2.8</v>
      </c>
    </row>
    <row r="240" spans="8:9" x14ac:dyDescent="0.2">
      <c r="H240" s="19">
        <v>2.5</v>
      </c>
      <c r="I240" s="19">
        <v>1.7</v>
      </c>
    </row>
    <row r="241" spans="8:9" x14ac:dyDescent="0.2">
      <c r="H241" s="19">
        <v>2</v>
      </c>
      <c r="I241" s="19">
        <v>18.8</v>
      </c>
    </row>
    <row r="242" spans="8:9" x14ac:dyDescent="0.2">
      <c r="H242" s="19">
        <v>1.2</v>
      </c>
      <c r="I242" s="19">
        <v>3</v>
      </c>
    </row>
    <row r="243" spans="8:9" x14ac:dyDescent="0.2">
      <c r="H243" s="19">
        <v>3.3</v>
      </c>
      <c r="I243" s="19">
        <v>1.6</v>
      </c>
    </row>
    <row r="244" spans="8:9" x14ac:dyDescent="0.2">
      <c r="H244" s="19">
        <v>2.9</v>
      </c>
      <c r="I244" s="19">
        <v>1.5</v>
      </c>
    </row>
    <row r="245" spans="8:9" x14ac:dyDescent="0.2">
      <c r="H245" s="19">
        <v>1.8</v>
      </c>
      <c r="I245" s="19">
        <v>1</v>
      </c>
    </row>
    <row r="246" spans="8:9" x14ac:dyDescent="0.2">
      <c r="H246" s="19">
        <v>4.4000000000000004</v>
      </c>
      <c r="I246" s="19">
        <v>5.7</v>
      </c>
    </row>
    <row r="247" spans="8:9" x14ac:dyDescent="0.2">
      <c r="H247" s="19">
        <v>4.5</v>
      </c>
      <c r="I247" s="19">
        <v>2.7</v>
      </c>
    </row>
    <row r="248" spans="8:9" x14ac:dyDescent="0.2">
      <c r="H248" s="19">
        <v>6.2</v>
      </c>
      <c r="I248" s="19">
        <v>3</v>
      </c>
    </row>
    <row r="249" spans="8:9" x14ac:dyDescent="0.2">
      <c r="H249" s="19">
        <v>0.9</v>
      </c>
      <c r="I249" s="19">
        <v>1.2</v>
      </c>
    </row>
    <row r="250" spans="8:9" x14ac:dyDescent="0.2">
      <c r="H250" s="19">
        <v>0.8</v>
      </c>
      <c r="I250" s="19">
        <v>4.5999999999999996</v>
      </c>
    </row>
    <row r="251" spans="8:9" x14ac:dyDescent="0.2">
      <c r="H251" s="19">
        <v>0.2</v>
      </c>
      <c r="I251" s="19">
        <v>4</v>
      </c>
    </row>
    <row r="252" spans="8:9" x14ac:dyDescent="0.2">
      <c r="H252" s="19">
        <v>0.9</v>
      </c>
      <c r="I252" s="19">
        <v>0.6</v>
      </c>
    </row>
    <row r="253" spans="8:9" x14ac:dyDescent="0.2">
      <c r="H253" s="19">
        <v>1.3</v>
      </c>
      <c r="I253" s="19">
        <v>6.8</v>
      </c>
    </row>
    <row r="254" spans="8:9" x14ac:dyDescent="0.2">
      <c r="H254" s="19">
        <v>2.6</v>
      </c>
      <c r="I254" s="19">
        <v>0.4</v>
      </c>
    </row>
    <row r="255" spans="8:9" x14ac:dyDescent="0.2">
      <c r="H255" s="19">
        <v>2.6</v>
      </c>
      <c r="I255" s="19">
        <v>1.2</v>
      </c>
    </row>
    <row r="256" spans="8:9" x14ac:dyDescent="0.2">
      <c r="H256" s="19">
        <v>1.2</v>
      </c>
      <c r="I256" s="19">
        <v>3.7</v>
      </c>
    </row>
    <row r="257" spans="8:9" x14ac:dyDescent="0.2">
      <c r="H257" s="19">
        <v>2.7</v>
      </c>
      <c r="I257" s="19">
        <v>0.3</v>
      </c>
    </row>
    <row r="258" spans="8:9" x14ac:dyDescent="0.2">
      <c r="H258" s="19">
        <v>6.3</v>
      </c>
      <c r="I258" s="19">
        <v>8</v>
      </c>
    </row>
    <row r="259" spans="8:9" x14ac:dyDescent="0.2">
      <c r="H259" s="19">
        <v>4.3</v>
      </c>
      <c r="I259" s="19">
        <v>11.5</v>
      </c>
    </row>
    <row r="260" spans="8:9" x14ac:dyDescent="0.2">
      <c r="H260" s="19">
        <v>1</v>
      </c>
      <c r="I260" s="19">
        <v>4.2</v>
      </c>
    </row>
    <row r="261" spans="8:9" x14ac:dyDescent="0.2">
      <c r="H261" s="19">
        <v>12.2</v>
      </c>
      <c r="I261" s="19">
        <v>7.6</v>
      </c>
    </row>
    <row r="262" spans="8:9" x14ac:dyDescent="0.2">
      <c r="H262" s="19">
        <v>11.9</v>
      </c>
      <c r="I262" s="19">
        <v>4.3</v>
      </c>
    </row>
    <row r="263" spans="8:9" x14ac:dyDescent="0.2">
      <c r="H263" s="19">
        <v>6.5</v>
      </c>
      <c r="I263" s="19">
        <v>5.3</v>
      </c>
    </row>
    <row r="264" spans="8:9" x14ac:dyDescent="0.2">
      <c r="H264" s="19">
        <v>1.2</v>
      </c>
      <c r="I264" s="19">
        <v>4.3</v>
      </c>
    </row>
    <row r="265" spans="8:9" x14ac:dyDescent="0.2">
      <c r="H265" s="19">
        <v>6.1</v>
      </c>
      <c r="I265" s="19">
        <v>2.4</v>
      </c>
    </row>
    <row r="266" spans="8:9" x14ac:dyDescent="0.2">
      <c r="H266" s="19">
        <v>16</v>
      </c>
      <c r="I266" s="19">
        <v>1.4</v>
      </c>
    </row>
    <row r="267" spans="8:9" x14ac:dyDescent="0.2">
      <c r="H267" s="19">
        <v>0.5</v>
      </c>
      <c r="I267" s="19">
        <v>4</v>
      </c>
    </row>
    <row r="268" spans="8:9" x14ac:dyDescent="0.2">
      <c r="H268" s="19">
        <v>9.8000000000000007</v>
      </c>
      <c r="I268" s="19">
        <v>10.7</v>
      </c>
    </row>
    <row r="269" spans="8:9" x14ac:dyDescent="0.2">
      <c r="H269" s="19">
        <v>4.3</v>
      </c>
      <c r="I269" s="19">
        <v>10</v>
      </c>
    </row>
    <row r="270" spans="8:9" x14ac:dyDescent="0.2">
      <c r="H270" s="19">
        <v>5.0999999999999996</v>
      </c>
      <c r="I270" s="19">
        <v>2.6</v>
      </c>
    </row>
    <row r="271" spans="8:9" x14ac:dyDescent="0.2">
      <c r="H271" s="19">
        <v>3.7</v>
      </c>
      <c r="I271" s="19">
        <v>1.1000000000000001</v>
      </c>
    </row>
    <row r="272" spans="8:9" x14ac:dyDescent="0.2">
      <c r="H272" s="19">
        <v>17.3</v>
      </c>
      <c r="I272" s="19">
        <v>9.1</v>
      </c>
    </row>
    <row r="273" spans="8:9" x14ac:dyDescent="0.2">
      <c r="H273" s="19">
        <v>0.7</v>
      </c>
      <c r="I273" s="19">
        <v>5.8</v>
      </c>
    </row>
    <row r="274" spans="8:9" x14ac:dyDescent="0.2">
      <c r="H274" s="19">
        <v>2.2000000000000002</v>
      </c>
      <c r="I274" s="19">
        <v>11.9</v>
      </c>
    </row>
    <row r="275" spans="8:9" x14ac:dyDescent="0.2">
      <c r="H275" s="19">
        <v>1.5</v>
      </c>
      <c r="I275" s="19">
        <v>0.3</v>
      </c>
    </row>
    <row r="276" spans="8:9" x14ac:dyDescent="0.2">
      <c r="H276" s="19">
        <v>1</v>
      </c>
      <c r="I276" s="19">
        <v>1.3</v>
      </c>
    </row>
    <row r="277" spans="8:9" x14ac:dyDescent="0.2">
      <c r="H277" s="19">
        <v>18.600000000000001</v>
      </c>
      <c r="I277" s="19">
        <v>1.8</v>
      </c>
    </row>
    <row r="278" spans="8:9" x14ac:dyDescent="0.2">
      <c r="H278" s="19">
        <v>2</v>
      </c>
      <c r="I278" s="19">
        <v>3.7</v>
      </c>
    </row>
    <row r="279" spans="8:9" x14ac:dyDescent="0.2">
      <c r="H279" s="19">
        <v>1.5</v>
      </c>
      <c r="I279" s="19">
        <v>2.6</v>
      </c>
    </row>
    <row r="280" spans="8:9" x14ac:dyDescent="0.2">
      <c r="H280" s="19">
        <v>3.2</v>
      </c>
      <c r="I280" s="19">
        <v>1.8</v>
      </c>
    </row>
    <row r="281" spans="8:9" x14ac:dyDescent="0.2">
      <c r="H281" s="19">
        <v>4.0999999999999996</v>
      </c>
      <c r="I281" s="19">
        <v>1.2</v>
      </c>
    </row>
    <row r="282" spans="8:9" x14ac:dyDescent="0.2">
      <c r="H282" s="19">
        <v>16.399999999999999</v>
      </c>
      <c r="I282" s="19">
        <v>3</v>
      </c>
    </row>
    <row r="283" spans="8:9" x14ac:dyDescent="0.2">
      <c r="H283" s="19">
        <v>7.2</v>
      </c>
      <c r="I283" s="19">
        <v>2.2999999999999998</v>
      </c>
    </row>
    <row r="284" spans="8:9" x14ac:dyDescent="0.2">
      <c r="H284" s="19">
        <v>8.1999999999999993</v>
      </c>
      <c r="I284" s="19">
        <v>2.1</v>
      </c>
    </row>
    <row r="285" spans="8:9" x14ac:dyDescent="0.2">
      <c r="H285" s="19">
        <v>15.2</v>
      </c>
      <c r="I285" s="19">
        <v>3.2</v>
      </c>
    </row>
    <row r="286" spans="8:9" x14ac:dyDescent="0.2">
      <c r="H286" s="19">
        <v>0.1</v>
      </c>
      <c r="I286" s="19">
        <v>3.6</v>
      </c>
    </row>
    <row r="287" spans="8:9" x14ac:dyDescent="0.2">
      <c r="H287" s="19">
        <v>1.2</v>
      </c>
      <c r="I287" s="19">
        <v>3</v>
      </c>
    </row>
    <row r="288" spans="8:9" x14ac:dyDescent="0.2">
      <c r="H288" s="19">
        <v>7.7</v>
      </c>
      <c r="I288" s="19">
        <v>9.1999999999999993</v>
      </c>
    </row>
    <row r="289" spans="8:9" x14ac:dyDescent="0.2">
      <c r="H289" s="19">
        <v>2.2000000000000002</v>
      </c>
      <c r="I289" s="19">
        <v>6.9</v>
      </c>
    </row>
    <row r="290" spans="8:9" x14ac:dyDescent="0.2">
      <c r="H290" s="19">
        <v>9.6999999999999993</v>
      </c>
      <c r="I290" s="19">
        <v>12.7</v>
      </c>
    </row>
    <row r="291" spans="8:9" x14ac:dyDescent="0.2">
      <c r="H291" s="19">
        <v>4</v>
      </c>
      <c r="I291" s="19">
        <v>2.5</v>
      </c>
    </row>
    <row r="292" spans="8:9" x14ac:dyDescent="0.2">
      <c r="H292" s="19">
        <v>6.5</v>
      </c>
    </row>
    <row r="293" spans="8:9" x14ac:dyDescent="0.2">
      <c r="H293" s="19">
        <v>3.5</v>
      </c>
    </row>
    <row r="294" spans="8:9" x14ac:dyDescent="0.2">
      <c r="H294" s="19">
        <v>4.7</v>
      </c>
    </row>
    <row r="295" spans="8:9" x14ac:dyDescent="0.2">
      <c r="H295" s="19">
        <v>5.8</v>
      </c>
    </row>
    <row r="296" spans="8:9" x14ac:dyDescent="0.2">
      <c r="H296" s="19">
        <v>8.6999999999999993</v>
      </c>
    </row>
    <row r="297" spans="8:9" x14ac:dyDescent="0.2">
      <c r="H297" s="19">
        <v>0.4</v>
      </c>
    </row>
    <row r="298" spans="8:9" x14ac:dyDescent="0.2">
      <c r="H298" s="19">
        <v>3.2</v>
      </c>
    </row>
    <row r="299" spans="8:9" x14ac:dyDescent="0.2">
      <c r="H299" s="19">
        <v>2.5</v>
      </c>
    </row>
    <row r="300" spans="8:9" x14ac:dyDescent="0.2">
      <c r="H300" s="19">
        <v>0.4</v>
      </c>
    </row>
    <row r="301" spans="8:9" x14ac:dyDescent="0.2">
      <c r="H301" s="19">
        <v>16.600000000000001</v>
      </c>
    </row>
    <row r="302" spans="8:9" x14ac:dyDescent="0.2">
      <c r="H302" s="19">
        <v>2</v>
      </c>
    </row>
    <row r="303" spans="8:9" x14ac:dyDescent="0.2">
      <c r="H303" s="19">
        <v>9.8000000000000007</v>
      </c>
    </row>
    <row r="304" spans="8:9" x14ac:dyDescent="0.2">
      <c r="H304" s="19">
        <v>12.8</v>
      </c>
    </row>
    <row r="305" spans="8:9" x14ac:dyDescent="0.2">
      <c r="H305" s="19">
        <v>4.8</v>
      </c>
    </row>
    <row r="306" spans="8:9" x14ac:dyDescent="0.2">
      <c r="H306" s="19">
        <v>2.2000000000000002</v>
      </c>
    </row>
    <row r="307" spans="8:9" x14ac:dyDescent="0.2">
      <c r="H307" s="19">
        <v>5.4</v>
      </c>
    </row>
    <row r="309" spans="8:9" x14ac:dyDescent="0.2">
      <c r="H309" s="19">
        <f>VAR(H2:H307)</f>
        <v>28.757092467588123</v>
      </c>
      <c r="I309" s="19">
        <f>VAR(I2:I291)</f>
        <v>31.096251521298129</v>
      </c>
    </row>
  </sheetData>
  <mergeCells count="7">
    <mergeCell ref="B32:F34"/>
    <mergeCell ref="A1:E1"/>
    <mergeCell ref="A2:F8"/>
    <mergeCell ref="B10:F11"/>
    <mergeCell ref="B13:F15"/>
    <mergeCell ref="B18:F21"/>
    <mergeCell ref="B25:F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N187"/>
  <sheetViews>
    <sheetView workbookViewId="0">
      <selection activeCell="M53" sqref="M53"/>
    </sheetView>
  </sheetViews>
  <sheetFormatPr baseColWidth="10" defaultColWidth="7.6640625" defaultRowHeight="16" x14ac:dyDescent="0.2"/>
  <cols>
    <col min="1" max="1" width="33.1640625" style="40" bestFit="1" customWidth="1"/>
    <col min="2" max="2" width="10.1640625" style="40" customWidth="1"/>
    <col min="3" max="3" width="9.6640625" style="40" customWidth="1"/>
    <col min="4" max="4" width="8.33203125" style="40" customWidth="1"/>
    <col min="5" max="5" width="8.5" style="40" customWidth="1"/>
    <col min="6" max="6" width="7.6640625" style="40"/>
    <col min="7" max="7" width="11.6640625" style="40" customWidth="1"/>
    <col min="8" max="8" width="7.6640625" style="40"/>
    <col min="9" max="9" width="4.83203125" style="40" customWidth="1"/>
    <col min="10" max="10" width="1" style="40" customWidth="1"/>
    <col min="11" max="13" width="7.6640625" style="40"/>
    <col min="14" max="14" width="8.33203125" style="40" customWidth="1"/>
    <col min="15" max="256" width="7.6640625" style="40"/>
    <col min="257" max="257" width="8" style="40" customWidth="1"/>
    <col min="258" max="258" width="10.1640625" style="40" customWidth="1"/>
    <col min="259" max="259" width="9.6640625" style="40" customWidth="1"/>
    <col min="260" max="260" width="8.33203125" style="40" customWidth="1"/>
    <col min="261" max="261" width="8.5" style="40" customWidth="1"/>
    <col min="262" max="262" width="7.6640625" style="40"/>
    <col min="263" max="263" width="11.6640625" style="40" customWidth="1"/>
    <col min="264" max="264" width="7.6640625" style="40"/>
    <col min="265" max="265" width="4.83203125" style="40" customWidth="1"/>
    <col min="266" max="266" width="1" style="40" customWidth="1"/>
    <col min="267" max="269" width="7.6640625" style="40"/>
    <col min="270" max="270" width="8.33203125" style="40" customWidth="1"/>
    <col min="271" max="512" width="7.6640625" style="40"/>
    <col min="513" max="513" width="8" style="40" customWidth="1"/>
    <col min="514" max="514" width="10.1640625" style="40" customWidth="1"/>
    <col min="515" max="515" width="9.6640625" style="40" customWidth="1"/>
    <col min="516" max="516" width="8.33203125" style="40" customWidth="1"/>
    <col min="517" max="517" width="8.5" style="40" customWidth="1"/>
    <col min="518" max="518" width="7.6640625" style="40"/>
    <col min="519" max="519" width="11.6640625" style="40" customWidth="1"/>
    <col min="520" max="520" width="7.6640625" style="40"/>
    <col min="521" max="521" width="4.83203125" style="40" customWidth="1"/>
    <col min="522" max="522" width="1" style="40" customWidth="1"/>
    <col min="523" max="525" width="7.6640625" style="40"/>
    <col min="526" max="526" width="8.33203125" style="40" customWidth="1"/>
    <col min="527" max="768" width="7.6640625" style="40"/>
    <col min="769" max="769" width="8" style="40" customWidth="1"/>
    <col min="770" max="770" width="10.1640625" style="40" customWidth="1"/>
    <col min="771" max="771" width="9.6640625" style="40" customWidth="1"/>
    <col min="772" max="772" width="8.33203125" style="40" customWidth="1"/>
    <col min="773" max="773" width="8.5" style="40" customWidth="1"/>
    <col min="774" max="774" width="7.6640625" style="40"/>
    <col min="775" max="775" width="11.6640625" style="40" customWidth="1"/>
    <col min="776" max="776" width="7.6640625" style="40"/>
    <col min="777" max="777" width="4.83203125" style="40" customWidth="1"/>
    <col min="778" max="778" width="1" style="40" customWidth="1"/>
    <col min="779" max="781" width="7.6640625" style="40"/>
    <col min="782" max="782" width="8.33203125" style="40" customWidth="1"/>
    <col min="783" max="1024" width="7.6640625" style="40"/>
    <col min="1025" max="1025" width="8" style="40" customWidth="1"/>
    <col min="1026" max="1026" width="10.1640625" style="40" customWidth="1"/>
    <col min="1027" max="1027" width="9.6640625" style="40" customWidth="1"/>
    <col min="1028" max="1028" width="8.33203125" style="40" customWidth="1"/>
    <col min="1029" max="1029" width="8.5" style="40" customWidth="1"/>
    <col min="1030" max="1030" width="7.6640625" style="40"/>
    <col min="1031" max="1031" width="11.6640625" style="40" customWidth="1"/>
    <col min="1032" max="1032" width="7.6640625" style="40"/>
    <col min="1033" max="1033" width="4.83203125" style="40" customWidth="1"/>
    <col min="1034" max="1034" width="1" style="40" customWidth="1"/>
    <col min="1035" max="1037" width="7.6640625" style="40"/>
    <col min="1038" max="1038" width="8.33203125" style="40" customWidth="1"/>
    <col min="1039" max="1280" width="7.6640625" style="40"/>
    <col min="1281" max="1281" width="8" style="40" customWidth="1"/>
    <col min="1282" max="1282" width="10.1640625" style="40" customWidth="1"/>
    <col min="1283" max="1283" width="9.6640625" style="40" customWidth="1"/>
    <col min="1284" max="1284" width="8.33203125" style="40" customWidth="1"/>
    <col min="1285" max="1285" width="8.5" style="40" customWidth="1"/>
    <col min="1286" max="1286" width="7.6640625" style="40"/>
    <col min="1287" max="1287" width="11.6640625" style="40" customWidth="1"/>
    <col min="1288" max="1288" width="7.6640625" style="40"/>
    <col min="1289" max="1289" width="4.83203125" style="40" customWidth="1"/>
    <col min="1290" max="1290" width="1" style="40" customWidth="1"/>
    <col min="1291" max="1293" width="7.6640625" style="40"/>
    <col min="1294" max="1294" width="8.33203125" style="40" customWidth="1"/>
    <col min="1295" max="1536" width="7.6640625" style="40"/>
    <col min="1537" max="1537" width="8" style="40" customWidth="1"/>
    <col min="1538" max="1538" width="10.1640625" style="40" customWidth="1"/>
    <col min="1539" max="1539" width="9.6640625" style="40" customWidth="1"/>
    <col min="1540" max="1540" width="8.33203125" style="40" customWidth="1"/>
    <col min="1541" max="1541" width="8.5" style="40" customWidth="1"/>
    <col min="1542" max="1542" width="7.6640625" style="40"/>
    <col min="1543" max="1543" width="11.6640625" style="40" customWidth="1"/>
    <col min="1544" max="1544" width="7.6640625" style="40"/>
    <col min="1545" max="1545" width="4.83203125" style="40" customWidth="1"/>
    <col min="1546" max="1546" width="1" style="40" customWidth="1"/>
    <col min="1547" max="1549" width="7.6640625" style="40"/>
    <col min="1550" max="1550" width="8.33203125" style="40" customWidth="1"/>
    <col min="1551" max="1792" width="7.6640625" style="40"/>
    <col min="1793" max="1793" width="8" style="40" customWidth="1"/>
    <col min="1794" max="1794" width="10.1640625" style="40" customWidth="1"/>
    <col min="1795" max="1795" width="9.6640625" style="40" customWidth="1"/>
    <col min="1796" max="1796" width="8.33203125" style="40" customWidth="1"/>
    <col min="1797" max="1797" width="8.5" style="40" customWidth="1"/>
    <col min="1798" max="1798" width="7.6640625" style="40"/>
    <col min="1799" max="1799" width="11.6640625" style="40" customWidth="1"/>
    <col min="1800" max="1800" width="7.6640625" style="40"/>
    <col min="1801" max="1801" width="4.83203125" style="40" customWidth="1"/>
    <col min="1802" max="1802" width="1" style="40" customWidth="1"/>
    <col min="1803" max="1805" width="7.6640625" style="40"/>
    <col min="1806" max="1806" width="8.33203125" style="40" customWidth="1"/>
    <col min="1807" max="2048" width="7.6640625" style="40"/>
    <col min="2049" max="2049" width="8" style="40" customWidth="1"/>
    <col min="2050" max="2050" width="10.1640625" style="40" customWidth="1"/>
    <col min="2051" max="2051" width="9.6640625" style="40" customWidth="1"/>
    <col min="2052" max="2052" width="8.33203125" style="40" customWidth="1"/>
    <col min="2053" max="2053" width="8.5" style="40" customWidth="1"/>
    <col min="2054" max="2054" width="7.6640625" style="40"/>
    <col min="2055" max="2055" width="11.6640625" style="40" customWidth="1"/>
    <col min="2056" max="2056" width="7.6640625" style="40"/>
    <col min="2057" max="2057" width="4.83203125" style="40" customWidth="1"/>
    <col min="2058" max="2058" width="1" style="40" customWidth="1"/>
    <col min="2059" max="2061" width="7.6640625" style="40"/>
    <col min="2062" max="2062" width="8.33203125" style="40" customWidth="1"/>
    <col min="2063" max="2304" width="7.6640625" style="40"/>
    <col min="2305" max="2305" width="8" style="40" customWidth="1"/>
    <col min="2306" max="2306" width="10.1640625" style="40" customWidth="1"/>
    <col min="2307" max="2307" width="9.6640625" style="40" customWidth="1"/>
    <col min="2308" max="2308" width="8.33203125" style="40" customWidth="1"/>
    <col min="2309" max="2309" width="8.5" style="40" customWidth="1"/>
    <col min="2310" max="2310" width="7.6640625" style="40"/>
    <col min="2311" max="2311" width="11.6640625" style="40" customWidth="1"/>
    <col min="2312" max="2312" width="7.6640625" style="40"/>
    <col min="2313" max="2313" width="4.83203125" style="40" customWidth="1"/>
    <col min="2314" max="2314" width="1" style="40" customWidth="1"/>
    <col min="2315" max="2317" width="7.6640625" style="40"/>
    <col min="2318" max="2318" width="8.33203125" style="40" customWidth="1"/>
    <col min="2319" max="2560" width="7.6640625" style="40"/>
    <col min="2561" max="2561" width="8" style="40" customWidth="1"/>
    <col min="2562" max="2562" width="10.1640625" style="40" customWidth="1"/>
    <col min="2563" max="2563" width="9.6640625" style="40" customWidth="1"/>
    <col min="2564" max="2564" width="8.33203125" style="40" customWidth="1"/>
    <col min="2565" max="2565" width="8.5" style="40" customWidth="1"/>
    <col min="2566" max="2566" width="7.6640625" style="40"/>
    <col min="2567" max="2567" width="11.6640625" style="40" customWidth="1"/>
    <col min="2568" max="2568" width="7.6640625" style="40"/>
    <col min="2569" max="2569" width="4.83203125" style="40" customWidth="1"/>
    <col min="2570" max="2570" width="1" style="40" customWidth="1"/>
    <col min="2571" max="2573" width="7.6640625" style="40"/>
    <col min="2574" max="2574" width="8.33203125" style="40" customWidth="1"/>
    <col min="2575" max="2816" width="7.6640625" style="40"/>
    <col min="2817" max="2817" width="8" style="40" customWidth="1"/>
    <col min="2818" max="2818" width="10.1640625" style="40" customWidth="1"/>
    <col min="2819" max="2819" width="9.6640625" style="40" customWidth="1"/>
    <col min="2820" max="2820" width="8.33203125" style="40" customWidth="1"/>
    <col min="2821" max="2821" width="8.5" style="40" customWidth="1"/>
    <col min="2822" max="2822" width="7.6640625" style="40"/>
    <col min="2823" max="2823" width="11.6640625" style="40" customWidth="1"/>
    <col min="2824" max="2824" width="7.6640625" style="40"/>
    <col min="2825" max="2825" width="4.83203125" style="40" customWidth="1"/>
    <col min="2826" max="2826" width="1" style="40" customWidth="1"/>
    <col min="2827" max="2829" width="7.6640625" style="40"/>
    <col min="2830" max="2830" width="8.33203125" style="40" customWidth="1"/>
    <col min="2831" max="3072" width="7.6640625" style="40"/>
    <col min="3073" max="3073" width="8" style="40" customWidth="1"/>
    <col min="3074" max="3074" width="10.1640625" style="40" customWidth="1"/>
    <col min="3075" max="3075" width="9.6640625" style="40" customWidth="1"/>
    <col min="3076" max="3076" width="8.33203125" style="40" customWidth="1"/>
    <col min="3077" max="3077" width="8.5" style="40" customWidth="1"/>
    <col min="3078" max="3078" width="7.6640625" style="40"/>
    <col min="3079" max="3079" width="11.6640625" style="40" customWidth="1"/>
    <col min="3080" max="3080" width="7.6640625" style="40"/>
    <col min="3081" max="3081" width="4.83203125" style="40" customWidth="1"/>
    <col min="3082" max="3082" width="1" style="40" customWidth="1"/>
    <col min="3083" max="3085" width="7.6640625" style="40"/>
    <col min="3086" max="3086" width="8.33203125" style="40" customWidth="1"/>
    <col min="3087" max="3328" width="7.6640625" style="40"/>
    <col min="3329" max="3329" width="8" style="40" customWidth="1"/>
    <col min="3330" max="3330" width="10.1640625" style="40" customWidth="1"/>
    <col min="3331" max="3331" width="9.6640625" style="40" customWidth="1"/>
    <col min="3332" max="3332" width="8.33203125" style="40" customWidth="1"/>
    <col min="3333" max="3333" width="8.5" style="40" customWidth="1"/>
    <col min="3334" max="3334" width="7.6640625" style="40"/>
    <col min="3335" max="3335" width="11.6640625" style="40" customWidth="1"/>
    <col min="3336" max="3336" width="7.6640625" style="40"/>
    <col min="3337" max="3337" width="4.83203125" style="40" customWidth="1"/>
    <col min="3338" max="3338" width="1" style="40" customWidth="1"/>
    <col min="3339" max="3341" width="7.6640625" style="40"/>
    <col min="3342" max="3342" width="8.33203125" style="40" customWidth="1"/>
    <col min="3343" max="3584" width="7.6640625" style="40"/>
    <col min="3585" max="3585" width="8" style="40" customWidth="1"/>
    <col min="3586" max="3586" width="10.1640625" style="40" customWidth="1"/>
    <col min="3587" max="3587" width="9.6640625" style="40" customWidth="1"/>
    <col min="3588" max="3588" width="8.33203125" style="40" customWidth="1"/>
    <col min="3589" max="3589" width="8.5" style="40" customWidth="1"/>
    <col min="3590" max="3590" width="7.6640625" style="40"/>
    <col min="3591" max="3591" width="11.6640625" style="40" customWidth="1"/>
    <col min="3592" max="3592" width="7.6640625" style="40"/>
    <col min="3593" max="3593" width="4.83203125" style="40" customWidth="1"/>
    <col min="3594" max="3594" width="1" style="40" customWidth="1"/>
    <col min="3595" max="3597" width="7.6640625" style="40"/>
    <col min="3598" max="3598" width="8.33203125" style="40" customWidth="1"/>
    <col min="3599" max="3840" width="7.6640625" style="40"/>
    <col min="3841" max="3841" width="8" style="40" customWidth="1"/>
    <col min="3842" max="3842" width="10.1640625" style="40" customWidth="1"/>
    <col min="3843" max="3843" width="9.6640625" style="40" customWidth="1"/>
    <col min="3844" max="3844" width="8.33203125" style="40" customWidth="1"/>
    <col min="3845" max="3845" width="8.5" style="40" customWidth="1"/>
    <col min="3846" max="3846" width="7.6640625" style="40"/>
    <col min="3847" max="3847" width="11.6640625" style="40" customWidth="1"/>
    <col min="3848" max="3848" width="7.6640625" style="40"/>
    <col min="3849" max="3849" width="4.83203125" style="40" customWidth="1"/>
    <col min="3850" max="3850" width="1" style="40" customWidth="1"/>
    <col min="3851" max="3853" width="7.6640625" style="40"/>
    <col min="3854" max="3854" width="8.33203125" style="40" customWidth="1"/>
    <col min="3855" max="4096" width="7.6640625" style="40"/>
    <col min="4097" max="4097" width="8" style="40" customWidth="1"/>
    <col min="4098" max="4098" width="10.1640625" style="40" customWidth="1"/>
    <col min="4099" max="4099" width="9.6640625" style="40" customWidth="1"/>
    <col min="4100" max="4100" width="8.33203125" style="40" customWidth="1"/>
    <col min="4101" max="4101" width="8.5" style="40" customWidth="1"/>
    <col min="4102" max="4102" width="7.6640625" style="40"/>
    <col min="4103" max="4103" width="11.6640625" style="40" customWidth="1"/>
    <col min="4104" max="4104" width="7.6640625" style="40"/>
    <col min="4105" max="4105" width="4.83203125" style="40" customWidth="1"/>
    <col min="4106" max="4106" width="1" style="40" customWidth="1"/>
    <col min="4107" max="4109" width="7.6640625" style="40"/>
    <col min="4110" max="4110" width="8.33203125" style="40" customWidth="1"/>
    <col min="4111" max="4352" width="7.6640625" style="40"/>
    <col min="4353" max="4353" width="8" style="40" customWidth="1"/>
    <col min="4354" max="4354" width="10.1640625" style="40" customWidth="1"/>
    <col min="4355" max="4355" width="9.6640625" style="40" customWidth="1"/>
    <col min="4356" max="4356" width="8.33203125" style="40" customWidth="1"/>
    <col min="4357" max="4357" width="8.5" style="40" customWidth="1"/>
    <col min="4358" max="4358" width="7.6640625" style="40"/>
    <col min="4359" max="4359" width="11.6640625" style="40" customWidth="1"/>
    <col min="4360" max="4360" width="7.6640625" style="40"/>
    <col min="4361" max="4361" width="4.83203125" style="40" customWidth="1"/>
    <col min="4362" max="4362" width="1" style="40" customWidth="1"/>
    <col min="4363" max="4365" width="7.6640625" style="40"/>
    <col min="4366" max="4366" width="8.33203125" style="40" customWidth="1"/>
    <col min="4367" max="4608" width="7.6640625" style="40"/>
    <col min="4609" max="4609" width="8" style="40" customWidth="1"/>
    <col min="4610" max="4610" width="10.1640625" style="40" customWidth="1"/>
    <col min="4611" max="4611" width="9.6640625" style="40" customWidth="1"/>
    <col min="4612" max="4612" width="8.33203125" style="40" customWidth="1"/>
    <col min="4613" max="4613" width="8.5" style="40" customWidth="1"/>
    <col min="4614" max="4614" width="7.6640625" style="40"/>
    <col min="4615" max="4615" width="11.6640625" style="40" customWidth="1"/>
    <col min="4616" max="4616" width="7.6640625" style="40"/>
    <col min="4617" max="4617" width="4.83203125" style="40" customWidth="1"/>
    <col min="4618" max="4618" width="1" style="40" customWidth="1"/>
    <col min="4619" max="4621" width="7.6640625" style="40"/>
    <col min="4622" max="4622" width="8.33203125" style="40" customWidth="1"/>
    <col min="4623" max="4864" width="7.6640625" style="40"/>
    <col min="4865" max="4865" width="8" style="40" customWidth="1"/>
    <col min="4866" max="4866" width="10.1640625" style="40" customWidth="1"/>
    <col min="4867" max="4867" width="9.6640625" style="40" customWidth="1"/>
    <col min="4868" max="4868" width="8.33203125" style="40" customWidth="1"/>
    <col min="4869" max="4869" width="8.5" style="40" customWidth="1"/>
    <col min="4870" max="4870" width="7.6640625" style="40"/>
    <col min="4871" max="4871" width="11.6640625" style="40" customWidth="1"/>
    <col min="4872" max="4872" width="7.6640625" style="40"/>
    <col min="4873" max="4873" width="4.83203125" style="40" customWidth="1"/>
    <col min="4874" max="4874" width="1" style="40" customWidth="1"/>
    <col min="4875" max="4877" width="7.6640625" style="40"/>
    <col min="4878" max="4878" width="8.33203125" style="40" customWidth="1"/>
    <col min="4879" max="5120" width="7.6640625" style="40"/>
    <col min="5121" max="5121" width="8" style="40" customWidth="1"/>
    <col min="5122" max="5122" width="10.1640625" style="40" customWidth="1"/>
    <col min="5123" max="5123" width="9.6640625" style="40" customWidth="1"/>
    <col min="5124" max="5124" width="8.33203125" style="40" customWidth="1"/>
    <col min="5125" max="5125" width="8.5" style="40" customWidth="1"/>
    <col min="5126" max="5126" width="7.6640625" style="40"/>
    <col min="5127" max="5127" width="11.6640625" style="40" customWidth="1"/>
    <col min="5128" max="5128" width="7.6640625" style="40"/>
    <col min="5129" max="5129" width="4.83203125" style="40" customWidth="1"/>
    <col min="5130" max="5130" width="1" style="40" customWidth="1"/>
    <col min="5131" max="5133" width="7.6640625" style="40"/>
    <col min="5134" max="5134" width="8.33203125" style="40" customWidth="1"/>
    <col min="5135" max="5376" width="7.6640625" style="40"/>
    <col min="5377" max="5377" width="8" style="40" customWidth="1"/>
    <col min="5378" max="5378" width="10.1640625" style="40" customWidth="1"/>
    <col min="5379" max="5379" width="9.6640625" style="40" customWidth="1"/>
    <col min="5380" max="5380" width="8.33203125" style="40" customWidth="1"/>
    <col min="5381" max="5381" width="8.5" style="40" customWidth="1"/>
    <col min="5382" max="5382" width="7.6640625" style="40"/>
    <col min="5383" max="5383" width="11.6640625" style="40" customWidth="1"/>
    <col min="5384" max="5384" width="7.6640625" style="40"/>
    <col min="5385" max="5385" width="4.83203125" style="40" customWidth="1"/>
    <col min="5386" max="5386" width="1" style="40" customWidth="1"/>
    <col min="5387" max="5389" width="7.6640625" style="40"/>
    <col min="5390" max="5390" width="8.33203125" style="40" customWidth="1"/>
    <col min="5391" max="5632" width="7.6640625" style="40"/>
    <col min="5633" max="5633" width="8" style="40" customWidth="1"/>
    <col min="5634" max="5634" width="10.1640625" style="40" customWidth="1"/>
    <col min="5635" max="5635" width="9.6640625" style="40" customWidth="1"/>
    <col min="5636" max="5636" width="8.33203125" style="40" customWidth="1"/>
    <col min="5637" max="5637" width="8.5" style="40" customWidth="1"/>
    <col min="5638" max="5638" width="7.6640625" style="40"/>
    <col min="5639" max="5639" width="11.6640625" style="40" customWidth="1"/>
    <col min="5640" max="5640" width="7.6640625" style="40"/>
    <col min="5641" max="5641" width="4.83203125" style="40" customWidth="1"/>
    <col min="5642" max="5642" width="1" style="40" customWidth="1"/>
    <col min="5643" max="5645" width="7.6640625" style="40"/>
    <col min="5646" max="5646" width="8.33203125" style="40" customWidth="1"/>
    <col min="5647" max="5888" width="7.6640625" style="40"/>
    <col min="5889" max="5889" width="8" style="40" customWidth="1"/>
    <col min="5890" max="5890" width="10.1640625" style="40" customWidth="1"/>
    <col min="5891" max="5891" width="9.6640625" style="40" customWidth="1"/>
    <col min="5892" max="5892" width="8.33203125" style="40" customWidth="1"/>
    <col min="5893" max="5893" width="8.5" style="40" customWidth="1"/>
    <col min="5894" max="5894" width="7.6640625" style="40"/>
    <col min="5895" max="5895" width="11.6640625" style="40" customWidth="1"/>
    <col min="5896" max="5896" width="7.6640625" style="40"/>
    <col min="5897" max="5897" width="4.83203125" style="40" customWidth="1"/>
    <col min="5898" max="5898" width="1" style="40" customWidth="1"/>
    <col min="5899" max="5901" width="7.6640625" style="40"/>
    <col min="5902" max="5902" width="8.33203125" style="40" customWidth="1"/>
    <col min="5903" max="6144" width="7.6640625" style="40"/>
    <col min="6145" max="6145" width="8" style="40" customWidth="1"/>
    <col min="6146" max="6146" width="10.1640625" style="40" customWidth="1"/>
    <col min="6147" max="6147" width="9.6640625" style="40" customWidth="1"/>
    <col min="6148" max="6148" width="8.33203125" style="40" customWidth="1"/>
    <col min="6149" max="6149" width="8.5" style="40" customWidth="1"/>
    <col min="6150" max="6150" width="7.6640625" style="40"/>
    <col min="6151" max="6151" width="11.6640625" style="40" customWidth="1"/>
    <col min="6152" max="6152" width="7.6640625" style="40"/>
    <col min="6153" max="6153" width="4.83203125" style="40" customWidth="1"/>
    <col min="6154" max="6154" width="1" style="40" customWidth="1"/>
    <col min="6155" max="6157" width="7.6640625" style="40"/>
    <col min="6158" max="6158" width="8.33203125" style="40" customWidth="1"/>
    <col min="6159" max="6400" width="7.6640625" style="40"/>
    <col min="6401" max="6401" width="8" style="40" customWidth="1"/>
    <col min="6402" max="6402" width="10.1640625" style="40" customWidth="1"/>
    <col min="6403" max="6403" width="9.6640625" style="40" customWidth="1"/>
    <col min="6404" max="6404" width="8.33203125" style="40" customWidth="1"/>
    <col min="6405" max="6405" width="8.5" style="40" customWidth="1"/>
    <col min="6406" max="6406" width="7.6640625" style="40"/>
    <col min="6407" max="6407" width="11.6640625" style="40" customWidth="1"/>
    <col min="6408" max="6408" width="7.6640625" style="40"/>
    <col min="6409" max="6409" width="4.83203125" style="40" customWidth="1"/>
    <col min="6410" max="6410" width="1" style="40" customWidth="1"/>
    <col min="6411" max="6413" width="7.6640625" style="40"/>
    <col min="6414" max="6414" width="8.33203125" style="40" customWidth="1"/>
    <col min="6415" max="6656" width="7.6640625" style="40"/>
    <col min="6657" max="6657" width="8" style="40" customWidth="1"/>
    <col min="6658" max="6658" width="10.1640625" style="40" customWidth="1"/>
    <col min="6659" max="6659" width="9.6640625" style="40" customWidth="1"/>
    <col min="6660" max="6660" width="8.33203125" style="40" customWidth="1"/>
    <col min="6661" max="6661" width="8.5" style="40" customWidth="1"/>
    <col min="6662" max="6662" width="7.6640625" style="40"/>
    <col min="6663" max="6663" width="11.6640625" style="40" customWidth="1"/>
    <col min="6664" max="6664" width="7.6640625" style="40"/>
    <col min="6665" max="6665" width="4.83203125" style="40" customWidth="1"/>
    <col min="6666" max="6666" width="1" style="40" customWidth="1"/>
    <col min="6667" max="6669" width="7.6640625" style="40"/>
    <col min="6670" max="6670" width="8.33203125" style="40" customWidth="1"/>
    <col min="6671" max="6912" width="7.6640625" style="40"/>
    <col min="6913" max="6913" width="8" style="40" customWidth="1"/>
    <col min="6914" max="6914" width="10.1640625" style="40" customWidth="1"/>
    <col min="6915" max="6915" width="9.6640625" style="40" customWidth="1"/>
    <col min="6916" max="6916" width="8.33203125" style="40" customWidth="1"/>
    <col min="6917" max="6917" width="8.5" style="40" customWidth="1"/>
    <col min="6918" max="6918" width="7.6640625" style="40"/>
    <col min="6919" max="6919" width="11.6640625" style="40" customWidth="1"/>
    <col min="6920" max="6920" width="7.6640625" style="40"/>
    <col min="6921" max="6921" width="4.83203125" style="40" customWidth="1"/>
    <col min="6922" max="6922" width="1" style="40" customWidth="1"/>
    <col min="6923" max="6925" width="7.6640625" style="40"/>
    <col min="6926" max="6926" width="8.33203125" style="40" customWidth="1"/>
    <col min="6927" max="7168" width="7.6640625" style="40"/>
    <col min="7169" max="7169" width="8" style="40" customWidth="1"/>
    <col min="7170" max="7170" width="10.1640625" style="40" customWidth="1"/>
    <col min="7171" max="7171" width="9.6640625" style="40" customWidth="1"/>
    <col min="7172" max="7172" width="8.33203125" style="40" customWidth="1"/>
    <col min="7173" max="7173" width="8.5" style="40" customWidth="1"/>
    <col min="7174" max="7174" width="7.6640625" style="40"/>
    <col min="7175" max="7175" width="11.6640625" style="40" customWidth="1"/>
    <col min="7176" max="7176" width="7.6640625" style="40"/>
    <col min="7177" max="7177" width="4.83203125" style="40" customWidth="1"/>
    <col min="7178" max="7178" width="1" style="40" customWidth="1"/>
    <col min="7179" max="7181" width="7.6640625" style="40"/>
    <col min="7182" max="7182" width="8.33203125" style="40" customWidth="1"/>
    <col min="7183" max="7424" width="7.6640625" style="40"/>
    <col min="7425" max="7425" width="8" style="40" customWidth="1"/>
    <col min="7426" max="7426" width="10.1640625" style="40" customWidth="1"/>
    <col min="7427" max="7427" width="9.6640625" style="40" customWidth="1"/>
    <col min="7428" max="7428" width="8.33203125" style="40" customWidth="1"/>
    <col min="7429" max="7429" width="8.5" style="40" customWidth="1"/>
    <col min="7430" max="7430" width="7.6640625" style="40"/>
    <col min="7431" max="7431" width="11.6640625" style="40" customWidth="1"/>
    <col min="7432" max="7432" width="7.6640625" style="40"/>
    <col min="7433" max="7433" width="4.83203125" style="40" customWidth="1"/>
    <col min="7434" max="7434" width="1" style="40" customWidth="1"/>
    <col min="7435" max="7437" width="7.6640625" style="40"/>
    <col min="7438" max="7438" width="8.33203125" style="40" customWidth="1"/>
    <col min="7439" max="7680" width="7.6640625" style="40"/>
    <col min="7681" max="7681" width="8" style="40" customWidth="1"/>
    <col min="7682" max="7682" width="10.1640625" style="40" customWidth="1"/>
    <col min="7683" max="7683" width="9.6640625" style="40" customWidth="1"/>
    <col min="7684" max="7684" width="8.33203125" style="40" customWidth="1"/>
    <col min="7685" max="7685" width="8.5" style="40" customWidth="1"/>
    <col min="7686" max="7686" width="7.6640625" style="40"/>
    <col min="7687" max="7687" width="11.6640625" style="40" customWidth="1"/>
    <col min="7688" max="7688" width="7.6640625" style="40"/>
    <col min="7689" max="7689" width="4.83203125" style="40" customWidth="1"/>
    <col min="7690" max="7690" width="1" style="40" customWidth="1"/>
    <col min="7691" max="7693" width="7.6640625" style="40"/>
    <col min="7694" max="7694" width="8.33203125" style="40" customWidth="1"/>
    <col min="7695" max="7936" width="7.6640625" style="40"/>
    <col min="7937" max="7937" width="8" style="40" customWidth="1"/>
    <col min="7938" max="7938" width="10.1640625" style="40" customWidth="1"/>
    <col min="7939" max="7939" width="9.6640625" style="40" customWidth="1"/>
    <col min="7940" max="7940" width="8.33203125" style="40" customWidth="1"/>
    <col min="7941" max="7941" width="8.5" style="40" customWidth="1"/>
    <col min="7942" max="7942" width="7.6640625" style="40"/>
    <col min="7943" max="7943" width="11.6640625" style="40" customWidth="1"/>
    <col min="7944" max="7944" width="7.6640625" style="40"/>
    <col min="7945" max="7945" width="4.83203125" style="40" customWidth="1"/>
    <col min="7946" max="7946" width="1" style="40" customWidth="1"/>
    <col min="7947" max="7949" width="7.6640625" style="40"/>
    <col min="7950" max="7950" width="8.33203125" style="40" customWidth="1"/>
    <col min="7951" max="8192" width="7.6640625" style="40"/>
    <col min="8193" max="8193" width="8" style="40" customWidth="1"/>
    <col min="8194" max="8194" width="10.1640625" style="40" customWidth="1"/>
    <col min="8195" max="8195" width="9.6640625" style="40" customWidth="1"/>
    <col min="8196" max="8196" width="8.33203125" style="40" customWidth="1"/>
    <col min="8197" max="8197" width="8.5" style="40" customWidth="1"/>
    <col min="8198" max="8198" width="7.6640625" style="40"/>
    <col min="8199" max="8199" width="11.6640625" style="40" customWidth="1"/>
    <col min="8200" max="8200" width="7.6640625" style="40"/>
    <col min="8201" max="8201" width="4.83203125" style="40" customWidth="1"/>
    <col min="8202" max="8202" width="1" style="40" customWidth="1"/>
    <col min="8203" max="8205" width="7.6640625" style="40"/>
    <col min="8206" max="8206" width="8.33203125" style="40" customWidth="1"/>
    <col min="8207" max="8448" width="7.6640625" style="40"/>
    <col min="8449" max="8449" width="8" style="40" customWidth="1"/>
    <col min="8450" max="8450" width="10.1640625" style="40" customWidth="1"/>
    <col min="8451" max="8451" width="9.6640625" style="40" customWidth="1"/>
    <col min="8452" max="8452" width="8.33203125" style="40" customWidth="1"/>
    <col min="8453" max="8453" width="8.5" style="40" customWidth="1"/>
    <col min="8454" max="8454" width="7.6640625" style="40"/>
    <col min="8455" max="8455" width="11.6640625" style="40" customWidth="1"/>
    <col min="8456" max="8456" width="7.6640625" style="40"/>
    <col min="8457" max="8457" width="4.83203125" style="40" customWidth="1"/>
    <col min="8458" max="8458" width="1" style="40" customWidth="1"/>
    <col min="8459" max="8461" width="7.6640625" style="40"/>
    <col min="8462" max="8462" width="8.33203125" style="40" customWidth="1"/>
    <col min="8463" max="8704" width="7.6640625" style="40"/>
    <col min="8705" max="8705" width="8" style="40" customWidth="1"/>
    <col min="8706" max="8706" width="10.1640625" style="40" customWidth="1"/>
    <col min="8707" max="8707" width="9.6640625" style="40" customWidth="1"/>
    <col min="8708" max="8708" width="8.33203125" style="40" customWidth="1"/>
    <col min="8709" max="8709" width="8.5" style="40" customWidth="1"/>
    <col min="8710" max="8710" width="7.6640625" style="40"/>
    <col min="8711" max="8711" width="11.6640625" style="40" customWidth="1"/>
    <col min="8712" max="8712" width="7.6640625" style="40"/>
    <col min="8713" max="8713" width="4.83203125" style="40" customWidth="1"/>
    <col min="8714" max="8714" width="1" style="40" customWidth="1"/>
    <col min="8715" max="8717" width="7.6640625" style="40"/>
    <col min="8718" max="8718" width="8.33203125" style="40" customWidth="1"/>
    <col min="8719" max="8960" width="7.6640625" style="40"/>
    <col min="8961" max="8961" width="8" style="40" customWidth="1"/>
    <col min="8962" max="8962" width="10.1640625" style="40" customWidth="1"/>
    <col min="8963" max="8963" width="9.6640625" style="40" customWidth="1"/>
    <col min="8964" max="8964" width="8.33203125" style="40" customWidth="1"/>
    <col min="8965" max="8965" width="8.5" style="40" customWidth="1"/>
    <col min="8966" max="8966" width="7.6640625" style="40"/>
    <col min="8967" max="8967" width="11.6640625" style="40" customWidth="1"/>
    <col min="8968" max="8968" width="7.6640625" style="40"/>
    <col min="8969" max="8969" width="4.83203125" style="40" customWidth="1"/>
    <col min="8970" max="8970" width="1" style="40" customWidth="1"/>
    <col min="8971" max="8973" width="7.6640625" style="40"/>
    <col min="8974" max="8974" width="8.33203125" style="40" customWidth="1"/>
    <col min="8975" max="9216" width="7.6640625" style="40"/>
    <col min="9217" max="9217" width="8" style="40" customWidth="1"/>
    <col min="9218" max="9218" width="10.1640625" style="40" customWidth="1"/>
    <col min="9219" max="9219" width="9.6640625" style="40" customWidth="1"/>
    <col min="9220" max="9220" width="8.33203125" style="40" customWidth="1"/>
    <col min="9221" max="9221" width="8.5" style="40" customWidth="1"/>
    <col min="9222" max="9222" width="7.6640625" style="40"/>
    <col min="9223" max="9223" width="11.6640625" style="40" customWidth="1"/>
    <col min="9224" max="9224" width="7.6640625" style="40"/>
    <col min="9225" max="9225" width="4.83203125" style="40" customWidth="1"/>
    <col min="9226" max="9226" width="1" style="40" customWidth="1"/>
    <col min="9227" max="9229" width="7.6640625" style="40"/>
    <col min="9230" max="9230" width="8.33203125" style="40" customWidth="1"/>
    <col min="9231" max="9472" width="7.6640625" style="40"/>
    <col min="9473" max="9473" width="8" style="40" customWidth="1"/>
    <col min="9474" max="9474" width="10.1640625" style="40" customWidth="1"/>
    <col min="9475" max="9475" width="9.6640625" style="40" customWidth="1"/>
    <col min="9476" max="9476" width="8.33203125" style="40" customWidth="1"/>
    <col min="9477" max="9477" width="8.5" style="40" customWidth="1"/>
    <col min="9478" max="9478" width="7.6640625" style="40"/>
    <col min="9479" max="9479" width="11.6640625" style="40" customWidth="1"/>
    <col min="9480" max="9480" width="7.6640625" style="40"/>
    <col min="9481" max="9481" width="4.83203125" style="40" customWidth="1"/>
    <col min="9482" max="9482" width="1" style="40" customWidth="1"/>
    <col min="9483" max="9485" width="7.6640625" style="40"/>
    <col min="9486" max="9486" width="8.33203125" style="40" customWidth="1"/>
    <col min="9487" max="9728" width="7.6640625" style="40"/>
    <col min="9729" max="9729" width="8" style="40" customWidth="1"/>
    <col min="9730" max="9730" width="10.1640625" style="40" customWidth="1"/>
    <col min="9731" max="9731" width="9.6640625" style="40" customWidth="1"/>
    <col min="9732" max="9732" width="8.33203125" style="40" customWidth="1"/>
    <col min="9733" max="9733" width="8.5" style="40" customWidth="1"/>
    <col min="9734" max="9734" width="7.6640625" style="40"/>
    <col min="9735" max="9735" width="11.6640625" style="40" customWidth="1"/>
    <col min="9736" max="9736" width="7.6640625" style="40"/>
    <col min="9737" max="9737" width="4.83203125" style="40" customWidth="1"/>
    <col min="9738" max="9738" width="1" style="40" customWidth="1"/>
    <col min="9739" max="9741" width="7.6640625" style="40"/>
    <col min="9742" max="9742" width="8.33203125" style="40" customWidth="1"/>
    <col min="9743" max="9984" width="7.6640625" style="40"/>
    <col min="9985" max="9985" width="8" style="40" customWidth="1"/>
    <col min="9986" max="9986" width="10.1640625" style="40" customWidth="1"/>
    <col min="9987" max="9987" width="9.6640625" style="40" customWidth="1"/>
    <col min="9988" max="9988" width="8.33203125" style="40" customWidth="1"/>
    <col min="9989" max="9989" width="8.5" style="40" customWidth="1"/>
    <col min="9990" max="9990" width="7.6640625" style="40"/>
    <col min="9991" max="9991" width="11.6640625" style="40" customWidth="1"/>
    <col min="9992" max="9992" width="7.6640625" style="40"/>
    <col min="9993" max="9993" width="4.83203125" style="40" customWidth="1"/>
    <col min="9994" max="9994" width="1" style="40" customWidth="1"/>
    <col min="9995" max="9997" width="7.6640625" style="40"/>
    <col min="9998" max="9998" width="8.33203125" style="40" customWidth="1"/>
    <col min="9999" max="10240" width="7.6640625" style="40"/>
    <col min="10241" max="10241" width="8" style="40" customWidth="1"/>
    <col min="10242" max="10242" width="10.1640625" style="40" customWidth="1"/>
    <col min="10243" max="10243" width="9.6640625" style="40" customWidth="1"/>
    <col min="10244" max="10244" width="8.33203125" style="40" customWidth="1"/>
    <col min="10245" max="10245" width="8.5" style="40" customWidth="1"/>
    <col min="10246" max="10246" width="7.6640625" style="40"/>
    <col min="10247" max="10247" width="11.6640625" style="40" customWidth="1"/>
    <col min="10248" max="10248" width="7.6640625" style="40"/>
    <col min="10249" max="10249" width="4.83203125" style="40" customWidth="1"/>
    <col min="10250" max="10250" width="1" style="40" customWidth="1"/>
    <col min="10251" max="10253" width="7.6640625" style="40"/>
    <col min="10254" max="10254" width="8.33203125" style="40" customWidth="1"/>
    <col min="10255" max="10496" width="7.6640625" style="40"/>
    <col min="10497" max="10497" width="8" style="40" customWidth="1"/>
    <col min="10498" max="10498" width="10.1640625" style="40" customWidth="1"/>
    <col min="10499" max="10499" width="9.6640625" style="40" customWidth="1"/>
    <col min="10500" max="10500" width="8.33203125" style="40" customWidth="1"/>
    <col min="10501" max="10501" width="8.5" style="40" customWidth="1"/>
    <col min="10502" max="10502" width="7.6640625" style="40"/>
    <col min="10503" max="10503" width="11.6640625" style="40" customWidth="1"/>
    <col min="10504" max="10504" width="7.6640625" style="40"/>
    <col min="10505" max="10505" width="4.83203125" style="40" customWidth="1"/>
    <col min="10506" max="10506" width="1" style="40" customWidth="1"/>
    <col min="10507" max="10509" width="7.6640625" style="40"/>
    <col min="10510" max="10510" width="8.33203125" style="40" customWidth="1"/>
    <col min="10511" max="10752" width="7.6640625" style="40"/>
    <col min="10753" max="10753" width="8" style="40" customWidth="1"/>
    <col min="10754" max="10754" width="10.1640625" style="40" customWidth="1"/>
    <col min="10755" max="10755" width="9.6640625" style="40" customWidth="1"/>
    <col min="10756" max="10756" width="8.33203125" style="40" customWidth="1"/>
    <col min="10757" max="10757" width="8.5" style="40" customWidth="1"/>
    <col min="10758" max="10758" width="7.6640625" style="40"/>
    <col min="10759" max="10759" width="11.6640625" style="40" customWidth="1"/>
    <col min="10760" max="10760" width="7.6640625" style="40"/>
    <col min="10761" max="10761" width="4.83203125" style="40" customWidth="1"/>
    <col min="10762" max="10762" width="1" style="40" customWidth="1"/>
    <col min="10763" max="10765" width="7.6640625" style="40"/>
    <col min="10766" max="10766" width="8.33203125" style="40" customWidth="1"/>
    <col min="10767" max="11008" width="7.6640625" style="40"/>
    <col min="11009" max="11009" width="8" style="40" customWidth="1"/>
    <col min="11010" max="11010" width="10.1640625" style="40" customWidth="1"/>
    <col min="11011" max="11011" width="9.6640625" style="40" customWidth="1"/>
    <col min="11012" max="11012" width="8.33203125" style="40" customWidth="1"/>
    <col min="11013" max="11013" width="8.5" style="40" customWidth="1"/>
    <col min="11014" max="11014" width="7.6640625" style="40"/>
    <col min="11015" max="11015" width="11.6640625" style="40" customWidth="1"/>
    <col min="11016" max="11016" width="7.6640625" style="40"/>
    <col min="11017" max="11017" width="4.83203125" style="40" customWidth="1"/>
    <col min="11018" max="11018" width="1" style="40" customWidth="1"/>
    <col min="11019" max="11021" width="7.6640625" style="40"/>
    <col min="11022" max="11022" width="8.33203125" style="40" customWidth="1"/>
    <col min="11023" max="11264" width="7.6640625" style="40"/>
    <col min="11265" max="11265" width="8" style="40" customWidth="1"/>
    <col min="11266" max="11266" width="10.1640625" style="40" customWidth="1"/>
    <col min="11267" max="11267" width="9.6640625" style="40" customWidth="1"/>
    <col min="11268" max="11268" width="8.33203125" style="40" customWidth="1"/>
    <col min="11269" max="11269" width="8.5" style="40" customWidth="1"/>
    <col min="11270" max="11270" width="7.6640625" style="40"/>
    <col min="11271" max="11271" width="11.6640625" style="40" customWidth="1"/>
    <col min="11272" max="11272" width="7.6640625" style="40"/>
    <col min="11273" max="11273" width="4.83203125" style="40" customWidth="1"/>
    <col min="11274" max="11274" width="1" style="40" customWidth="1"/>
    <col min="11275" max="11277" width="7.6640625" style="40"/>
    <col min="11278" max="11278" width="8.33203125" style="40" customWidth="1"/>
    <col min="11279" max="11520" width="7.6640625" style="40"/>
    <col min="11521" max="11521" width="8" style="40" customWidth="1"/>
    <col min="11522" max="11522" width="10.1640625" style="40" customWidth="1"/>
    <col min="11523" max="11523" width="9.6640625" style="40" customWidth="1"/>
    <col min="11524" max="11524" width="8.33203125" style="40" customWidth="1"/>
    <col min="11525" max="11525" width="8.5" style="40" customWidth="1"/>
    <col min="11526" max="11526" width="7.6640625" style="40"/>
    <col min="11527" max="11527" width="11.6640625" style="40" customWidth="1"/>
    <col min="11528" max="11528" width="7.6640625" style="40"/>
    <col min="11529" max="11529" width="4.83203125" style="40" customWidth="1"/>
    <col min="11530" max="11530" width="1" style="40" customWidth="1"/>
    <col min="11531" max="11533" width="7.6640625" style="40"/>
    <col min="11534" max="11534" width="8.33203125" style="40" customWidth="1"/>
    <col min="11535" max="11776" width="7.6640625" style="40"/>
    <col min="11777" max="11777" width="8" style="40" customWidth="1"/>
    <col min="11778" max="11778" width="10.1640625" style="40" customWidth="1"/>
    <col min="11779" max="11779" width="9.6640625" style="40" customWidth="1"/>
    <col min="11780" max="11780" width="8.33203125" style="40" customWidth="1"/>
    <col min="11781" max="11781" width="8.5" style="40" customWidth="1"/>
    <col min="11782" max="11782" width="7.6640625" style="40"/>
    <col min="11783" max="11783" width="11.6640625" style="40" customWidth="1"/>
    <col min="11784" max="11784" width="7.6640625" style="40"/>
    <col min="11785" max="11785" width="4.83203125" style="40" customWidth="1"/>
    <col min="11786" max="11786" width="1" style="40" customWidth="1"/>
    <col min="11787" max="11789" width="7.6640625" style="40"/>
    <col min="11790" max="11790" width="8.33203125" style="40" customWidth="1"/>
    <col min="11791" max="12032" width="7.6640625" style="40"/>
    <col min="12033" max="12033" width="8" style="40" customWidth="1"/>
    <col min="12034" max="12034" width="10.1640625" style="40" customWidth="1"/>
    <col min="12035" max="12035" width="9.6640625" style="40" customWidth="1"/>
    <col min="12036" max="12036" width="8.33203125" style="40" customWidth="1"/>
    <col min="12037" max="12037" width="8.5" style="40" customWidth="1"/>
    <col min="12038" max="12038" width="7.6640625" style="40"/>
    <col min="12039" max="12039" width="11.6640625" style="40" customWidth="1"/>
    <col min="12040" max="12040" width="7.6640625" style="40"/>
    <col min="12041" max="12041" width="4.83203125" style="40" customWidth="1"/>
    <col min="12042" max="12042" width="1" style="40" customWidth="1"/>
    <col min="12043" max="12045" width="7.6640625" style="40"/>
    <col min="12046" max="12046" width="8.33203125" style="40" customWidth="1"/>
    <col min="12047" max="12288" width="7.6640625" style="40"/>
    <col min="12289" max="12289" width="8" style="40" customWidth="1"/>
    <col min="12290" max="12290" width="10.1640625" style="40" customWidth="1"/>
    <col min="12291" max="12291" width="9.6640625" style="40" customWidth="1"/>
    <col min="12292" max="12292" width="8.33203125" style="40" customWidth="1"/>
    <col min="12293" max="12293" width="8.5" style="40" customWidth="1"/>
    <col min="12294" max="12294" width="7.6640625" style="40"/>
    <col min="12295" max="12295" width="11.6640625" style="40" customWidth="1"/>
    <col min="12296" max="12296" width="7.6640625" style="40"/>
    <col min="12297" max="12297" width="4.83203125" style="40" customWidth="1"/>
    <col min="12298" max="12298" width="1" style="40" customWidth="1"/>
    <col min="12299" max="12301" width="7.6640625" style="40"/>
    <col min="12302" max="12302" width="8.33203125" style="40" customWidth="1"/>
    <col min="12303" max="12544" width="7.6640625" style="40"/>
    <col min="12545" max="12545" width="8" style="40" customWidth="1"/>
    <col min="12546" max="12546" width="10.1640625" style="40" customWidth="1"/>
    <col min="12547" max="12547" width="9.6640625" style="40" customWidth="1"/>
    <col min="12548" max="12548" width="8.33203125" style="40" customWidth="1"/>
    <col min="12549" max="12549" width="8.5" style="40" customWidth="1"/>
    <col min="12550" max="12550" width="7.6640625" style="40"/>
    <col min="12551" max="12551" width="11.6640625" style="40" customWidth="1"/>
    <col min="12552" max="12552" width="7.6640625" style="40"/>
    <col min="12553" max="12553" width="4.83203125" style="40" customWidth="1"/>
    <col min="12554" max="12554" width="1" style="40" customWidth="1"/>
    <col min="12555" max="12557" width="7.6640625" style="40"/>
    <col min="12558" max="12558" width="8.33203125" style="40" customWidth="1"/>
    <col min="12559" max="12800" width="7.6640625" style="40"/>
    <col min="12801" max="12801" width="8" style="40" customWidth="1"/>
    <col min="12802" max="12802" width="10.1640625" style="40" customWidth="1"/>
    <col min="12803" max="12803" width="9.6640625" style="40" customWidth="1"/>
    <col min="12804" max="12804" width="8.33203125" style="40" customWidth="1"/>
    <col min="12805" max="12805" width="8.5" style="40" customWidth="1"/>
    <col min="12806" max="12806" width="7.6640625" style="40"/>
    <col min="12807" max="12807" width="11.6640625" style="40" customWidth="1"/>
    <col min="12808" max="12808" width="7.6640625" style="40"/>
    <col min="12809" max="12809" width="4.83203125" style="40" customWidth="1"/>
    <col min="12810" max="12810" width="1" style="40" customWidth="1"/>
    <col min="12811" max="12813" width="7.6640625" style="40"/>
    <col min="12814" max="12814" width="8.33203125" style="40" customWidth="1"/>
    <col min="12815" max="13056" width="7.6640625" style="40"/>
    <col min="13057" max="13057" width="8" style="40" customWidth="1"/>
    <col min="13058" max="13058" width="10.1640625" style="40" customWidth="1"/>
    <col min="13059" max="13059" width="9.6640625" style="40" customWidth="1"/>
    <col min="13060" max="13060" width="8.33203125" style="40" customWidth="1"/>
    <col min="13061" max="13061" width="8.5" style="40" customWidth="1"/>
    <col min="13062" max="13062" width="7.6640625" style="40"/>
    <col min="13063" max="13063" width="11.6640625" style="40" customWidth="1"/>
    <col min="13064" max="13064" width="7.6640625" style="40"/>
    <col min="13065" max="13065" width="4.83203125" style="40" customWidth="1"/>
    <col min="13066" max="13066" width="1" style="40" customWidth="1"/>
    <col min="13067" max="13069" width="7.6640625" style="40"/>
    <col min="13070" max="13070" width="8.33203125" style="40" customWidth="1"/>
    <col min="13071" max="13312" width="7.6640625" style="40"/>
    <col min="13313" max="13313" width="8" style="40" customWidth="1"/>
    <col min="13314" max="13314" width="10.1640625" style="40" customWidth="1"/>
    <col min="13315" max="13315" width="9.6640625" style="40" customWidth="1"/>
    <col min="13316" max="13316" width="8.33203125" style="40" customWidth="1"/>
    <col min="13317" max="13317" width="8.5" style="40" customWidth="1"/>
    <col min="13318" max="13318" width="7.6640625" style="40"/>
    <col min="13319" max="13319" width="11.6640625" style="40" customWidth="1"/>
    <col min="13320" max="13320" width="7.6640625" style="40"/>
    <col min="13321" max="13321" width="4.83203125" style="40" customWidth="1"/>
    <col min="13322" max="13322" width="1" style="40" customWidth="1"/>
    <col min="13323" max="13325" width="7.6640625" style="40"/>
    <col min="13326" max="13326" width="8.33203125" style="40" customWidth="1"/>
    <col min="13327" max="13568" width="7.6640625" style="40"/>
    <col min="13569" max="13569" width="8" style="40" customWidth="1"/>
    <col min="13570" max="13570" width="10.1640625" style="40" customWidth="1"/>
    <col min="13571" max="13571" width="9.6640625" style="40" customWidth="1"/>
    <col min="13572" max="13572" width="8.33203125" style="40" customWidth="1"/>
    <col min="13573" max="13573" width="8.5" style="40" customWidth="1"/>
    <col min="13574" max="13574" width="7.6640625" style="40"/>
    <col min="13575" max="13575" width="11.6640625" style="40" customWidth="1"/>
    <col min="13576" max="13576" width="7.6640625" style="40"/>
    <col min="13577" max="13577" width="4.83203125" style="40" customWidth="1"/>
    <col min="13578" max="13578" width="1" style="40" customWidth="1"/>
    <col min="13579" max="13581" width="7.6640625" style="40"/>
    <col min="13582" max="13582" width="8.33203125" style="40" customWidth="1"/>
    <col min="13583" max="13824" width="7.6640625" style="40"/>
    <col min="13825" max="13825" width="8" style="40" customWidth="1"/>
    <col min="13826" max="13826" width="10.1640625" style="40" customWidth="1"/>
    <col min="13827" max="13827" width="9.6640625" style="40" customWidth="1"/>
    <col min="13828" max="13828" width="8.33203125" style="40" customWidth="1"/>
    <col min="13829" max="13829" width="8.5" style="40" customWidth="1"/>
    <col min="13830" max="13830" width="7.6640625" style="40"/>
    <col min="13831" max="13831" width="11.6640625" style="40" customWidth="1"/>
    <col min="13832" max="13832" width="7.6640625" style="40"/>
    <col min="13833" max="13833" width="4.83203125" style="40" customWidth="1"/>
    <col min="13834" max="13834" width="1" style="40" customWidth="1"/>
    <col min="13835" max="13837" width="7.6640625" style="40"/>
    <col min="13838" max="13838" width="8.33203125" style="40" customWidth="1"/>
    <col min="13839" max="14080" width="7.6640625" style="40"/>
    <col min="14081" max="14081" width="8" style="40" customWidth="1"/>
    <col min="14082" max="14082" width="10.1640625" style="40" customWidth="1"/>
    <col min="14083" max="14083" width="9.6640625" style="40" customWidth="1"/>
    <col min="14084" max="14084" width="8.33203125" style="40" customWidth="1"/>
    <col min="14085" max="14085" width="8.5" style="40" customWidth="1"/>
    <col min="14086" max="14086" width="7.6640625" style="40"/>
    <col min="14087" max="14087" width="11.6640625" style="40" customWidth="1"/>
    <col min="14088" max="14088" width="7.6640625" style="40"/>
    <col min="14089" max="14089" width="4.83203125" style="40" customWidth="1"/>
    <col min="14090" max="14090" width="1" style="40" customWidth="1"/>
    <col min="14091" max="14093" width="7.6640625" style="40"/>
    <col min="14094" max="14094" width="8.33203125" style="40" customWidth="1"/>
    <col min="14095" max="14336" width="7.6640625" style="40"/>
    <col min="14337" max="14337" width="8" style="40" customWidth="1"/>
    <col min="14338" max="14338" width="10.1640625" style="40" customWidth="1"/>
    <col min="14339" max="14339" width="9.6640625" style="40" customWidth="1"/>
    <col min="14340" max="14340" width="8.33203125" style="40" customWidth="1"/>
    <col min="14341" max="14341" width="8.5" style="40" customWidth="1"/>
    <col min="14342" max="14342" width="7.6640625" style="40"/>
    <col min="14343" max="14343" width="11.6640625" style="40" customWidth="1"/>
    <col min="14344" max="14344" width="7.6640625" style="40"/>
    <col min="14345" max="14345" width="4.83203125" style="40" customWidth="1"/>
    <col min="14346" max="14346" width="1" style="40" customWidth="1"/>
    <col min="14347" max="14349" width="7.6640625" style="40"/>
    <col min="14350" max="14350" width="8.33203125" style="40" customWidth="1"/>
    <col min="14351" max="14592" width="7.6640625" style="40"/>
    <col min="14593" max="14593" width="8" style="40" customWidth="1"/>
    <col min="14594" max="14594" width="10.1640625" style="40" customWidth="1"/>
    <col min="14595" max="14595" width="9.6640625" style="40" customWidth="1"/>
    <col min="14596" max="14596" width="8.33203125" style="40" customWidth="1"/>
    <col min="14597" max="14597" width="8.5" style="40" customWidth="1"/>
    <col min="14598" max="14598" width="7.6640625" style="40"/>
    <col min="14599" max="14599" width="11.6640625" style="40" customWidth="1"/>
    <col min="14600" max="14600" width="7.6640625" style="40"/>
    <col min="14601" max="14601" width="4.83203125" style="40" customWidth="1"/>
    <col min="14602" max="14602" width="1" style="40" customWidth="1"/>
    <col min="14603" max="14605" width="7.6640625" style="40"/>
    <col min="14606" max="14606" width="8.33203125" style="40" customWidth="1"/>
    <col min="14607" max="14848" width="7.6640625" style="40"/>
    <col min="14849" max="14849" width="8" style="40" customWidth="1"/>
    <col min="14850" max="14850" width="10.1640625" style="40" customWidth="1"/>
    <col min="14851" max="14851" width="9.6640625" style="40" customWidth="1"/>
    <col min="14852" max="14852" width="8.33203125" style="40" customWidth="1"/>
    <col min="14853" max="14853" width="8.5" style="40" customWidth="1"/>
    <col min="14854" max="14854" width="7.6640625" style="40"/>
    <col min="14855" max="14855" width="11.6640625" style="40" customWidth="1"/>
    <col min="14856" max="14856" width="7.6640625" style="40"/>
    <col min="14857" max="14857" width="4.83203125" style="40" customWidth="1"/>
    <col min="14858" max="14858" width="1" style="40" customWidth="1"/>
    <col min="14859" max="14861" width="7.6640625" style="40"/>
    <col min="14862" max="14862" width="8.33203125" style="40" customWidth="1"/>
    <col min="14863" max="15104" width="7.6640625" style="40"/>
    <col min="15105" max="15105" width="8" style="40" customWidth="1"/>
    <col min="15106" max="15106" width="10.1640625" style="40" customWidth="1"/>
    <col min="15107" max="15107" width="9.6640625" style="40" customWidth="1"/>
    <col min="15108" max="15108" width="8.33203125" style="40" customWidth="1"/>
    <col min="15109" max="15109" width="8.5" style="40" customWidth="1"/>
    <col min="15110" max="15110" width="7.6640625" style="40"/>
    <col min="15111" max="15111" width="11.6640625" style="40" customWidth="1"/>
    <col min="15112" max="15112" width="7.6640625" style="40"/>
    <col min="15113" max="15113" width="4.83203125" style="40" customWidth="1"/>
    <col min="15114" max="15114" width="1" style="40" customWidth="1"/>
    <col min="15115" max="15117" width="7.6640625" style="40"/>
    <col min="15118" max="15118" width="8.33203125" style="40" customWidth="1"/>
    <col min="15119" max="15360" width="7.6640625" style="40"/>
    <col min="15361" max="15361" width="8" style="40" customWidth="1"/>
    <col min="15362" max="15362" width="10.1640625" style="40" customWidth="1"/>
    <col min="15363" max="15363" width="9.6640625" style="40" customWidth="1"/>
    <col min="15364" max="15364" width="8.33203125" style="40" customWidth="1"/>
    <col min="15365" max="15365" width="8.5" style="40" customWidth="1"/>
    <col min="15366" max="15366" width="7.6640625" style="40"/>
    <col min="15367" max="15367" width="11.6640625" style="40" customWidth="1"/>
    <col min="15368" max="15368" width="7.6640625" style="40"/>
    <col min="15369" max="15369" width="4.83203125" style="40" customWidth="1"/>
    <col min="15370" max="15370" width="1" style="40" customWidth="1"/>
    <col min="15371" max="15373" width="7.6640625" style="40"/>
    <col min="15374" max="15374" width="8.33203125" style="40" customWidth="1"/>
    <col min="15375" max="15616" width="7.6640625" style="40"/>
    <col min="15617" max="15617" width="8" style="40" customWidth="1"/>
    <col min="15618" max="15618" width="10.1640625" style="40" customWidth="1"/>
    <col min="15619" max="15619" width="9.6640625" style="40" customWidth="1"/>
    <col min="15620" max="15620" width="8.33203125" style="40" customWidth="1"/>
    <col min="15621" max="15621" width="8.5" style="40" customWidth="1"/>
    <col min="15622" max="15622" width="7.6640625" style="40"/>
    <col min="15623" max="15623" width="11.6640625" style="40" customWidth="1"/>
    <col min="15624" max="15624" width="7.6640625" style="40"/>
    <col min="15625" max="15625" width="4.83203125" style="40" customWidth="1"/>
    <col min="15626" max="15626" width="1" style="40" customWidth="1"/>
    <col min="15627" max="15629" width="7.6640625" style="40"/>
    <col min="15630" max="15630" width="8.33203125" style="40" customWidth="1"/>
    <col min="15631" max="15872" width="7.6640625" style="40"/>
    <col min="15873" max="15873" width="8" style="40" customWidth="1"/>
    <col min="15874" max="15874" width="10.1640625" style="40" customWidth="1"/>
    <col min="15875" max="15875" width="9.6640625" style="40" customWidth="1"/>
    <col min="15876" max="15876" width="8.33203125" style="40" customWidth="1"/>
    <col min="15877" max="15877" width="8.5" style="40" customWidth="1"/>
    <col min="15878" max="15878" width="7.6640625" style="40"/>
    <col min="15879" max="15879" width="11.6640625" style="40" customWidth="1"/>
    <col min="15880" max="15880" width="7.6640625" style="40"/>
    <col min="15881" max="15881" width="4.83203125" style="40" customWidth="1"/>
    <col min="15882" max="15882" width="1" style="40" customWidth="1"/>
    <col min="15883" max="15885" width="7.6640625" style="40"/>
    <col min="15886" max="15886" width="8.33203125" style="40" customWidth="1"/>
    <col min="15887" max="16128" width="7.6640625" style="40"/>
    <col min="16129" max="16129" width="8" style="40" customWidth="1"/>
    <col min="16130" max="16130" width="10.1640625" style="40" customWidth="1"/>
    <col min="16131" max="16131" width="9.6640625" style="40" customWidth="1"/>
    <col min="16132" max="16132" width="8.33203125" style="40" customWidth="1"/>
    <col min="16133" max="16133" width="8.5" style="40" customWidth="1"/>
    <col min="16134" max="16134" width="7.6640625" style="40"/>
    <col min="16135" max="16135" width="11.6640625" style="40" customWidth="1"/>
    <col min="16136" max="16136" width="7.6640625" style="40"/>
    <col min="16137" max="16137" width="4.83203125" style="40" customWidth="1"/>
    <col min="16138" max="16138" width="1" style="40" customWidth="1"/>
    <col min="16139" max="16141" width="7.6640625" style="40"/>
    <col min="16142" max="16142" width="8.33203125" style="40" customWidth="1"/>
    <col min="16143" max="16384" width="7.6640625" style="40"/>
  </cols>
  <sheetData>
    <row r="1" spans="1:14" ht="20.5" customHeight="1" x14ac:dyDescent="0.2">
      <c r="A1" s="39" t="s">
        <v>156</v>
      </c>
      <c r="B1" s="155" t="s">
        <v>154</v>
      </c>
      <c r="C1" s="156"/>
      <c r="D1" s="157"/>
    </row>
    <row r="3" spans="1:14" x14ac:dyDescent="0.2">
      <c r="A3" s="158" t="s">
        <v>100</v>
      </c>
      <c r="B3" s="159"/>
      <c r="C3" s="159"/>
      <c r="D3" s="159"/>
      <c r="E3" s="159"/>
      <c r="F3" s="159"/>
      <c r="G3" s="159"/>
      <c r="H3" s="159"/>
      <c r="I3" s="159"/>
      <c r="J3" s="159"/>
      <c r="K3" s="159"/>
    </row>
    <row r="4" spans="1:14" x14ac:dyDescent="0.2">
      <c r="A4" s="159"/>
      <c r="B4" s="159"/>
      <c r="C4" s="159"/>
      <c r="D4" s="159"/>
      <c r="E4" s="159"/>
      <c r="F4" s="159"/>
      <c r="G4" s="159"/>
      <c r="H4" s="159"/>
      <c r="I4" s="159"/>
      <c r="J4" s="159"/>
      <c r="K4" s="159"/>
    </row>
    <row r="5" spans="1:14" x14ac:dyDescent="0.2">
      <c r="A5" s="159"/>
      <c r="B5" s="159"/>
      <c r="C5" s="159"/>
      <c r="D5" s="159"/>
      <c r="E5" s="159"/>
      <c r="F5" s="159"/>
      <c r="G5" s="159"/>
      <c r="H5" s="159"/>
      <c r="I5" s="159"/>
      <c r="J5" s="159"/>
      <c r="K5" s="159"/>
    </row>
    <row r="6" spans="1:14" ht="19.5" customHeight="1" x14ac:dyDescent="0.2">
      <c r="A6" s="159"/>
      <c r="B6" s="159"/>
      <c r="C6" s="159"/>
      <c r="D6" s="159"/>
      <c r="E6" s="159"/>
      <c r="F6" s="159"/>
      <c r="G6" s="159"/>
      <c r="H6" s="159"/>
      <c r="I6" s="159"/>
      <c r="J6" s="159"/>
      <c r="K6" s="159"/>
    </row>
    <row r="7" spans="1:14" x14ac:dyDescent="0.2">
      <c r="A7" s="159"/>
      <c r="B7" s="159"/>
      <c r="C7" s="159"/>
      <c r="D7" s="159"/>
      <c r="E7" s="159"/>
      <c r="F7" s="159"/>
      <c r="G7" s="159"/>
      <c r="H7" s="159"/>
      <c r="I7" s="159"/>
      <c r="J7" s="159"/>
      <c r="K7" s="159"/>
    </row>
    <row r="8" spans="1:14" ht="78" customHeight="1" x14ac:dyDescent="0.2">
      <c r="A8" s="159"/>
      <c r="B8" s="159"/>
      <c r="C8" s="159"/>
      <c r="D8" s="159"/>
      <c r="E8" s="159"/>
      <c r="F8" s="159"/>
      <c r="G8" s="159"/>
      <c r="H8" s="159"/>
      <c r="I8" s="159"/>
      <c r="J8" s="159"/>
      <c r="K8" s="159"/>
    </row>
    <row r="9" spans="1:14" ht="17" thickBot="1" x14ac:dyDescent="0.25"/>
    <row r="10" spans="1:14" x14ac:dyDescent="0.2">
      <c r="A10" s="41" t="s">
        <v>65</v>
      </c>
      <c r="B10" s="42" t="s">
        <v>66</v>
      </c>
      <c r="C10" s="42" t="s">
        <v>67</v>
      </c>
      <c r="D10" s="42" t="s">
        <v>68</v>
      </c>
      <c r="E10" s="43" t="s">
        <v>69</v>
      </c>
      <c r="H10" s="44"/>
      <c r="I10" s="44"/>
      <c r="J10" s="44"/>
      <c r="K10" s="44"/>
      <c r="L10" s="44"/>
    </row>
    <row r="11" spans="1:14" x14ac:dyDescent="0.2">
      <c r="A11" s="45">
        <v>1</v>
      </c>
      <c r="B11" s="46">
        <v>74</v>
      </c>
      <c r="C11" s="46">
        <v>89</v>
      </c>
      <c r="D11" s="46">
        <v>39</v>
      </c>
      <c r="E11" s="47">
        <v>79</v>
      </c>
      <c r="I11" s="44"/>
      <c r="J11" s="44"/>
      <c r="K11" s="44"/>
      <c r="L11" s="44"/>
    </row>
    <row r="12" spans="1:14" x14ac:dyDescent="0.2">
      <c r="A12" s="45">
        <v>2</v>
      </c>
      <c r="B12" s="46">
        <v>76</v>
      </c>
      <c r="C12" s="46">
        <v>56</v>
      </c>
      <c r="D12" s="46">
        <v>61</v>
      </c>
      <c r="E12" s="47">
        <v>79</v>
      </c>
      <c r="I12" s="48"/>
      <c r="J12" s="44"/>
      <c r="K12" s="44"/>
      <c r="L12" s="44"/>
    </row>
    <row r="13" spans="1:14" x14ac:dyDescent="0.2">
      <c r="A13" s="45">
        <v>3</v>
      </c>
      <c r="B13" s="46">
        <v>67</v>
      </c>
      <c r="C13" s="46">
        <v>94</v>
      </c>
      <c r="D13" s="46">
        <v>61</v>
      </c>
      <c r="E13" s="47">
        <v>52</v>
      </c>
      <c r="I13" s="48"/>
      <c r="J13" s="44"/>
      <c r="K13" s="44"/>
      <c r="L13" s="44"/>
      <c r="N13" s="48"/>
    </row>
    <row r="14" spans="1:14" x14ac:dyDescent="0.2">
      <c r="A14" s="45">
        <v>4</v>
      </c>
      <c r="B14" s="46">
        <v>64</v>
      </c>
      <c r="C14" s="46">
        <v>56</v>
      </c>
      <c r="D14" s="46">
        <v>57</v>
      </c>
      <c r="E14" s="47">
        <v>49</v>
      </c>
      <c r="I14" s="44"/>
      <c r="J14" s="44"/>
      <c r="K14" s="44"/>
      <c r="L14" s="44"/>
      <c r="N14" s="48"/>
    </row>
    <row r="15" spans="1:14" x14ac:dyDescent="0.2">
      <c r="A15" s="45">
        <v>5</v>
      </c>
      <c r="B15" s="46">
        <v>70</v>
      </c>
      <c r="C15" s="46">
        <v>79</v>
      </c>
      <c r="D15" s="46">
        <v>74</v>
      </c>
      <c r="E15" s="47">
        <v>92</v>
      </c>
      <c r="I15" s="44"/>
      <c r="J15" s="44"/>
      <c r="K15" s="44"/>
      <c r="L15" s="44"/>
    </row>
    <row r="16" spans="1:14" x14ac:dyDescent="0.2">
      <c r="A16" s="45">
        <v>6</v>
      </c>
      <c r="B16" s="46">
        <v>91</v>
      </c>
      <c r="C16" s="46">
        <v>55</v>
      </c>
      <c r="D16" s="46">
        <v>33</v>
      </c>
      <c r="E16" s="47">
        <v>59</v>
      </c>
      <c r="I16" s="44"/>
      <c r="J16" s="44"/>
      <c r="K16" s="44"/>
      <c r="L16" s="44"/>
    </row>
    <row r="17" spans="1:12" x14ac:dyDescent="0.2">
      <c r="A17" s="45">
        <v>7</v>
      </c>
      <c r="B17" s="46">
        <v>99</v>
      </c>
      <c r="C17" s="46">
        <v>64</v>
      </c>
      <c r="D17" s="46">
        <v>58</v>
      </c>
      <c r="E17" s="47">
        <v>85</v>
      </c>
      <c r="I17" s="44"/>
      <c r="J17" s="44"/>
      <c r="K17" s="44"/>
      <c r="L17" s="44"/>
    </row>
    <row r="18" spans="1:12" x14ac:dyDescent="0.2">
      <c r="A18" s="45">
        <v>8</v>
      </c>
      <c r="B18" s="46">
        <v>75</v>
      </c>
      <c r="C18" s="46">
        <v>96</v>
      </c>
      <c r="D18" s="46">
        <v>58</v>
      </c>
      <c r="E18" s="47">
        <v>50</v>
      </c>
      <c r="I18" s="44"/>
      <c r="J18" s="44"/>
      <c r="K18" s="44"/>
      <c r="L18" s="44"/>
    </row>
    <row r="19" spans="1:12" x14ac:dyDescent="0.2">
      <c r="A19" s="45">
        <v>9</v>
      </c>
      <c r="B19" s="46">
        <v>100</v>
      </c>
      <c r="C19" s="46">
        <v>45</v>
      </c>
      <c r="D19" s="46">
        <v>44</v>
      </c>
      <c r="E19" s="47">
        <v>53</v>
      </c>
      <c r="I19" s="44"/>
      <c r="J19" s="44"/>
      <c r="K19" s="44"/>
      <c r="L19" s="44"/>
    </row>
    <row r="20" spans="1:12" x14ac:dyDescent="0.2">
      <c r="A20" s="45">
        <v>10</v>
      </c>
      <c r="B20" s="46">
        <v>67</v>
      </c>
      <c r="C20" s="46">
        <v>94</v>
      </c>
      <c r="D20" s="46">
        <v>76</v>
      </c>
      <c r="E20" s="47">
        <v>77</v>
      </c>
      <c r="I20" s="44"/>
      <c r="J20" s="44"/>
      <c r="K20" s="44"/>
      <c r="L20" s="44"/>
    </row>
    <row r="21" spans="1:12" x14ac:dyDescent="0.2">
      <c r="A21" s="45">
        <v>11</v>
      </c>
      <c r="B21" s="46">
        <v>57</v>
      </c>
      <c r="C21" s="46">
        <v>99</v>
      </c>
      <c r="D21" s="46">
        <v>40</v>
      </c>
      <c r="E21" s="47">
        <v>48</v>
      </c>
      <c r="I21" s="44"/>
      <c r="J21" s="44"/>
      <c r="K21" s="44"/>
      <c r="L21" s="44"/>
    </row>
    <row r="22" spans="1:12" x14ac:dyDescent="0.2">
      <c r="A22" s="45">
        <v>12</v>
      </c>
      <c r="B22" s="46">
        <v>65</v>
      </c>
      <c r="C22" s="46">
        <v>83</v>
      </c>
      <c r="D22" s="46">
        <v>71</v>
      </c>
      <c r="E22" s="47">
        <v>86</v>
      </c>
      <c r="I22" s="44"/>
      <c r="J22" s="44"/>
      <c r="K22" s="44"/>
      <c r="L22" s="44"/>
    </row>
    <row r="23" spans="1:12" x14ac:dyDescent="0.2">
      <c r="A23" s="45">
        <v>13</v>
      </c>
      <c r="B23" s="46">
        <v>98</v>
      </c>
      <c r="C23" s="46">
        <v>41</v>
      </c>
      <c r="D23" s="46">
        <v>86</v>
      </c>
      <c r="E23" s="47">
        <v>51</v>
      </c>
      <c r="I23" s="44"/>
      <c r="J23" s="44"/>
      <c r="K23" s="44"/>
      <c r="L23" s="44"/>
    </row>
    <row r="24" spans="1:12" x14ac:dyDescent="0.2">
      <c r="A24" s="45">
        <v>14</v>
      </c>
      <c r="B24" s="46">
        <v>53</v>
      </c>
      <c r="C24" s="46">
        <v>57</v>
      </c>
      <c r="D24" s="46">
        <v>41</v>
      </c>
      <c r="E24" s="47">
        <v>91</v>
      </c>
      <c r="I24" s="44"/>
      <c r="J24" s="44"/>
      <c r="K24" s="44"/>
      <c r="L24" s="44"/>
    </row>
    <row r="25" spans="1:12" x14ac:dyDescent="0.2">
      <c r="A25" s="45">
        <v>15</v>
      </c>
      <c r="B25" s="46">
        <v>55</v>
      </c>
      <c r="C25" s="46">
        <v>87</v>
      </c>
      <c r="D25" s="46">
        <v>68</v>
      </c>
      <c r="E25" s="47">
        <v>98</v>
      </c>
      <c r="I25" s="44"/>
      <c r="J25" s="44"/>
      <c r="K25" s="44"/>
      <c r="L25" s="44"/>
    </row>
    <row r="26" spans="1:12" x14ac:dyDescent="0.2">
      <c r="A26" s="45">
        <v>16</v>
      </c>
      <c r="B26" s="46">
        <v>97</v>
      </c>
      <c r="C26" s="46">
        <v>82</v>
      </c>
      <c r="D26" s="46">
        <v>77</v>
      </c>
      <c r="E26" s="47">
        <v>87</v>
      </c>
      <c r="I26" s="44"/>
      <c r="J26" s="44"/>
      <c r="K26" s="44"/>
      <c r="L26" s="44"/>
    </row>
    <row r="27" spans="1:12" x14ac:dyDescent="0.2">
      <c r="A27" s="45">
        <v>17</v>
      </c>
      <c r="B27" s="46">
        <v>53</v>
      </c>
      <c r="C27" s="46">
        <v>77</v>
      </c>
      <c r="D27" s="46">
        <v>73</v>
      </c>
      <c r="E27" s="47">
        <v>56</v>
      </c>
      <c r="I27" s="44"/>
      <c r="J27" s="44"/>
      <c r="K27" s="44"/>
      <c r="L27" s="44"/>
    </row>
    <row r="28" spans="1:12" x14ac:dyDescent="0.2">
      <c r="A28" s="45">
        <v>18</v>
      </c>
      <c r="B28" s="46">
        <v>90</v>
      </c>
      <c r="C28" s="46">
        <v>80</v>
      </c>
      <c r="D28" s="46">
        <v>60</v>
      </c>
      <c r="E28" s="47">
        <v>51</v>
      </c>
      <c r="I28" s="44"/>
      <c r="J28" s="44"/>
      <c r="K28" s="44"/>
      <c r="L28" s="44"/>
    </row>
    <row r="29" spans="1:12" x14ac:dyDescent="0.2">
      <c r="A29" s="45">
        <v>19</v>
      </c>
      <c r="B29" s="46">
        <v>85</v>
      </c>
      <c r="C29" s="46">
        <v>56</v>
      </c>
      <c r="D29" s="46">
        <v>85</v>
      </c>
      <c r="E29" s="47">
        <v>83</v>
      </c>
      <c r="I29" s="44"/>
      <c r="J29" s="44"/>
      <c r="K29" s="44"/>
      <c r="L29" s="44"/>
    </row>
    <row r="30" spans="1:12" ht="17" thickBot="1" x14ac:dyDescent="0.25">
      <c r="A30" s="49">
        <v>20</v>
      </c>
      <c r="B30" s="50">
        <v>80</v>
      </c>
      <c r="C30" s="51">
        <v>96</v>
      </c>
      <c r="D30" s="51">
        <v>55</v>
      </c>
      <c r="E30" s="52">
        <v>95</v>
      </c>
      <c r="I30" s="53"/>
      <c r="J30" s="44"/>
      <c r="K30" s="44"/>
      <c r="L30" s="44"/>
    </row>
    <row r="31" spans="1:12" x14ac:dyDescent="0.2">
      <c r="H31" s="44"/>
      <c r="I31" s="44"/>
      <c r="J31" s="44"/>
      <c r="K31" s="44"/>
      <c r="L31" s="44"/>
    </row>
    <row r="32" spans="1:12" x14ac:dyDescent="0.2">
      <c r="H32" s="44"/>
      <c r="I32" s="44"/>
      <c r="J32" s="44"/>
      <c r="K32" s="44"/>
      <c r="L32" s="44"/>
    </row>
    <row r="33" spans="1:11" s="37" customFormat="1" x14ac:dyDescent="0.2">
      <c r="A33" s="37" t="s">
        <v>18</v>
      </c>
      <c r="B33" s="160" t="s">
        <v>21</v>
      </c>
      <c r="C33" s="160"/>
      <c r="D33" s="160"/>
      <c r="E33" s="160"/>
      <c r="F33" s="160"/>
    </row>
    <row r="34" spans="1:11" s="37" customFormat="1" x14ac:dyDescent="0.2">
      <c r="A34" s="37" t="s">
        <v>70</v>
      </c>
      <c r="B34" s="54" t="s">
        <v>22</v>
      </c>
      <c r="C34" s="152" t="s">
        <v>142</v>
      </c>
      <c r="D34" s="153"/>
      <c r="E34" s="153"/>
      <c r="F34" s="153"/>
      <c r="G34" s="153"/>
      <c r="H34" s="154"/>
    </row>
    <row r="35" spans="1:11" s="37" customFormat="1" x14ac:dyDescent="0.2">
      <c r="B35" s="55" t="s">
        <v>19</v>
      </c>
      <c r="C35" s="161" t="s">
        <v>143</v>
      </c>
      <c r="D35" s="162"/>
      <c r="E35" s="162"/>
      <c r="F35" s="162"/>
      <c r="G35" s="162"/>
      <c r="H35" s="163"/>
    </row>
    <row r="36" spans="1:11" s="37" customFormat="1" x14ac:dyDescent="0.2">
      <c r="A36" s="13"/>
      <c r="B36" s="14"/>
      <c r="C36" s="14"/>
      <c r="D36" s="14"/>
      <c r="E36" s="14"/>
      <c r="F36" s="15"/>
      <c r="G36" s="15"/>
      <c r="H36" s="15"/>
    </row>
    <row r="37" spans="1:11" s="37" customFormat="1" x14ac:dyDescent="0.2">
      <c r="A37" s="16"/>
      <c r="B37" s="54" t="s">
        <v>22</v>
      </c>
      <c r="C37" s="152" t="s">
        <v>141</v>
      </c>
      <c r="D37" s="153"/>
      <c r="E37" s="153"/>
      <c r="F37" s="153"/>
      <c r="G37" s="153"/>
      <c r="H37" s="154"/>
    </row>
    <row r="38" spans="1:11" s="37" customFormat="1" x14ac:dyDescent="0.2">
      <c r="A38" s="16"/>
      <c r="B38" s="55" t="s">
        <v>19</v>
      </c>
      <c r="C38" s="161" t="s">
        <v>146</v>
      </c>
      <c r="D38" s="162"/>
      <c r="E38" s="162"/>
      <c r="F38" s="162"/>
      <c r="G38" s="162"/>
      <c r="H38" s="163"/>
    </row>
    <row r="39" spans="1:11" s="37" customFormat="1" x14ac:dyDescent="0.2">
      <c r="A39" s="16"/>
      <c r="B39" s="16"/>
      <c r="C39" s="16"/>
      <c r="D39" s="16"/>
      <c r="E39" s="16"/>
    </row>
    <row r="40" spans="1:11" s="37" customFormat="1" x14ac:dyDescent="0.2">
      <c r="A40" s="16" t="s">
        <v>20</v>
      </c>
      <c r="B40" s="164" t="s">
        <v>71</v>
      </c>
      <c r="C40" s="164"/>
      <c r="D40" s="164"/>
      <c r="E40" s="164"/>
      <c r="F40" s="164"/>
      <c r="G40" s="164"/>
      <c r="H40" s="164"/>
      <c r="I40" s="164"/>
      <c r="J40" s="164"/>
      <c r="K40" s="164"/>
    </row>
    <row r="41" spans="1:11" s="37" customFormat="1" x14ac:dyDescent="0.2">
      <c r="A41" s="16" t="s">
        <v>70</v>
      </c>
      <c r="B41" s="164"/>
      <c r="C41" s="164"/>
      <c r="D41" s="164"/>
      <c r="E41" s="164"/>
      <c r="F41" s="164"/>
      <c r="G41" s="164"/>
      <c r="H41" s="164"/>
      <c r="I41" s="164"/>
      <c r="J41" s="164"/>
      <c r="K41" s="164"/>
    </row>
    <row r="42" spans="1:11" s="37" customFormat="1" x14ac:dyDescent="0.2">
      <c r="A42" s="16"/>
      <c r="B42" s="165" t="s">
        <v>145</v>
      </c>
      <c r="C42" s="166"/>
      <c r="D42" s="166"/>
      <c r="E42" s="166"/>
      <c r="F42" s="166"/>
      <c r="G42" s="166"/>
      <c r="H42" s="166"/>
      <c r="I42" s="166"/>
      <c r="J42" s="166"/>
      <c r="K42" s="167"/>
    </row>
    <row r="43" spans="1:11" s="37" customFormat="1" x14ac:dyDescent="0.2">
      <c r="A43" s="16"/>
      <c r="B43" s="168"/>
      <c r="C43" s="169"/>
      <c r="D43" s="169"/>
      <c r="E43" s="169"/>
      <c r="F43" s="169"/>
      <c r="G43" s="169"/>
      <c r="H43" s="169"/>
      <c r="I43" s="169"/>
      <c r="J43" s="169"/>
      <c r="K43" s="170"/>
    </row>
    <row r="44" spans="1:11" s="37" customFormat="1" x14ac:dyDescent="0.2">
      <c r="A44" s="16"/>
      <c r="B44" s="168"/>
      <c r="C44" s="169"/>
      <c r="D44" s="169"/>
      <c r="E44" s="169"/>
      <c r="F44" s="169"/>
      <c r="G44" s="169"/>
      <c r="H44" s="169"/>
      <c r="I44" s="169"/>
      <c r="J44" s="169"/>
      <c r="K44" s="170"/>
    </row>
    <row r="45" spans="1:11" s="37" customFormat="1" x14ac:dyDescent="0.2">
      <c r="A45" s="16"/>
      <c r="B45" s="171"/>
      <c r="C45" s="172"/>
      <c r="D45" s="172"/>
      <c r="E45" s="172"/>
      <c r="F45" s="172"/>
      <c r="G45" s="172"/>
      <c r="H45" s="172"/>
      <c r="I45" s="172"/>
      <c r="J45" s="172"/>
      <c r="K45" s="173"/>
    </row>
    <row r="46" spans="1:11" s="37" customFormat="1" x14ac:dyDescent="0.2">
      <c r="A46" s="16"/>
      <c r="B46" s="16"/>
      <c r="C46" s="16"/>
      <c r="D46" s="16"/>
      <c r="E46" s="16"/>
    </row>
    <row r="47" spans="1:11" s="37" customFormat="1" x14ac:dyDescent="0.2">
      <c r="A47" s="16"/>
      <c r="B47" s="16"/>
      <c r="C47" s="16"/>
      <c r="D47" s="16"/>
      <c r="E47" s="16"/>
    </row>
    <row r="48" spans="1:11" s="37" customFormat="1" x14ac:dyDescent="0.2">
      <c r="A48" s="16" t="s">
        <v>72</v>
      </c>
      <c r="B48" s="164" t="s">
        <v>73</v>
      </c>
      <c r="C48" s="164"/>
      <c r="D48" s="164"/>
      <c r="E48" s="164"/>
      <c r="F48" s="164"/>
      <c r="G48" s="164"/>
      <c r="H48" s="164"/>
      <c r="I48" s="164"/>
      <c r="J48" s="164"/>
      <c r="K48" s="164"/>
    </row>
    <row r="49" spans="1:12" s="37" customFormat="1" x14ac:dyDescent="0.2">
      <c r="A49" s="16" t="s">
        <v>70</v>
      </c>
      <c r="B49" s="164"/>
      <c r="C49" s="164"/>
      <c r="D49" s="164"/>
      <c r="E49" s="164"/>
      <c r="F49" s="164"/>
      <c r="G49" s="164"/>
      <c r="H49" s="164"/>
      <c r="I49" s="164"/>
      <c r="J49" s="164"/>
      <c r="K49" s="164"/>
    </row>
    <row r="50" spans="1:12" s="37" customFormat="1" x14ac:dyDescent="0.2">
      <c r="A50" s="16"/>
      <c r="B50" s="164"/>
      <c r="C50" s="164"/>
      <c r="D50" s="164"/>
      <c r="E50" s="164"/>
      <c r="F50" s="164"/>
      <c r="G50" s="164"/>
      <c r="H50" s="164"/>
      <c r="I50" s="164"/>
      <c r="J50" s="164"/>
      <c r="K50" s="164"/>
    </row>
    <row r="51" spans="1:12" s="37" customFormat="1" x14ac:dyDescent="0.2">
      <c r="A51" s="16"/>
      <c r="B51" s="16"/>
      <c r="C51" s="16"/>
      <c r="D51" s="16"/>
      <c r="E51" s="16"/>
    </row>
    <row r="52" spans="1:12" s="37" customFormat="1" x14ac:dyDescent="0.2">
      <c r="A52" s="16"/>
      <c r="B52" s="165" t="s">
        <v>157</v>
      </c>
      <c r="C52" s="166"/>
      <c r="D52" s="166"/>
      <c r="E52" s="166"/>
      <c r="F52" s="166"/>
      <c r="G52" s="166"/>
      <c r="H52" s="166"/>
      <c r="I52" s="166"/>
      <c r="J52" s="166"/>
      <c r="K52" s="167"/>
    </row>
    <row r="53" spans="1:12" s="37" customFormat="1" x14ac:dyDescent="0.2">
      <c r="A53" s="16"/>
      <c r="B53" s="168"/>
      <c r="C53" s="169"/>
      <c r="D53" s="169"/>
      <c r="E53" s="169"/>
      <c r="F53" s="169"/>
      <c r="G53" s="169"/>
      <c r="H53" s="169"/>
      <c r="I53" s="169"/>
      <c r="J53" s="169"/>
      <c r="K53" s="170"/>
    </row>
    <row r="54" spans="1:12" s="37" customFormat="1" x14ac:dyDescent="0.2">
      <c r="A54" s="16"/>
      <c r="B54" s="168"/>
      <c r="C54" s="169"/>
      <c r="D54" s="169"/>
      <c r="E54" s="169"/>
      <c r="F54" s="169"/>
      <c r="G54" s="169"/>
      <c r="H54" s="169"/>
      <c r="I54" s="169"/>
      <c r="J54" s="169"/>
      <c r="K54" s="170"/>
    </row>
    <row r="55" spans="1:12" s="37" customFormat="1" x14ac:dyDescent="0.2">
      <c r="A55" s="16"/>
      <c r="B55" s="171"/>
      <c r="C55" s="172"/>
      <c r="D55" s="172"/>
      <c r="E55" s="172"/>
      <c r="F55" s="172"/>
      <c r="G55" s="172"/>
      <c r="H55" s="172"/>
      <c r="I55" s="172"/>
      <c r="J55" s="172"/>
      <c r="K55" s="173"/>
    </row>
    <row r="56" spans="1:12" s="37" customFormat="1" x14ac:dyDescent="0.2">
      <c r="A56" s="16"/>
      <c r="B56" s="16"/>
      <c r="C56" s="16"/>
      <c r="D56" s="16"/>
      <c r="E56" s="16"/>
    </row>
    <row r="57" spans="1:12" s="37" customFormat="1" x14ac:dyDescent="0.2">
      <c r="A57" s="16"/>
      <c r="B57" s="16"/>
      <c r="C57" s="16"/>
      <c r="D57" s="16"/>
      <c r="E57" s="16"/>
    </row>
    <row r="58" spans="1:12" s="37" customFormat="1" x14ac:dyDescent="0.2">
      <c r="A58" s="16"/>
      <c r="B58" s="16"/>
      <c r="C58" s="16"/>
      <c r="D58" s="16"/>
      <c r="E58" s="16"/>
    </row>
    <row r="59" spans="1:12" s="37" customFormat="1" x14ac:dyDescent="0.2">
      <c r="A59" s="16"/>
      <c r="B59" s="16"/>
      <c r="C59" s="16"/>
      <c r="D59" s="16"/>
      <c r="E59" s="16"/>
      <c r="J59" s="73"/>
      <c r="K59" s="73"/>
      <c r="L59" s="73"/>
    </row>
    <row r="60" spans="1:12" s="37" customFormat="1" x14ac:dyDescent="0.2">
      <c r="A60" s="73"/>
      <c r="B60" s="73"/>
      <c r="C60" s="73"/>
      <c r="D60" s="73"/>
      <c r="E60" s="73"/>
      <c r="F60" s="73"/>
      <c r="G60" s="73"/>
      <c r="H60" s="73"/>
      <c r="I60" s="73"/>
      <c r="J60" s="73"/>
      <c r="K60" s="73"/>
      <c r="L60" s="73"/>
    </row>
    <row r="61" spans="1:12" s="37" customFormat="1" x14ac:dyDescent="0.2">
      <c r="A61" t="s">
        <v>137</v>
      </c>
      <c r="B61"/>
      <c r="C61"/>
      <c r="D61"/>
      <c r="E61"/>
      <c r="F61"/>
      <c r="G61"/>
      <c r="H61" s="73"/>
      <c r="I61" s="73"/>
      <c r="J61" s="73"/>
      <c r="K61" s="73"/>
      <c r="L61" s="73"/>
    </row>
    <row r="62" spans="1:12" s="37" customFormat="1" ht="17" thickBot="1" x14ac:dyDescent="0.25">
      <c r="A62"/>
      <c r="B62"/>
      <c r="C62"/>
      <c r="D62"/>
      <c r="E62"/>
      <c r="F62"/>
      <c r="G62"/>
      <c r="H62" s="73"/>
      <c r="I62" s="73"/>
      <c r="J62" s="73"/>
      <c r="K62" s="73"/>
      <c r="L62" s="73"/>
    </row>
    <row r="63" spans="1:12" s="37" customFormat="1" x14ac:dyDescent="0.2">
      <c r="A63" s="76" t="s">
        <v>104</v>
      </c>
      <c r="B63" s="76" t="s">
        <v>106</v>
      </c>
      <c r="C63" s="76" t="s">
        <v>107</v>
      </c>
      <c r="D63" s="76" t="s">
        <v>108</v>
      </c>
      <c r="E63" s="76" t="s">
        <v>109</v>
      </c>
      <c r="F63"/>
      <c r="G63"/>
      <c r="H63" s="73"/>
      <c r="I63" s="73"/>
      <c r="J63" s="73"/>
      <c r="K63" s="73"/>
      <c r="L63" s="73"/>
    </row>
    <row r="64" spans="1:12" s="37" customFormat="1" x14ac:dyDescent="0.2">
      <c r="A64" s="74">
        <v>1</v>
      </c>
      <c r="B64" s="74">
        <v>4</v>
      </c>
      <c r="C64" s="74">
        <v>281</v>
      </c>
      <c r="D64" s="74">
        <v>70.25</v>
      </c>
      <c r="E64" s="74">
        <v>472.91666666666669</v>
      </c>
      <c r="F64"/>
      <c r="G64"/>
      <c r="H64" s="73"/>
      <c r="I64" s="73"/>
      <c r="J64" s="73"/>
      <c r="K64" s="73"/>
      <c r="L64" s="73"/>
    </row>
    <row r="65" spans="1:9" s="37" customFormat="1" x14ac:dyDescent="0.2">
      <c r="A65" s="74">
        <v>2</v>
      </c>
      <c r="B65" s="74">
        <v>4</v>
      </c>
      <c r="C65" s="74">
        <v>272</v>
      </c>
      <c r="D65" s="74">
        <v>68</v>
      </c>
      <c r="E65" s="74">
        <v>126</v>
      </c>
      <c r="F65"/>
      <c r="G65"/>
      <c r="H65" s="73"/>
      <c r="I65" s="73"/>
    </row>
    <row r="66" spans="1:9" s="37" customFormat="1" x14ac:dyDescent="0.2">
      <c r="A66" s="74">
        <v>3</v>
      </c>
      <c r="B66" s="74">
        <v>4</v>
      </c>
      <c r="C66" s="74">
        <v>274</v>
      </c>
      <c r="D66" s="74">
        <v>68.5</v>
      </c>
      <c r="E66" s="74">
        <v>327</v>
      </c>
      <c r="F66"/>
      <c r="G66"/>
      <c r="H66" s="73"/>
      <c r="I66" s="73"/>
    </row>
    <row r="67" spans="1:9" s="37" customFormat="1" x14ac:dyDescent="0.2">
      <c r="A67" s="74">
        <v>4</v>
      </c>
      <c r="B67" s="74">
        <v>4</v>
      </c>
      <c r="C67" s="74">
        <v>226</v>
      </c>
      <c r="D67" s="74">
        <v>56.5</v>
      </c>
      <c r="E67" s="74">
        <v>37.666666666666664</v>
      </c>
      <c r="F67"/>
      <c r="G67"/>
      <c r="H67" s="73"/>
      <c r="I67" s="73"/>
    </row>
    <row r="68" spans="1:9" s="37" customFormat="1" x14ac:dyDescent="0.2">
      <c r="A68" s="74">
        <v>5</v>
      </c>
      <c r="B68" s="74">
        <v>4</v>
      </c>
      <c r="C68" s="74">
        <v>315</v>
      </c>
      <c r="D68" s="74">
        <v>78.75</v>
      </c>
      <c r="E68" s="74">
        <v>91.583333333333329</v>
      </c>
      <c r="F68"/>
      <c r="G68"/>
      <c r="H68" s="73"/>
      <c r="I68" s="73"/>
    </row>
    <row r="69" spans="1:9" s="37" customFormat="1" x14ac:dyDescent="0.2">
      <c r="A69" s="74">
        <v>6</v>
      </c>
      <c r="B69" s="74">
        <v>4</v>
      </c>
      <c r="C69" s="74">
        <v>238</v>
      </c>
      <c r="D69" s="74">
        <v>59.5</v>
      </c>
      <c r="E69" s="74">
        <v>571.66666666666663</v>
      </c>
      <c r="F69"/>
      <c r="G69"/>
      <c r="H69" s="73"/>
      <c r="I69" s="73"/>
    </row>
    <row r="70" spans="1:9" s="37" customFormat="1" x14ac:dyDescent="0.2">
      <c r="A70" s="74">
        <v>7</v>
      </c>
      <c r="B70" s="74">
        <v>4</v>
      </c>
      <c r="C70" s="74">
        <v>306</v>
      </c>
      <c r="D70" s="74">
        <v>76.5</v>
      </c>
      <c r="E70" s="74">
        <v>359</v>
      </c>
      <c r="F70"/>
      <c r="G70"/>
      <c r="H70" s="73"/>
      <c r="I70" s="73"/>
    </row>
    <row r="71" spans="1:9" s="37" customFormat="1" x14ac:dyDescent="0.2">
      <c r="A71" s="74">
        <v>8</v>
      </c>
      <c r="B71" s="74">
        <v>4</v>
      </c>
      <c r="C71" s="74">
        <v>279</v>
      </c>
      <c r="D71" s="74">
        <v>69.75</v>
      </c>
      <c r="E71" s="74">
        <v>414.91666666666669</v>
      </c>
      <c r="F71"/>
      <c r="G71"/>
      <c r="H71" s="73"/>
      <c r="I71" s="73"/>
    </row>
    <row r="72" spans="1:9" s="37" customFormat="1" x14ac:dyDescent="0.2">
      <c r="A72" s="74">
        <v>9</v>
      </c>
      <c r="B72" s="74">
        <v>4</v>
      </c>
      <c r="C72" s="74">
        <v>242</v>
      </c>
      <c r="D72" s="74">
        <v>60.5</v>
      </c>
      <c r="E72" s="74">
        <v>709.66666666666663</v>
      </c>
      <c r="F72"/>
      <c r="G72"/>
      <c r="H72" s="73"/>
      <c r="I72" s="73"/>
    </row>
    <row r="73" spans="1:9" s="37" customFormat="1" x14ac:dyDescent="0.2">
      <c r="A73" s="74">
        <v>10</v>
      </c>
      <c r="B73" s="74">
        <v>4</v>
      </c>
      <c r="C73" s="74">
        <v>314</v>
      </c>
      <c r="D73" s="74">
        <v>78.5</v>
      </c>
      <c r="E73" s="74">
        <v>127</v>
      </c>
      <c r="F73"/>
      <c r="G73"/>
      <c r="H73" s="73"/>
      <c r="I73" s="73"/>
    </row>
    <row r="74" spans="1:9" s="37" customFormat="1" x14ac:dyDescent="0.2">
      <c r="A74" s="74">
        <v>11</v>
      </c>
      <c r="B74" s="74">
        <v>4</v>
      </c>
      <c r="C74" s="74">
        <v>244</v>
      </c>
      <c r="D74" s="74">
        <v>61</v>
      </c>
      <c r="E74" s="74">
        <v>690</v>
      </c>
      <c r="F74"/>
      <c r="G74"/>
      <c r="H74" s="73"/>
      <c r="I74" s="73"/>
    </row>
    <row r="75" spans="1:9" s="37" customFormat="1" x14ac:dyDescent="0.2">
      <c r="A75" s="74">
        <v>12</v>
      </c>
      <c r="B75" s="74">
        <v>4</v>
      </c>
      <c r="C75" s="74">
        <v>305</v>
      </c>
      <c r="D75" s="74">
        <v>76.25</v>
      </c>
      <c r="E75" s="74">
        <v>98.25</v>
      </c>
      <c r="F75"/>
      <c r="G75"/>
      <c r="H75" s="73"/>
      <c r="I75" s="73"/>
    </row>
    <row r="76" spans="1:9" s="37" customFormat="1" x14ac:dyDescent="0.2">
      <c r="A76" s="74">
        <v>13</v>
      </c>
      <c r="B76" s="74">
        <v>4</v>
      </c>
      <c r="C76" s="74">
        <v>276</v>
      </c>
      <c r="D76" s="74">
        <v>69</v>
      </c>
      <c r="E76" s="74">
        <v>746</v>
      </c>
      <c r="F76"/>
      <c r="G76"/>
      <c r="H76" s="73"/>
      <c r="I76" s="73"/>
    </row>
    <row r="77" spans="1:9" s="37" customFormat="1" x14ac:dyDescent="0.2">
      <c r="A77" s="74">
        <v>14</v>
      </c>
      <c r="B77" s="74">
        <v>4</v>
      </c>
      <c r="C77" s="74">
        <v>242</v>
      </c>
      <c r="D77" s="74">
        <v>60.5</v>
      </c>
      <c r="E77" s="74">
        <v>459.66666666666669</v>
      </c>
      <c r="F77"/>
      <c r="G77"/>
      <c r="H77" s="73"/>
      <c r="I77" s="73"/>
    </row>
    <row r="78" spans="1:9" s="37" customFormat="1" x14ac:dyDescent="0.2">
      <c r="A78" s="74">
        <v>15</v>
      </c>
      <c r="B78" s="74">
        <v>4</v>
      </c>
      <c r="C78" s="74">
        <v>308</v>
      </c>
      <c r="D78" s="74">
        <v>77</v>
      </c>
      <c r="E78" s="74">
        <v>368.66666666666669</v>
      </c>
      <c r="F78"/>
      <c r="G78"/>
      <c r="H78" s="73"/>
      <c r="I78" s="73"/>
    </row>
    <row r="79" spans="1:9" s="37" customFormat="1" x14ac:dyDescent="0.2">
      <c r="A79" s="74">
        <v>16</v>
      </c>
      <c r="B79" s="74">
        <v>4</v>
      </c>
      <c r="C79" s="74">
        <v>343</v>
      </c>
      <c r="D79" s="74">
        <v>85.75</v>
      </c>
      <c r="E79" s="74">
        <v>72.916666666666671</v>
      </c>
      <c r="F79"/>
      <c r="G79"/>
      <c r="H79" s="73"/>
      <c r="I79" s="73"/>
    </row>
    <row r="80" spans="1:9" s="37" customFormat="1" x14ac:dyDescent="0.2">
      <c r="A80" s="74">
        <v>17</v>
      </c>
      <c r="B80" s="74">
        <v>4</v>
      </c>
      <c r="C80" s="74">
        <v>259</v>
      </c>
      <c r="D80" s="74">
        <v>64.75</v>
      </c>
      <c r="E80" s="74">
        <v>144.25</v>
      </c>
      <c r="F80"/>
      <c r="G80"/>
      <c r="H80" s="73"/>
      <c r="I80" s="73"/>
    </row>
    <row r="81" spans="1:9" s="37" customFormat="1" x14ac:dyDescent="0.2">
      <c r="A81" s="74">
        <v>18</v>
      </c>
      <c r="B81" s="74">
        <v>4</v>
      </c>
      <c r="C81" s="74">
        <v>281</v>
      </c>
      <c r="D81" s="74">
        <v>70.25</v>
      </c>
      <c r="E81" s="74">
        <v>320.25</v>
      </c>
      <c r="F81"/>
      <c r="G81"/>
      <c r="H81" s="73"/>
      <c r="I81" s="73"/>
    </row>
    <row r="82" spans="1:9" s="37" customFormat="1" x14ac:dyDescent="0.2">
      <c r="A82" s="74">
        <v>19</v>
      </c>
      <c r="B82" s="74">
        <v>4</v>
      </c>
      <c r="C82" s="74">
        <v>309</v>
      </c>
      <c r="D82" s="74">
        <v>77.25</v>
      </c>
      <c r="E82" s="74">
        <v>201.58333333333334</v>
      </c>
      <c r="F82"/>
      <c r="G82"/>
      <c r="H82" s="73"/>
      <c r="I82" s="73"/>
    </row>
    <row r="83" spans="1:9" s="37" customFormat="1" x14ac:dyDescent="0.2">
      <c r="A83" s="74">
        <v>20</v>
      </c>
      <c r="B83" s="74">
        <v>4</v>
      </c>
      <c r="C83" s="74">
        <v>326</v>
      </c>
      <c r="D83" s="74">
        <v>81.5</v>
      </c>
      <c r="E83" s="74">
        <v>365.66666666666669</v>
      </c>
      <c r="F83"/>
      <c r="G83"/>
      <c r="H83" s="73"/>
      <c r="I83" s="73"/>
    </row>
    <row r="84" spans="1:9" s="37" customFormat="1" x14ac:dyDescent="0.2">
      <c r="A84" s="74"/>
      <c r="B84" s="74"/>
      <c r="C84" s="74"/>
      <c r="D84" s="74"/>
      <c r="E84" s="74"/>
      <c r="F84"/>
      <c r="G84"/>
      <c r="H84" s="73"/>
      <c r="I84" s="73"/>
    </row>
    <row r="85" spans="1:9" s="37" customFormat="1" x14ac:dyDescent="0.2">
      <c r="A85" s="74" t="s">
        <v>66</v>
      </c>
      <c r="B85" s="74">
        <v>20</v>
      </c>
      <c r="C85" s="74">
        <v>1516</v>
      </c>
      <c r="D85" s="74">
        <v>75.8</v>
      </c>
      <c r="E85" s="74">
        <v>256.58947368421036</v>
      </c>
      <c r="F85"/>
      <c r="G85"/>
      <c r="H85" s="73"/>
      <c r="I85" s="73"/>
    </row>
    <row r="86" spans="1:9" s="37" customFormat="1" x14ac:dyDescent="0.2">
      <c r="A86" s="74" t="s">
        <v>67</v>
      </c>
      <c r="B86" s="74">
        <v>20</v>
      </c>
      <c r="C86" s="74">
        <v>1486</v>
      </c>
      <c r="D86" s="74">
        <v>74.3</v>
      </c>
      <c r="E86" s="74">
        <v>350.11578947368406</v>
      </c>
      <c r="F86"/>
      <c r="G86"/>
      <c r="H86" s="73"/>
      <c r="I86" s="73"/>
    </row>
    <row r="87" spans="1:9" s="37" customFormat="1" x14ac:dyDescent="0.2">
      <c r="A87" s="74" t="s">
        <v>68</v>
      </c>
      <c r="B87" s="74">
        <v>20</v>
      </c>
      <c r="C87" s="74">
        <v>1217</v>
      </c>
      <c r="D87" s="74">
        <v>60.85</v>
      </c>
      <c r="E87" s="74">
        <v>242.76578947368435</v>
      </c>
      <c r="F87"/>
      <c r="G87"/>
      <c r="H87" s="73"/>
      <c r="I87" s="73"/>
    </row>
    <row r="88" spans="1:9" s="37" customFormat="1" ht="17" thickBot="1" x14ac:dyDescent="0.25">
      <c r="A88" s="75" t="s">
        <v>69</v>
      </c>
      <c r="B88" s="75">
        <v>20</v>
      </c>
      <c r="C88" s="75">
        <v>1421</v>
      </c>
      <c r="D88" s="75">
        <v>71.05</v>
      </c>
      <c r="E88" s="75">
        <v>338.89210526315776</v>
      </c>
      <c r="F88"/>
      <c r="G88"/>
      <c r="H88" s="73"/>
      <c r="I88" s="73"/>
    </row>
    <row r="89" spans="1:9" s="37" customFormat="1" x14ac:dyDescent="0.2">
      <c r="A89"/>
      <c r="B89"/>
      <c r="C89"/>
      <c r="D89"/>
      <c r="E89"/>
      <c r="F89"/>
      <c r="G89"/>
      <c r="H89" s="73"/>
      <c r="I89" s="73"/>
    </row>
    <row r="90" spans="1:9" s="37" customFormat="1" x14ac:dyDescent="0.2">
      <c r="A90"/>
      <c r="B90"/>
      <c r="C90"/>
      <c r="D90"/>
      <c r="E90"/>
      <c r="F90"/>
      <c r="G90"/>
      <c r="H90" s="73"/>
      <c r="I90" s="73"/>
    </row>
    <row r="91" spans="1:9" s="37" customFormat="1" ht="17" thickBot="1" x14ac:dyDescent="0.25">
      <c r="A91" t="s">
        <v>110</v>
      </c>
      <c r="B91"/>
      <c r="C91"/>
      <c r="D91"/>
      <c r="E91"/>
      <c r="F91"/>
      <c r="G91"/>
      <c r="H91" s="73"/>
      <c r="I91" s="73"/>
    </row>
    <row r="92" spans="1:9" s="37" customFormat="1" x14ac:dyDescent="0.2">
      <c r="A92" s="76" t="s">
        <v>111</v>
      </c>
      <c r="B92" s="76" t="s">
        <v>112</v>
      </c>
      <c r="C92" s="76" t="s">
        <v>113</v>
      </c>
      <c r="D92" s="76" t="s">
        <v>114</v>
      </c>
      <c r="E92" s="76" t="s">
        <v>115</v>
      </c>
      <c r="F92" s="76" t="s">
        <v>116</v>
      </c>
      <c r="G92" s="76" t="s">
        <v>117</v>
      </c>
      <c r="H92" s="73"/>
      <c r="I92" s="73"/>
    </row>
    <row r="93" spans="1:9" s="37" customFormat="1" x14ac:dyDescent="0.2">
      <c r="A93" s="74" t="s">
        <v>138</v>
      </c>
      <c r="B93" s="74">
        <v>5184</v>
      </c>
      <c r="C93" s="74">
        <v>19</v>
      </c>
      <c r="D93" s="74">
        <v>272.84210526315792</v>
      </c>
      <c r="E93" s="74">
        <v>0.8940551540968904</v>
      </c>
      <c r="F93" s="74">
        <v>0.59140788334315997</v>
      </c>
      <c r="G93" s="74">
        <v>1.7719718444288346</v>
      </c>
      <c r="H93" s="73"/>
      <c r="I93" s="73"/>
    </row>
    <row r="94" spans="1:9" s="37" customFormat="1" x14ac:dyDescent="0.2">
      <c r="A94" s="74" t="s">
        <v>139</v>
      </c>
      <c r="B94" s="74">
        <v>2719.0999999999985</v>
      </c>
      <c r="C94" s="74">
        <v>3</v>
      </c>
      <c r="D94" s="74">
        <v>906.36666666666622</v>
      </c>
      <c r="E94" s="74">
        <v>2.9700027019413717</v>
      </c>
      <c r="F94" s="74">
        <v>3.930870571108961E-2</v>
      </c>
      <c r="G94" s="74">
        <v>2.7664379256680744</v>
      </c>
      <c r="H94" s="73"/>
      <c r="I94" s="73"/>
    </row>
    <row r="95" spans="1:9" s="37" customFormat="1" x14ac:dyDescent="0.2">
      <c r="A95" s="74" t="s">
        <v>140</v>
      </c>
      <c r="B95" s="74">
        <v>17394.900000000001</v>
      </c>
      <c r="C95" s="74">
        <v>57</v>
      </c>
      <c r="D95" s="74">
        <v>305.17368421052635</v>
      </c>
      <c r="E95" s="74"/>
      <c r="F95" s="74"/>
      <c r="G95" s="74"/>
      <c r="H95" s="73"/>
      <c r="I95" s="73"/>
    </row>
    <row r="96" spans="1:9" s="37" customFormat="1" x14ac:dyDescent="0.2">
      <c r="A96" s="74"/>
      <c r="B96" s="74"/>
      <c r="C96" s="74"/>
      <c r="D96" s="74"/>
      <c r="E96" s="74"/>
      <c r="F96" s="74"/>
      <c r="G96" s="74"/>
      <c r="H96" s="73"/>
      <c r="I96" s="73"/>
    </row>
    <row r="97" spans="1:9" s="37" customFormat="1" ht="17" thickBot="1" x14ac:dyDescent="0.25">
      <c r="A97" s="75" t="s">
        <v>12</v>
      </c>
      <c r="B97" s="75">
        <v>25298</v>
      </c>
      <c r="C97" s="75">
        <v>79</v>
      </c>
      <c r="D97" s="75"/>
      <c r="E97" s="75"/>
      <c r="F97" s="75"/>
      <c r="G97" s="75"/>
      <c r="H97" s="73"/>
      <c r="I97" s="73"/>
    </row>
    <row r="98" spans="1:9" s="37" customFormat="1" x14ac:dyDescent="0.2">
      <c r="A98" s="73"/>
      <c r="B98" s="73"/>
      <c r="C98" s="73"/>
      <c r="D98" s="73"/>
      <c r="E98" s="73"/>
      <c r="F98" s="73"/>
      <c r="G98" s="73"/>
      <c r="H98" s="73"/>
      <c r="I98" s="73"/>
    </row>
    <row r="99" spans="1:9" s="37" customFormat="1" x14ac:dyDescent="0.2">
      <c r="A99" s="73"/>
      <c r="B99" s="73"/>
      <c r="C99" s="73"/>
      <c r="D99" s="73"/>
      <c r="E99" s="73"/>
      <c r="F99" s="73"/>
      <c r="G99" s="73"/>
      <c r="H99" s="73"/>
      <c r="I99" s="73"/>
    </row>
    <row r="100" spans="1:9" s="37" customFormat="1" x14ac:dyDescent="0.2">
      <c r="A100" s="73"/>
      <c r="B100" s="73"/>
      <c r="C100" s="73"/>
      <c r="D100" s="73"/>
      <c r="E100" s="73"/>
      <c r="F100" s="73"/>
      <c r="G100" s="73"/>
      <c r="H100" s="73"/>
      <c r="I100" s="73"/>
    </row>
    <row r="101" spans="1:9" s="37" customFormat="1" x14ac:dyDescent="0.2">
      <c r="A101" s="73"/>
      <c r="B101" s="73"/>
      <c r="C101" s="73"/>
      <c r="D101" s="73"/>
      <c r="E101" s="73"/>
      <c r="F101" s="73"/>
      <c r="G101" s="73"/>
      <c r="H101" s="73"/>
      <c r="I101" s="73"/>
    </row>
    <row r="102" spans="1:9" s="37" customFormat="1" x14ac:dyDescent="0.2">
      <c r="A102" s="73"/>
      <c r="B102" s="73"/>
      <c r="C102" s="73"/>
      <c r="D102" s="73"/>
      <c r="E102" s="73"/>
      <c r="F102" s="73"/>
      <c r="G102" s="73"/>
      <c r="H102" s="73"/>
      <c r="I102" s="73"/>
    </row>
    <row r="103" spans="1:9" s="37" customFormat="1" x14ac:dyDescent="0.2">
      <c r="A103" s="73"/>
      <c r="B103" s="73"/>
      <c r="C103" s="73"/>
      <c r="D103" s="73"/>
      <c r="E103" s="73"/>
      <c r="F103" s="73"/>
      <c r="G103" s="73"/>
      <c r="H103" s="73"/>
      <c r="I103" s="73"/>
    </row>
    <row r="104" spans="1:9" s="37" customFormat="1" x14ac:dyDescent="0.2"/>
    <row r="105" spans="1:9" s="37" customFormat="1" x14ac:dyDescent="0.2"/>
    <row r="106" spans="1:9" s="37" customFormat="1" x14ac:dyDescent="0.2"/>
    <row r="107" spans="1:9" s="37" customFormat="1" x14ac:dyDescent="0.2"/>
    <row r="108" spans="1:9" s="37" customFormat="1" x14ac:dyDescent="0.2"/>
    <row r="109" spans="1:9" s="37" customFormat="1" x14ac:dyDescent="0.2"/>
    <row r="110" spans="1:9" s="37" customFormat="1" x14ac:dyDescent="0.2"/>
    <row r="111" spans="1:9" s="37" customFormat="1" x14ac:dyDescent="0.2"/>
    <row r="112" spans="1:9" s="37" customFormat="1" x14ac:dyDescent="0.2"/>
    <row r="113" s="37" customFormat="1" x14ac:dyDescent="0.2"/>
    <row r="114" s="37" customFormat="1" x14ac:dyDescent="0.2"/>
    <row r="115" s="37" customFormat="1" x14ac:dyDescent="0.2"/>
    <row r="116" s="37" customFormat="1" x14ac:dyDescent="0.2"/>
    <row r="117" s="37" customFormat="1" x14ac:dyDescent="0.2"/>
    <row r="118" s="37" customFormat="1" x14ac:dyDescent="0.2"/>
    <row r="119" s="37" customFormat="1" x14ac:dyDescent="0.2"/>
    <row r="120" s="37" customFormat="1" x14ac:dyDescent="0.2"/>
    <row r="121" s="37" customFormat="1" x14ac:dyDescent="0.2"/>
    <row r="122" s="37" customFormat="1" x14ac:dyDescent="0.2"/>
    <row r="123" s="37" customFormat="1" x14ac:dyDescent="0.2"/>
    <row r="124" s="37" customFormat="1" x14ac:dyDescent="0.2"/>
    <row r="125" s="37" customFormat="1" x14ac:dyDescent="0.2"/>
    <row r="126" s="37" customFormat="1" x14ac:dyDescent="0.2"/>
    <row r="127" s="37" customFormat="1" x14ac:dyDescent="0.2"/>
    <row r="128" s="37" customFormat="1" x14ac:dyDescent="0.2"/>
    <row r="129" s="37" customFormat="1" x14ac:dyDescent="0.2"/>
    <row r="130" s="37" customFormat="1" x14ac:dyDescent="0.2"/>
    <row r="131" s="37" customFormat="1" x14ac:dyDescent="0.2"/>
    <row r="132" s="37" customFormat="1" x14ac:dyDescent="0.2"/>
    <row r="133" s="37" customFormat="1" x14ac:dyDescent="0.2"/>
    <row r="134" s="37" customFormat="1" x14ac:dyDescent="0.2"/>
    <row r="135" s="37" customFormat="1" x14ac:dyDescent="0.2"/>
    <row r="136" s="37" customFormat="1" x14ac:dyDescent="0.2"/>
    <row r="137" s="37" customFormat="1" x14ac:dyDescent="0.2"/>
    <row r="138" s="37" customFormat="1" x14ac:dyDescent="0.2"/>
    <row r="139" s="37" customFormat="1" x14ac:dyDescent="0.2"/>
    <row r="140" s="37" customFormat="1" x14ac:dyDescent="0.2"/>
    <row r="141" s="37" customFormat="1" x14ac:dyDescent="0.2"/>
    <row r="142" s="37" customFormat="1" x14ac:dyDescent="0.2"/>
    <row r="143" s="37" customFormat="1" x14ac:dyDescent="0.2"/>
    <row r="144" s="37" customFormat="1" x14ac:dyDescent="0.2"/>
    <row r="145" s="37" customFormat="1" x14ac:dyDescent="0.2"/>
    <row r="146" s="37" customFormat="1" x14ac:dyDescent="0.2"/>
    <row r="147" s="37" customFormat="1" x14ac:dyDescent="0.2"/>
    <row r="148" s="37" customFormat="1" x14ac:dyDescent="0.2"/>
    <row r="149" s="37" customFormat="1" x14ac:dyDescent="0.2"/>
    <row r="150" s="37" customFormat="1" x14ac:dyDescent="0.2"/>
    <row r="151" s="37" customFormat="1" x14ac:dyDescent="0.2"/>
    <row r="152" s="37" customFormat="1" x14ac:dyDescent="0.2"/>
    <row r="153" s="37" customFormat="1" x14ac:dyDescent="0.2"/>
    <row r="154" s="37" customFormat="1" x14ac:dyDescent="0.2"/>
    <row r="155" s="37" customFormat="1" x14ac:dyDescent="0.2"/>
    <row r="156" s="37" customFormat="1" x14ac:dyDescent="0.2"/>
    <row r="157" s="37" customFormat="1" x14ac:dyDescent="0.2"/>
    <row r="158" s="37" customFormat="1" x14ac:dyDescent="0.2"/>
    <row r="159" s="37" customFormat="1" x14ac:dyDescent="0.2"/>
    <row r="160" s="37" customFormat="1" x14ac:dyDescent="0.2"/>
    <row r="161" s="37" customFormat="1" x14ac:dyDescent="0.2"/>
    <row r="162" s="37" customFormat="1" x14ac:dyDescent="0.2"/>
    <row r="163" s="37" customFormat="1" x14ac:dyDescent="0.2"/>
    <row r="164" s="37" customFormat="1" x14ac:dyDescent="0.2"/>
    <row r="165" s="37" customFormat="1" x14ac:dyDescent="0.2"/>
    <row r="166" s="37" customFormat="1" x14ac:dyDescent="0.2"/>
    <row r="167" s="37" customFormat="1" x14ac:dyDescent="0.2"/>
    <row r="168" s="37" customFormat="1" x14ac:dyDescent="0.2"/>
    <row r="169" s="37" customFormat="1" x14ac:dyDescent="0.2"/>
    <row r="170" s="37" customFormat="1" x14ac:dyDescent="0.2"/>
    <row r="171" s="37" customFormat="1" x14ac:dyDescent="0.2"/>
    <row r="172" s="37" customFormat="1" x14ac:dyDescent="0.2"/>
    <row r="173" s="37" customFormat="1" x14ac:dyDescent="0.2"/>
    <row r="174" s="37" customFormat="1" x14ac:dyDescent="0.2"/>
    <row r="175" s="37" customFormat="1" x14ac:dyDescent="0.2"/>
    <row r="176" s="37" customFormat="1" x14ac:dyDescent="0.2"/>
    <row r="177" s="37" customFormat="1" x14ac:dyDescent="0.2"/>
    <row r="178" s="37" customFormat="1" x14ac:dyDescent="0.2"/>
    <row r="179" s="37" customFormat="1" x14ac:dyDescent="0.2"/>
    <row r="180" s="37" customFormat="1" x14ac:dyDescent="0.2"/>
    <row r="181" s="37" customFormat="1" x14ac:dyDescent="0.2"/>
    <row r="182" s="37" customFormat="1" x14ac:dyDescent="0.2"/>
    <row r="183" s="37" customFormat="1" x14ac:dyDescent="0.2"/>
    <row r="184" s="37" customFormat="1" x14ac:dyDescent="0.2"/>
    <row r="185" s="37" customFormat="1" x14ac:dyDescent="0.2"/>
    <row r="186" s="37" customFormat="1" x14ac:dyDescent="0.2"/>
    <row r="187" s="37" customFormat="1" x14ac:dyDescent="0.2"/>
  </sheetData>
  <mergeCells count="11">
    <mergeCell ref="C38:H38"/>
    <mergeCell ref="B40:K41"/>
    <mergeCell ref="B42:K45"/>
    <mergeCell ref="B48:K50"/>
    <mergeCell ref="B52:K55"/>
    <mergeCell ref="C37:H37"/>
    <mergeCell ref="B1:D1"/>
    <mergeCell ref="A3:K8"/>
    <mergeCell ref="B33:F33"/>
    <mergeCell ref="C34:H34"/>
    <mergeCell ref="C35:H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Problem 1</vt:lpstr>
      <vt:lpstr>Problem 2</vt:lpstr>
      <vt:lpstr>Problem 3</vt:lpstr>
      <vt:lpstr>Problem 4</vt:lpstr>
      <vt:lpstr>Problem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Microsoft Office User</cp:lastModifiedBy>
  <dcterms:created xsi:type="dcterms:W3CDTF">2012-11-15T01:12:03Z</dcterms:created>
  <dcterms:modified xsi:type="dcterms:W3CDTF">2017-12-04T05:21:55Z</dcterms:modified>
</cp:coreProperties>
</file>