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ferencepointllc-my.sharepoint.com/personal/slin_referencepoint_com/Documents/Desktop/"/>
    </mc:Choice>
  </mc:AlternateContent>
  <xr:revisionPtr revIDLastSave="0" documentId="13_ncr:1_{C0F26271-93F7-4A46-92B5-72B92EBD4493}" xr6:coauthVersionLast="47" xr6:coauthVersionMax="47" xr10:uidLastSave="{00000000-0000-0000-0000-000000000000}"/>
  <bookViews>
    <workbookView xWindow="-110" yWindow="-110" windowWidth="19420" windowHeight="11620" xr2:uid="{904C625B-1345-46E2-A8AB-5F46AA0DC7A0}"/>
  </bookViews>
  <sheets>
    <sheet name="fields &amp; table" sheetId="4" r:id="rId1"/>
    <sheet name="join keys" sheetId="6" r:id="rId2"/>
    <sheet name="filters" sheetId="8" r:id="rId3"/>
    <sheet name="query" sheetId="5" r:id="rId4"/>
    <sheet name="query (mismatch analysis)" sheetId="7" r:id="rId5"/>
    <sheet name="Key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E4" i="4"/>
  <c r="A13" i="5"/>
  <c r="D8" i="8"/>
  <c r="A28" i="7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F28" i="4"/>
  <c r="D29" i="4"/>
  <c r="E29" i="4"/>
  <c r="F29" i="4" s="1"/>
  <c r="D30" i="4"/>
  <c r="E30" i="4"/>
  <c r="F30" i="4" s="1"/>
  <c r="D31" i="4"/>
  <c r="E31" i="4"/>
  <c r="D32" i="4"/>
  <c r="E32" i="4"/>
  <c r="F32" i="4" s="1"/>
  <c r="D33" i="4"/>
  <c r="E33" i="4"/>
  <c r="D34" i="4"/>
  <c r="E34" i="4"/>
  <c r="D35" i="4"/>
  <c r="E35" i="4"/>
  <c r="D36" i="4"/>
  <c r="E36" i="4"/>
  <c r="F36" i="4" s="1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F44" i="4" s="1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F60" i="4" s="1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F73" i="4" s="1"/>
  <c r="D74" i="4"/>
  <c r="E74" i="4"/>
  <c r="D75" i="4"/>
  <c r="E75" i="4"/>
  <c r="F75" i="4"/>
  <c r="D76" i="4"/>
  <c r="E76" i="4"/>
  <c r="F76" i="4" s="1"/>
  <c r="D77" i="4"/>
  <c r="E77" i="4"/>
  <c r="F77" i="4" s="1"/>
  <c r="D78" i="4"/>
  <c r="E78" i="4"/>
  <c r="D79" i="4"/>
  <c r="E79" i="4"/>
  <c r="F79" i="4"/>
  <c r="D80" i="4"/>
  <c r="E80" i="4"/>
  <c r="F80" i="4" s="1"/>
  <c r="D81" i="4"/>
  <c r="E81" i="4"/>
  <c r="F81" i="4" s="1"/>
  <c r="D82" i="4"/>
  <c r="E82" i="4"/>
  <c r="D83" i="4"/>
  <c r="E83" i="4"/>
  <c r="F83" i="4"/>
  <c r="D84" i="4"/>
  <c r="E84" i="4"/>
  <c r="F84" i="4" s="1"/>
  <c r="D85" i="4"/>
  <c r="E85" i="4"/>
  <c r="F85" i="4" s="1"/>
  <c r="D86" i="4"/>
  <c r="E86" i="4"/>
  <c r="D87" i="4"/>
  <c r="E87" i="4"/>
  <c r="F87" i="4"/>
  <c r="D88" i="4"/>
  <c r="E88" i="4"/>
  <c r="F88" i="4" s="1"/>
  <c r="D89" i="4"/>
  <c r="E89" i="4"/>
  <c r="F89" i="4"/>
  <c r="D90" i="4"/>
  <c r="E90" i="4"/>
  <c r="F90" i="4" s="1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E5" i="4"/>
  <c r="D5" i="4"/>
  <c r="H3" i="8"/>
  <c r="A12" i="7" s="1"/>
  <c r="A3" i="5"/>
  <c r="D10" i="8"/>
  <c r="A30" i="7" s="1"/>
  <c r="D11" i="8"/>
  <c r="A31" i="7" s="1"/>
  <c r="D12" i="8"/>
  <c r="A32" i="7" s="1"/>
  <c r="D13" i="8"/>
  <c r="A33" i="7" s="1"/>
  <c r="D14" i="8"/>
  <c r="A34" i="7" s="1"/>
  <c r="D15" i="8"/>
  <c r="A35" i="7" s="1"/>
  <c r="D16" i="8"/>
  <c r="A36" i="7" s="1"/>
  <c r="D17" i="8"/>
  <c r="A37" i="5" s="1"/>
  <c r="D9" i="8"/>
  <c r="A29" i="7" s="1"/>
  <c r="C5" i="6"/>
  <c r="A21" i="7" s="1"/>
  <c r="C6" i="6"/>
  <c r="A22" i="7" s="1"/>
  <c r="C7" i="6"/>
  <c r="A23" i="7" s="1"/>
  <c r="C8" i="6"/>
  <c r="C9" i="6"/>
  <c r="A25" i="7" s="1"/>
  <c r="C10" i="6"/>
  <c r="C11" i="6"/>
  <c r="C4" i="6"/>
  <c r="A20" i="5" s="1"/>
  <c r="A26" i="7"/>
  <c r="A24" i="7"/>
  <c r="A13" i="7"/>
  <c r="A6" i="7"/>
  <c r="A16" i="7"/>
  <c r="A23" i="5"/>
  <c r="A24" i="5"/>
  <c r="A25" i="5"/>
  <c r="A26" i="5"/>
  <c r="A27" i="5"/>
  <c r="A16" i="5"/>
  <c r="C3" i="6"/>
  <c r="A19" i="7" s="1"/>
  <c r="A27" i="7"/>
  <c r="A10" i="7"/>
  <c r="A3" i="7"/>
  <c r="A6" i="5"/>
  <c r="A10" i="5"/>
  <c r="F4" i="4" l="1"/>
  <c r="F86" i="4"/>
  <c r="F82" i="4"/>
  <c r="F78" i="4"/>
  <c r="F74" i="4"/>
  <c r="F70" i="4"/>
  <c r="F68" i="4"/>
  <c r="F64" i="4"/>
  <c r="F62" i="4"/>
  <c r="F61" i="4"/>
  <c r="F72" i="4"/>
  <c r="F71" i="4"/>
  <c r="F52" i="4"/>
  <c r="F48" i="4"/>
  <c r="F46" i="4"/>
  <c r="F45" i="4"/>
  <c r="F20" i="4"/>
  <c r="F16" i="4"/>
  <c r="F14" i="4"/>
  <c r="F13" i="4"/>
  <c r="F12" i="4"/>
  <c r="F8" i="4"/>
  <c r="F69" i="4"/>
  <c r="F56" i="4"/>
  <c r="F54" i="4"/>
  <c r="F53" i="4"/>
  <c r="F40" i="4"/>
  <c r="F38" i="4"/>
  <c r="F37" i="4"/>
  <c r="F24" i="4"/>
  <c r="F22" i="4"/>
  <c r="F21" i="4"/>
  <c r="F66" i="4"/>
  <c r="F65" i="4"/>
  <c r="F58" i="4"/>
  <c r="F57" i="4"/>
  <c r="F50" i="4"/>
  <c r="F49" i="4"/>
  <c r="F42" i="4"/>
  <c r="F41" i="4"/>
  <c r="F34" i="4"/>
  <c r="F33" i="4"/>
  <c r="F26" i="4"/>
  <c r="F25" i="4"/>
  <c r="F18" i="4"/>
  <c r="F17" i="4"/>
  <c r="F10" i="4"/>
  <c r="F9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6" i="4"/>
  <c r="F5" i="4"/>
  <c r="A22" i="5"/>
  <c r="A21" i="5"/>
  <c r="A19" i="5"/>
  <c r="A37" i="7"/>
  <c r="A5" i="5"/>
  <c r="A5" i="7"/>
  <c r="A12" i="5"/>
  <c r="A28" i="5"/>
  <c r="A33" i="5"/>
  <c r="A35" i="5"/>
  <c r="A31" i="5"/>
  <c r="A36" i="5"/>
  <c r="A29" i="5"/>
  <c r="A34" i="5"/>
  <c r="A32" i="5"/>
  <c r="A30" i="5"/>
  <c r="A20" i="7"/>
  <c r="G2" i="4" l="1"/>
  <c r="A17" i="5" s="1"/>
  <c r="A17" i="7" l="1"/>
</calcChain>
</file>

<file path=xl/sharedStrings.xml><?xml version="1.0" encoding="utf-8"?>
<sst xmlns="http://schemas.openxmlformats.org/spreadsheetml/2006/main" count="70" uniqueCount="51">
  <si>
    <t>WITH dna AS (</t>
  </si>
  <si>
    <t xml:space="preserve">WHERE </t>
  </si>
  <si>
    <t>),</t>
  </si>
  <si>
    <t>MF AS (</t>
  </si>
  <si>
    <t xml:space="preserve">SELECT </t>
  </si>
  <si>
    <t>FROM MF</t>
  </si>
  <si>
    <t>SELECT *</t>
  </si>
  <si>
    <t>SELECT  *</t>
  </si>
  <si>
    <t>Insert fields below</t>
  </si>
  <si>
    <t>DNA Snapshot</t>
  </si>
  <si>
    <t>MF Snapshot</t>
  </si>
  <si>
    <t>)</t>
  </si>
  <si>
    <t>Field</t>
  </si>
  <si>
    <t>Condition</t>
  </si>
  <si>
    <t>Statement</t>
  </si>
  <si>
    <t>Write filter conditions below</t>
  </si>
  <si>
    <t>Write Snapshot dates below</t>
  </si>
  <si>
    <t>Write table name in Col D --&gt;</t>
  </si>
  <si>
    <t>Insert Join Keys Below</t>
  </si>
  <si>
    <t>Write ACA IDs to include on the right (leave blank if using all) --&gt;</t>
  </si>
  <si>
    <t>RPSourceKey</t>
  </si>
  <si>
    <t>v_mv_FANote</t>
  </si>
  <si>
    <t>FAID</t>
  </si>
  <si>
    <t>v_dv_FCALoanType</t>
  </si>
  <si>
    <t>Table</t>
  </si>
  <si>
    <t>Primary Keys</t>
  </si>
  <si>
    <t>PartSold</t>
  </si>
  <si>
    <t>ParentFAID,ParentLoanInstanceNbr,FANotePartSoldInstanceNbr,PurchasingInstitutionID</t>
  </si>
  <si>
    <t>FCALoanTypeID</t>
  </si>
  <si>
    <t>v_dv_LoanCode_all</t>
  </si>
  <si>
    <t>FAID, LoanInstanceNbr</t>
  </si>
  <si>
    <t>v_dv_LoanFundsHeld</t>
  </si>
  <si>
    <t>FAID, LoanInstanceNbr, FundsheldtypeID</t>
  </si>
  <si>
    <t>v_dv_LoanLossDraft</t>
  </si>
  <si>
    <t>v_dv_NoteCode_078</t>
  </si>
  <si>
    <t>v_dv_NoteCode_ALL</t>
  </si>
  <si>
    <t>v_dv_Subsidiary</t>
  </si>
  <si>
    <t>SubsidiaryID</t>
  </si>
  <si>
    <t>v_mv_Customer</t>
  </si>
  <si>
    <t>CustomerID</t>
  </si>
  <si>
    <t>v_mv_FANotePartSold</t>
  </si>
  <si>
    <t>ParentFAID,FANotePartSoldInstanceNbr,PurchasingInstitutionID</t>
  </si>
  <si>
    <t>v_mv_Fee</t>
  </si>
  <si>
    <t>Note Level - FAID, where FeeLevelName ='FANote'//// Loan Level - FAID, LoanInstanceNbr where FeeLevelName ='Loan'//// Note Level participation - ParentFAID, PurchasingInstitutionID, FANotePartSoldInstanceNbr where FeeLevelName ='FANote'////Loan Level participation- ParentFAID, ParentLoanInstanceNbr, PurchasingInstitutionID, FANotePartSoldInstanceNbr where FeeLevelName ='Loan'</t>
  </si>
  <si>
    <t>v_mv_Fee_Note</t>
  </si>
  <si>
    <t>v_mv_Fee_Loan</t>
  </si>
  <si>
    <t>v_mv_Loan</t>
  </si>
  <si>
    <t>v_mv_LoanPartSold</t>
  </si>
  <si>
    <t>ParentFAID,ParentLoanInstanceNbr,FANotePartSoldInstanceNbr,PurchasingInstitutionID </t>
  </si>
  <si>
    <t>v_mv_RP</t>
  </si>
  <si>
    <t>SubsidiaryAbbr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</si>
</sst>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0" xfId="0" applyFill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0" borderId="1" xfId="0" quotePrefix="1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top"/>
    </xf>
    <xf numFmtId="0" fontId="0" fillId="3" borderId="0" xfId="0" applyFill="1"/>
    <xf numFmtId="0" fontId="0" fillId="6" borderId="0" xfId="0" applyFill="1"/>
    <xf numFmtId="0" fontId="4" fillId="6" borderId="0" xfId="0" applyFont="1" applyFill="1" applyAlignment="1">
      <alignment horizontal="left" vertical="top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C6E4-FDCD-4ABD-B2B6-F40C0B910D94}">
  <sheetPr>
    <tabColor theme="5" tint="0.79998168889431442"/>
  </sheetPr>
  <dimension ref="B1:G105"/>
  <sheetViews>
    <sheetView showGridLines="0" tabSelected="1" workbookViewId="0">
      <selection activeCell="B5" sqref="B5"/>
    </sheetView>
  </sheetViews>
  <sheetFormatPr defaultRowHeight="14.5" x14ac:dyDescent="0.35"/>
  <cols>
    <col min="1" max="1" width="8.1796875" customWidth="1"/>
    <col min="2" max="2" width="25.36328125" style="15" bestFit="1" customWidth="1"/>
    <col min="3" max="3" width="2.6328125" customWidth="1"/>
    <col min="4" max="4" width="18.36328125" customWidth="1"/>
    <col min="5" max="5" width="5.7265625" customWidth="1"/>
    <col min="6" max="6" width="10" customWidth="1"/>
    <col min="7" max="7" width="14.1796875" style="20" customWidth="1"/>
  </cols>
  <sheetData>
    <row r="1" spans="2:7" ht="15" thickBot="1" x14ac:dyDescent="0.4"/>
    <row r="2" spans="2:7" s="21" customFormat="1" ht="43.5" customHeight="1" thickBot="1" x14ac:dyDescent="0.4">
      <c r="B2" s="26" t="s">
        <v>17</v>
      </c>
      <c r="D2" s="35" t="s">
        <v>36</v>
      </c>
      <c r="G2" s="34" t="str">
        <f>_xlfn.TEXTJOIN(", ",TRUE,F:F)</f>
        <v>MF.SubsidiaryAbbr AS MF_SubsidiaryAbbr, DNA.SubsidiaryAbbr AS  DNA_SubsidiaryAbbr</v>
      </c>
    </row>
    <row r="3" spans="2:7" x14ac:dyDescent="0.35">
      <c r="B3" s="36" t="s">
        <v>8</v>
      </c>
    </row>
    <row r="4" spans="2:7" s="15" customFormat="1" ht="36.5" customHeight="1" x14ac:dyDescent="0.35">
      <c r="B4" s="1" t="s">
        <v>50</v>
      </c>
      <c r="C4" s="22"/>
      <c r="D4" s="32" t="str">
        <f>IF(ISBLANK(B4),"",_xlfn.CONCAT("DNA.",B4," AS  DNA_",B4))</f>
        <v>DNA.SubsidiaryAbbr AS  DNA_SubsidiaryAbbr</v>
      </c>
      <c r="E4" s="31" t="str">
        <f>IF(ISBLANK(B4),"",_xlfn.CONCAT("MF.",B4, " AS MF_",B4))</f>
        <v>MF.SubsidiaryAbbr AS MF_SubsidiaryAbbr</v>
      </c>
      <c r="F4" s="33" t="str">
        <f>IF(ISBLANK(B4),"",_xlfn.CONCAT(E4,", ",D4))</f>
        <v>MF.SubsidiaryAbbr AS MF_SubsidiaryAbbr, DNA.SubsidiaryAbbr AS  DNA_SubsidiaryAbbr</v>
      </c>
      <c r="G4" s="20"/>
    </row>
    <row r="5" spans="2:7" x14ac:dyDescent="0.35">
      <c r="B5" s="1"/>
      <c r="C5" s="3"/>
      <c r="D5" s="32" t="str">
        <f>IF(ISBLANK(B5),"",_xlfn.CONCAT("DNA.",B5," AS  DNA_",B5))</f>
        <v/>
      </c>
      <c r="E5" s="31" t="str">
        <f>IF(ISBLANK(B5),"",_xlfn.CONCAT("MF.",B5, " AS MF_",B5))</f>
        <v/>
      </c>
      <c r="F5" s="33" t="str">
        <f>IF(ISBLANK(B5),"",_xlfn.CONCAT(E5,", ",D5))</f>
        <v/>
      </c>
    </row>
    <row r="6" spans="2:7" x14ac:dyDescent="0.35">
      <c r="B6" s="1"/>
      <c r="C6" s="3"/>
      <c r="D6" s="32" t="str">
        <f t="shared" ref="D6:D69" si="0">IF(ISBLANK(B6),"",_xlfn.CONCAT("DNA.",B6," AS  DNA_",B6))</f>
        <v/>
      </c>
      <c r="E6" s="31" t="str">
        <f t="shared" ref="E6:E69" si="1">IF(ISBLANK(B6),"",_xlfn.CONCAT("MF.",B6, " AS MF_",B6))</f>
        <v/>
      </c>
      <c r="F6" s="33" t="str">
        <f t="shared" ref="F6:F69" si="2">IF(ISBLANK(B6),"",_xlfn.CONCAT(E6,", ",D6))</f>
        <v/>
      </c>
    </row>
    <row r="7" spans="2:7" x14ac:dyDescent="0.35">
      <c r="B7" s="1"/>
      <c r="C7" s="3"/>
      <c r="D7" s="32" t="str">
        <f t="shared" si="0"/>
        <v/>
      </c>
      <c r="E7" s="31" t="str">
        <f t="shared" si="1"/>
        <v/>
      </c>
      <c r="F7" s="33" t="str">
        <f t="shared" si="2"/>
        <v/>
      </c>
    </row>
    <row r="8" spans="2:7" x14ac:dyDescent="0.35">
      <c r="B8" s="1"/>
      <c r="C8" s="3"/>
      <c r="D8" s="32" t="str">
        <f t="shared" si="0"/>
        <v/>
      </c>
      <c r="E8" s="31" t="str">
        <f t="shared" si="1"/>
        <v/>
      </c>
      <c r="F8" s="33" t="str">
        <f t="shared" si="2"/>
        <v/>
      </c>
    </row>
    <row r="9" spans="2:7" x14ac:dyDescent="0.35">
      <c r="B9" s="1"/>
      <c r="C9" s="3"/>
      <c r="D9" s="32" t="str">
        <f t="shared" si="0"/>
        <v/>
      </c>
      <c r="E9" s="31" t="str">
        <f t="shared" si="1"/>
        <v/>
      </c>
      <c r="F9" s="33" t="str">
        <f t="shared" si="2"/>
        <v/>
      </c>
    </row>
    <row r="10" spans="2:7" x14ac:dyDescent="0.35">
      <c r="B10" s="1"/>
      <c r="C10" s="3"/>
      <c r="D10" s="32" t="str">
        <f t="shared" si="0"/>
        <v/>
      </c>
      <c r="E10" s="31" t="str">
        <f t="shared" si="1"/>
        <v/>
      </c>
      <c r="F10" s="33" t="str">
        <f t="shared" si="2"/>
        <v/>
      </c>
    </row>
    <row r="11" spans="2:7" x14ac:dyDescent="0.35">
      <c r="B11" s="1"/>
      <c r="C11" s="3"/>
      <c r="D11" s="32" t="str">
        <f t="shared" si="0"/>
        <v/>
      </c>
      <c r="E11" s="31" t="str">
        <f t="shared" si="1"/>
        <v/>
      </c>
      <c r="F11" s="33" t="str">
        <f t="shared" si="2"/>
        <v/>
      </c>
    </row>
    <row r="12" spans="2:7" x14ac:dyDescent="0.35">
      <c r="B12" s="1"/>
      <c r="C12" s="3"/>
      <c r="D12" s="32" t="str">
        <f t="shared" si="0"/>
        <v/>
      </c>
      <c r="E12" s="31" t="str">
        <f t="shared" si="1"/>
        <v/>
      </c>
      <c r="F12" s="33" t="str">
        <f t="shared" si="2"/>
        <v/>
      </c>
    </row>
    <row r="13" spans="2:7" x14ac:dyDescent="0.35">
      <c r="B13" s="1"/>
      <c r="C13" s="3"/>
      <c r="D13" s="32" t="str">
        <f t="shared" si="0"/>
        <v/>
      </c>
      <c r="E13" s="31" t="str">
        <f t="shared" si="1"/>
        <v/>
      </c>
      <c r="F13" s="33" t="str">
        <f t="shared" si="2"/>
        <v/>
      </c>
    </row>
    <row r="14" spans="2:7" x14ac:dyDescent="0.35">
      <c r="B14" s="1"/>
      <c r="C14" s="3"/>
      <c r="D14" s="32" t="str">
        <f t="shared" si="0"/>
        <v/>
      </c>
      <c r="E14" s="31" t="str">
        <f t="shared" si="1"/>
        <v/>
      </c>
      <c r="F14" s="33" t="str">
        <f t="shared" si="2"/>
        <v/>
      </c>
    </row>
    <row r="15" spans="2:7" x14ac:dyDescent="0.35">
      <c r="B15" s="1"/>
      <c r="C15" s="3"/>
      <c r="D15" s="32" t="str">
        <f t="shared" si="0"/>
        <v/>
      </c>
      <c r="E15" s="31" t="str">
        <f t="shared" si="1"/>
        <v/>
      </c>
      <c r="F15" s="33" t="str">
        <f t="shared" si="2"/>
        <v/>
      </c>
    </row>
    <row r="16" spans="2:7" x14ac:dyDescent="0.35">
      <c r="B16" s="1"/>
      <c r="C16" s="3"/>
      <c r="D16" s="32" t="str">
        <f t="shared" si="0"/>
        <v/>
      </c>
      <c r="E16" s="31" t="str">
        <f t="shared" si="1"/>
        <v/>
      </c>
      <c r="F16" s="33" t="str">
        <f t="shared" si="2"/>
        <v/>
      </c>
    </row>
    <row r="17" spans="2:6" x14ac:dyDescent="0.35">
      <c r="B17" s="1"/>
      <c r="C17" s="3"/>
      <c r="D17" s="32" t="str">
        <f t="shared" si="0"/>
        <v/>
      </c>
      <c r="E17" s="31" t="str">
        <f t="shared" si="1"/>
        <v/>
      </c>
      <c r="F17" s="33" t="str">
        <f t="shared" si="2"/>
        <v/>
      </c>
    </row>
    <row r="18" spans="2:6" x14ac:dyDescent="0.35">
      <c r="B18" s="1"/>
      <c r="C18" s="3"/>
      <c r="D18" s="32" t="str">
        <f t="shared" si="0"/>
        <v/>
      </c>
      <c r="E18" s="31" t="str">
        <f t="shared" si="1"/>
        <v/>
      </c>
      <c r="F18" s="33" t="str">
        <f t="shared" si="2"/>
        <v/>
      </c>
    </row>
    <row r="19" spans="2:6" x14ac:dyDescent="0.35">
      <c r="B19" s="1"/>
      <c r="C19" s="3"/>
      <c r="D19" s="32" t="str">
        <f t="shared" si="0"/>
        <v/>
      </c>
      <c r="E19" s="31" t="str">
        <f t="shared" si="1"/>
        <v/>
      </c>
      <c r="F19" s="33" t="str">
        <f t="shared" si="2"/>
        <v/>
      </c>
    </row>
    <row r="20" spans="2:6" x14ac:dyDescent="0.35">
      <c r="B20" s="1"/>
      <c r="C20" s="3"/>
      <c r="D20" s="32" t="str">
        <f t="shared" si="0"/>
        <v/>
      </c>
      <c r="E20" s="31" t="str">
        <f t="shared" si="1"/>
        <v/>
      </c>
      <c r="F20" s="33" t="str">
        <f t="shared" si="2"/>
        <v/>
      </c>
    </row>
    <row r="21" spans="2:6" x14ac:dyDescent="0.35">
      <c r="B21" s="1"/>
      <c r="C21" s="3"/>
      <c r="D21" s="32" t="str">
        <f t="shared" si="0"/>
        <v/>
      </c>
      <c r="E21" s="31" t="str">
        <f t="shared" si="1"/>
        <v/>
      </c>
      <c r="F21" s="33" t="str">
        <f t="shared" si="2"/>
        <v/>
      </c>
    </row>
    <row r="22" spans="2:6" x14ac:dyDescent="0.35">
      <c r="B22" s="1"/>
      <c r="C22" s="3"/>
      <c r="D22" s="32" t="str">
        <f t="shared" si="0"/>
        <v/>
      </c>
      <c r="E22" s="31" t="str">
        <f t="shared" si="1"/>
        <v/>
      </c>
      <c r="F22" s="33" t="str">
        <f t="shared" si="2"/>
        <v/>
      </c>
    </row>
    <row r="23" spans="2:6" x14ac:dyDescent="0.35">
      <c r="B23" s="1"/>
      <c r="C23" s="3"/>
      <c r="D23" s="32" t="str">
        <f t="shared" si="0"/>
        <v/>
      </c>
      <c r="E23" s="31" t="str">
        <f t="shared" si="1"/>
        <v/>
      </c>
      <c r="F23" s="33" t="str">
        <f t="shared" si="2"/>
        <v/>
      </c>
    </row>
    <row r="24" spans="2:6" x14ac:dyDescent="0.35">
      <c r="B24" s="1"/>
      <c r="C24" s="3"/>
      <c r="D24" s="32" t="str">
        <f t="shared" si="0"/>
        <v/>
      </c>
      <c r="E24" s="31" t="str">
        <f t="shared" si="1"/>
        <v/>
      </c>
      <c r="F24" s="33" t="str">
        <f t="shared" si="2"/>
        <v/>
      </c>
    </row>
    <row r="25" spans="2:6" x14ac:dyDescent="0.35">
      <c r="B25" s="1"/>
      <c r="C25" s="3"/>
      <c r="D25" s="32" t="str">
        <f t="shared" si="0"/>
        <v/>
      </c>
      <c r="E25" s="31" t="str">
        <f t="shared" si="1"/>
        <v/>
      </c>
      <c r="F25" s="33" t="str">
        <f t="shared" si="2"/>
        <v/>
      </c>
    </row>
    <row r="26" spans="2:6" x14ac:dyDescent="0.35">
      <c r="B26" s="1"/>
      <c r="C26" s="3"/>
      <c r="D26" s="32" t="str">
        <f t="shared" si="0"/>
        <v/>
      </c>
      <c r="E26" s="31" t="str">
        <f t="shared" si="1"/>
        <v/>
      </c>
      <c r="F26" s="33" t="str">
        <f t="shared" si="2"/>
        <v/>
      </c>
    </row>
    <row r="27" spans="2:6" x14ac:dyDescent="0.35">
      <c r="B27" s="1"/>
      <c r="C27" s="3"/>
      <c r="D27" s="32" t="str">
        <f t="shared" si="0"/>
        <v/>
      </c>
      <c r="E27" s="31" t="str">
        <f t="shared" si="1"/>
        <v/>
      </c>
      <c r="F27" s="33" t="str">
        <f t="shared" si="2"/>
        <v/>
      </c>
    </row>
    <row r="28" spans="2:6" x14ac:dyDescent="0.35">
      <c r="B28" s="1"/>
      <c r="C28" s="3"/>
      <c r="D28" s="32" t="str">
        <f t="shared" si="0"/>
        <v/>
      </c>
      <c r="E28" s="31" t="str">
        <f t="shared" si="1"/>
        <v/>
      </c>
      <c r="F28" s="33" t="str">
        <f t="shared" si="2"/>
        <v/>
      </c>
    </row>
    <row r="29" spans="2:6" x14ac:dyDescent="0.35">
      <c r="B29" s="1"/>
      <c r="C29" s="3"/>
      <c r="D29" s="32" t="str">
        <f t="shared" si="0"/>
        <v/>
      </c>
      <c r="E29" s="31" t="str">
        <f t="shared" si="1"/>
        <v/>
      </c>
      <c r="F29" s="33" t="str">
        <f t="shared" si="2"/>
        <v/>
      </c>
    </row>
    <row r="30" spans="2:6" x14ac:dyDescent="0.35">
      <c r="B30" s="1"/>
      <c r="C30" s="3"/>
      <c r="D30" s="32" t="str">
        <f t="shared" si="0"/>
        <v/>
      </c>
      <c r="E30" s="31" t="str">
        <f t="shared" si="1"/>
        <v/>
      </c>
      <c r="F30" s="33" t="str">
        <f t="shared" si="2"/>
        <v/>
      </c>
    </row>
    <row r="31" spans="2:6" x14ac:dyDescent="0.35">
      <c r="B31" s="1"/>
      <c r="C31" s="3"/>
      <c r="D31" s="32" t="str">
        <f t="shared" si="0"/>
        <v/>
      </c>
      <c r="E31" s="31" t="str">
        <f t="shared" si="1"/>
        <v/>
      </c>
      <c r="F31" s="33" t="str">
        <f t="shared" si="2"/>
        <v/>
      </c>
    </row>
    <row r="32" spans="2:6" x14ac:dyDescent="0.35">
      <c r="B32" s="1"/>
      <c r="C32" s="3"/>
      <c r="D32" s="32" t="str">
        <f t="shared" si="0"/>
        <v/>
      </c>
      <c r="E32" s="31" t="str">
        <f t="shared" si="1"/>
        <v/>
      </c>
      <c r="F32" s="33" t="str">
        <f t="shared" si="2"/>
        <v/>
      </c>
    </row>
    <row r="33" spans="2:6" x14ac:dyDescent="0.35">
      <c r="B33" s="1"/>
      <c r="D33" s="32" t="str">
        <f t="shared" si="0"/>
        <v/>
      </c>
      <c r="E33" s="31" t="str">
        <f t="shared" si="1"/>
        <v/>
      </c>
      <c r="F33" s="33" t="str">
        <f t="shared" si="2"/>
        <v/>
      </c>
    </row>
    <row r="34" spans="2:6" x14ac:dyDescent="0.35">
      <c r="B34" s="1"/>
      <c r="C34" s="3"/>
      <c r="D34" s="32" t="str">
        <f t="shared" si="0"/>
        <v/>
      </c>
      <c r="E34" s="31" t="str">
        <f t="shared" si="1"/>
        <v/>
      </c>
      <c r="F34" s="33" t="str">
        <f t="shared" si="2"/>
        <v/>
      </c>
    </row>
    <row r="35" spans="2:6" x14ac:dyDescent="0.35">
      <c r="B35" s="1"/>
      <c r="C35" s="3"/>
      <c r="D35" s="32" t="str">
        <f t="shared" si="0"/>
        <v/>
      </c>
      <c r="E35" s="31" t="str">
        <f t="shared" si="1"/>
        <v/>
      </c>
      <c r="F35" s="33" t="str">
        <f t="shared" si="2"/>
        <v/>
      </c>
    </row>
    <row r="36" spans="2:6" x14ac:dyDescent="0.35">
      <c r="B36" s="1"/>
      <c r="C36" s="4"/>
      <c r="D36" s="32" t="str">
        <f t="shared" si="0"/>
        <v/>
      </c>
      <c r="E36" s="31" t="str">
        <f t="shared" si="1"/>
        <v/>
      </c>
      <c r="F36" s="33" t="str">
        <f t="shared" si="2"/>
        <v/>
      </c>
    </row>
    <row r="37" spans="2:6" x14ac:dyDescent="0.35">
      <c r="B37" s="1"/>
      <c r="C37" s="3"/>
      <c r="D37" s="32" t="str">
        <f t="shared" si="0"/>
        <v/>
      </c>
      <c r="E37" s="31" t="str">
        <f t="shared" si="1"/>
        <v/>
      </c>
      <c r="F37" s="33" t="str">
        <f t="shared" si="2"/>
        <v/>
      </c>
    </row>
    <row r="38" spans="2:6" x14ac:dyDescent="0.35">
      <c r="B38" s="1"/>
      <c r="C38" s="3"/>
      <c r="D38" s="32" t="str">
        <f t="shared" si="0"/>
        <v/>
      </c>
      <c r="E38" s="31" t="str">
        <f t="shared" si="1"/>
        <v/>
      </c>
      <c r="F38" s="33" t="str">
        <f t="shared" si="2"/>
        <v/>
      </c>
    </row>
    <row r="39" spans="2:6" x14ac:dyDescent="0.35">
      <c r="B39" s="1"/>
      <c r="C39" s="3"/>
      <c r="D39" s="32" t="str">
        <f t="shared" si="0"/>
        <v/>
      </c>
      <c r="E39" s="31" t="str">
        <f t="shared" si="1"/>
        <v/>
      </c>
      <c r="F39" s="33" t="str">
        <f t="shared" si="2"/>
        <v/>
      </c>
    </row>
    <row r="40" spans="2:6" x14ac:dyDescent="0.35">
      <c r="B40" s="1"/>
      <c r="C40" s="3"/>
      <c r="D40" s="32" t="str">
        <f t="shared" si="0"/>
        <v/>
      </c>
      <c r="E40" s="31" t="str">
        <f t="shared" si="1"/>
        <v/>
      </c>
      <c r="F40" s="33" t="str">
        <f t="shared" si="2"/>
        <v/>
      </c>
    </row>
    <row r="41" spans="2:6" x14ac:dyDescent="0.35">
      <c r="B41" s="1"/>
      <c r="C41" s="3"/>
      <c r="D41" s="32" t="str">
        <f t="shared" si="0"/>
        <v/>
      </c>
      <c r="E41" s="31" t="str">
        <f t="shared" si="1"/>
        <v/>
      </c>
      <c r="F41" s="33" t="str">
        <f t="shared" si="2"/>
        <v/>
      </c>
    </row>
    <row r="42" spans="2:6" x14ac:dyDescent="0.35">
      <c r="B42" s="1"/>
      <c r="C42" s="3"/>
      <c r="D42" s="32" t="str">
        <f t="shared" si="0"/>
        <v/>
      </c>
      <c r="E42" s="31" t="str">
        <f t="shared" si="1"/>
        <v/>
      </c>
      <c r="F42" s="33" t="str">
        <f t="shared" si="2"/>
        <v/>
      </c>
    </row>
    <row r="43" spans="2:6" x14ac:dyDescent="0.35">
      <c r="B43" s="1"/>
      <c r="C43" s="3"/>
      <c r="D43" s="32" t="str">
        <f t="shared" si="0"/>
        <v/>
      </c>
      <c r="E43" s="31" t="str">
        <f t="shared" si="1"/>
        <v/>
      </c>
      <c r="F43" s="33" t="str">
        <f t="shared" si="2"/>
        <v/>
      </c>
    </row>
    <row r="44" spans="2:6" x14ac:dyDescent="0.35">
      <c r="B44" s="1"/>
      <c r="C44" s="3"/>
      <c r="D44" s="32" t="str">
        <f t="shared" si="0"/>
        <v/>
      </c>
      <c r="E44" s="31" t="str">
        <f t="shared" si="1"/>
        <v/>
      </c>
      <c r="F44" s="33" t="str">
        <f t="shared" si="2"/>
        <v/>
      </c>
    </row>
    <row r="45" spans="2:6" x14ac:dyDescent="0.35">
      <c r="B45" s="1"/>
      <c r="C45" s="3"/>
      <c r="D45" s="32" t="str">
        <f t="shared" si="0"/>
        <v/>
      </c>
      <c r="E45" s="31" t="str">
        <f t="shared" si="1"/>
        <v/>
      </c>
      <c r="F45" s="33" t="str">
        <f t="shared" si="2"/>
        <v/>
      </c>
    </row>
    <row r="46" spans="2:6" x14ac:dyDescent="0.35">
      <c r="B46" s="1"/>
      <c r="D46" s="32" t="str">
        <f t="shared" si="0"/>
        <v/>
      </c>
      <c r="E46" s="31" t="str">
        <f t="shared" si="1"/>
        <v/>
      </c>
      <c r="F46" s="33" t="str">
        <f t="shared" si="2"/>
        <v/>
      </c>
    </row>
    <row r="47" spans="2:6" x14ac:dyDescent="0.35">
      <c r="B47" s="1"/>
      <c r="C47" s="4"/>
      <c r="D47" s="32" t="str">
        <f t="shared" si="0"/>
        <v/>
      </c>
      <c r="E47" s="31" t="str">
        <f t="shared" si="1"/>
        <v/>
      </c>
      <c r="F47" s="33" t="str">
        <f t="shared" si="2"/>
        <v/>
      </c>
    </row>
    <row r="48" spans="2:6" x14ac:dyDescent="0.35">
      <c r="B48" s="1"/>
      <c r="C48" s="4"/>
      <c r="D48" s="32" t="str">
        <f t="shared" si="0"/>
        <v/>
      </c>
      <c r="E48" s="31" t="str">
        <f t="shared" si="1"/>
        <v/>
      </c>
      <c r="F48" s="33" t="str">
        <f t="shared" si="2"/>
        <v/>
      </c>
    </row>
    <row r="49" spans="2:6" x14ac:dyDescent="0.35">
      <c r="B49" s="1"/>
      <c r="C49" s="4"/>
      <c r="D49" s="32" t="str">
        <f t="shared" si="0"/>
        <v/>
      </c>
      <c r="E49" s="31" t="str">
        <f t="shared" si="1"/>
        <v/>
      </c>
      <c r="F49" s="33" t="str">
        <f t="shared" si="2"/>
        <v/>
      </c>
    </row>
    <row r="50" spans="2:6" x14ac:dyDescent="0.35">
      <c r="B50" s="1"/>
      <c r="C50" s="3"/>
      <c r="D50" s="32" t="str">
        <f t="shared" si="0"/>
        <v/>
      </c>
      <c r="E50" s="31" t="str">
        <f t="shared" si="1"/>
        <v/>
      </c>
      <c r="F50" s="33" t="str">
        <f t="shared" si="2"/>
        <v/>
      </c>
    </row>
    <row r="51" spans="2:6" x14ac:dyDescent="0.35">
      <c r="B51" s="1"/>
      <c r="C51" s="3"/>
      <c r="D51" s="32" t="str">
        <f t="shared" si="0"/>
        <v/>
      </c>
      <c r="E51" s="31" t="str">
        <f t="shared" si="1"/>
        <v/>
      </c>
      <c r="F51" s="33" t="str">
        <f t="shared" si="2"/>
        <v/>
      </c>
    </row>
    <row r="52" spans="2:6" x14ac:dyDescent="0.35">
      <c r="B52" s="1"/>
      <c r="C52" s="3"/>
      <c r="D52" s="32" t="str">
        <f t="shared" si="0"/>
        <v/>
      </c>
      <c r="E52" s="31" t="str">
        <f t="shared" si="1"/>
        <v/>
      </c>
      <c r="F52" s="33" t="str">
        <f t="shared" si="2"/>
        <v/>
      </c>
    </row>
    <row r="53" spans="2:6" x14ac:dyDescent="0.35">
      <c r="B53" s="1"/>
      <c r="C53" s="3"/>
      <c r="D53" s="32" t="str">
        <f t="shared" si="0"/>
        <v/>
      </c>
      <c r="E53" s="31" t="str">
        <f t="shared" si="1"/>
        <v/>
      </c>
      <c r="F53" s="33" t="str">
        <f t="shared" si="2"/>
        <v/>
      </c>
    </row>
    <row r="54" spans="2:6" x14ac:dyDescent="0.35">
      <c r="B54" s="1"/>
      <c r="C54" s="3"/>
      <c r="D54" s="32" t="str">
        <f t="shared" si="0"/>
        <v/>
      </c>
      <c r="E54" s="31" t="str">
        <f t="shared" si="1"/>
        <v/>
      </c>
      <c r="F54" s="33" t="str">
        <f t="shared" si="2"/>
        <v/>
      </c>
    </row>
    <row r="55" spans="2:6" x14ac:dyDescent="0.35">
      <c r="B55" s="1"/>
      <c r="D55" s="32" t="str">
        <f t="shared" si="0"/>
        <v/>
      </c>
      <c r="E55" s="31" t="str">
        <f t="shared" si="1"/>
        <v/>
      </c>
      <c r="F55" s="33" t="str">
        <f t="shared" si="2"/>
        <v/>
      </c>
    </row>
    <row r="56" spans="2:6" x14ac:dyDescent="0.35">
      <c r="B56" s="1"/>
      <c r="C56" s="3"/>
      <c r="D56" s="32" t="str">
        <f t="shared" si="0"/>
        <v/>
      </c>
      <c r="E56" s="31" t="str">
        <f t="shared" si="1"/>
        <v/>
      </c>
      <c r="F56" s="33" t="str">
        <f t="shared" si="2"/>
        <v/>
      </c>
    </row>
    <row r="57" spans="2:6" x14ac:dyDescent="0.35">
      <c r="B57" s="1"/>
      <c r="C57" s="3"/>
      <c r="D57" s="32" t="str">
        <f t="shared" si="0"/>
        <v/>
      </c>
      <c r="E57" s="31" t="str">
        <f t="shared" si="1"/>
        <v/>
      </c>
      <c r="F57" s="33" t="str">
        <f t="shared" si="2"/>
        <v/>
      </c>
    </row>
    <row r="58" spans="2:6" x14ac:dyDescent="0.35">
      <c r="B58" s="1"/>
      <c r="C58" s="4"/>
      <c r="D58" s="32" t="str">
        <f t="shared" si="0"/>
        <v/>
      </c>
      <c r="E58" s="31" t="str">
        <f t="shared" si="1"/>
        <v/>
      </c>
      <c r="F58" s="33" t="str">
        <f t="shared" si="2"/>
        <v/>
      </c>
    </row>
    <row r="59" spans="2:6" x14ac:dyDescent="0.35">
      <c r="B59" s="1"/>
      <c r="C59" s="4"/>
      <c r="D59" s="32" t="str">
        <f t="shared" si="0"/>
        <v/>
      </c>
      <c r="E59" s="31" t="str">
        <f t="shared" si="1"/>
        <v/>
      </c>
      <c r="F59" s="33" t="str">
        <f t="shared" si="2"/>
        <v/>
      </c>
    </row>
    <row r="60" spans="2:6" x14ac:dyDescent="0.35">
      <c r="B60" s="1"/>
      <c r="C60" s="3"/>
      <c r="D60" s="32" t="str">
        <f t="shared" si="0"/>
        <v/>
      </c>
      <c r="E60" s="31" t="str">
        <f t="shared" si="1"/>
        <v/>
      </c>
      <c r="F60" s="33" t="str">
        <f t="shared" si="2"/>
        <v/>
      </c>
    </row>
    <row r="61" spans="2:6" x14ac:dyDescent="0.35">
      <c r="B61" s="1"/>
      <c r="C61" s="3"/>
      <c r="D61" s="32" t="str">
        <f t="shared" si="0"/>
        <v/>
      </c>
      <c r="E61" s="31" t="str">
        <f t="shared" si="1"/>
        <v/>
      </c>
      <c r="F61" s="33" t="str">
        <f t="shared" si="2"/>
        <v/>
      </c>
    </row>
    <row r="62" spans="2:6" x14ac:dyDescent="0.35">
      <c r="B62" s="1"/>
      <c r="C62" s="3"/>
      <c r="D62" s="32" t="str">
        <f t="shared" si="0"/>
        <v/>
      </c>
      <c r="E62" s="31" t="str">
        <f t="shared" si="1"/>
        <v/>
      </c>
      <c r="F62" s="33" t="str">
        <f t="shared" si="2"/>
        <v/>
      </c>
    </row>
    <row r="63" spans="2:6" x14ac:dyDescent="0.35">
      <c r="B63" s="1"/>
      <c r="C63" s="3"/>
      <c r="D63" s="32" t="str">
        <f t="shared" si="0"/>
        <v/>
      </c>
      <c r="E63" s="31" t="str">
        <f t="shared" si="1"/>
        <v/>
      </c>
      <c r="F63" s="33" t="str">
        <f t="shared" si="2"/>
        <v/>
      </c>
    </row>
    <row r="64" spans="2:6" x14ac:dyDescent="0.35">
      <c r="B64" s="1"/>
      <c r="C64" s="3"/>
      <c r="D64" s="32" t="str">
        <f t="shared" si="0"/>
        <v/>
      </c>
      <c r="E64" s="31" t="str">
        <f t="shared" si="1"/>
        <v/>
      </c>
      <c r="F64" s="33" t="str">
        <f t="shared" si="2"/>
        <v/>
      </c>
    </row>
    <row r="65" spans="2:6" x14ac:dyDescent="0.35">
      <c r="B65" s="1"/>
      <c r="D65" s="32" t="str">
        <f t="shared" si="0"/>
        <v/>
      </c>
      <c r="E65" s="31" t="str">
        <f t="shared" si="1"/>
        <v/>
      </c>
      <c r="F65" s="33" t="str">
        <f t="shared" si="2"/>
        <v/>
      </c>
    </row>
    <row r="66" spans="2:6" x14ac:dyDescent="0.35">
      <c r="B66" s="1"/>
      <c r="D66" s="32" t="str">
        <f t="shared" si="0"/>
        <v/>
      </c>
      <c r="E66" s="31" t="str">
        <f t="shared" si="1"/>
        <v/>
      </c>
      <c r="F66" s="33" t="str">
        <f t="shared" si="2"/>
        <v/>
      </c>
    </row>
    <row r="67" spans="2:6" x14ac:dyDescent="0.35">
      <c r="B67" s="1"/>
      <c r="D67" s="32" t="str">
        <f t="shared" si="0"/>
        <v/>
      </c>
      <c r="E67" s="31" t="str">
        <f t="shared" si="1"/>
        <v/>
      </c>
      <c r="F67" s="33" t="str">
        <f t="shared" si="2"/>
        <v/>
      </c>
    </row>
    <row r="68" spans="2:6" x14ac:dyDescent="0.35">
      <c r="B68" s="1"/>
      <c r="D68" s="32" t="str">
        <f t="shared" si="0"/>
        <v/>
      </c>
      <c r="E68" s="31" t="str">
        <f t="shared" si="1"/>
        <v/>
      </c>
      <c r="F68" s="33" t="str">
        <f t="shared" si="2"/>
        <v/>
      </c>
    </row>
    <row r="69" spans="2:6" x14ac:dyDescent="0.35">
      <c r="B69" s="1"/>
      <c r="D69" s="32" t="str">
        <f t="shared" si="0"/>
        <v/>
      </c>
      <c r="E69" s="31" t="str">
        <f t="shared" si="1"/>
        <v/>
      </c>
      <c r="F69" s="33" t="str">
        <f t="shared" si="2"/>
        <v/>
      </c>
    </row>
    <row r="70" spans="2:6" x14ac:dyDescent="0.35">
      <c r="B70" s="1"/>
      <c r="D70" s="32" t="str">
        <f t="shared" ref="D70:D97" si="3">IF(ISBLANK(B70),"",_xlfn.CONCAT("DNA.",B70," AS  DNA_",B70))</f>
        <v/>
      </c>
      <c r="E70" s="31" t="str">
        <f t="shared" ref="E70:E97" si="4">IF(ISBLANK(B70),"",_xlfn.CONCAT("MF.",B70, " AS MF_",B70))</f>
        <v/>
      </c>
      <c r="F70" s="33" t="str">
        <f t="shared" ref="F70:F97" si="5">IF(ISBLANK(B70),"",_xlfn.CONCAT(E70,", ",D70))</f>
        <v/>
      </c>
    </row>
    <row r="71" spans="2:6" x14ac:dyDescent="0.35">
      <c r="B71" s="1"/>
      <c r="D71" s="32" t="str">
        <f t="shared" si="3"/>
        <v/>
      </c>
      <c r="E71" s="31" t="str">
        <f t="shared" si="4"/>
        <v/>
      </c>
      <c r="F71" s="33" t="str">
        <f t="shared" si="5"/>
        <v/>
      </c>
    </row>
    <row r="72" spans="2:6" x14ac:dyDescent="0.35">
      <c r="B72" s="1"/>
      <c r="D72" s="32" t="str">
        <f t="shared" si="3"/>
        <v/>
      </c>
      <c r="E72" s="31" t="str">
        <f t="shared" si="4"/>
        <v/>
      </c>
      <c r="F72" s="33" t="str">
        <f t="shared" si="5"/>
        <v/>
      </c>
    </row>
    <row r="73" spans="2:6" x14ac:dyDescent="0.35">
      <c r="B73" s="17"/>
      <c r="D73" s="32" t="str">
        <f t="shared" si="3"/>
        <v/>
      </c>
      <c r="E73" s="31" t="str">
        <f t="shared" si="4"/>
        <v/>
      </c>
      <c r="F73" s="33" t="str">
        <f t="shared" si="5"/>
        <v/>
      </c>
    </row>
    <row r="74" spans="2:6" x14ac:dyDescent="0.35">
      <c r="B74" s="17"/>
      <c r="D74" s="32" t="str">
        <f t="shared" si="3"/>
        <v/>
      </c>
      <c r="E74" s="31" t="str">
        <f t="shared" si="4"/>
        <v/>
      </c>
      <c r="F74" s="33" t="str">
        <f t="shared" si="5"/>
        <v/>
      </c>
    </row>
    <row r="75" spans="2:6" x14ac:dyDescent="0.35">
      <c r="B75" s="17"/>
      <c r="D75" s="32" t="str">
        <f t="shared" si="3"/>
        <v/>
      </c>
      <c r="E75" s="31" t="str">
        <f t="shared" si="4"/>
        <v/>
      </c>
      <c r="F75" s="33" t="str">
        <f t="shared" si="5"/>
        <v/>
      </c>
    </row>
    <row r="76" spans="2:6" x14ac:dyDescent="0.35">
      <c r="B76" s="17"/>
      <c r="D76" s="32" t="str">
        <f t="shared" si="3"/>
        <v/>
      </c>
      <c r="E76" s="31" t="str">
        <f t="shared" si="4"/>
        <v/>
      </c>
      <c r="F76" s="33" t="str">
        <f t="shared" si="5"/>
        <v/>
      </c>
    </row>
    <row r="77" spans="2:6" x14ac:dyDescent="0.35">
      <c r="B77" s="17"/>
      <c r="D77" s="32" t="str">
        <f t="shared" si="3"/>
        <v/>
      </c>
      <c r="E77" s="31" t="str">
        <f t="shared" si="4"/>
        <v/>
      </c>
      <c r="F77" s="33" t="str">
        <f t="shared" si="5"/>
        <v/>
      </c>
    </row>
    <row r="78" spans="2:6" x14ac:dyDescent="0.35">
      <c r="B78" s="17"/>
      <c r="D78" s="32" t="str">
        <f t="shared" si="3"/>
        <v/>
      </c>
      <c r="E78" s="31" t="str">
        <f t="shared" si="4"/>
        <v/>
      </c>
      <c r="F78" s="33" t="str">
        <f t="shared" si="5"/>
        <v/>
      </c>
    </row>
    <row r="79" spans="2:6" x14ac:dyDescent="0.35">
      <c r="B79" s="17"/>
      <c r="D79" s="32" t="str">
        <f t="shared" si="3"/>
        <v/>
      </c>
      <c r="E79" s="31" t="str">
        <f t="shared" si="4"/>
        <v/>
      </c>
      <c r="F79" s="33" t="str">
        <f t="shared" si="5"/>
        <v/>
      </c>
    </row>
    <row r="80" spans="2:6" x14ac:dyDescent="0.35">
      <c r="B80" s="17"/>
      <c r="D80" s="32" t="str">
        <f t="shared" si="3"/>
        <v/>
      </c>
      <c r="E80" s="31" t="str">
        <f t="shared" si="4"/>
        <v/>
      </c>
      <c r="F80" s="33" t="str">
        <f t="shared" si="5"/>
        <v/>
      </c>
    </row>
    <row r="81" spans="2:6" x14ac:dyDescent="0.35">
      <c r="B81" s="17"/>
      <c r="D81" s="32" t="str">
        <f t="shared" si="3"/>
        <v/>
      </c>
      <c r="E81" s="31" t="str">
        <f t="shared" si="4"/>
        <v/>
      </c>
      <c r="F81" s="33" t="str">
        <f t="shared" si="5"/>
        <v/>
      </c>
    </row>
    <row r="82" spans="2:6" x14ac:dyDescent="0.35">
      <c r="B82" s="17"/>
      <c r="D82" s="32" t="str">
        <f t="shared" si="3"/>
        <v/>
      </c>
      <c r="E82" s="31" t="str">
        <f t="shared" si="4"/>
        <v/>
      </c>
      <c r="F82" s="33" t="str">
        <f t="shared" si="5"/>
        <v/>
      </c>
    </row>
    <row r="83" spans="2:6" x14ac:dyDescent="0.35">
      <c r="B83" s="17"/>
      <c r="D83" s="32" t="str">
        <f t="shared" si="3"/>
        <v/>
      </c>
      <c r="E83" s="31" t="str">
        <f t="shared" si="4"/>
        <v/>
      </c>
      <c r="F83" s="33" t="str">
        <f t="shared" si="5"/>
        <v/>
      </c>
    </row>
    <row r="84" spans="2:6" x14ac:dyDescent="0.35">
      <c r="B84" s="17"/>
      <c r="D84" s="32" t="str">
        <f t="shared" si="3"/>
        <v/>
      </c>
      <c r="E84" s="31" t="str">
        <f t="shared" si="4"/>
        <v/>
      </c>
      <c r="F84" s="33" t="str">
        <f t="shared" si="5"/>
        <v/>
      </c>
    </row>
    <row r="85" spans="2:6" x14ac:dyDescent="0.35">
      <c r="B85" s="17"/>
      <c r="D85" s="32" t="str">
        <f t="shared" si="3"/>
        <v/>
      </c>
      <c r="E85" s="31" t="str">
        <f t="shared" si="4"/>
        <v/>
      </c>
      <c r="F85" s="33" t="str">
        <f t="shared" si="5"/>
        <v/>
      </c>
    </row>
    <row r="86" spans="2:6" x14ac:dyDescent="0.35">
      <c r="B86" s="17"/>
      <c r="D86" s="32" t="str">
        <f t="shared" si="3"/>
        <v/>
      </c>
      <c r="E86" s="31" t="str">
        <f t="shared" si="4"/>
        <v/>
      </c>
      <c r="F86" s="33" t="str">
        <f t="shared" si="5"/>
        <v/>
      </c>
    </row>
    <row r="87" spans="2:6" x14ac:dyDescent="0.35">
      <c r="B87" s="17"/>
      <c r="D87" s="32" t="str">
        <f t="shared" si="3"/>
        <v/>
      </c>
      <c r="E87" s="31" t="str">
        <f t="shared" si="4"/>
        <v/>
      </c>
      <c r="F87" s="33" t="str">
        <f t="shared" si="5"/>
        <v/>
      </c>
    </row>
    <row r="88" spans="2:6" x14ac:dyDescent="0.35">
      <c r="B88" s="17"/>
      <c r="D88" s="32" t="str">
        <f t="shared" si="3"/>
        <v/>
      </c>
      <c r="E88" s="31" t="str">
        <f t="shared" si="4"/>
        <v/>
      </c>
      <c r="F88" s="33" t="str">
        <f t="shared" si="5"/>
        <v/>
      </c>
    </row>
    <row r="89" spans="2:6" x14ac:dyDescent="0.35">
      <c r="B89" s="17"/>
      <c r="D89" s="32" t="str">
        <f t="shared" si="3"/>
        <v/>
      </c>
      <c r="E89" s="31" t="str">
        <f t="shared" si="4"/>
        <v/>
      </c>
      <c r="F89" s="33" t="str">
        <f t="shared" si="5"/>
        <v/>
      </c>
    </row>
    <row r="90" spans="2:6" x14ac:dyDescent="0.35">
      <c r="B90" s="17"/>
      <c r="D90" s="32" t="str">
        <f t="shared" si="3"/>
        <v/>
      </c>
      <c r="E90" s="31" t="str">
        <f t="shared" si="4"/>
        <v/>
      </c>
      <c r="F90" s="33" t="str">
        <f t="shared" si="5"/>
        <v/>
      </c>
    </row>
    <row r="91" spans="2:6" x14ac:dyDescent="0.35">
      <c r="B91" s="17"/>
      <c r="D91" s="32" t="str">
        <f t="shared" si="3"/>
        <v/>
      </c>
      <c r="E91" s="31" t="str">
        <f t="shared" si="4"/>
        <v/>
      </c>
      <c r="F91" s="33" t="str">
        <f t="shared" si="5"/>
        <v/>
      </c>
    </row>
    <row r="92" spans="2:6" x14ac:dyDescent="0.35">
      <c r="B92" s="17"/>
      <c r="D92" s="32" t="str">
        <f t="shared" si="3"/>
        <v/>
      </c>
      <c r="E92" s="31" t="str">
        <f t="shared" si="4"/>
        <v/>
      </c>
      <c r="F92" s="33" t="str">
        <f t="shared" si="5"/>
        <v/>
      </c>
    </row>
    <row r="93" spans="2:6" x14ac:dyDescent="0.35">
      <c r="B93" s="17"/>
      <c r="D93" s="32" t="str">
        <f t="shared" si="3"/>
        <v/>
      </c>
      <c r="E93" s="31" t="str">
        <f t="shared" si="4"/>
        <v/>
      </c>
      <c r="F93" s="33" t="str">
        <f t="shared" si="5"/>
        <v/>
      </c>
    </row>
    <row r="94" spans="2:6" x14ac:dyDescent="0.35">
      <c r="B94" s="17"/>
      <c r="D94" s="32" t="str">
        <f t="shared" si="3"/>
        <v/>
      </c>
      <c r="E94" s="31" t="str">
        <f t="shared" si="4"/>
        <v/>
      </c>
      <c r="F94" s="33" t="str">
        <f t="shared" si="5"/>
        <v/>
      </c>
    </row>
    <row r="95" spans="2:6" x14ac:dyDescent="0.35">
      <c r="B95" s="17"/>
      <c r="D95" s="32" t="str">
        <f t="shared" si="3"/>
        <v/>
      </c>
      <c r="E95" s="31" t="str">
        <f t="shared" si="4"/>
        <v/>
      </c>
      <c r="F95" s="33" t="str">
        <f t="shared" si="5"/>
        <v/>
      </c>
    </row>
    <row r="96" spans="2:6" x14ac:dyDescent="0.35">
      <c r="B96" s="17"/>
      <c r="D96" s="32" t="str">
        <f t="shared" si="3"/>
        <v/>
      </c>
      <c r="E96" s="31" t="str">
        <f t="shared" si="4"/>
        <v/>
      </c>
      <c r="F96" s="33" t="str">
        <f t="shared" si="5"/>
        <v/>
      </c>
    </row>
    <row r="97" spans="2:6" x14ac:dyDescent="0.35">
      <c r="B97" s="17"/>
      <c r="D97" s="32" t="str">
        <f t="shared" si="3"/>
        <v/>
      </c>
      <c r="E97" s="31" t="str">
        <f t="shared" si="4"/>
        <v/>
      </c>
      <c r="F97" s="33" t="str">
        <f t="shared" si="5"/>
        <v/>
      </c>
    </row>
    <row r="98" spans="2:6" x14ac:dyDescent="0.35">
      <c r="B98" s="17"/>
      <c r="D98" s="32" t="str">
        <f>IF(ISBLANK(B98),"",_xlfn.CONCAT("DNA.",B98," AS  DNA_",B98))</f>
        <v/>
      </c>
      <c r="E98" s="31" t="str">
        <f>IF(ISBLANK(B98),"",_xlfn.CONCAT("MF.",B98, " AS MF_",B98))</f>
        <v/>
      </c>
      <c r="F98" s="33" t="str">
        <f>IF(ISBLANK(B98),"",_xlfn.CONCAT(E98,", ",D98))</f>
        <v/>
      </c>
    </row>
    <row r="99" spans="2:6" x14ac:dyDescent="0.35">
      <c r="B99" s="17"/>
      <c r="D99" s="32" t="str">
        <f t="shared" ref="D99:D105" si="6">IF(ISBLANK(B99),"",_xlfn.CONCAT("DNA.",B99," AS  DNA_",B99))</f>
        <v/>
      </c>
      <c r="E99" s="31" t="str">
        <f t="shared" ref="E99:E105" si="7">IF(ISBLANK(B99),"",_xlfn.CONCAT("MF.",B99, " AS MF_",B99))</f>
        <v/>
      </c>
      <c r="F99" s="33" t="str">
        <f t="shared" ref="F99:F105" si="8">IF(ISBLANK(B99),"",_xlfn.CONCAT(E99,", ",D99))</f>
        <v/>
      </c>
    </row>
    <row r="100" spans="2:6" x14ac:dyDescent="0.35">
      <c r="B100" s="17"/>
      <c r="D100" s="32" t="str">
        <f t="shared" si="6"/>
        <v/>
      </c>
      <c r="E100" s="31" t="str">
        <f t="shared" si="7"/>
        <v/>
      </c>
      <c r="F100" s="33" t="str">
        <f t="shared" si="8"/>
        <v/>
      </c>
    </row>
    <row r="101" spans="2:6" x14ac:dyDescent="0.35">
      <c r="B101" s="17"/>
      <c r="D101" s="32" t="str">
        <f t="shared" si="6"/>
        <v/>
      </c>
      <c r="E101" s="31" t="str">
        <f t="shared" si="7"/>
        <v/>
      </c>
      <c r="F101" s="33" t="str">
        <f t="shared" si="8"/>
        <v/>
      </c>
    </row>
    <row r="102" spans="2:6" x14ac:dyDescent="0.35">
      <c r="B102" s="17"/>
      <c r="D102" s="32" t="str">
        <f t="shared" si="6"/>
        <v/>
      </c>
      <c r="E102" s="31" t="str">
        <f t="shared" si="7"/>
        <v/>
      </c>
      <c r="F102" s="33" t="str">
        <f t="shared" si="8"/>
        <v/>
      </c>
    </row>
    <row r="103" spans="2:6" x14ac:dyDescent="0.35">
      <c r="B103" s="17"/>
      <c r="D103" s="32" t="str">
        <f t="shared" si="6"/>
        <v/>
      </c>
      <c r="E103" s="31" t="str">
        <f t="shared" si="7"/>
        <v/>
      </c>
      <c r="F103" s="33" t="str">
        <f t="shared" si="8"/>
        <v/>
      </c>
    </row>
    <row r="104" spans="2:6" x14ac:dyDescent="0.35">
      <c r="B104" s="17"/>
      <c r="D104" s="32" t="str">
        <f t="shared" si="6"/>
        <v/>
      </c>
      <c r="E104" s="31" t="str">
        <f t="shared" si="7"/>
        <v/>
      </c>
      <c r="F104" s="33" t="str">
        <f t="shared" si="8"/>
        <v/>
      </c>
    </row>
    <row r="105" spans="2:6" x14ac:dyDescent="0.35">
      <c r="B105" s="17"/>
      <c r="D105" s="32" t="str">
        <f t="shared" si="6"/>
        <v/>
      </c>
      <c r="E105" s="31" t="str">
        <f t="shared" si="7"/>
        <v/>
      </c>
      <c r="F105" s="33" t="str">
        <f t="shared" si="8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7866-04B8-4388-A7F7-5D60A475560A}">
  <sheetPr>
    <tabColor theme="7" tint="0.79998168889431442"/>
  </sheetPr>
  <dimension ref="B1:C11"/>
  <sheetViews>
    <sheetView showGridLines="0" topLeftCell="B1" workbookViewId="0">
      <selection activeCell="B3" sqref="B3"/>
    </sheetView>
  </sheetViews>
  <sheetFormatPr defaultRowHeight="14.5" x14ac:dyDescent="0.35"/>
  <cols>
    <col min="1" max="1" width="7.81640625" customWidth="1"/>
    <col min="2" max="2" width="27.90625" bestFit="1" customWidth="1"/>
    <col min="3" max="3" width="46" bestFit="1" customWidth="1"/>
  </cols>
  <sheetData>
    <row r="1" spans="2:3" ht="15" thickBot="1" x14ac:dyDescent="0.4"/>
    <row r="2" spans="2:3" ht="15" thickBot="1" x14ac:dyDescent="0.4">
      <c r="B2" s="27" t="s">
        <v>18</v>
      </c>
    </row>
    <row r="3" spans="2:3" x14ac:dyDescent="0.35">
      <c r="B3" s="18" t="s">
        <v>37</v>
      </c>
      <c r="C3" s="19" t="str">
        <f>_xlfn.CONCAT("INNER JOIN DNA on MF.",B3,"= DNA.",B3)</f>
        <v>INNER JOIN DNA on MF.SubsidiaryID= DNA.SubsidiaryID</v>
      </c>
    </row>
    <row r="4" spans="2:3" x14ac:dyDescent="0.35">
      <c r="B4" s="17"/>
      <c r="C4" s="19" t="str">
        <f>IF(ISBLANK(B4),"",_xlfn.CONCAT("And MF.",B4,"= DNA.",B4))</f>
        <v/>
      </c>
    </row>
    <row r="5" spans="2:3" x14ac:dyDescent="0.35">
      <c r="B5" s="17"/>
      <c r="C5" s="19" t="str">
        <f t="shared" ref="C5:C11" si="0">IF(ISBLANK(B5),"",_xlfn.CONCAT("And MF.",B5,"= DNA.",B5))</f>
        <v/>
      </c>
    </row>
    <row r="6" spans="2:3" x14ac:dyDescent="0.35">
      <c r="B6" s="17"/>
      <c r="C6" s="19" t="str">
        <f t="shared" si="0"/>
        <v/>
      </c>
    </row>
    <row r="7" spans="2:3" x14ac:dyDescent="0.35">
      <c r="B7" s="17"/>
      <c r="C7" s="19" t="str">
        <f t="shared" si="0"/>
        <v/>
      </c>
    </row>
    <row r="8" spans="2:3" x14ac:dyDescent="0.35">
      <c r="B8" s="17"/>
      <c r="C8" s="19" t="str">
        <f t="shared" si="0"/>
        <v/>
      </c>
    </row>
    <row r="9" spans="2:3" x14ac:dyDescent="0.35">
      <c r="B9" s="17"/>
      <c r="C9" s="19" t="str">
        <f t="shared" si="0"/>
        <v/>
      </c>
    </row>
    <row r="10" spans="2:3" x14ac:dyDescent="0.35">
      <c r="B10" s="17"/>
      <c r="C10" s="19" t="str">
        <f t="shared" si="0"/>
        <v/>
      </c>
    </row>
    <row r="11" spans="2:3" x14ac:dyDescent="0.35">
      <c r="B11" s="17"/>
      <c r="C11" s="19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2F8D-AC9E-4859-A9FF-088902F80B6B}">
  <sheetPr>
    <tabColor theme="4" tint="0.79998168889431442"/>
  </sheetPr>
  <dimension ref="B1:H18"/>
  <sheetViews>
    <sheetView showGridLines="0" workbookViewId="0">
      <selection activeCell="G5" sqref="G5"/>
    </sheetView>
  </sheetViews>
  <sheetFormatPr defaultRowHeight="14.5" x14ac:dyDescent="0.35"/>
  <cols>
    <col min="1" max="1" width="6.90625" customWidth="1"/>
    <col min="2" max="2" width="12.7265625" bestFit="1" customWidth="1"/>
    <col min="3" max="3" width="16.54296875" customWidth="1"/>
    <col min="4" max="4" width="19.81640625" bestFit="1" customWidth="1"/>
    <col min="5" max="5" width="2.81640625" customWidth="1"/>
    <col min="6" max="6" width="34.90625" customWidth="1"/>
    <col min="7" max="7" width="36.81640625" customWidth="1"/>
  </cols>
  <sheetData>
    <row r="1" spans="2:8" ht="9.5" customHeight="1" thickBot="1" x14ac:dyDescent="0.4"/>
    <row r="2" spans="2:8" s="16" customFormat="1" ht="29.5" thickBot="1" x14ac:dyDescent="0.4">
      <c r="C2" s="28" t="s">
        <v>16</v>
      </c>
      <c r="F2" s="29" t="s">
        <v>19</v>
      </c>
      <c r="G2" s="30">
        <v>23</v>
      </c>
    </row>
    <row r="3" spans="2:8" x14ac:dyDescent="0.35">
      <c r="B3" s="8" t="s">
        <v>9</v>
      </c>
      <c r="C3" s="9">
        <v>2023071601</v>
      </c>
      <c r="G3" s="17">
        <v>44</v>
      </c>
      <c r="H3" s="2" t="str">
        <f>_xlfn.TEXTJOIN(", ",TRUE,G:G)</f>
        <v>23, 44, 53</v>
      </c>
    </row>
    <row r="4" spans="2:8" ht="15" thickBot="1" x14ac:dyDescent="0.4">
      <c r="B4" s="10" t="s">
        <v>10</v>
      </c>
      <c r="C4" s="11">
        <v>2023071401</v>
      </c>
      <c r="G4" s="17">
        <v>53</v>
      </c>
    </row>
    <row r="5" spans="2:8" ht="15" thickBot="1" x14ac:dyDescent="0.4">
      <c r="G5" s="17"/>
    </row>
    <row r="6" spans="2:8" ht="15" thickBot="1" x14ac:dyDescent="0.4">
      <c r="B6" s="41" t="s">
        <v>15</v>
      </c>
      <c r="C6" s="42"/>
      <c r="G6" s="17"/>
    </row>
    <row r="7" spans="2:8" x14ac:dyDescent="0.35">
      <c r="B7" s="12" t="s">
        <v>12</v>
      </c>
      <c r="C7" s="12" t="s">
        <v>13</v>
      </c>
      <c r="D7" s="13" t="s">
        <v>14</v>
      </c>
      <c r="G7" s="17"/>
    </row>
    <row r="8" spans="2:8" x14ac:dyDescent="0.35">
      <c r="B8" s="1"/>
      <c r="C8" s="7"/>
      <c r="D8" s="14" t="str">
        <f>IF(ISBLANK(B8),"",_xlfn.CONCAT(B8," = '",C8,"'"))</f>
        <v/>
      </c>
      <c r="G8" s="1"/>
    </row>
    <row r="9" spans="2:8" x14ac:dyDescent="0.35">
      <c r="B9" s="1"/>
      <c r="C9" s="1"/>
      <c r="D9" s="14" t="str">
        <f>IF(ISBLANK(B9),"",_xlfn.CONCAT("AND ",B9," = '",C9,"'"))</f>
        <v/>
      </c>
      <c r="G9" s="1"/>
    </row>
    <row r="10" spans="2:8" x14ac:dyDescent="0.35">
      <c r="B10" s="1"/>
      <c r="C10" s="1"/>
      <c r="D10" s="14" t="str">
        <f t="shared" ref="D10:D17" si="0">IF(ISBLANK(B10),"",_xlfn.CONCAT("AND ",B10," = '",C10,"'"))</f>
        <v/>
      </c>
      <c r="G10" s="17"/>
    </row>
    <row r="11" spans="2:8" x14ac:dyDescent="0.35">
      <c r="B11" s="1"/>
      <c r="C11" s="1"/>
      <c r="D11" s="14" t="str">
        <f t="shared" si="0"/>
        <v/>
      </c>
      <c r="G11" s="17"/>
    </row>
    <row r="12" spans="2:8" x14ac:dyDescent="0.35">
      <c r="B12" s="1"/>
      <c r="C12" s="1"/>
      <c r="D12" s="14" t="str">
        <f t="shared" si="0"/>
        <v/>
      </c>
      <c r="G12" s="17"/>
    </row>
    <row r="13" spans="2:8" x14ac:dyDescent="0.35">
      <c r="B13" s="1"/>
      <c r="C13" s="1"/>
      <c r="D13" s="14" t="str">
        <f t="shared" si="0"/>
        <v/>
      </c>
      <c r="G13" s="17"/>
    </row>
    <row r="14" spans="2:8" x14ac:dyDescent="0.35">
      <c r="B14" s="1"/>
      <c r="C14" s="1"/>
      <c r="D14" s="14" t="str">
        <f t="shared" si="0"/>
        <v/>
      </c>
      <c r="G14" s="17"/>
    </row>
    <row r="15" spans="2:8" x14ac:dyDescent="0.35">
      <c r="B15" s="1"/>
      <c r="C15" s="1"/>
      <c r="D15" s="14" t="str">
        <f t="shared" si="0"/>
        <v/>
      </c>
      <c r="G15" s="17"/>
    </row>
    <row r="16" spans="2:8" x14ac:dyDescent="0.35">
      <c r="B16" s="1"/>
      <c r="C16" s="1"/>
      <c r="D16" s="14" t="str">
        <f t="shared" si="0"/>
        <v/>
      </c>
      <c r="G16" s="1"/>
    </row>
    <row r="17" spans="2:7" x14ac:dyDescent="0.35">
      <c r="B17" s="1"/>
      <c r="C17" s="1"/>
      <c r="D17" s="14" t="str">
        <f t="shared" si="0"/>
        <v/>
      </c>
      <c r="G17" s="1"/>
    </row>
    <row r="18" spans="2:7" x14ac:dyDescent="0.35">
      <c r="G18" s="1"/>
    </row>
  </sheetData>
  <mergeCells count="1">
    <mergeCell ref="B6:C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960A-32D9-41AC-8917-F6D36E664420}">
  <sheetPr>
    <tabColor theme="9" tint="0.79998168889431442"/>
  </sheetPr>
  <dimension ref="A1:A37"/>
  <sheetViews>
    <sheetView showGridLines="0" zoomScale="80" zoomScaleNormal="80" workbookViewId="0">
      <selection activeCell="G21" sqref="G21"/>
    </sheetView>
  </sheetViews>
  <sheetFormatPr defaultRowHeight="14.5" x14ac:dyDescent="0.35"/>
  <cols>
    <col min="1" max="1" width="49.08984375" bestFit="1" customWidth="1"/>
    <col min="6" max="6" width="12.7265625" bestFit="1" customWidth="1"/>
    <col min="7" max="7" width="10.81640625" bestFit="1" customWidth="1"/>
  </cols>
  <sheetData>
    <row r="1" spans="1:1" x14ac:dyDescent="0.35">
      <c r="A1" t="s">
        <v>0</v>
      </c>
    </row>
    <row r="2" spans="1:1" x14ac:dyDescent="0.35">
      <c r="A2" t="s">
        <v>6</v>
      </c>
    </row>
    <row r="3" spans="1:1" x14ac:dyDescent="0.35">
      <c r="A3" s="24" t="str">
        <f>_xlfn.CONCAT("FROM ",'fields &amp; table'!D2)</f>
        <v>FROM v_dv_Subsidiary</v>
      </c>
    </row>
    <row r="4" spans="1:1" x14ac:dyDescent="0.35">
      <c r="A4" t="s">
        <v>1</v>
      </c>
    </row>
    <row r="5" spans="1:1" x14ac:dyDescent="0.35">
      <c r="A5" s="23" t="str">
        <f>IF(LEN(filters!$H$3)=0,"",_xlfn.CONCAT("ACAID IN (",filters!$H$3,") AND"))</f>
        <v>ACAID IN (23, 44, 53) AND</v>
      </c>
    </row>
    <row r="6" spans="1:1" x14ac:dyDescent="0.35">
      <c r="A6" s="23" t="str">
        <f>_xlfn.CONCAT("snapshotid = ",filters!$C$3)</f>
        <v>snapshotid = 2023071601</v>
      </c>
    </row>
    <row r="7" spans="1:1" x14ac:dyDescent="0.35">
      <c r="A7" t="s">
        <v>2</v>
      </c>
    </row>
    <row r="8" spans="1:1" x14ac:dyDescent="0.35">
      <c r="A8" t="s">
        <v>3</v>
      </c>
    </row>
    <row r="9" spans="1:1" x14ac:dyDescent="0.35">
      <c r="A9" t="s">
        <v>7</v>
      </c>
    </row>
    <row r="10" spans="1:1" x14ac:dyDescent="0.35">
      <c r="A10" s="24" t="str">
        <f>_xlfn.CONCAT("FROM ",'fields &amp; table'!D2)</f>
        <v>FROM v_dv_Subsidiary</v>
      </c>
    </row>
    <row r="11" spans="1:1" x14ac:dyDescent="0.35">
      <c r="A11" t="s">
        <v>1</v>
      </c>
    </row>
    <row r="12" spans="1:1" x14ac:dyDescent="0.35">
      <c r="A12" s="23" t="str">
        <f>IF(LEN(filters!$H$3)=0,"",_xlfn.CONCAT("ACAID IN (",filters!$H$3,") AND"))</f>
        <v>ACAID IN (23, 44, 53) AND</v>
      </c>
    </row>
    <row r="13" spans="1:1" x14ac:dyDescent="0.35">
      <c r="A13" s="23" t="str">
        <f>_xlfn.CONCAT("snapshotid = ",filters!$C$4)</f>
        <v>snapshotid = 2023071401</v>
      </c>
    </row>
    <row r="14" spans="1:1" x14ac:dyDescent="0.35">
      <c r="A14" t="s">
        <v>11</v>
      </c>
    </row>
    <row r="15" spans="1:1" x14ac:dyDescent="0.35">
      <c r="A15" t="s">
        <v>4</v>
      </c>
    </row>
    <row r="16" spans="1:1" x14ac:dyDescent="0.35">
      <c r="A16" s="6" t="str">
        <f>_xlfn.CONCAT("MF.",'join keys'!B3,",DNA.",'join keys'!B3,",")</f>
        <v>MF.SubsidiaryID,DNA.SubsidiaryID,</v>
      </c>
    </row>
    <row r="17" spans="1:1" x14ac:dyDescent="0.35">
      <c r="A17" s="25" t="str">
        <f>'fields &amp; table'!G2</f>
        <v>MF.SubsidiaryAbbr AS MF_SubsidiaryAbbr, DNA.SubsidiaryAbbr AS  DNA_SubsidiaryAbbr</v>
      </c>
    </row>
    <row r="18" spans="1:1" x14ac:dyDescent="0.35">
      <c r="A18" t="s">
        <v>5</v>
      </c>
    </row>
    <row r="19" spans="1:1" x14ac:dyDescent="0.35">
      <c r="A19" s="6" t="str">
        <f>'join keys'!C3</f>
        <v>INNER JOIN DNA on MF.SubsidiaryID= DNA.SubsidiaryID</v>
      </c>
    </row>
    <row r="20" spans="1:1" x14ac:dyDescent="0.35">
      <c r="A20" s="6" t="str">
        <f>'join keys'!C4</f>
        <v/>
      </c>
    </row>
    <row r="21" spans="1:1" x14ac:dyDescent="0.35">
      <c r="A21" s="6" t="str">
        <f>'join keys'!C5</f>
        <v/>
      </c>
    </row>
    <row r="22" spans="1:1" x14ac:dyDescent="0.35">
      <c r="A22" s="6" t="str">
        <f>'join keys'!C6</f>
        <v/>
      </c>
    </row>
    <row r="23" spans="1:1" x14ac:dyDescent="0.35">
      <c r="A23" s="6" t="str">
        <f>'join keys'!C7</f>
        <v/>
      </c>
    </row>
    <row r="24" spans="1:1" x14ac:dyDescent="0.35">
      <c r="A24" s="6" t="str">
        <f>'join keys'!C8</f>
        <v/>
      </c>
    </row>
    <row r="25" spans="1:1" x14ac:dyDescent="0.35">
      <c r="A25" s="6" t="str">
        <f>'join keys'!C9</f>
        <v/>
      </c>
    </row>
    <row r="26" spans="1:1" x14ac:dyDescent="0.35">
      <c r="A26" s="6" t="str">
        <f>'join keys'!C10</f>
        <v/>
      </c>
    </row>
    <row r="27" spans="1:1" x14ac:dyDescent="0.35">
      <c r="A27" s="6" t="str">
        <f>'join keys'!C11</f>
        <v/>
      </c>
    </row>
    <row r="28" spans="1:1" x14ac:dyDescent="0.35">
      <c r="A28" s="5" t="str">
        <f>IF(LEN(filters!D8)=0,"",_xlfn.CONCAT("WHERE ",filters!D8))</f>
        <v/>
      </c>
    </row>
    <row r="29" spans="1:1" x14ac:dyDescent="0.35">
      <c r="A29" s="5" t="str">
        <f>filters!D9</f>
        <v/>
      </c>
    </row>
    <row r="30" spans="1:1" x14ac:dyDescent="0.35">
      <c r="A30" s="5" t="str">
        <f>filters!D10</f>
        <v/>
      </c>
    </row>
    <row r="31" spans="1:1" x14ac:dyDescent="0.35">
      <c r="A31" s="5" t="str">
        <f>filters!D11</f>
        <v/>
      </c>
    </row>
    <row r="32" spans="1:1" x14ac:dyDescent="0.35">
      <c r="A32" s="5" t="str">
        <f>filters!D12</f>
        <v/>
      </c>
    </row>
    <row r="33" spans="1:1" x14ac:dyDescent="0.35">
      <c r="A33" s="5" t="str">
        <f>filters!D13</f>
        <v/>
      </c>
    </row>
    <row r="34" spans="1:1" x14ac:dyDescent="0.35">
      <c r="A34" s="5" t="str">
        <f>filters!D14</f>
        <v/>
      </c>
    </row>
    <row r="35" spans="1:1" x14ac:dyDescent="0.35">
      <c r="A35" s="5" t="str">
        <f>filters!D15</f>
        <v/>
      </c>
    </row>
    <row r="36" spans="1:1" x14ac:dyDescent="0.35">
      <c r="A36" s="5" t="str">
        <f>filters!D16</f>
        <v/>
      </c>
    </row>
    <row r="37" spans="1:1" x14ac:dyDescent="0.35">
      <c r="A37" s="5" t="str">
        <f>filters!D17</f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F983-BA1D-4C63-8A72-23DE3C51B1A5}">
  <sheetPr>
    <tabColor theme="9" tint="0.79998168889431442"/>
  </sheetPr>
  <dimension ref="A1:A37"/>
  <sheetViews>
    <sheetView showGridLines="0" workbookViewId="0">
      <selection activeCell="B13" sqref="B13"/>
    </sheetView>
  </sheetViews>
  <sheetFormatPr defaultRowHeight="14.5" x14ac:dyDescent="0.35"/>
  <cols>
    <col min="1" max="1" width="56.453125" bestFit="1" customWidth="1"/>
    <col min="6" max="6" width="12.7265625" bestFit="1" customWidth="1"/>
    <col min="7" max="7" width="10.81640625" bestFit="1" customWidth="1"/>
  </cols>
  <sheetData>
    <row r="1" spans="1:1" x14ac:dyDescent="0.35">
      <c r="A1" t="s">
        <v>0</v>
      </c>
    </row>
    <row r="2" spans="1:1" x14ac:dyDescent="0.35">
      <c r="A2" t="s">
        <v>6</v>
      </c>
    </row>
    <row r="3" spans="1:1" x14ac:dyDescent="0.35">
      <c r="A3" s="24" t="str">
        <f>_xlfn.CONCAT("FROM ",'fields &amp; table'!D2)</f>
        <v>FROM v_dv_Subsidiary</v>
      </c>
    </row>
    <row r="4" spans="1:1" x14ac:dyDescent="0.35">
      <c r="A4" t="s">
        <v>1</v>
      </c>
    </row>
    <row r="5" spans="1:1" x14ac:dyDescent="0.35">
      <c r="A5" s="23" t="str">
        <f>IF(LEN(filters!$H$3)=0,"",_xlfn.CONCAT("ACAID IN (",filters!$H$3,") AND"))</f>
        <v>ACAID IN (23, 44, 53) AND</v>
      </c>
    </row>
    <row r="6" spans="1:1" x14ac:dyDescent="0.35">
      <c r="A6" s="23" t="str">
        <f>_xlfn.CONCAT("snapshotid = ",filters!$C$3)</f>
        <v>snapshotid = 2023071601</v>
      </c>
    </row>
    <row r="7" spans="1:1" x14ac:dyDescent="0.35">
      <c r="A7" t="s">
        <v>2</v>
      </c>
    </row>
    <row r="8" spans="1:1" x14ac:dyDescent="0.35">
      <c r="A8" t="s">
        <v>3</v>
      </c>
    </row>
    <row r="9" spans="1:1" x14ac:dyDescent="0.35">
      <c r="A9" t="s">
        <v>7</v>
      </c>
    </row>
    <row r="10" spans="1:1" x14ac:dyDescent="0.35">
      <c r="A10" s="24" t="str">
        <f>_xlfn.CONCAT("FROM ",'fields &amp; table'!D2)</f>
        <v>FROM v_dv_Subsidiary</v>
      </c>
    </row>
    <row r="11" spans="1:1" x14ac:dyDescent="0.35">
      <c r="A11" t="s">
        <v>1</v>
      </c>
    </row>
    <row r="12" spans="1:1" x14ac:dyDescent="0.35">
      <c r="A12" s="23" t="str">
        <f>IF(LEN(filters!$H$3)=0,"",_xlfn.CONCAT("ACAID IN (",filters!$H$3,") AND"))</f>
        <v>ACAID IN (23, 44, 53) AND</v>
      </c>
    </row>
    <row r="13" spans="1:1" x14ac:dyDescent="0.35">
      <c r="A13" s="23" t="str">
        <f>_xlfn.CONCAT("snapshotid = ",filters!$C$4)</f>
        <v>snapshotid = 2023071401</v>
      </c>
    </row>
    <row r="14" spans="1:1" x14ac:dyDescent="0.35">
      <c r="A14" t="s">
        <v>11</v>
      </c>
    </row>
    <row r="15" spans="1:1" x14ac:dyDescent="0.35">
      <c r="A15" t="s">
        <v>4</v>
      </c>
    </row>
    <row r="16" spans="1:1" x14ac:dyDescent="0.35">
      <c r="A16" s="6" t="str">
        <f>_xlfn.CONCAT("MF.",'join keys'!B3,",DNA.",'join keys'!B3,",")</f>
        <v>MF.SubsidiaryID,DNA.SubsidiaryID,</v>
      </c>
    </row>
    <row r="17" spans="1:1" x14ac:dyDescent="0.35">
      <c r="A17" s="25" t="str">
        <f>'fields &amp; table'!G2</f>
        <v>MF.SubsidiaryAbbr AS MF_SubsidiaryAbbr, DNA.SubsidiaryAbbr AS  DNA_SubsidiaryAbbr</v>
      </c>
    </row>
    <row r="18" spans="1:1" x14ac:dyDescent="0.35">
      <c r="A18" t="s">
        <v>5</v>
      </c>
    </row>
    <row r="19" spans="1:1" x14ac:dyDescent="0.35">
      <c r="A19" s="6" t="str">
        <f>'join keys'!C3</f>
        <v>INNER JOIN DNA on MF.SubsidiaryID= DNA.SubsidiaryID</v>
      </c>
    </row>
    <row r="20" spans="1:1" x14ac:dyDescent="0.35">
      <c r="A20" s="6" t="str">
        <f>'join keys'!C4</f>
        <v/>
      </c>
    </row>
    <row r="21" spans="1:1" x14ac:dyDescent="0.35">
      <c r="A21" s="6" t="str">
        <f>'join keys'!C5</f>
        <v/>
      </c>
    </row>
    <row r="22" spans="1:1" x14ac:dyDescent="0.35">
      <c r="A22" s="6" t="str">
        <f>'join keys'!C6</f>
        <v/>
      </c>
    </row>
    <row r="23" spans="1:1" x14ac:dyDescent="0.35">
      <c r="A23" s="6" t="str">
        <f>'join keys'!C7</f>
        <v/>
      </c>
    </row>
    <row r="24" spans="1:1" x14ac:dyDescent="0.35">
      <c r="A24" s="6" t="str">
        <f>'join keys'!C8</f>
        <v/>
      </c>
    </row>
    <row r="25" spans="1:1" x14ac:dyDescent="0.35">
      <c r="A25" s="6" t="str">
        <f>'join keys'!C9</f>
        <v/>
      </c>
    </row>
    <row r="26" spans="1:1" x14ac:dyDescent="0.35">
      <c r="A26" s="6" t="str">
        <f>'join keys'!C10</f>
        <v/>
      </c>
    </row>
    <row r="27" spans="1:1" x14ac:dyDescent="0.35">
      <c r="A27" s="24" t="str">
        <f>_xlfn.CONCAT("Where MF.",'fields &amp; table'!B4,"&lt;&gt;DNA.",'fields &amp; table'!B4)</f>
        <v>Where MF.SubsidiaryAbbr&lt;&gt;DNA.SubsidiaryAbbr</v>
      </c>
    </row>
    <row r="28" spans="1:1" x14ac:dyDescent="0.35">
      <c r="A28" s="5" t="str">
        <f>IF(LEN(filters!D8)=0,"",_xlfn.CONCAT("AND ",filters!D8))</f>
        <v/>
      </c>
    </row>
    <row r="29" spans="1:1" x14ac:dyDescent="0.35">
      <c r="A29" s="5" t="str">
        <f>filters!D9</f>
        <v/>
      </c>
    </row>
    <row r="30" spans="1:1" x14ac:dyDescent="0.35">
      <c r="A30" s="5" t="str">
        <f>filters!D10</f>
        <v/>
      </c>
    </row>
    <row r="31" spans="1:1" x14ac:dyDescent="0.35">
      <c r="A31" s="5" t="str">
        <f>filters!D11</f>
        <v/>
      </c>
    </row>
    <row r="32" spans="1:1" x14ac:dyDescent="0.35">
      <c r="A32" s="5" t="str">
        <f>filters!D12</f>
        <v/>
      </c>
    </row>
    <row r="33" spans="1:1" x14ac:dyDescent="0.35">
      <c r="A33" s="5" t="str">
        <f>filters!D13</f>
        <v/>
      </c>
    </row>
    <row r="34" spans="1:1" x14ac:dyDescent="0.35">
      <c r="A34" s="5" t="str">
        <f>filters!D14</f>
        <v/>
      </c>
    </row>
    <row r="35" spans="1:1" x14ac:dyDescent="0.35">
      <c r="A35" s="5" t="str">
        <f>filters!D15</f>
        <v/>
      </c>
    </row>
    <row r="36" spans="1:1" x14ac:dyDescent="0.35">
      <c r="A36" s="5" t="str">
        <f>filters!D16</f>
        <v/>
      </c>
    </row>
    <row r="37" spans="1:1" x14ac:dyDescent="0.35">
      <c r="A37" s="5" t="str">
        <f>filters!D17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2B83-FA9F-4BDF-850F-4ADC2874C9EA}">
  <dimension ref="A1:B18"/>
  <sheetViews>
    <sheetView workbookViewId="0">
      <selection activeCell="J10" sqref="J10"/>
    </sheetView>
  </sheetViews>
  <sheetFormatPr defaultRowHeight="14.5" x14ac:dyDescent="0.35"/>
  <cols>
    <col min="1" max="1" width="19.453125" bestFit="1" customWidth="1"/>
  </cols>
  <sheetData>
    <row r="1" spans="1:2" ht="28" x14ac:dyDescent="0.35">
      <c r="A1" s="37" t="s">
        <v>24</v>
      </c>
      <c r="B1" s="37" t="s">
        <v>25</v>
      </c>
    </row>
    <row r="2" spans="1:2" x14ac:dyDescent="0.35">
      <c r="A2" s="38" t="s">
        <v>26</v>
      </c>
      <c r="B2" t="s">
        <v>27</v>
      </c>
    </row>
    <row r="3" spans="1:2" x14ac:dyDescent="0.35">
      <c r="A3" s="39" t="s">
        <v>23</v>
      </c>
      <c r="B3" t="s">
        <v>28</v>
      </c>
    </row>
    <row r="4" spans="1:2" x14ac:dyDescent="0.35">
      <c r="A4" s="40" t="s">
        <v>29</v>
      </c>
      <c r="B4" s="1" t="s">
        <v>30</v>
      </c>
    </row>
    <row r="5" spans="1:2" x14ac:dyDescent="0.35">
      <c r="A5" s="40" t="s">
        <v>31</v>
      </c>
      <c r="B5" s="1" t="s">
        <v>32</v>
      </c>
    </row>
    <row r="6" spans="1:2" x14ac:dyDescent="0.35">
      <c r="A6" s="40" t="s">
        <v>33</v>
      </c>
      <c r="B6" s="1" t="s">
        <v>30</v>
      </c>
    </row>
    <row r="7" spans="1:2" x14ac:dyDescent="0.35">
      <c r="A7" s="40" t="s">
        <v>34</v>
      </c>
      <c r="B7" s="1" t="s">
        <v>22</v>
      </c>
    </row>
    <row r="8" spans="1:2" x14ac:dyDescent="0.35">
      <c r="A8" s="40" t="s">
        <v>35</v>
      </c>
      <c r="B8" s="1" t="s">
        <v>22</v>
      </c>
    </row>
    <row r="9" spans="1:2" x14ac:dyDescent="0.35">
      <c r="A9" s="39" t="s">
        <v>36</v>
      </c>
      <c r="B9" t="s">
        <v>37</v>
      </c>
    </row>
    <row r="10" spans="1:2" x14ac:dyDescent="0.35">
      <c r="A10" s="40" t="s">
        <v>38</v>
      </c>
      <c r="B10" s="1" t="s">
        <v>39</v>
      </c>
    </row>
    <row r="11" spans="1:2" x14ac:dyDescent="0.35">
      <c r="A11" s="40" t="s">
        <v>21</v>
      </c>
      <c r="B11" s="1" t="s">
        <v>22</v>
      </c>
    </row>
    <row r="12" spans="1:2" x14ac:dyDescent="0.35">
      <c r="A12" s="40" t="s">
        <v>40</v>
      </c>
      <c r="B12" t="s">
        <v>41</v>
      </c>
    </row>
    <row r="13" spans="1:2" x14ac:dyDescent="0.35">
      <c r="A13" s="38" t="s">
        <v>42</v>
      </c>
      <c r="B13" t="s">
        <v>43</v>
      </c>
    </row>
    <row r="14" spans="1:2" x14ac:dyDescent="0.35">
      <c r="A14" s="17" t="s">
        <v>44</v>
      </c>
      <c r="B14" t="s">
        <v>43</v>
      </c>
    </row>
    <row r="15" spans="1:2" x14ac:dyDescent="0.35">
      <c r="A15" s="17" t="s">
        <v>45</v>
      </c>
      <c r="B15" t="s">
        <v>43</v>
      </c>
    </row>
    <row r="16" spans="1:2" x14ac:dyDescent="0.35">
      <c r="A16" s="39" t="s">
        <v>46</v>
      </c>
      <c r="B16" s="1" t="s">
        <v>30</v>
      </c>
    </row>
    <row r="17" spans="1:2" x14ac:dyDescent="0.35">
      <c r="A17" s="17" t="s">
        <v>47</v>
      </c>
      <c r="B17" t="s">
        <v>48</v>
      </c>
    </row>
    <row r="18" spans="1:2" x14ac:dyDescent="0.35">
      <c r="A18" s="40" t="s">
        <v>49</v>
      </c>
      <c r="B18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fields &amp; table</vt:lpstr>
      <vt:lpstr>join keys</vt:lpstr>
      <vt:lpstr>filters</vt:lpstr>
      <vt:lpstr>query</vt:lpstr>
      <vt:lpstr>query (mismatch analysis)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Stephanie</dc:creator>
  <cp:lastModifiedBy>Stephanie Lin</cp:lastModifiedBy>
  <dcterms:created xsi:type="dcterms:W3CDTF">2023-07-04T14:36:14Z</dcterms:created>
  <dcterms:modified xsi:type="dcterms:W3CDTF">2023-12-11T14:54:23Z</dcterms:modified>
</cp:coreProperties>
</file>