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aTeX\MEC-E-301\Lab 6\"/>
    </mc:Choice>
  </mc:AlternateContent>
  <xr:revisionPtr revIDLastSave="0" documentId="13_ncr:1_{1DCD40F2-B238-4E6C-B6EB-94FF6295FDE2}" xr6:coauthVersionLast="47" xr6:coauthVersionMax="47" xr10:uidLastSave="{00000000-0000-0000-0000-000000000000}"/>
  <bookViews>
    <workbookView xWindow="-120" yWindow="-120" windowWidth="38640" windowHeight="21240" activeTab="1" xr2:uid="{C24F823A-60FD-4649-B8CD-37037DC27F81}"/>
  </bookViews>
  <sheets>
    <sheet name="Student Info" sheetId="3" r:id="rId1"/>
    <sheet name="Steady-State" sheetId="1" r:id="rId2"/>
    <sheet name="Time Constant" sheetId="2" r:id="rId3"/>
    <sheet name="GPT cache" sheetId="4" state="veryHidden" r:id="rId4"/>
  </sheets>
  <definedNames>
    <definedName name="solver_adj" localSheetId="2" hidden="1">'Time Constant'!$R$5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'Time Constant'!$T$5</definedName>
    <definedName name="solver_lhs2" localSheetId="2" hidden="1">'Time Constant'!$U$5</definedName>
    <definedName name="solver_lhs3" localSheetId="2" hidden="1">'Time Constant'!$U$5</definedName>
    <definedName name="solver_lhs4" localSheetId="2" hidden="1">'Time Constant'!$U$5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'Time Constant'!$R$6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hs1" localSheetId="2" hidden="1">0.0000000000001</definedName>
    <definedName name="solver_rhs2" localSheetId="2" hidden="1">0.00000000001</definedName>
    <definedName name="solver_rhs3" localSheetId="2" hidden="1">1</definedName>
    <definedName name="solver_rhs4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2" l="1"/>
  <c r="T12" i="2"/>
  <c r="U12" i="2"/>
  <c r="R12" i="2"/>
  <c r="R4" i="2"/>
  <c r="S4" i="2"/>
  <c r="U4" i="2"/>
  <c r="T4" i="2"/>
  <c r="S3" i="2"/>
  <c r="R3" i="2"/>
  <c r="U3" i="2"/>
  <c r="T3" i="2"/>
  <c r="K97" i="1"/>
  <c r="K83" i="1"/>
  <c r="K116" i="1"/>
  <c r="H66" i="1"/>
  <c r="I116" i="1" a="1"/>
  <c r="I116" i="1" s="1"/>
  <c r="H117" i="1"/>
  <c r="H116" i="1"/>
  <c r="H118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H113" i="1"/>
  <c r="H114" i="1"/>
  <c r="H112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H107" i="1"/>
  <c r="M60" i="1" a="1"/>
  <c r="M60" i="1" s="1"/>
  <c r="I93" i="1"/>
  <c r="J93" i="1"/>
  <c r="I97" i="1" s="1" a="1"/>
  <c r="I97" i="1" s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H94" i="1"/>
  <c r="H98" i="1" s="1"/>
  <c r="H95" i="1"/>
  <c r="H99" i="1" s="1"/>
  <c r="H93" i="1"/>
  <c r="M79" i="1"/>
  <c r="O79" i="1"/>
  <c r="P79" i="1"/>
  <c r="U79" i="1"/>
  <c r="W79" i="1"/>
  <c r="X79" i="1"/>
  <c r="AC79" i="1"/>
  <c r="AE79" i="1"/>
  <c r="AF79" i="1"/>
  <c r="AK79" i="1"/>
  <c r="AM79" i="1"/>
  <c r="AN79" i="1"/>
  <c r="AS79" i="1"/>
  <c r="AU79" i="1"/>
  <c r="AV79" i="1"/>
  <c r="BA79" i="1"/>
  <c r="BC79" i="1"/>
  <c r="BD79" i="1"/>
  <c r="L80" i="1"/>
  <c r="N80" i="1"/>
  <c r="O80" i="1"/>
  <c r="T80" i="1"/>
  <c r="V80" i="1"/>
  <c r="W80" i="1"/>
  <c r="AB80" i="1"/>
  <c r="AD80" i="1"/>
  <c r="AE80" i="1"/>
  <c r="AJ80" i="1"/>
  <c r="AL80" i="1"/>
  <c r="AM80" i="1"/>
  <c r="AR80" i="1"/>
  <c r="AT80" i="1"/>
  <c r="AU80" i="1"/>
  <c r="AZ80" i="1"/>
  <c r="BB80" i="1"/>
  <c r="BC80" i="1"/>
  <c r="K81" i="1"/>
  <c r="M81" i="1"/>
  <c r="N81" i="1"/>
  <c r="S81" i="1"/>
  <c r="U81" i="1"/>
  <c r="V81" i="1"/>
  <c r="AA81" i="1"/>
  <c r="AC81" i="1"/>
  <c r="AD81" i="1"/>
  <c r="AI81" i="1"/>
  <c r="AK81" i="1"/>
  <c r="AL81" i="1"/>
  <c r="AQ81" i="1"/>
  <c r="AS81" i="1"/>
  <c r="AT81" i="1"/>
  <c r="AY81" i="1"/>
  <c r="BA81" i="1"/>
  <c r="BB81" i="1"/>
  <c r="H81" i="1"/>
  <c r="I74" i="1"/>
  <c r="I79" i="1" s="1"/>
  <c r="J74" i="1"/>
  <c r="J79" i="1" s="1"/>
  <c r="K74" i="1"/>
  <c r="K79" i="1" s="1"/>
  <c r="L74" i="1"/>
  <c r="L79" i="1" s="1"/>
  <c r="M74" i="1"/>
  <c r="N74" i="1"/>
  <c r="N79" i="1" s="1"/>
  <c r="O74" i="1"/>
  <c r="P74" i="1"/>
  <c r="Q74" i="1"/>
  <c r="Q79" i="1" s="1"/>
  <c r="R74" i="1"/>
  <c r="R79" i="1" s="1"/>
  <c r="S74" i="1"/>
  <c r="S79" i="1" s="1"/>
  <c r="T74" i="1"/>
  <c r="T79" i="1" s="1"/>
  <c r="U74" i="1"/>
  <c r="V74" i="1"/>
  <c r="V79" i="1" s="1"/>
  <c r="W74" i="1"/>
  <c r="X74" i="1"/>
  <c r="Y74" i="1"/>
  <c r="Y79" i="1" s="1"/>
  <c r="Z74" i="1"/>
  <c r="Z79" i="1" s="1"/>
  <c r="AA74" i="1"/>
  <c r="AA79" i="1" s="1"/>
  <c r="AB74" i="1"/>
  <c r="AB79" i="1" s="1"/>
  <c r="AC74" i="1"/>
  <c r="AD74" i="1"/>
  <c r="AD79" i="1" s="1"/>
  <c r="AE74" i="1"/>
  <c r="AF74" i="1"/>
  <c r="AG74" i="1"/>
  <c r="AG79" i="1" s="1"/>
  <c r="AH74" i="1"/>
  <c r="AH79" i="1" s="1"/>
  <c r="AI74" i="1"/>
  <c r="AI79" i="1" s="1"/>
  <c r="AJ74" i="1"/>
  <c r="AJ79" i="1" s="1"/>
  <c r="AK74" i="1"/>
  <c r="AL74" i="1"/>
  <c r="AL79" i="1" s="1"/>
  <c r="AM74" i="1"/>
  <c r="AN74" i="1"/>
  <c r="AO74" i="1"/>
  <c r="AO79" i="1" s="1"/>
  <c r="AP74" i="1"/>
  <c r="AP79" i="1" s="1"/>
  <c r="AQ74" i="1"/>
  <c r="AQ79" i="1" s="1"/>
  <c r="AR74" i="1"/>
  <c r="AR79" i="1" s="1"/>
  <c r="AS74" i="1"/>
  <c r="AT74" i="1"/>
  <c r="AT79" i="1" s="1"/>
  <c r="AU74" i="1"/>
  <c r="AV74" i="1"/>
  <c r="AW74" i="1"/>
  <c r="AW79" i="1" s="1"/>
  <c r="AX74" i="1"/>
  <c r="AX79" i="1" s="1"/>
  <c r="AY74" i="1"/>
  <c r="AY79" i="1" s="1"/>
  <c r="AZ74" i="1"/>
  <c r="AZ79" i="1" s="1"/>
  <c r="BA74" i="1"/>
  <c r="BB74" i="1"/>
  <c r="BB79" i="1" s="1"/>
  <c r="BC74" i="1"/>
  <c r="BD74" i="1"/>
  <c r="BE74" i="1"/>
  <c r="BE79" i="1" s="1"/>
  <c r="I75" i="1"/>
  <c r="I80" i="1" s="1"/>
  <c r="J75" i="1"/>
  <c r="J80" i="1" s="1"/>
  <c r="K75" i="1"/>
  <c r="K80" i="1" s="1"/>
  <c r="L75" i="1"/>
  <c r="M75" i="1"/>
  <c r="M80" i="1" s="1"/>
  <c r="N75" i="1"/>
  <c r="O75" i="1"/>
  <c r="P75" i="1"/>
  <c r="P80" i="1" s="1"/>
  <c r="Q75" i="1"/>
  <c r="Q80" i="1" s="1"/>
  <c r="R75" i="1"/>
  <c r="R80" i="1" s="1"/>
  <c r="S75" i="1"/>
  <c r="S80" i="1" s="1"/>
  <c r="T75" i="1"/>
  <c r="U75" i="1"/>
  <c r="U80" i="1" s="1"/>
  <c r="V75" i="1"/>
  <c r="W75" i="1"/>
  <c r="X75" i="1"/>
  <c r="X80" i="1" s="1"/>
  <c r="Y75" i="1"/>
  <c r="Y80" i="1" s="1"/>
  <c r="Z75" i="1"/>
  <c r="Z80" i="1" s="1"/>
  <c r="AA75" i="1"/>
  <c r="AA80" i="1" s="1"/>
  <c r="AB75" i="1"/>
  <c r="AC75" i="1"/>
  <c r="AC80" i="1" s="1"/>
  <c r="AD75" i="1"/>
  <c r="AE75" i="1"/>
  <c r="AF75" i="1"/>
  <c r="AF80" i="1" s="1"/>
  <c r="AG75" i="1"/>
  <c r="AG80" i="1" s="1"/>
  <c r="AH75" i="1"/>
  <c r="AH80" i="1" s="1"/>
  <c r="AI75" i="1"/>
  <c r="AI80" i="1" s="1"/>
  <c r="AJ75" i="1"/>
  <c r="AK75" i="1"/>
  <c r="AK80" i="1" s="1"/>
  <c r="AL75" i="1"/>
  <c r="AM75" i="1"/>
  <c r="AN75" i="1"/>
  <c r="AN80" i="1" s="1"/>
  <c r="AO75" i="1"/>
  <c r="AO80" i="1" s="1"/>
  <c r="AP75" i="1"/>
  <c r="AP80" i="1" s="1"/>
  <c r="AQ75" i="1"/>
  <c r="AQ80" i="1" s="1"/>
  <c r="AR75" i="1"/>
  <c r="AS75" i="1"/>
  <c r="AS80" i="1" s="1"/>
  <c r="AT75" i="1"/>
  <c r="AU75" i="1"/>
  <c r="AV75" i="1"/>
  <c r="AV80" i="1" s="1"/>
  <c r="AW75" i="1"/>
  <c r="AW80" i="1" s="1"/>
  <c r="AX75" i="1"/>
  <c r="AX80" i="1" s="1"/>
  <c r="AY75" i="1"/>
  <c r="AY80" i="1" s="1"/>
  <c r="AZ75" i="1"/>
  <c r="BA75" i="1"/>
  <c r="BA80" i="1" s="1"/>
  <c r="BB75" i="1"/>
  <c r="BC75" i="1"/>
  <c r="BD75" i="1"/>
  <c r="BD80" i="1" s="1"/>
  <c r="BE75" i="1"/>
  <c r="BE80" i="1" s="1"/>
  <c r="I76" i="1"/>
  <c r="I81" i="1" s="1"/>
  <c r="J76" i="1"/>
  <c r="J81" i="1" s="1"/>
  <c r="K76" i="1"/>
  <c r="L76" i="1"/>
  <c r="L81" i="1" s="1"/>
  <c r="M76" i="1"/>
  <c r="N76" i="1"/>
  <c r="O76" i="1"/>
  <c r="O81" i="1" s="1"/>
  <c r="P76" i="1"/>
  <c r="P81" i="1" s="1"/>
  <c r="Q76" i="1"/>
  <c r="Q81" i="1" s="1"/>
  <c r="R76" i="1"/>
  <c r="R81" i="1" s="1"/>
  <c r="S76" i="1"/>
  <c r="T76" i="1"/>
  <c r="T81" i="1" s="1"/>
  <c r="U76" i="1"/>
  <c r="V76" i="1"/>
  <c r="W76" i="1"/>
  <c r="W81" i="1" s="1"/>
  <c r="X76" i="1"/>
  <c r="X81" i="1" s="1"/>
  <c r="Y76" i="1"/>
  <c r="Y81" i="1" s="1"/>
  <c r="Z76" i="1"/>
  <c r="Z81" i="1" s="1"/>
  <c r="AA76" i="1"/>
  <c r="AB76" i="1"/>
  <c r="AB81" i="1" s="1"/>
  <c r="AC76" i="1"/>
  <c r="AD76" i="1"/>
  <c r="AE76" i="1"/>
  <c r="AE81" i="1" s="1"/>
  <c r="AF76" i="1"/>
  <c r="AF81" i="1" s="1"/>
  <c r="AG76" i="1"/>
  <c r="AG81" i="1" s="1"/>
  <c r="AH76" i="1"/>
  <c r="AH81" i="1" s="1"/>
  <c r="AI76" i="1"/>
  <c r="AJ76" i="1"/>
  <c r="AJ81" i="1" s="1"/>
  <c r="AK76" i="1"/>
  <c r="AL76" i="1"/>
  <c r="AM76" i="1"/>
  <c r="AM81" i="1" s="1"/>
  <c r="AN76" i="1"/>
  <c r="AN81" i="1" s="1"/>
  <c r="AO76" i="1"/>
  <c r="AO81" i="1" s="1"/>
  <c r="AP76" i="1"/>
  <c r="AP81" i="1" s="1"/>
  <c r="AQ76" i="1"/>
  <c r="AR76" i="1"/>
  <c r="AR81" i="1" s="1"/>
  <c r="AS76" i="1"/>
  <c r="AT76" i="1"/>
  <c r="AU76" i="1"/>
  <c r="AU81" i="1" s="1"/>
  <c r="AV76" i="1"/>
  <c r="AV81" i="1" s="1"/>
  <c r="AW76" i="1"/>
  <c r="AW81" i="1" s="1"/>
  <c r="AX76" i="1"/>
  <c r="AX81" i="1" s="1"/>
  <c r="AY76" i="1"/>
  <c r="AZ76" i="1"/>
  <c r="AZ81" i="1" s="1"/>
  <c r="BA76" i="1"/>
  <c r="BB76" i="1"/>
  <c r="BC76" i="1"/>
  <c r="BC81" i="1" s="1"/>
  <c r="BD76" i="1"/>
  <c r="BD81" i="1" s="1"/>
  <c r="BE76" i="1"/>
  <c r="BE81" i="1" s="1"/>
  <c r="H75" i="1"/>
  <c r="H80" i="1" s="1"/>
  <c r="H76" i="1"/>
  <c r="H74" i="1"/>
  <c r="H79" i="1" s="1"/>
  <c r="H60" i="1" a="1"/>
  <c r="H60" i="1" s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60" i="1"/>
  <c r="D56" i="2" l="1"/>
  <c r="F56" i="2" s="1"/>
  <c r="D71" i="2"/>
  <c r="F71" i="2" s="1"/>
  <c r="D78" i="2"/>
  <c r="F78" i="2" s="1"/>
  <c r="D70" i="2"/>
  <c r="F70" i="2" s="1"/>
  <c r="D62" i="2"/>
  <c r="F62" i="2" s="1"/>
  <c r="D77" i="2"/>
  <c r="F77" i="2" s="1"/>
  <c r="D69" i="2"/>
  <c r="F69" i="2" s="1"/>
  <c r="D61" i="2"/>
  <c r="F61" i="2" s="1"/>
  <c r="D60" i="2"/>
  <c r="F60" i="2" s="1"/>
  <c r="D83" i="2"/>
  <c r="F83" i="2" s="1"/>
  <c r="D75" i="2"/>
  <c r="F75" i="2" s="1"/>
  <c r="D67" i="2"/>
  <c r="F67" i="2" s="1"/>
  <c r="D59" i="2"/>
  <c r="F59" i="2" s="1"/>
  <c r="D84" i="2"/>
  <c r="F84" i="2" s="1"/>
  <c r="D82" i="2"/>
  <c r="F82" i="2" s="1"/>
  <c r="D74" i="2"/>
  <c r="F74" i="2" s="1"/>
  <c r="D66" i="2"/>
  <c r="F66" i="2" s="1"/>
  <c r="D58" i="2"/>
  <c r="F58" i="2" s="1"/>
  <c r="D79" i="2"/>
  <c r="F79" i="2" s="1"/>
  <c r="D68" i="2"/>
  <c r="F68" i="2" s="1"/>
  <c r="D81" i="2"/>
  <c r="F81" i="2" s="1"/>
  <c r="D73" i="2"/>
  <c r="F73" i="2" s="1"/>
  <c r="D65" i="2"/>
  <c r="F65" i="2" s="1"/>
  <c r="D57" i="2"/>
  <c r="F57" i="2" s="1"/>
  <c r="D63" i="2"/>
  <c r="F63" i="2" s="1"/>
  <c r="D76" i="2"/>
  <c r="F76" i="2" s="1"/>
  <c r="D80" i="2"/>
  <c r="F80" i="2" s="1"/>
  <c r="D72" i="2"/>
  <c r="F72" i="2" s="1"/>
  <c r="D64" i="2"/>
  <c r="F64" i="2" s="1"/>
  <c r="D3" i="2"/>
  <c r="F3" i="2" s="1"/>
  <c r="L7" i="2"/>
  <c r="N7" i="2" s="1"/>
  <c r="L15" i="2"/>
  <c r="N15" i="2" s="1"/>
  <c r="L23" i="2"/>
  <c r="N23" i="2" s="1"/>
  <c r="L31" i="2"/>
  <c r="N31" i="2" s="1"/>
  <c r="L39" i="2"/>
  <c r="N39" i="2" s="1"/>
  <c r="L8" i="2"/>
  <c r="N8" i="2" s="1"/>
  <c r="L16" i="2"/>
  <c r="N16" i="2" s="1"/>
  <c r="L24" i="2"/>
  <c r="N24" i="2" s="1"/>
  <c r="L32" i="2"/>
  <c r="N32" i="2" s="1"/>
  <c r="L40" i="2"/>
  <c r="N40" i="2" s="1"/>
  <c r="L9" i="2"/>
  <c r="N9" i="2" s="1"/>
  <c r="L17" i="2"/>
  <c r="N17" i="2" s="1"/>
  <c r="L25" i="2"/>
  <c r="N25" i="2" s="1"/>
  <c r="L33" i="2"/>
  <c r="N33" i="2" s="1"/>
  <c r="L41" i="2"/>
  <c r="N41" i="2" s="1"/>
  <c r="L10" i="2"/>
  <c r="N10" i="2" s="1"/>
  <c r="L18" i="2"/>
  <c r="N18" i="2" s="1"/>
  <c r="L26" i="2"/>
  <c r="N26" i="2" s="1"/>
  <c r="L34" i="2"/>
  <c r="N34" i="2" s="1"/>
  <c r="L42" i="2"/>
  <c r="N42" i="2" s="1"/>
  <c r="L3" i="2"/>
  <c r="N3" i="2" s="1"/>
  <c r="L20" i="2"/>
  <c r="N20" i="2" s="1"/>
  <c r="L36" i="2"/>
  <c r="N36" i="2" s="1"/>
  <c r="L13" i="2"/>
  <c r="N13" i="2" s="1"/>
  <c r="L37" i="2"/>
  <c r="N37" i="2" s="1"/>
  <c r="L6" i="2"/>
  <c r="N6" i="2" s="1"/>
  <c r="L22" i="2"/>
  <c r="N22" i="2" s="1"/>
  <c r="L38" i="2"/>
  <c r="N38" i="2" s="1"/>
  <c r="L11" i="2"/>
  <c r="N11" i="2" s="1"/>
  <c r="L19" i="2"/>
  <c r="N19" i="2" s="1"/>
  <c r="L27" i="2"/>
  <c r="N27" i="2" s="1"/>
  <c r="L35" i="2"/>
  <c r="N35" i="2" s="1"/>
  <c r="L4" i="2"/>
  <c r="N4" i="2" s="1"/>
  <c r="L12" i="2"/>
  <c r="N12" i="2" s="1"/>
  <c r="L28" i="2"/>
  <c r="N28" i="2" s="1"/>
  <c r="L5" i="2"/>
  <c r="N5" i="2" s="1"/>
  <c r="L21" i="2"/>
  <c r="N21" i="2" s="1"/>
  <c r="L29" i="2"/>
  <c r="N29" i="2" s="1"/>
  <c r="L14" i="2"/>
  <c r="N14" i="2" s="1"/>
  <c r="L30" i="2"/>
  <c r="N30" i="2" s="1"/>
  <c r="M6" i="2"/>
  <c r="O6" i="2" s="1"/>
  <c r="M14" i="2"/>
  <c r="O14" i="2" s="1"/>
  <c r="M22" i="2"/>
  <c r="O22" i="2" s="1"/>
  <c r="M30" i="2"/>
  <c r="O30" i="2" s="1"/>
  <c r="M38" i="2"/>
  <c r="O38" i="2" s="1"/>
  <c r="M7" i="2"/>
  <c r="O7" i="2" s="1"/>
  <c r="M15" i="2"/>
  <c r="O15" i="2" s="1"/>
  <c r="M23" i="2"/>
  <c r="O23" i="2" s="1"/>
  <c r="M31" i="2"/>
  <c r="O31" i="2" s="1"/>
  <c r="M39" i="2"/>
  <c r="O39" i="2" s="1"/>
  <c r="M8" i="2"/>
  <c r="O8" i="2" s="1"/>
  <c r="M16" i="2"/>
  <c r="O16" i="2" s="1"/>
  <c r="M24" i="2"/>
  <c r="O24" i="2" s="1"/>
  <c r="M32" i="2"/>
  <c r="O32" i="2" s="1"/>
  <c r="M40" i="2"/>
  <c r="O40" i="2" s="1"/>
  <c r="M9" i="2"/>
  <c r="O9" i="2" s="1"/>
  <c r="M17" i="2"/>
  <c r="O17" i="2" s="1"/>
  <c r="M25" i="2"/>
  <c r="O25" i="2" s="1"/>
  <c r="M33" i="2"/>
  <c r="O33" i="2" s="1"/>
  <c r="M41" i="2"/>
  <c r="O41" i="2" s="1"/>
  <c r="M19" i="2"/>
  <c r="O19" i="2" s="1"/>
  <c r="M12" i="2"/>
  <c r="O12" i="2" s="1"/>
  <c r="M36" i="2"/>
  <c r="O36" i="2" s="1"/>
  <c r="M13" i="2"/>
  <c r="O13" i="2" s="1"/>
  <c r="M45" i="2"/>
  <c r="O45" i="2" s="1"/>
  <c r="M10" i="2"/>
  <c r="O10" i="2" s="1"/>
  <c r="M18" i="2"/>
  <c r="O18" i="2" s="1"/>
  <c r="M26" i="2"/>
  <c r="O26" i="2" s="1"/>
  <c r="M34" i="2"/>
  <c r="O34" i="2" s="1"/>
  <c r="M42" i="2"/>
  <c r="O42" i="2" s="1"/>
  <c r="M3" i="2"/>
  <c r="O3" i="2" s="1"/>
  <c r="M11" i="2"/>
  <c r="O11" i="2" s="1"/>
  <c r="M27" i="2"/>
  <c r="O27" i="2" s="1"/>
  <c r="M35" i="2"/>
  <c r="O35" i="2" s="1"/>
  <c r="M43" i="2"/>
  <c r="O43" i="2" s="1"/>
  <c r="M4" i="2"/>
  <c r="O4" i="2" s="1"/>
  <c r="M20" i="2"/>
  <c r="O20" i="2" s="1"/>
  <c r="M28" i="2"/>
  <c r="O28" i="2" s="1"/>
  <c r="M44" i="2"/>
  <c r="O44" i="2" s="1"/>
  <c r="M5" i="2"/>
  <c r="O5" i="2" s="1"/>
  <c r="M21" i="2"/>
  <c r="O21" i="2" s="1"/>
  <c r="M29" i="2"/>
  <c r="O29" i="2" s="1"/>
  <c r="M37" i="2"/>
  <c r="O37" i="2" s="1"/>
  <c r="E43" i="2"/>
  <c r="G43" i="2" s="1"/>
  <c r="E3" i="2"/>
  <c r="G3" i="2" s="1"/>
  <c r="D40" i="2"/>
  <c r="F40" i="2" s="1"/>
  <c r="E15" i="2"/>
  <c r="G15" i="2" s="1"/>
  <c r="E62" i="2"/>
  <c r="G62" i="2" s="1"/>
  <c r="E83" i="2"/>
  <c r="G83" i="2" s="1"/>
  <c r="E63" i="2"/>
  <c r="G63" i="2" s="1"/>
  <c r="E7" i="2"/>
  <c r="G7" i="2" s="1"/>
  <c r="E39" i="2"/>
  <c r="G39" i="2" s="1"/>
  <c r="E22" i="2"/>
  <c r="G22" i="2" s="1"/>
  <c r="E19" i="2"/>
  <c r="G19" i="2" s="1"/>
  <c r="E38" i="2"/>
  <c r="G38" i="2" s="1"/>
  <c r="E78" i="2"/>
  <c r="G78" i="2" s="1"/>
  <c r="E55" i="2"/>
  <c r="G55" i="2" s="1"/>
  <c r="E35" i="2"/>
  <c r="G35" i="2" s="1"/>
  <c r="E14" i="2"/>
  <c r="G14" i="2" s="1"/>
  <c r="E79" i="2"/>
  <c r="G79" i="2" s="1"/>
  <c r="E75" i="2"/>
  <c r="G75" i="2" s="1"/>
  <c r="E54" i="2"/>
  <c r="G54" i="2" s="1"/>
  <c r="E31" i="2"/>
  <c r="G31" i="2" s="1"/>
  <c r="E11" i="2"/>
  <c r="G11" i="2" s="1"/>
  <c r="D41" i="2"/>
  <c r="F41" i="2" s="1"/>
  <c r="E71" i="2"/>
  <c r="G71" i="2" s="1"/>
  <c r="E51" i="2"/>
  <c r="G51" i="2" s="1"/>
  <c r="E30" i="2"/>
  <c r="G30" i="2" s="1"/>
  <c r="E8" i="2"/>
  <c r="G8" i="2" s="1"/>
  <c r="E16" i="2"/>
  <c r="G16" i="2" s="1"/>
  <c r="E24" i="2"/>
  <c r="G24" i="2" s="1"/>
  <c r="E32" i="2"/>
  <c r="G32" i="2" s="1"/>
  <c r="E40" i="2"/>
  <c r="G40" i="2" s="1"/>
  <c r="E48" i="2"/>
  <c r="G48" i="2" s="1"/>
  <c r="E56" i="2"/>
  <c r="G56" i="2" s="1"/>
  <c r="E64" i="2"/>
  <c r="G64" i="2" s="1"/>
  <c r="E72" i="2"/>
  <c r="G72" i="2" s="1"/>
  <c r="E80" i="2"/>
  <c r="G80" i="2" s="1"/>
  <c r="E9" i="2"/>
  <c r="G9" i="2" s="1"/>
  <c r="E17" i="2"/>
  <c r="G17" i="2" s="1"/>
  <c r="E25" i="2"/>
  <c r="G25" i="2" s="1"/>
  <c r="E33" i="2"/>
  <c r="G33" i="2" s="1"/>
  <c r="E41" i="2"/>
  <c r="G41" i="2" s="1"/>
  <c r="E49" i="2"/>
  <c r="G49" i="2" s="1"/>
  <c r="E57" i="2"/>
  <c r="G57" i="2" s="1"/>
  <c r="E65" i="2"/>
  <c r="G65" i="2" s="1"/>
  <c r="E73" i="2"/>
  <c r="G73" i="2" s="1"/>
  <c r="E81" i="2"/>
  <c r="G81" i="2" s="1"/>
  <c r="E10" i="2"/>
  <c r="G10" i="2" s="1"/>
  <c r="E18" i="2"/>
  <c r="G18" i="2" s="1"/>
  <c r="E26" i="2"/>
  <c r="G26" i="2" s="1"/>
  <c r="E34" i="2"/>
  <c r="G34" i="2" s="1"/>
  <c r="E42" i="2"/>
  <c r="G42" i="2" s="1"/>
  <c r="E50" i="2"/>
  <c r="G50" i="2" s="1"/>
  <c r="E58" i="2"/>
  <c r="G58" i="2" s="1"/>
  <c r="E66" i="2"/>
  <c r="G66" i="2" s="1"/>
  <c r="E74" i="2"/>
  <c r="G74" i="2" s="1"/>
  <c r="E82" i="2"/>
  <c r="G82" i="2" s="1"/>
  <c r="E4" i="2"/>
  <c r="G4" i="2" s="1"/>
  <c r="E12" i="2"/>
  <c r="G12" i="2" s="1"/>
  <c r="E20" i="2"/>
  <c r="G20" i="2" s="1"/>
  <c r="E28" i="2"/>
  <c r="G28" i="2" s="1"/>
  <c r="E36" i="2"/>
  <c r="G36" i="2" s="1"/>
  <c r="E44" i="2"/>
  <c r="G44" i="2" s="1"/>
  <c r="E52" i="2"/>
  <c r="G52" i="2" s="1"/>
  <c r="E60" i="2"/>
  <c r="G60" i="2" s="1"/>
  <c r="E68" i="2"/>
  <c r="G68" i="2" s="1"/>
  <c r="E76" i="2"/>
  <c r="G76" i="2" s="1"/>
  <c r="G84" i="2"/>
  <c r="E5" i="2"/>
  <c r="G5" i="2" s="1"/>
  <c r="E13" i="2"/>
  <c r="G13" i="2" s="1"/>
  <c r="E21" i="2"/>
  <c r="G21" i="2" s="1"/>
  <c r="E29" i="2"/>
  <c r="G29" i="2" s="1"/>
  <c r="E37" i="2"/>
  <c r="G37" i="2" s="1"/>
  <c r="E45" i="2"/>
  <c r="G45" i="2" s="1"/>
  <c r="E53" i="2"/>
  <c r="G53" i="2" s="1"/>
  <c r="E61" i="2"/>
  <c r="G61" i="2" s="1"/>
  <c r="E69" i="2"/>
  <c r="G69" i="2" s="1"/>
  <c r="E77" i="2"/>
  <c r="G77" i="2" s="1"/>
  <c r="E70" i="2"/>
  <c r="G70" i="2" s="1"/>
  <c r="E47" i="2"/>
  <c r="G47" i="2" s="1"/>
  <c r="E27" i="2"/>
  <c r="G27" i="2" s="1"/>
  <c r="E6" i="2"/>
  <c r="G6" i="2" s="1"/>
  <c r="E59" i="2"/>
  <c r="G59" i="2" s="1"/>
  <c r="E67" i="2"/>
  <c r="G67" i="2" s="1"/>
  <c r="E46" i="2"/>
  <c r="G46" i="2" s="1"/>
  <c r="E23" i="2"/>
  <c r="G23" i="2" s="1"/>
  <c r="D49" i="2"/>
  <c r="F49" i="2" s="1"/>
  <c r="D4" i="2"/>
  <c r="F4" i="2" s="1"/>
  <c r="D33" i="2"/>
  <c r="F33" i="2" s="1"/>
  <c r="D25" i="2"/>
  <c r="F25" i="2" s="1"/>
  <c r="D17" i="2"/>
  <c r="F17" i="2" s="1"/>
  <c r="D9" i="2"/>
  <c r="F9" i="2" s="1"/>
  <c r="D48" i="2"/>
  <c r="F48" i="2" s="1"/>
  <c r="D51" i="2"/>
  <c r="F51" i="2" s="1"/>
  <c r="D43" i="2"/>
  <c r="F43" i="2" s="1"/>
  <c r="D35" i="2"/>
  <c r="F35" i="2" s="1"/>
  <c r="D27" i="2"/>
  <c r="F27" i="2" s="1"/>
  <c r="D19" i="2"/>
  <c r="F19" i="2" s="1"/>
  <c r="D11" i="2"/>
  <c r="F11" i="2" s="1"/>
  <c r="D32" i="2"/>
  <c r="F32" i="2" s="1"/>
  <c r="D50" i="2"/>
  <c r="F50" i="2" s="1"/>
  <c r="D42" i="2"/>
  <c r="F42" i="2" s="1"/>
  <c r="D34" i="2"/>
  <c r="F34" i="2" s="1"/>
  <c r="D26" i="2"/>
  <c r="F26" i="2" s="1"/>
  <c r="D18" i="2"/>
  <c r="F18" i="2" s="1"/>
  <c r="D10" i="2"/>
  <c r="F10" i="2" s="1"/>
  <c r="D8" i="2"/>
  <c r="F8" i="2" s="1"/>
  <c r="D55" i="2"/>
  <c r="F55" i="2" s="1"/>
  <c r="D47" i="2"/>
  <c r="F47" i="2" s="1"/>
  <c r="D39" i="2"/>
  <c r="F39" i="2" s="1"/>
  <c r="D31" i="2"/>
  <c r="F31" i="2" s="1"/>
  <c r="D23" i="2"/>
  <c r="F23" i="2" s="1"/>
  <c r="D15" i="2"/>
  <c r="F15" i="2" s="1"/>
  <c r="D7" i="2"/>
  <c r="F7" i="2" s="1"/>
  <c r="D16" i="2"/>
  <c r="F16" i="2" s="1"/>
  <c r="D54" i="2"/>
  <c r="F54" i="2" s="1"/>
  <c r="D46" i="2"/>
  <c r="F46" i="2" s="1"/>
  <c r="D38" i="2"/>
  <c r="F38" i="2" s="1"/>
  <c r="D30" i="2"/>
  <c r="F30" i="2" s="1"/>
  <c r="D22" i="2"/>
  <c r="F22" i="2" s="1"/>
  <c r="D14" i="2"/>
  <c r="F14" i="2" s="1"/>
  <c r="D6" i="2"/>
  <c r="F6" i="2" s="1"/>
  <c r="D24" i="2"/>
  <c r="F24" i="2" s="1"/>
  <c r="D53" i="2"/>
  <c r="F53" i="2" s="1"/>
  <c r="D45" i="2"/>
  <c r="F45" i="2" s="1"/>
  <c r="D37" i="2"/>
  <c r="F37" i="2" s="1"/>
  <c r="D29" i="2"/>
  <c r="F29" i="2" s="1"/>
  <c r="D21" i="2"/>
  <c r="F21" i="2" s="1"/>
  <c r="D13" i="2"/>
  <c r="F13" i="2" s="1"/>
  <c r="D5" i="2"/>
  <c r="F5" i="2" s="1"/>
  <c r="D52" i="2"/>
  <c r="F52" i="2" s="1"/>
  <c r="D44" i="2"/>
  <c r="F44" i="2" s="1"/>
  <c r="D36" i="2"/>
  <c r="F36" i="2" s="1"/>
  <c r="D28" i="2"/>
  <c r="F28" i="2" s="1"/>
  <c r="D20" i="2"/>
  <c r="F20" i="2" s="1"/>
  <c r="D12" i="2"/>
  <c r="F12" i="2" s="1"/>
  <c r="J116" i="1" a="1"/>
  <c r="J116" i="1" s="1"/>
  <c r="H85" i="1"/>
  <c r="H83" i="1"/>
  <c r="I83" i="1" a="1"/>
  <c r="I83" i="1" s="1"/>
  <c r="H84" i="1"/>
  <c r="H97" i="1"/>
  <c r="J97" i="1" s="1" a="1"/>
  <c r="J97" i="1" s="1"/>
  <c r="R6" i="2" l="1"/>
  <c r="S6" i="2"/>
  <c r="T6" i="2"/>
  <c r="U6" i="2"/>
  <c r="J83" i="1" a="1"/>
  <c r="J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<sst xmlns="http://schemas.openxmlformats.org/spreadsheetml/2006/main" count="143" uniqueCount="61">
  <si>
    <t>Sample Number</t>
  </si>
  <si>
    <t>Time (microseconds)</t>
  </si>
  <si>
    <t>Thermistor Temperature (C)</t>
  </si>
  <si>
    <t>Thermocouple Temperature (C)</t>
  </si>
  <si>
    <t>Table 1.0: Water Bath 1 Temperature Measurements</t>
  </si>
  <si>
    <t>Table 1.1: Water Bath 2 Temperature Measurements</t>
  </si>
  <si>
    <t>Table 1.2: Water Bath 3 Temperature Measurements</t>
  </si>
  <si>
    <t>Table 2.0: Cooling in air experiment</t>
  </si>
  <si>
    <t>Table 2.1: Cooling in water experiment</t>
  </si>
  <si>
    <t>Water Bath Temperature (C):</t>
  </si>
  <si>
    <t>(V)</t>
  </si>
  <si>
    <t>Thermistor Voltage</t>
  </si>
  <si>
    <t>Thermocouple Voltage</t>
  </si>
  <si>
    <t>Thermocouple Temperature</t>
  </si>
  <si>
    <t>(C)</t>
  </si>
  <si>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</si>
  <si>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</si>
  <si>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</si>
  <si>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</si>
  <si>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</si>
  <si>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</si>
  <si>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</si>
  <si>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slope</t>
  </si>
  <si>
    <t>intercept</t>
  </si>
  <si>
    <t>thermistor volt</t>
  </si>
  <si>
    <t>thermocouple volt</t>
  </si>
  <si>
    <t>Temperature</t>
  </si>
  <si>
    <t>Thermistor Voltage (V)</t>
  </si>
  <si>
    <t>S_a</t>
  </si>
  <si>
    <t>S_b</t>
  </si>
  <si>
    <t>R^2</t>
  </si>
  <si>
    <t>Thermistor Deviation Table</t>
  </si>
  <si>
    <t>Thermistor voltage converted to temperature</t>
  </si>
  <si>
    <t>Max Deviation</t>
  </si>
  <si>
    <t>Accuracy</t>
  </si>
  <si>
    <t>Repeatability</t>
  </si>
  <si>
    <t>Thermistor Transposed Voltage Table for Easier Excel Formulas</t>
  </si>
  <si>
    <t>Thermocouple Transposed Temperature Table</t>
  </si>
  <si>
    <t>Thermocouple Deviation Table</t>
  </si>
  <si>
    <t>Thermocouple Voltage (V)</t>
  </si>
  <si>
    <t>LINEST STATS FOR THERMISTOR</t>
  </si>
  <si>
    <t>Thermocouple linear fit (voltage -&gt; temp)</t>
  </si>
  <si>
    <t>Thermocouple voltage transposed</t>
  </si>
  <si>
    <t>Thermocouple linear fit deviation table</t>
  </si>
  <si>
    <t>Resolution</t>
  </si>
  <si>
    <t>V/LSB</t>
  </si>
  <si>
    <t>{"hash":"328ad72a5441a1dee9ec7699cef9fb50c8d7bcb559ffe80f1996e2f4e00b3cb4","version":1,"value":"[[\"Hi! How can I assist you today?\"]]"}</t>
  </si>
  <si>
    <t>raw numbers</t>
  </si>
  <si>
    <t>T_infty</t>
  </si>
  <si>
    <t>tau</t>
  </si>
  <si>
    <t>Air</t>
  </si>
  <si>
    <t>Water</t>
  </si>
  <si>
    <t>Thermistor</t>
  </si>
  <si>
    <t>Thermocouple</t>
  </si>
  <si>
    <t>T_0</t>
  </si>
  <si>
    <t>Thermistor Response</t>
  </si>
  <si>
    <t>Thermocouple Response</t>
  </si>
  <si>
    <t>SS</t>
  </si>
  <si>
    <t>Thermistor (Exp-Theor)^2</t>
  </si>
  <si>
    <t>Thermocouple (Exp-Theor)^2</t>
  </si>
  <si>
    <t>Thermocouple with Linear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</si>
</sst>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1" formatCode="0.000000"/>
    <numFmt numFmtId="17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0" borderId="4" xfId="0" applyBorder="1" applyAlignment="1">
      <alignment wrapText="1"/>
    </xf>
    <xf numFmtId="164" fontId="0" fillId="0" borderId="5" xfId="0" applyNumberFormat="1" applyBorder="1"/>
    <xf numFmtId="164" fontId="0" fillId="0" borderId="7" xfId="0" applyNumberFormat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0" xfId="0" applyFill="1"/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171" fontId="0" fillId="0" borderId="0" xfId="0" applyNumberFormat="1"/>
    <xf numFmtId="174" fontId="0" fillId="0" borderId="0" xfId="0" applyNumberFormat="1"/>
    <xf numFmtId="164" fontId="0" fillId="0" borderId="6" xfId="0" applyNumberFormat="1" applyBorder="1"/>
    <xf numFmtId="164" fontId="0" fillId="0" borderId="1" xfId="0" applyNumberFormat="1" applyBorder="1"/>
    <xf numFmtId="17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B8505B8-7C26-4BCF-A404-F2E3DF4E1D04}">
  <we:reference id="wa200005502" version="1.0.0.9" store="en-US" storeType="OMEX"/>
  <we:alternateReferences>
    <we:reference id="wa200005502" version="1.0.0.9" store="wa200005502" storeType="OMEX"/>
  </we:alternateReferences>
  <we:properties>
    <we:property name="docId" value="&quot;T46TAYBNnzCPIfwnmid0_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A53A-DF0B-7841-AE5F-AA0E4171C984}">
  <dimension ref="A1:C36"/>
  <sheetViews>
    <sheetView workbookViewId="0">
      <selection activeCell="B82" sqref="B82"/>
    </sheetView>
  </sheetViews>
  <sheetFormatPr defaultColWidth="10.875" defaultRowHeight="15.75" x14ac:dyDescent="0.25"/>
  <cols>
    <col min="1" max="1" width="22" style="9" bestFit="1" customWidth="1"/>
    <col min="2" max="2" width="18.375" style="9" customWidth="1"/>
    <col min="3" max="3" width="14.625" style="9" customWidth="1"/>
    <col min="4" max="16384" width="10.875" style="9"/>
  </cols>
  <sheetData>
    <row r="1" spans="1:1" x14ac:dyDescent="0.25">
      <c r="A1" s="8" t="s">
        <v>15</v>
      </c>
    </row>
    <row r="2" spans="1:1" x14ac:dyDescent="0.25">
      <c r="A2" s="8" t="s">
        <v>16</v>
      </c>
    </row>
    <row r="3" spans="1:1" x14ac:dyDescent="0.25">
      <c r="A3" s="8" t="s">
        <v>17</v>
      </c>
    </row>
    <row r="4" spans="1:1" x14ac:dyDescent="0.25">
      <c r="A4" s="8" t="s">
        <v>18</v>
      </c>
    </row>
    <row r="5" spans="1:1" x14ac:dyDescent="0.25">
      <c r="A5" s="8"/>
    </row>
    <row r="6" spans="1:1" x14ac:dyDescent="0.25">
      <c r="A6" s="8" t="s">
        <v>19</v>
      </c>
    </row>
    <row r="7" spans="1:1" x14ac:dyDescent="0.25">
      <c r="A7" s="8" t="s">
        <v>20</v>
      </c>
    </row>
    <row r="8" spans="1:1" x14ac:dyDescent="0.25">
      <c r="A8" s="8" t="s">
        <v>21</v>
      </c>
    </row>
    <row r="9" spans="1:1" x14ac:dyDescent="0.25">
      <c r="A9" s="8"/>
    </row>
    <row r="10" spans="1:1" x14ac:dyDescent="0.25">
      <c r="A10" s="8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9757-1C63-0341-8E79-4DE805192AFF}">
  <dimension ref="A1:BE209"/>
  <sheetViews>
    <sheetView tabSelected="1" topLeftCell="A82" workbookViewId="0">
      <selection activeCell="H74" sqref="H74"/>
    </sheetView>
  </sheetViews>
  <sheetFormatPr defaultColWidth="10.625" defaultRowHeight="15.75" x14ac:dyDescent="0.25"/>
  <cols>
    <col min="1" max="1" width="19.125" customWidth="1"/>
    <col min="2" max="2" width="15.125" bestFit="1" customWidth="1"/>
    <col min="3" max="3" width="15.125" customWidth="1"/>
    <col min="4" max="4" width="13.625" customWidth="1"/>
    <col min="6" max="6" width="15.625" customWidth="1"/>
    <col min="7" max="7" width="22.125" bestFit="1" customWidth="1"/>
    <col min="8" max="8" width="22.125" customWidth="1"/>
    <col min="9" max="9" width="13.875" customWidth="1"/>
    <col min="10" max="10" width="12.25" customWidth="1"/>
    <col min="11" max="11" width="15.875" customWidth="1"/>
    <col min="12" max="12" width="22.125" bestFit="1" customWidth="1"/>
    <col min="13" max="13" width="22.125" customWidth="1"/>
    <col min="14" max="14" width="12.875" customWidth="1"/>
    <col min="17" max="17" width="15.625" bestFit="1" customWidth="1"/>
    <col min="18" max="18" width="15.875" bestFit="1" customWidth="1"/>
    <col min="19" max="19" width="19.625" customWidth="1"/>
  </cols>
  <sheetData>
    <row r="1" spans="1:14" x14ac:dyDescent="0.25">
      <c r="A1" t="s">
        <v>4</v>
      </c>
      <c r="F1" t="s">
        <v>5</v>
      </c>
      <c r="K1" t="s">
        <v>6</v>
      </c>
    </row>
    <row r="2" spans="1:14" ht="31.5" x14ac:dyDescent="0.25">
      <c r="A2" s="6" t="s">
        <v>9</v>
      </c>
      <c r="B2" s="1">
        <v>21.2</v>
      </c>
      <c r="F2" s="6" t="s">
        <v>9</v>
      </c>
      <c r="G2" s="1">
        <v>40</v>
      </c>
      <c r="K2" s="6" t="s">
        <v>9</v>
      </c>
      <c r="L2" s="1">
        <v>46.9</v>
      </c>
      <c r="M2" s="18">
        <v>54.1</v>
      </c>
    </row>
    <row r="4" spans="1:14" ht="31.5" x14ac:dyDescent="0.25">
      <c r="A4" s="7" t="s">
        <v>0</v>
      </c>
      <c r="B4" s="7" t="s">
        <v>11</v>
      </c>
      <c r="C4" s="7" t="s">
        <v>12</v>
      </c>
      <c r="D4" s="7" t="s">
        <v>13</v>
      </c>
      <c r="F4" s="7" t="s">
        <v>0</v>
      </c>
      <c r="G4" s="7" t="s">
        <v>11</v>
      </c>
      <c r="H4" s="7" t="s">
        <v>12</v>
      </c>
      <c r="I4" s="7" t="s">
        <v>13</v>
      </c>
      <c r="K4" s="7" t="s">
        <v>0</v>
      </c>
      <c r="L4" s="7" t="s">
        <v>11</v>
      </c>
      <c r="M4" s="7" t="s">
        <v>12</v>
      </c>
      <c r="N4" s="7" t="s">
        <v>13</v>
      </c>
    </row>
    <row r="5" spans="1:14" x14ac:dyDescent="0.25">
      <c r="A5" s="2"/>
      <c r="B5" s="4" t="s">
        <v>10</v>
      </c>
      <c r="C5" s="4" t="s">
        <v>10</v>
      </c>
      <c r="D5" s="4" t="s">
        <v>14</v>
      </c>
      <c r="F5" s="2"/>
      <c r="G5" s="4" t="s">
        <v>10</v>
      </c>
      <c r="H5" s="4" t="s">
        <v>10</v>
      </c>
      <c r="I5" s="4" t="s">
        <v>14</v>
      </c>
      <c r="K5" s="2"/>
      <c r="L5" s="4" t="s">
        <v>10</v>
      </c>
      <c r="M5" s="4" t="s">
        <v>10</v>
      </c>
      <c r="N5" s="4" t="s">
        <v>14</v>
      </c>
    </row>
    <row r="6" spans="1:14" x14ac:dyDescent="0.25">
      <c r="A6" s="3">
        <v>1</v>
      </c>
      <c r="B6">
        <v>1.3859999999999999</v>
      </c>
      <c r="C6">
        <v>1.35</v>
      </c>
      <c r="D6">
        <v>20.059000000000001</v>
      </c>
      <c r="F6" s="3">
        <v>1</v>
      </c>
      <c r="G6">
        <v>1.4370000000000001</v>
      </c>
      <c r="H6">
        <v>1.4470000000000001</v>
      </c>
      <c r="I6">
        <v>39.395000000000003</v>
      </c>
      <c r="K6" s="3">
        <v>1</v>
      </c>
      <c r="L6">
        <v>1.4630000000000001</v>
      </c>
      <c r="M6">
        <v>1.5209999999999999</v>
      </c>
      <c r="N6">
        <v>54.219000000000001</v>
      </c>
    </row>
    <row r="7" spans="1:14" x14ac:dyDescent="0.25">
      <c r="A7" s="3">
        <v>2</v>
      </c>
      <c r="B7">
        <v>1.3859999999999999</v>
      </c>
      <c r="C7">
        <v>1.35</v>
      </c>
      <c r="D7">
        <v>20.059000000000001</v>
      </c>
      <c r="F7" s="3">
        <v>2</v>
      </c>
      <c r="G7">
        <v>1.4370000000000001</v>
      </c>
      <c r="H7">
        <v>1.4470000000000001</v>
      </c>
      <c r="I7">
        <v>39.395000000000003</v>
      </c>
      <c r="K7" s="3">
        <v>2</v>
      </c>
      <c r="L7">
        <v>1.4630000000000001</v>
      </c>
      <c r="M7">
        <v>1.5209999999999999</v>
      </c>
      <c r="N7">
        <v>54.219000000000001</v>
      </c>
    </row>
    <row r="8" spans="1:14" x14ac:dyDescent="0.25">
      <c r="A8" s="3">
        <v>3</v>
      </c>
      <c r="B8">
        <v>1.3859999999999999</v>
      </c>
      <c r="C8">
        <v>1.35</v>
      </c>
      <c r="D8">
        <v>20.059000000000001</v>
      </c>
      <c r="F8" s="3">
        <v>3</v>
      </c>
      <c r="G8">
        <v>1.4339999999999999</v>
      </c>
      <c r="H8">
        <v>1.4470000000000001</v>
      </c>
      <c r="I8">
        <v>39.395000000000003</v>
      </c>
      <c r="K8" s="3">
        <v>3</v>
      </c>
      <c r="L8">
        <v>1.4630000000000001</v>
      </c>
      <c r="M8">
        <v>1.518</v>
      </c>
      <c r="N8">
        <v>53.573999999999998</v>
      </c>
    </row>
    <row r="9" spans="1:14" x14ac:dyDescent="0.25">
      <c r="A9" s="3">
        <v>4</v>
      </c>
      <c r="B9">
        <v>1.3859999999999999</v>
      </c>
      <c r="C9">
        <v>1.35</v>
      </c>
      <c r="D9">
        <v>20.059000000000001</v>
      </c>
      <c r="F9" s="3">
        <v>4</v>
      </c>
      <c r="G9">
        <v>1.4410000000000001</v>
      </c>
      <c r="H9">
        <v>1.4470000000000001</v>
      </c>
      <c r="I9">
        <v>39.395000000000003</v>
      </c>
      <c r="K9" s="3">
        <v>4</v>
      </c>
      <c r="L9">
        <v>1.46</v>
      </c>
      <c r="M9">
        <v>1.5209999999999999</v>
      </c>
      <c r="N9">
        <v>54.219000000000001</v>
      </c>
    </row>
    <row r="10" spans="1:14" x14ac:dyDescent="0.25">
      <c r="A10" s="3">
        <v>5</v>
      </c>
      <c r="B10">
        <v>1.3859999999999999</v>
      </c>
      <c r="C10">
        <v>1.35</v>
      </c>
      <c r="D10">
        <v>20.059000000000001</v>
      </c>
      <c r="F10" s="3">
        <v>5</v>
      </c>
      <c r="G10">
        <v>1.4410000000000001</v>
      </c>
      <c r="H10">
        <v>1.4470000000000001</v>
      </c>
      <c r="I10">
        <v>39.395000000000003</v>
      </c>
      <c r="K10" s="3">
        <v>5</v>
      </c>
      <c r="L10">
        <v>1.4630000000000001</v>
      </c>
      <c r="M10">
        <v>1.5209999999999999</v>
      </c>
      <c r="N10">
        <v>54.219000000000001</v>
      </c>
    </row>
    <row r="11" spans="1:14" x14ac:dyDescent="0.25">
      <c r="A11" s="3">
        <v>6</v>
      </c>
      <c r="B11">
        <v>1.3859999999999999</v>
      </c>
      <c r="C11">
        <v>1.35</v>
      </c>
      <c r="D11">
        <v>20.059000000000001</v>
      </c>
      <c r="F11" s="3">
        <v>6</v>
      </c>
      <c r="G11">
        <v>1.4410000000000001</v>
      </c>
      <c r="H11">
        <v>1.444</v>
      </c>
      <c r="I11">
        <v>38.75</v>
      </c>
      <c r="K11" s="3">
        <v>6</v>
      </c>
      <c r="L11">
        <v>1.4630000000000001</v>
      </c>
      <c r="M11">
        <v>1.518</v>
      </c>
      <c r="N11">
        <v>53.573999999999998</v>
      </c>
    </row>
    <row r="12" spans="1:14" x14ac:dyDescent="0.25">
      <c r="A12" s="3">
        <v>7</v>
      </c>
      <c r="B12">
        <v>1.3859999999999999</v>
      </c>
      <c r="C12">
        <v>1.35</v>
      </c>
      <c r="D12">
        <v>20.059000000000001</v>
      </c>
      <c r="F12" s="3">
        <v>7</v>
      </c>
      <c r="G12">
        <v>1.4410000000000001</v>
      </c>
      <c r="H12">
        <v>1.444</v>
      </c>
      <c r="I12">
        <v>38.75</v>
      </c>
      <c r="K12" s="3">
        <v>7</v>
      </c>
      <c r="L12">
        <v>1.4630000000000001</v>
      </c>
      <c r="M12">
        <v>1.5209999999999999</v>
      </c>
      <c r="N12">
        <v>54.219000000000001</v>
      </c>
    </row>
    <row r="13" spans="1:14" x14ac:dyDescent="0.25">
      <c r="A13" s="3">
        <v>8</v>
      </c>
      <c r="B13">
        <v>1.389</v>
      </c>
      <c r="C13">
        <v>1.35</v>
      </c>
      <c r="D13">
        <v>20.059000000000001</v>
      </c>
      <c r="F13" s="3">
        <v>8</v>
      </c>
      <c r="G13">
        <v>1.4370000000000001</v>
      </c>
      <c r="H13">
        <v>1.4470000000000001</v>
      </c>
      <c r="I13">
        <v>39.395000000000003</v>
      </c>
      <c r="K13" s="3">
        <v>8</v>
      </c>
      <c r="L13">
        <v>1.4630000000000001</v>
      </c>
      <c r="M13">
        <v>1.518</v>
      </c>
      <c r="N13">
        <v>53.573999999999998</v>
      </c>
    </row>
    <row r="14" spans="1:14" x14ac:dyDescent="0.25">
      <c r="A14" s="3">
        <v>9</v>
      </c>
      <c r="B14">
        <v>1.3859999999999999</v>
      </c>
      <c r="C14">
        <v>1.35</v>
      </c>
      <c r="D14">
        <v>20.059000000000001</v>
      </c>
      <c r="F14" s="3">
        <v>9</v>
      </c>
      <c r="G14">
        <v>1.4370000000000001</v>
      </c>
      <c r="H14">
        <v>1.4470000000000001</v>
      </c>
      <c r="I14">
        <v>39.395000000000003</v>
      </c>
      <c r="K14" s="3">
        <v>9</v>
      </c>
      <c r="L14">
        <v>1.4630000000000001</v>
      </c>
      <c r="M14">
        <v>1.518</v>
      </c>
      <c r="N14">
        <v>53.573999999999998</v>
      </c>
    </row>
    <row r="15" spans="1:14" x14ac:dyDescent="0.25">
      <c r="A15" s="3">
        <v>10</v>
      </c>
      <c r="B15">
        <v>1.3859999999999999</v>
      </c>
      <c r="C15">
        <v>1.3540000000000001</v>
      </c>
      <c r="D15">
        <v>20.702999999999999</v>
      </c>
      <c r="F15" s="3">
        <v>10</v>
      </c>
      <c r="G15">
        <v>1.4410000000000001</v>
      </c>
      <c r="H15">
        <v>1.4470000000000001</v>
      </c>
      <c r="I15">
        <v>39.395000000000003</v>
      </c>
      <c r="K15" s="3">
        <v>10</v>
      </c>
      <c r="L15">
        <v>1.46</v>
      </c>
      <c r="M15">
        <v>1.5209999999999999</v>
      </c>
      <c r="N15">
        <v>54.219000000000001</v>
      </c>
    </row>
    <row r="16" spans="1:14" x14ac:dyDescent="0.25">
      <c r="A16" s="3">
        <v>11</v>
      </c>
      <c r="B16">
        <v>1.3859999999999999</v>
      </c>
      <c r="C16">
        <v>1.35</v>
      </c>
      <c r="D16">
        <v>20.059000000000001</v>
      </c>
      <c r="F16" s="3">
        <v>11</v>
      </c>
      <c r="G16">
        <v>1.444</v>
      </c>
      <c r="H16">
        <v>1.4470000000000001</v>
      </c>
      <c r="I16">
        <v>39.395000000000003</v>
      </c>
      <c r="K16" s="3">
        <v>11</v>
      </c>
      <c r="L16">
        <v>1.4630000000000001</v>
      </c>
      <c r="M16">
        <v>1.518</v>
      </c>
      <c r="N16">
        <v>53.573999999999998</v>
      </c>
    </row>
    <row r="17" spans="1:14" x14ac:dyDescent="0.25">
      <c r="A17" s="3">
        <v>12</v>
      </c>
      <c r="B17">
        <v>1.389</v>
      </c>
      <c r="C17">
        <v>1.35</v>
      </c>
      <c r="D17">
        <v>20.059000000000001</v>
      </c>
      <c r="F17" s="3">
        <v>12</v>
      </c>
      <c r="G17">
        <v>1.4410000000000001</v>
      </c>
      <c r="H17">
        <v>1.4470000000000001</v>
      </c>
      <c r="I17">
        <v>39.395000000000003</v>
      </c>
      <c r="K17" s="3">
        <v>12</v>
      </c>
      <c r="L17">
        <v>1.4630000000000001</v>
      </c>
      <c r="M17">
        <v>1.5209999999999999</v>
      </c>
      <c r="N17">
        <v>54.219000000000001</v>
      </c>
    </row>
    <row r="18" spans="1:14" x14ac:dyDescent="0.25">
      <c r="A18" s="3">
        <v>13</v>
      </c>
      <c r="B18">
        <v>1.3859999999999999</v>
      </c>
      <c r="C18">
        <v>1.35</v>
      </c>
      <c r="D18">
        <v>20.059000000000001</v>
      </c>
      <c r="F18" s="3">
        <v>13</v>
      </c>
      <c r="G18">
        <v>1.4370000000000001</v>
      </c>
      <c r="H18">
        <v>1.444</v>
      </c>
      <c r="I18">
        <v>38.75</v>
      </c>
      <c r="K18" s="3">
        <v>13</v>
      </c>
      <c r="L18">
        <v>1.466</v>
      </c>
      <c r="M18">
        <v>1.5149999999999999</v>
      </c>
      <c r="N18">
        <v>52.93</v>
      </c>
    </row>
    <row r="19" spans="1:14" x14ac:dyDescent="0.25">
      <c r="A19" s="3">
        <v>14</v>
      </c>
      <c r="B19">
        <v>1.3859999999999999</v>
      </c>
      <c r="C19">
        <v>1.35</v>
      </c>
      <c r="D19">
        <v>20.059000000000001</v>
      </c>
      <c r="F19" s="3">
        <v>14</v>
      </c>
      <c r="G19">
        <v>1.4370000000000001</v>
      </c>
      <c r="H19">
        <v>1.45</v>
      </c>
      <c r="I19">
        <v>40.039000000000001</v>
      </c>
      <c r="K19" s="3">
        <v>14</v>
      </c>
      <c r="L19">
        <v>1.4630000000000001</v>
      </c>
      <c r="M19">
        <v>1.5209999999999999</v>
      </c>
      <c r="N19">
        <v>54.219000000000001</v>
      </c>
    </row>
    <row r="20" spans="1:14" x14ac:dyDescent="0.25">
      <c r="A20" s="3">
        <v>15</v>
      </c>
      <c r="B20">
        <v>1.383</v>
      </c>
      <c r="C20">
        <v>1.347</v>
      </c>
      <c r="D20">
        <v>19.414000000000001</v>
      </c>
      <c r="F20" s="3">
        <v>15</v>
      </c>
      <c r="G20">
        <v>1.4410000000000001</v>
      </c>
      <c r="H20">
        <v>1.4470000000000001</v>
      </c>
      <c r="I20">
        <v>39.395000000000003</v>
      </c>
      <c r="K20" s="3">
        <v>15</v>
      </c>
      <c r="L20">
        <v>1.4630000000000001</v>
      </c>
      <c r="M20">
        <v>1.518</v>
      </c>
      <c r="N20">
        <v>53.573999999999998</v>
      </c>
    </row>
    <row r="21" spans="1:14" x14ac:dyDescent="0.25">
      <c r="A21" s="3">
        <v>16</v>
      </c>
      <c r="B21">
        <v>1.383</v>
      </c>
      <c r="C21">
        <v>1.35</v>
      </c>
      <c r="D21">
        <v>20.059000000000001</v>
      </c>
      <c r="F21" s="3">
        <v>16</v>
      </c>
      <c r="G21">
        <v>1.4410000000000001</v>
      </c>
      <c r="H21">
        <v>1.4470000000000001</v>
      </c>
      <c r="I21">
        <v>39.395000000000003</v>
      </c>
      <c r="K21" s="3">
        <v>16</v>
      </c>
      <c r="L21">
        <v>1.4630000000000001</v>
      </c>
      <c r="M21">
        <v>1.5209999999999999</v>
      </c>
      <c r="N21">
        <v>54.219000000000001</v>
      </c>
    </row>
    <row r="22" spans="1:14" x14ac:dyDescent="0.25">
      <c r="A22" s="3">
        <v>17</v>
      </c>
      <c r="B22">
        <v>1.3859999999999999</v>
      </c>
      <c r="C22">
        <v>1.35</v>
      </c>
      <c r="D22">
        <v>20.059000000000001</v>
      </c>
      <c r="F22" s="3">
        <v>17</v>
      </c>
      <c r="G22">
        <v>1.4410000000000001</v>
      </c>
      <c r="H22">
        <v>1.4470000000000001</v>
      </c>
      <c r="I22">
        <v>39.395000000000003</v>
      </c>
      <c r="K22" s="3">
        <v>17</v>
      </c>
      <c r="L22">
        <v>1.4630000000000001</v>
      </c>
      <c r="M22">
        <v>1.5209999999999999</v>
      </c>
      <c r="N22">
        <v>54.219000000000001</v>
      </c>
    </row>
    <row r="23" spans="1:14" x14ac:dyDescent="0.25">
      <c r="A23" s="3">
        <v>18</v>
      </c>
      <c r="B23">
        <v>1.3859999999999999</v>
      </c>
      <c r="C23">
        <v>1.3540000000000001</v>
      </c>
      <c r="D23">
        <v>20.702999999999999</v>
      </c>
      <c r="F23" s="3">
        <v>18</v>
      </c>
      <c r="G23">
        <v>1.4410000000000001</v>
      </c>
      <c r="H23">
        <v>1.4470000000000001</v>
      </c>
      <c r="I23">
        <v>39.395000000000003</v>
      </c>
      <c r="K23" s="3">
        <v>18</v>
      </c>
      <c r="L23">
        <v>1.4630000000000001</v>
      </c>
      <c r="M23">
        <v>1.5209999999999999</v>
      </c>
      <c r="N23">
        <v>54.219000000000001</v>
      </c>
    </row>
    <row r="24" spans="1:14" x14ac:dyDescent="0.25">
      <c r="A24" s="3">
        <v>19</v>
      </c>
      <c r="B24">
        <v>1.3859999999999999</v>
      </c>
      <c r="C24">
        <v>1.35</v>
      </c>
      <c r="D24">
        <v>20.059000000000001</v>
      </c>
      <c r="F24" s="3">
        <v>19</v>
      </c>
      <c r="G24">
        <v>1.4370000000000001</v>
      </c>
      <c r="H24">
        <v>1.4470000000000001</v>
      </c>
      <c r="I24">
        <v>39.395000000000003</v>
      </c>
      <c r="K24" s="3">
        <v>19</v>
      </c>
      <c r="L24">
        <v>1.4630000000000001</v>
      </c>
      <c r="M24">
        <v>1.518</v>
      </c>
      <c r="N24">
        <v>53.573999999999998</v>
      </c>
    </row>
    <row r="25" spans="1:14" x14ac:dyDescent="0.25">
      <c r="A25" s="3">
        <v>20</v>
      </c>
      <c r="B25">
        <v>1.383</v>
      </c>
      <c r="C25">
        <v>1.35</v>
      </c>
      <c r="D25">
        <v>20.059000000000001</v>
      </c>
      <c r="F25" s="3">
        <v>20</v>
      </c>
      <c r="G25">
        <v>1.4410000000000001</v>
      </c>
      <c r="H25">
        <v>1.4470000000000001</v>
      </c>
      <c r="I25">
        <v>39.395000000000003</v>
      </c>
      <c r="K25" s="3">
        <v>20</v>
      </c>
      <c r="L25">
        <v>1.4630000000000001</v>
      </c>
      <c r="M25">
        <v>1.518</v>
      </c>
      <c r="N25">
        <v>53.573999999999998</v>
      </c>
    </row>
    <row r="26" spans="1:14" x14ac:dyDescent="0.25">
      <c r="A26" s="3">
        <v>21</v>
      </c>
      <c r="B26">
        <v>1.383</v>
      </c>
      <c r="C26">
        <v>1.35</v>
      </c>
      <c r="D26">
        <v>20.059000000000001</v>
      </c>
      <c r="F26" s="3">
        <v>21</v>
      </c>
      <c r="G26">
        <v>1.4410000000000001</v>
      </c>
      <c r="H26">
        <v>1.4470000000000001</v>
      </c>
      <c r="I26">
        <v>39.395000000000003</v>
      </c>
      <c r="K26" s="3">
        <v>21</v>
      </c>
      <c r="L26">
        <v>1.4630000000000001</v>
      </c>
      <c r="M26">
        <v>1.518</v>
      </c>
      <c r="N26">
        <v>53.573999999999998</v>
      </c>
    </row>
    <row r="27" spans="1:14" x14ac:dyDescent="0.25">
      <c r="A27" s="3">
        <v>22</v>
      </c>
      <c r="B27">
        <v>1.383</v>
      </c>
      <c r="C27">
        <v>1.35</v>
      </c>
      <c r="D27">
        <v>20.059000000000001</v>
      </c>
      <c r="F27" s="3">
        <v>22</v>
      </c>
      <c r="G27">
        <v>1.4410000000000001</v>
      </c>
      <c r="H27">
        <v>1.4470000000000001</v>
      </c>
      <c r="I27">
        <v>39.395000000000003</v>
      </c>
      <c r="K27" s="3">
        <v>22</v>
      </c>
      <c r="L27">
        <v>1.4630000000000001</v>
      </c>
      <c r="M27">
        <v>1.518</v>
      </c>
      <c r="N27">
        <v>53.573999999999998</v>
      </c>
    </row>
    <row r="28" spans="1:14" x14ac:dyDescent="0.25">
      <c r="A28" s="3">
        <v>23</v>
      </c>
      <c r="B28">
        <v>1.383</v>
      </c>
      <c r="C28">
        <v>1.35</v>
      </c>
      <c r="D28">
        <v>20.059000000000001</v>
      </c>
      <c r="F28" s="3">
        <v>23</v>
      </c>
      <c r="G28">
        <v>1.4410000000000001</v>
      </c>
      <c r="H28">
        <v>1.45</v>
      </c>
      <c r="I28">
        <v>40.039000000000001</v>
      </c>
      <c r="K28" s="3">
        <v>23</v>
      </c>
      <c r="L28">
        <v>1.4630000000000001</v>
      </c>
      <c r="M28">
        <v>1.5209999999999999</v>
      </c>
      <c r="N28">
        <v>54.219000000000001</v>
      </c>
    </row>
    <row r="29" spans="1:14" x14ac:dyDescent="0.25">
      <c r="A29" s="3">
        <v>24</v>
      </c>
      <c r="B29">
        <v>1.3859999999999999</v>
      </c>
      <c r="C29">
        <v>1.347</v>
      </c>
      <c r="D29">
        <v>19.414000000000001</v>
      </c>
      <c r="F29" s="3">
        <v>24</v>
      </c>
      <c r="G29">
        <v>1.4370000000000001</v>
      </c>
      <c r="H29">
        <v>1.444</v>
      </c>
      <c r="I29">
        <v>38.75</v>
      </c>
      <c r="K29" s="3">
        <v>24</v>
      </c>
      <c r="L29">
        <v>1.4630000000000001</v>
      </c>
      <c r="M29">
        <v>1.5209999999999999</v>
      </c>
      <c r="N29">
        <v>54.219000000000001</v>
      </c>
    </row>
    <row r="30" spans="1:14" x14ac:dyDescent="0.25">
      <c r="A30" s="3">
        <v>25</v>
      </c>
      <c r="B30">
        <v>1.383</v>
      </c>
      <c r="C30">
        <v>1.35</v>
      </c>
      <c r="D30">
        <v>20.059000000000001</v>
      </c>
      <c r="F30" s="3">
        <v>25</v>
      </c>
      <c r="G30">
        <v>1.4370000000000001</v>
      </c>
      <c r="H30">
        <v>1.4470000000000001</v>
      </c>
      <c r="I30">
        <v>39.395000000000003</v>
      </c>
      <c r="K30" s="3">
        <v>25</v>
      </c>
      <c r="L30">
        <v>1.4630000000000001</v>
      </c>
      <c r="M30">
        <v>1.518</v>
      </c>
      <c r="N30">
        <v>53.573999999999998</v>
      </c>
    </row>
    <row r="31" spans="1:14" x14ac:dyDescent="0.25">
      <c r="A31" s="3">
        <v>26</v>
      </c>
      <c r="B31">
        <v>1.383</v>
      </c>
      <c r="C31">
        <v>1.35</v>
      </c>
      <c r="D31">
        <v>20.059000000000001</v>
      </c>
      <c r="F31" s="3">
        <v>26</v>
      </c>
      <c r="G31">
        <v>1.4410000000000001</v>
      </c>
      <c r="H31">
        <v>1.4470000000000001</v>
      </c>
      <c r="I31">
        <v>39.395000000000003</v>
      </c>
      <c r="K31" s="3">
        <v>26</v>
      </c>
      <c r="L31">
        <v>1.4630000000000001</v>
      </c>
      <c r="M31">
        <v>1.5209999999999999</v>
      </c>
      <c r="N31">
        <v>54.219000000000001</v>
      </c>
    </row>
    <row r="32" spans="1:14" x14ac:dyDescent="0.25">
      <c r="A32" s="3">
        <v>27</v>
      </c>
      <c r="B32">
        <v>1.383</v>
      </c>
      <c r="C32">
        <v>1.347</v>
      </c>
      <c r="D32">
        <v>19.414000000000001</v>
      </c>
      <c r="F32" s="3">
        <v>27</v>
      </c>
      <c r="G32">
        <v>1.4370000000000001</v>
      </c>
      <c r="H32">
        <v>1.4470000000000001</v>
      </c>
      <c r="I32">
        <v>39.395000000000003</v>
      </c>
      <c r="K32" s="3">
        <v>27</v>
      </c>
      <c r="L32">
        <v>1.4630000000000001</v>
      </c>
      <c r="M32">
        <v>1.518</v>
      </c>
      <c r="N32">
        <v>53.573999999999998</v>
      </c>
    </row>
    <row r="33" spans="1:14" x14ac:dyDescent="0.25">
      <c r="A33" s="3">
        <v>28</v>
      </c>
      <c r="B33">
        <v>1.383</v>
      </c>
      <c r="C33">
        <v>1.35</v>
      </c>
      <c r="D33">
        <v>20.059000000000001</v>
      </c>
      <c r="F33" s="3">
        <v>28</v>
      </c>
      <c r="G33">
        <v>1.4410000000000001</v>
      </c>
      <c r="H33">
        <v>1.4470000000000001</v>
      </c>
      <c r="I33">
        <v>39.395000000000003</v>
      </c>
      <c r="K33" s="3">
        <v>28</v>
      </c>
      <c r="L33">
        <v>1.466</v>
      </c>
      <c r="M33">
        <v>1.5209999999999999</v>
      </c>
      <c r="N33">
        <v>54.219000000000001</v>
      </c>
    </row>
    <row r="34" spans="1:14" x14ac:dyDescent="0.25">
      <c r="A34" s="3">
        <v>29</v>
      </c>
      <c r="B34">
        <v>1.383</v>
      </c>
      <c r="C34">
        <v>1.3540000000000001</v>
      </c>
      <c r="D34">
        <v>20.702999999999999</v>
      </c>
      <c r="F34" s="3">
        <v>29</v>
      </c>
      <c r="G34">
        <v>1.4410000000000001</v>
      </c>
      <c r="H34">
        <v>1.4470000000000001</v>
      </c>
      <c r="I34">
        <v>39.395000000000003</v>
      </c>
      <c r="K34" s="3">
        <v>29</v>
      </c>
      <c r="L34">
        <v>1.4630000000000001</v>
      </c>
      <c r="M34">
        <v>1.5209999999999999</v>
      </c>
      <c r="N34">
        <v>54.219000000000001</v>
      </c>
    </row>
    <row r="35" spans="1:14" x14ac:dyDescent="0.25">
      <c r="A35" s="3">
        <v>30</v>
      </c>
      <c r="B35">
        <v>1.379</v>
      </c>
      <c r="C35">
        <v>1.35</v>
      </c>
      <c r="D35">
        <v>20.059000000000001</v>
      </c>
      <c r="F35" s="3">
        <v>30</v>
      </c>
      <c r="G35">
        <v>1.4410000000000001</v>
      </c>
      <c r="H35">
        <v>1.444</v>
      </c>
      <c r="I35">
        <v>38.75</v>
      </c>
      <c r="K35" s="3">
        <v>30</v>
      </c>
      <c r="L35">
        <v>1.4630000000000001</v>
      </c>
      <c r="M35">
        <v>1.5209999999999999</v>
      </c>
      <c r="N35">
        <v>54.219000000000001</v>
      </c>
    </row>
    <row r="36" spans="1:14" x14ac:dyDescent="0.25">
      <c r="A36" s="3">
        <v>31</v>
      </c>
      <c r="B36">
        <v>1.383</v>
      </c>
      <c r="C36">
        <v>1.3540000000000001</v>
      </c>
      <c r="D36">
        <v>20.702999999999999</v>
      </c>
      <c r="F36" s="3">
        <v>31</v>
      </c>
      <c r="G36">
        <v>1.4410000000000001</v>
      </c>
      <c r="H36">
        <v>1.4470000000000001</v>
      </c>
      <c r="I36">
        <v>39.395000000000003</v>
      </c>
      <c r="K36" s="3">
        <v>31</v>
      </c>
      <c r="L36">
        <v>1.4630000000000001</v>
      </c>
      <c r="M36">
        <v>1.518</v>
      </c>
      <c r="N36">
        <v>53.573999999999998</v>
      </c>
    </row>
    <row r="37" spans="1:14" x14ac:dyDescent="0.25">
      <c r="A37" s="3">
        <v>32</v>
      </c>
      <c r="B37">
        <v>1.383</v>
      </c>
      <c r="C37">
        <v>1.35</v>
      </c>
      <c r="D37">
        <v>20.059000000000001</v>
      </c>
      <c r="F37" s="3">
        <v>32</v>
      </c>
      <c r="G37">
        <v>1.4410000000000001</v>
      </c>
      <c r="H37">
        <v>1.4470000000000001</v>
      </c>
      <c r="I37">
        <v>39.395000000000003</v>
      </c>
      <c r="K37" s="3">
        <v>32</v>
      </c>
      <c r="L37">
        <v>1.46</v>
      </c>
      <c r="M37">
        <v>1.518</v>
      </c>
      <c r="N37">
        <v>53.573999999999998</v>
      </c>
    </row>
    <row r="38" spans="1:14" x14ac:dyDescent="0.25">
      <c r="A38" s="3">
        <v>33</v>
      </c>
      <c r="B38">
        <v>1.383</v>
      </c>
      <c r="C38">
        <v>1.3540000000000001</v>
      </c>
      <c r="D38">
        <v>20.702999999999999</v>
      </c>
      <c r="F38" s="3">
        <v>33</v>
      </c>
      <c r="G38">
        <v>1.4370000000000001</v>
      </c>
      <c r="H38">
        <v>1.4470000000000001</v>
      </c>
      <c r="I38">
        <v>39.395000000000003</v>
      </c>
      <c r="K38" s="3">
        <v>33</v>
      </c>
      <c r="L38">
        <v>1.4630000000000001</v>
      </c>
      <c r="M38">
        <v>1.518</v>
      </c>
      <c r="N38">
        <v>53.573999999999998</v>
      </c>
    </row>
    <row r="39" spans="1:14" x14ac:dyDescent="0.25">
      <c r="A39" s="3">
        <v>34</v>
      </c>
      <c r="B39">
        <v>1.383</v>
      </c>
      <c r="C39">
        <v>1.35</v>
      </c>
      <c r="D39">
        <v>20.059000000000001</v>
      </c>
      <c r="F39" s="3">
        <v>34</v>
      </c>
      <c r="G39">
        <v>1.4410000000000001</v>
      </c>
      <c r="H39">
        <v>1.444</v>
      </c>
      <c r="I39">
        <v>38.75</v>
      </c>
      <c r="K39" s="3">
        <v>34</v>
      </c>
      <c r="L39">
        <v>1.4630000000000001</v>
      </c>
      <c r="M39">
        <v>1.518</v>
      </c>
      <c r="N39">
        <v>53.573999999999998</v>
      </c>
    </row>
    <row r="40" spans="1:14" x14ac:dyDescent="0.25">
      <c r="A40" s="3">
        <v>35</v>
      </c>
      <c r="B40">
        <v>1.383</v>
      </c>
      <c r="C40">
        <v>1.3540000000000001</v>
      </c>
      <c r="D40">
        <v>20.702999999999999</v>
      </c>
      <c r="F40" s="3">
        <v>35</v>
      </c>
      <c r="G40">
        <v>1.4370000000000001</v>
      </c>
      <c r="H40">
        <v>1.4470000000000001</v>
      </c>
      <c r="I40">
        <v>39.395000000000003</v>
      </c>
      <c r="K40" s="3">
        <v>35</v>
      </c>
      <c r="L40">
        <v>1.4630000000000001</v>
      </c>
      <c r="M40">
        <v>1.518</v>
      </c>
      <c r="N40">
        <v>53.573999999999998</v>
      </c>
    </row>
    <row r="41" spans="1:14" x14ac:dyDescent="0.25">
      <c r="A41" s="3">
        <v>36</v>
      </c>
      <c r="B41">
        <v>1.383</v>
      </c>
      <c r="C41">
        <v>1.35</v>
      </c>
      <c r="D41">
        <v>20.059000000000001</v>
      </c>
      <c r="F41" s="3">
        <v>36</v>
      </c>
      <c r="G41">
        <v>1.4410000000000001</v>
      </c>
      <c r="H41">
        <v>1.444</v>
      </c>
      <c r="I41">
        <v>38.75</v>
      </c>
      <c r="K41" s="3">
        <v>36</v>
      </c>
      <c r="L41">
        <v>1.4630000000000001</v>
      </c>
      <c r="M41">
        <v>1.518</v>
      </c>
      <c r="N41">
        <v>53.573999999999998</v>
      </c>
    </row>
    <row r="42" spans="1:14" x14ac:dyDescent="0.25">
      <c r="A42" s="3">
        <v>37</v>
      </c>
      <c r="B42">
        <v>1.383</v>
      </c>
      <c r="C42">
        <v>1.3540000000000001</v>
      </c>
      <c r="D42">
        <v>20.702999999999999</v>
      </c>
      <c r="F42" s="3">
        <v>37</v>
      </c>
      <c r="G42">
        <v>1.4410000000000001</v>
      </c>
      <c r="H42">
        <v>1.4470000000000001</v>
      </c>
      <c r="I42">
        <v>39.395000000000003</v>
      </c>
      <c r="K42" s="3">
        <v>37</v>
      </c>
      <c r="L42">
        <v>1.466</v>
      </c>
      <c r="M42">
        <v>1.5209999999999999</v>
      </c>
      <c r="N42">
        <v>54.219000000000001</v>
      </c>
    </row>
    <row r="43" spans="1:14" x14ac:dyDescent="0.25">
      <c r="A43" s="3">
        <v>38</v>
      </c>
      <c r="B43">
        <v>1.383</v>
      </c>
      <c r="C43">
        <v>1.35</v>
      </c>
      <c r="D43">
        <v>20.059000000000001</v>
      </c>
      <c r="F43" s="3">
        <v>38</v>
      </c>
      <c r="G43">
        <v>1.4410000000000001</v>
      </c>
      <c r="H43">
        <v>1.444</v>
      </c>
      <c r="I43">
        <v>38.75</v>
      </c>
      <c r="K43" s="3">
        <v>38</v>
      </c>
      <c r="L43">
        <v>1.4630000000000001</v>
      </c>
      <c r="M43">
        <v>1.518</v>
      </c>
      <c r="N43">
        <v>53.573999999999998</v>
      </c>
    </row>
    <row r="44" spans="1:14" x14ac:dyDescent="0.25">
      <c r="A44" s="3">
        <v>39</v>
      </c>
      <c r="B44">
        <v>1.383</v>
      </c>
      <c r="C44">
        <v>1.35</v>
      </c>
      <c r="D44">
        <v>20.059000000000001</v>
      </c>
      <c r="F44" s="3">
        <v>39</v>
      </c>
      <c r="G44">
        <v>1.444</v>
      </c>
      <c r="H44">
        <v>1.4470000000000001</v>
      </c>
      <c r="I44">
        <v>39.395000000000003</v>
      </c>
      <c r="K44" s="3">
        <v>39</v>
      </c>
      <c r="L44">
        <v>1.4630000000000001</v>
      </c>
      <c r="M44">
        <v>1.5209999999999999</v>
      </c>
      <c r="N44">
        <v>54.219000000000001</v>
      </c>
    </row>
    <row r="45" spans="1:14" x14ac:dyDescent="0.25">
      <c r="A45" s="3">
        <v>40</v>
      </c>
      <c r="B45">
        <v>1.383</v>
      </c>
      <c r="C45">
        <v>1.35</v>
      </c>
      <c r="D45">
        <v>20.059000000000001</v>
      </c>
      <c r="F45" s="3">
        <v>40</v>
      </c>
      <c r="G45">
        <v>1.4410000000000001</v>
      </c>
      <c r="H45">
        <v>1.4470000000000001</v>
      </c>
      <c r="I45">
        <v>39.395000000000003</v>
      </c>
      <c r="K45" s="3">
        <v>40</v>
      </c>
      <c r="L45">
        <v>1.4630000000000001</v>
      </c>
      <c r="M45">
        <v>1.5149999999999999</v>
      </c>
      <c r="N45">
        <v>52.93</v>
      </c>
    </row>
    <row r="46" spans="1:14" x14ac:dyDescent="0.25">
      <c r="A46" s="3">
        <v>41</v>
      </c>
      <c r="B46">
        <v>1.383</v>
      </c>
      <c r="C46">
        <v>1.35</v>
      </c>
      <c r="D46">
        <v>20.059000000000001</v>
      </c>
      <c r="F46" s="3">
        <v>41</v>
      </c>
      <c r="G46">
        <v>1.4410000000000001</v>
      </c>
      <c r="H46">
        <v>1.444</v>
      </c>
      <c r="I46">
        <v>38.75</v>
      </c>
      <c r="K46" s="3">
        <v>41</v>
      </c>
      <c r="L46">
        <v>1.4630000000000001</v>
      </c>
      <c r="M46">
        <v>1.5209999999999999</v>
      </c>
      <c r="N46">
        <v>54.219000000000001</v>
      </c>
    </row>
    <row r="47" spans="1:14" x14ac:dyDescent="0.25">
      <c r="A47" s="3">
        <v>42</v>
      </c>
      <c r="B47">
        <v>1.383</v>
      </c>
      <c r="C47">
        <v>1.35</v>
      </c>
      <c r="D47">
        <v>20.059000000000001</v>
      </c>
      <c r="F47" s="3">
        <v>42</v>
      </c>
      <c r="G47">
        <v>1.4410000000000001</v>
      </c>
      <c r="H47">
        <v>1.444</v>
      </c>
      <c r="I47">
        <v>38.75</v>
      </c>
      <c r="K47" s="3">
        <v>42</v>
      </c>
      <c r="L47">
        <v>1.4630000000000001</v>
      </c>
      <c r="M47">
        <v>1.518</v>
      </c>
      <c r="N47">
        <v>53.573999999999998</v>
      </c>
    </row>
    <row r="48" spans="1:14" x14ac:dyDescent="0.25">
      <c r="A48" s="3">
        <v>43</v>
      </c>
      <c r="B48">
        <v>1.383</v>
      </c>
      <c r="C48">
        <v>1.35</v>
      </c>
      <c r="D48">
        <v>20.059000000000001</v>
      </c>
      <c r="F48" s="3">
        <v>43</v>
      </c>
      <c r="G48">
        <v>1.4410000000000001</v>
      </c>
      <c r="H48">
        <v>1.45</v>
      </c>
      <c r="I48">
        <v>40.039000000000001</v>
      </c>
      <c r="K48" s="3">
        <v>43</v>
      </c>
      <c r="L48">
        <v>1.4630000000000001</v>
      </c>
      <c r="M48">
        <v>1.5209999999999999</v>
      </c>
      <c r="N48">
        <v>54.219000000000001</v>
      </c>
    </row>
    <row r="49" spans="1:15" x14ac:dyDescent="0.25">
      <c r="A49" s="3">
        <v>44</v>
      </c>
      <c r="B49">
        <v>1.383</v>
      </c>
      <c r="C49">
        <v>1.347</v>
      </c>
      <c r="D49">
        <v>19.414000000000001</v>
      </c>
      <c r="F49" s="3">
        <v>44</v>
      </c>
      <c r="G49">
        <v>1.4410000000000001</v>
      </c>
      <c r="H49">
        <v>1.444</v>
      </c>
      <c r="I49">
        <v>38.75</v>
      </c>
      <c r="K49" s="3">
        <v>44</v>
      </c>
      <c r="L49">
        <v>1.4630000000000001</v>
      </c>
      <c r="M49">
        <v>1.5209999999999999</v>
      </c>
      <c r="N49">
        <v>54.219000000000001</v>
      </c>
    </row>
    <row r="50" spans="1:15" x14ac:dyDescent="0.25">
      <c r="A50" s="3">
        <v>45</v>
      </c>
      <c r="B50">
        <v>1.3859999999999999</v>
      </c>
      <c r="C50">
        <v>1.35</v>
      </c>
      <c r="D50">
        <v>20.059000000000001</v>
      </c>
      <c r="F50" s="3">
        <v>45</v>
      </c>
      <c r="G50">
        <v>1.4410000000000001</v>
      </c>
      <c r="H50">
        <v>1.4470000000000001</v>
      </c>
      <c r="I50">
        <v>39.395000000000003</v>
      </c>
      <c r="K50" s="3">
        <v>45</v>
      </c>
      <c r="L50">
        <v>1.4630000000000001</v>
      </c>
      <c r="M50">
        <v>1.5209999999999999</v>
      </c>
      <c r="N50">
        <v>54.219000000000001</v>
      </c>
    </row>
    <row r="51" spans="1:15" x14ac:dyDescent="0.25">
      <c r="A51" s="3">
        <v>46</v>
      </c>
      <c r="B51">
        <v>1.3859999999999999</v>
      </c>
      <c r="C51">
        <v>1.35</v>
      </c>
      <c r="D51">
        <v>20.059000000000001</v>
      </c>
      <c r="F51" s="3">
        <v>46</v>
      </c>
      <c r="G51">
        <v>1.4410000000000001</v>
      </c>
      <c r="H51">
        <v>1.4470000000000001</v>
      </c>
      <c r="I51">
        <v>39.395000000000003</v>
      </c>
      <c r="K51" s="3">
        <v>46</v>
      </c>
      <c r="L51">
        <v>1.4630000000000001</v>
      </c>
      <c r="M51">
        <v>1.5209999999999999</v>
      </c>
      <c r="N51">
        <v>54.219000000000001</v>
      </c>
    </row>
    <row r="52" spans="1:15" x14ac:dyDescent="0.25">
      <c r="A52" s="3">
        <v>47</v>
      </c>
      <c r="B52">
        <v>1.383</v>
      </c>
      <c r="C52">
        <v>1.3540000000000001</v>
      </c>
      <c r="D52">
        <v>20.702999999999999</v>
      </c>
      <c r="F52" s="3">
        <v>47</v>
      </c>
      <c r="G52">
        <v>1.4370000000000001</v>
      </c>
      <c r="H52">
        <v>1.4470000000000001</v>
      </c>
      <c r="I52">
        <v>39.395000000000003</v>
      </c>
      <c r="K52" s="3">
        <v>47</v>
      </c>
      <c r="L52">
        <v>1.4630000000000001</v>
      </c>
      <c r="M52">
        <v>1.518</v>
      </c>
      <c r="N52">
        <v>53.573999999999998</v>
      </c>
    </row>
    <row r="53" spans="1:15" x14ac:dyDescent="0.25">
      <c r="A53" s="3">
        <v>48</v>
      </c>
      <c r="B53">
        <v>1.3859999999999999</v>
      </c>
      <c r="C53">
        <v>1.35</v>
      </c>
      <c r="D53">
        <v>20.059000000000001</v>
      </c>
      <c r="F53" s="3">
        <v>48</v>
      </c>
      <c r="G53">
        <v>1.4410000000000001</v>
      </c>
      <c r="H53">
        <v>1.4470000000000001</v>
      </c>
      <c r="I53">
        <v>39.395000000000003</v>
      </c>
      <c r="K53" s="3">
        <v>48</v>
      </c>
      <c r="L53">
        <v>1.4630000000000001</v>
      </c>
      <c r="M53">
        <v>1.518</v>
      </c>
      <c r="N53">
        <v>53.573999999999998</v>
      </c>
    </row>
    <row r="54" spans="1:15" x14ac:dyDescent="0.25">
      <c r="A54" s="3">
        <v>49</v>
      </c>
      <c r="B54">
        <v>1.3859999999999999</v>
      </c>
      <c r="C54">
        <v>1.35</v>
      </c>
      <c r="D54">
        <v>20.059000000000001</v>
      </c>
      <c r="F54" s="3">
        <v>49</v>
      </c>
      <c r="G54">
        <v>1.4410000000000001</v>
      </c>
      <c r="H54">
        <v>1.45</v>
      </c>
      <c r="I54">
        <v>40.039000000000001</v>
      </c>
      <c r="K54" s="3">
        <v>49</v>
      </c>
      <c r="L54">
        <v>1.4630000000000001</v>
      </c>
      <c r="M54">
        <v>1.5209999999999999</v>
      </c>
      <c r="N54">
        <v>54.219000000000001</v>
      </c>
    </row>
    <row r="55" spans="1:15" x14ac:dyDescent="0.25">
      <c r="A55" s="3">
        <v>50</v>
      </c>
      <c r="B55">
        <v>1.3859999999999999</v>
      </c>
      <c r="C55">
        <v>1.35</v>
      </c>
      <c r="D55">
        <v>20.059000000000001</v>
      </c>
      <c r="F55" s="3">
        <v>50</v>
      </c>
      <c r="G55">
        <v>1.4410000000000001</v>
      </c>
      <c r="H55">
        <v>1.4470000000000001</v>
      </c>
      <c r="I55">
        <v>39.395000000000003</v>
      </c>
      <c r="K55" s="3">
        <v>50</v>
      </c>
      <c r="L55">
        <v>1.4630000000000001</v>
      </c>
      <c r="M55">
        <v>1.5209999999999999</v>
      </c>
      <c r="N55">
        <v>54.219000000000001</v>
      </c>
    </row>
    <row r="59" spans="1:15" ht="31.5" x14ac:dyDescent="0.25">
      <c r="A59" s="11" t="s">
        <v>26</v>
      </c>
      <c r="B59" s="19" t="s">
        <v>27</v>
      </c>
      <c r="C59" s="11" t="s">
        <v>26</v>
      </c>
      <c r="D59" s="19" t="s">
        <v>39</v>
      </c>
      <c r="G59" s="11"/>
      <c r="H59" s="12" t="s">
        <v>40</v>
      </c>
      <c r="I59" s="12"/>
      <c r="J59" s="13"/>
      <c r="L59" s="11"/>
      <c r="M59" s="12" t="s">
        <v>40</v>
      </c>
      <c r="N59" s="12"/>
      <c r="O59" s="13"/>
    </row>
    <row r="60" spans="1:15" x14ac:dyDescent="0.25">
      <c r="A60" s="14">
        <v>21.2</v>
      </c>
      <c r="B60" s="15">
        <f>B6</f>
        <v>1.3859999999999999</v>
      </c>
      <c r="C60" s="14">
        <v>21.2</v>
      </c>
      <c r="D60" s="15">
        <v>1.35</v>
      </c>
      <c r="G60" s="14" t="s">
        <v>22</v>
      </c>
      <c r="H60" cm="1">
        <f t="array" ref="H60:I64">LINEST(A60:A209,B60:B209, TRUE, TRUE)</f>
        <v>331.38663216296334</v>
      </c>
      <c r="I60">
        <v>-437.45793042340068</v>
      </c>
      <c r="J60" s="15" t="s">
        <v>23</v>
      </c>
      <c r="L60" s="14" t="s">
        <v>22</v>
      </c>
      <c r="M60" cm="1">
        <f t="array" ref="M60:N64">LINEST(C60:C209,D60:D209, TRUE, TRUE)</f>
        <v>194.55557660511326</v>
      </c>
      <c r="N60">
        <v>-241.49452732328064</v>
      </c>
      <c r="O60" s="15" t="s">
        <v>23</v>
      </c>
    </row>
    <row r="61" spans="1:15" x14ac:dyDescent="0.25">
      <c r="A61" s="14">
        <v>21.2</v>
      </c>
      <c r="B61" s="15">
        <f t="shared" ref="B61:B109" si="0">B7</f>
        <v>1.3859999999999999</v>
      </c>
      <c r="C61" s="14">
        <v>21.2</v>
      </c>
      <c r="D61" s="15">
        <v>1.35</v>
      </c>
      <c r="G61" s="14" t="s">
        <v>28</v>
      </c>
      <c r="H61">
        <v>1.5108995451308693</v>
      </c>
      <c r="I61">
        <v>2.1598332197524899</v>
      </c>
      <c r="J61" s="15" t="s">
        <v>29</v>
      </c>
      <c r="L61" s="14" t="s">
        <v>28</v>
      </c>
      <c r="M61">
        <v>0.39392716276509121</v>
      </c>
      <c r="N61">
        <v>0.56744112237059052</v>
      </c>
      <c r="O61" s="15" t="s">
        <v>29</v>
      </c>
    </row>
    <row r="62" spans="1:15" x14ac:dyDescent="0.25">
      <c r="A62" s="14">
        <v>21.2</v>
      </c>
      <c r="B62" s="15">
        <f t="shared" si="0"/>
        <v>1.3859999999999999</v>
      </c>
      <c r="C62" s="14">
        <v>21.2</v>
      </c>
      <c r="D62" s="15">
        <v>1.35</v>
      </c>
      <c r="G62" s="14" t="s">
        <v>30</v>
      </c>
      <c r="H62" s="1">
        <v>0.99693289353666437</v>
      </c>
      <c r="I62">
        <v>0.61112074681947637</v>
      </c>
      <c r="J62" s="15"/>
      <c r="L62" s="14" t="s">
        <v>30</v>
      </c>
      <c r="M62" s="1">
        <v>0.99939362291881395</v>
      </c>
      <c r="N62">
        <v>0.33410165273709008</v>
      </c>
      <c r="O62" s="15"/>
    </row>
    <row r="63" spans="1:15" x14ac:dyDescent="0.25">
      <c r="A63" s="14">
        <v>21.2</v>
      </c>
      <c r="B63" s="15">
        <f t="shared" si="0"/>
        <v>1.3859999999999999</v>
      </c>
      <c r="C63" s="14">
        <v>21.2</v>
      </c>
      <c r="D63" s="15">
        <v>1.35</v>
      </c>
      <c r="G63" s="14"/>
      <c r="H63">
        <v>48105.949371891671</v>
      </c>
      <c r="I63">
        <v>148</v>
      </c>
      <c r="J63" s="15"/>
      <c r="L63" s="14"/>
      <c r="M63">
        <v>243924.54923047387</v>
      </c>
      <c r="N63">
        <v>148</v>
      </c>
      <c r="O63" s="15"/>
    </row>
    <row r="64" spans="1:15" x14ac:dyDescent="0.25">
      <c r="A64" s="14">
        <v>21.2</v>
      </c>
      <c r="B64" s="15">
        <f t="shared" si="0"/>
        <v>1.3859999999999999</v>
      </c>
      <c r="C64" s="14">
        <v>21.2</v>
      </c>
      <c r="D64" s="15">
        <v>1.35</v>
      </c>
      <c r="G64" s="16"/>
      <c r="H64" s="2">
        <v>17966.059985388743</v>
      </c>
      <c r="I64" s="2">
        <v>55.2733479445928</v>
      </c>
      <c r="J64" s="17"/>
      <c r="L64" s="16"/>
      <c r="M64" s="2">
        <v>27227.812994007745</v>
      </c>
      <c r="N64" s="2">
        <v>16.520339325524958</v>
      </c>
      <c r="O64" s="17"/>
    </row>
    <row r="65" spans="1:57" x14ac:dyDescent="0.25">
      <c r="A65" s="14">
        <v>21.2</v>
      </c>
      <c r="B65" s="15">
        <f t="shared" si="0"/>
        <v>1.3859999999999999</v>
      </c>
      <c r="C65" s="14">
        <v>21.2</v>
      </c>
      <c r="D65" s="15">
        <v>1.35</v>
      </c>
    </row>
    <row r="66" spans="1:57" x14ac:dyDescent="0.25">
      <c r="A66" s="14">
        <v>21.2</v>
      </c>
      <c r="B66" s="15">
        <f t="shared" si="0"/>
        <v>1.3859999999999999</v>
      </c>
      <c r="C66" s="14">
        <v>21.2</v>
      </c>
      <c r="D66" s="15">
        <v>1.35</v>
      </c>
      <c r="G66" t="s">
        <v>44</v>
      </c>
      <c r="H66">
        <f>3.3/2^10</f>
        <v>3.2226562499999998E-3</v>
      </c>
      <c r="I66" t="s">
        <v>45</v>
      </c>
    </row>
    <row r="67" spans="1:57" x14ac:dyDescent="0.25">
      <c r="A67" s="14">
        <v>21.2</v>
      </c>
      <c r="B67" s="15">
        <f t="shared" si="0"/>
        <v>1.389</v>
      </c>
      <c r="C67" s="14">
        <v>21.2</v>
      </c>
      <c r="D67" s="15">
        <v>1.35</v>
      </c>
    </row>
    <row r="68" spans="1:57" x14ac:dyDescent="0.25">
      <c r="A68" s="14">
        <v>21.2</v>
      </c>
      <c r="B68" s="15">
        <f t="shared" si="0"/>
        <v>1.3859999999999999</v>
      </c>
      <c r="C68" s="14">
        <v>21.2</v>
      </c>
      <c r="D68" s="15">
        <v>1.35</v>
      </c>
      <c r="G68" s="11" t="s">
        <v>36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3"/>
    </row>
    <row r="69" spans="1:57" x14ac:dyDescent="0.25">
      <c r="A69" s="14">
        <v>21.2</v>
      </c>
      <c r="B69" s="15">
        <f t="shared" si="0"/>
        <v>1.3859999999999999</v>
      </c>
      <c r="C69" s="14">
        <v>21.2</v>
      </c>
      <c r="D69" s="15">
        <v>1.3540000000000001</v>
      </c>
      <c r="G69" s="14">
        <v>21.2</v>
      </c>
      <c r="H69">
        <v>1.3859999999999999</v>
      </c>
      <c r="I69">
        <v>1.3859999999999999</v>
      </c>
      <c r="J69">
        <v>1.3859999999999999</v>
      </c>
      <c r="K69">
        <v>1.3859999999999999</v>
      </c>
      <c r="L69">
        <v>1.3859999999999999</v>
      </c>
      <c r="M69">
        <v>1.3859999999999999</v>
      </c>
      <c r="N69">
        <v>1.3859999999999999</v>
      </c>
      <c r="O69">
        <v>1.389</v>
      </c>
      <c r="P69">
        <v>1.3859999999999999</v>
      </c>
      <c r="Q69">
        <v>1.3859999999999999</v>
      </c>
      <c r="R69">
        <v>1.3859999999999999</v>
      </c>
      <c r="S69">
        <v>1.389</v>
      </c>
      <c r="T69">
        <v>1.3859999999999999</v>
      </c>
      <c r="U69">
        <v>1.3859999999999999</v>
      </c>
      <c r="V69">
        <v>1.383</v>
      </c>
      <c r="W69">
        <v>1.383</v>
      </c>
      <c r="X69">
        <v>1.3859999999999999</v>
      </c>
      <c r="Y69">
        <v>1.3859999999999999</v>
      </c>
      <c r="Z69">
        <v>1.3859999999999999</v>
      </c>
      <c r="AA69">
        <v>1.383</v>
      </c>
      <c r="AB69">
        <v>1.383</v>
      </c>
      <c r="AC69">
        <v>1.383</v>
      </c>
      <c r="AD69">
        <v>1.383</v>
      </c>
      <c r="AE69">
        <v>1.3859999999999999</v>
      </c>
      <c r="AF69">
        <v>1.383</v>
      </c>
      <c r="AG69">
        <v>1.383</v>
      </c>
      <c r="AH69">
        <v>1.383</v>
      </c>
      <c r="AI69">
        <v>1.383</v>
      </c>
      <c r="AJ69">
        <v>1.383</v>
      </c>
      <c r="AK69">
        <v>1.379</v>
      </c>
      <c r="AL69">
        <v>1.383</v>
      </c>
      <c r="AM69">
        <v>1.383</v>
      </c>
      <c r="AN69">
        <v>1.383</v>
      </c>
      <c r="AO69">
        <v>1.383</v>
      </c>
      <c r="AP69">
        <v>1.383</v>
      </c>
      <c r="AQ69">
        <v>1.383</v>
      </c>
      <c r="AR69">
        <v>1.383</v>
      </c>
      <c r="AS69">
        <v>1.383</v>
      </c>
      <c r="AT69">
        <v>1.383</v>
      </c>
      <c r="AU69">
        <v>1.383</v>
      </c>
      <c r="AV69">
        <v>1.383</v>
      </c>
      <c r="AW69">
        <v>1.383</v>
      </c>
      <c r="AX69">
        <v>1.383</v>
      </c>
      <c r="AY69">
        <v>1.383</v>
      </c>
      <c r="AZ69">
        <v>1.3859999999999999</v>
      </c>
      <c r="BA69">
        <v>1.3859999999999999</v>
      </c>
      <c r="BB69">
        <v>1.383</v>
      </c>
      <c r="BC69">
        <v>1.3859999999999999</v>
      </c>
      <c r="BD69">
        <v>1.3859999999999999</v>
      </c>
      <c r="BE69" s="15">
        <v>1.3859999999999999</v>
      </c>
    </row>
    <row r="70" spans="1:57" x14ac:dyDescent="0.25">
      <c r="A70" s="14">
        <v>21.2</v>
      </c>
      <c r="B70" s="15">
        <f t="shared" si="0"/>
        <v>1.3859999999999999</v>
      </c>
      <c r="C70" s="14">
        <v>21.2</v>
      </c>
      <c r="D70" s="15">
        <v>1.35</v>
      </c>
      <c r="G70" s="14">
        <v>40</v>
      </c>
      <c r="H70">
        <v>1.4370000000000001</v>
      </c>
      <c r="I70">
        <v>1.4370000000000001</v>
      </c>
      <c r="J70">
        <v>1.4339999999999999</v>
      </c>
      <c r="K70">
        <v>1.4410000000000001</v>
      </c>
      <c r="L70">
        <v>1.4410000000000001</v>
      </c>
      <c r="M70">
        <v>1.4410000000000001</v>
      </c>
      <c r="N70">
        <v>1.4410000000000001</v>
      </c>
      <c r="O70">
        <v>1.4370000000000001</v>
      </c>
      <c r="P70">
        <v>1.4370000000000001</v>
      </c>
      <c r="Q70">
        <v>1.4410000000000001</v>
      </c>
      <c r="R70">
        <v>1.444</v>
      </c>
      <c r="S70">
        <v>1.4410000000000001</v>
      </c>
      <c r="T70">
        <v>1.4370000000000001</v>
      </c>
      <c r="U70">
        <v>1.4370000000000001</v>
      </c>
      <c r="V70">
        <v>1.4410000000000001</v>
      </c>
      <c r="W70">
        <v>1.4410000000000001</v>
      </c>
      <c r="X70">
        <v>1.4410000000000001</v>
      </c>
      <c r="Y70">
        <v>1.4410000000000001</v>
      </c>
      <c r="Z70">
        <v>1.4370000000000001</v>
      </c>
      <c r="AA70">
        <v>1.4410000000000001</v>
      </c>
      <c r="AB70">
        <v>1.4410000000000001</v>
      </c>
      <c r="AC70">
        <v>1.4410000000000001</v>
      </c>
      <c r="AD70">
        <v>1.4410000000000001</v>
      </c>
      <c r="AE70">
        <v>1.4370000000000001</v>
      </c>
      <c r="AF70">
        <v>1.4370000000000001</v>
      </c>
      <c r="AG70">
        <v>1.4410000000000001</v>
      </c>
      <c r="AH70">
        <v>1.4370000000000001</v>
      </c>
      <c r="AI70">
        <v>1.4410000000000001</v>
      </c>
      <c r="AJ70">
        <v>1.4410000000000001</v>
      </c>
      <c r="AK70">
        <v>1.4410000000000001</v>
      </c>
      <c r="AL70">
        <v>1.4410000000000001</v>
      </c>
      <c r="AM70">
        <v>1.4410000000000001</v>
      </c>
      <c r="AN70">
        <v>1.4370000000000001</v>
      </c>
      <c r="AO70">
        <v>1.4410000000000001</v>
      </c>
      <c r="AP70">
        <v>1.4370000000000001</v>
      </c>
      <c r="AQ70">
        <v>1.4410000000000001</v>
      </c>
      <c r="AR70">
        <v>1.4410000000000001</v>
      </c>
      <c r="AS70">
        <v>1.4410000000000001</v>
      </c>
      <c r="AT70">
        <v>1.444</v>
      </c>
      <c r="AU70">
        <v>1.4410000000000001</v>
      </c>
      <c r="AV70">
        <v>1.4410000000000001</v>
      </c>
      <c r="AW70">
        <v>1.4410000000000001</v>
      </c>
      <c r="AX70">
        <v>1.4410000000000001</v>
      </c>
      <c r="AY70">
        <v>1.4410000000000001</v>
      </c>
      <c r="AZ70">
        <v>1.4410000000000001</v>
      </c>
      <c r="BA70">
        <v>1.4410000000000001</v>
      </c>
      <c r="BB70">
        <v>1.4370000000000001</v>
      </c>
      <c r="BC70">
        <v>1.4410000000000001</v>
      </c>
      <c r="BD70">
        <v>1.4410000000000001</v>
      </c>
      <c r="BE70" s="15">
        <v>1.4410000000000001</v>
      </c>
    </row>
    <row r="71" spans="1:57" x14ac:dyDescent="0.25">
      <c r="A71" s="14">
        <v>21.2</v>
      </c>
      <c r="B71" s="15">
        <f t="shared" si="0"/>
        <v>1.389</v>
      </c>
      <c r="C71" s="14">
        <v>21.2</v>
      </c>
      <c r="D71" s="15">
        <v>1.35</v>
      </c>
      <c r="G71" s="16">
        <v>46.9</v>
      </c>
      <c r="H71" s="2">
        <v>1.4630000000000001</v>
      </c>
      <c r="I71" s="2">
        <v>1.4630000000000001</v>
      </c>
      <c r="J71" s="2">
        <v>1.4630000000000001</v>
      </c>
      <c r="K71" s="2">
        <v>1.46</v>
      </c>
      <c r="L71" s="2">
        <v>1.4630000000000001</v>
      </c>
      <c r="M71" s="2">
        <v>1.4630000000000001</v>
      </c>
      <c r="N71" s="2">
        <v>1.4630000000000001</v>
      </c>
      <c r="O71" s="2">
        <v>1.4630000000000001</v>
      </c>
      <c r="P71" s="2">
        <v>1.4630000000000001</v>
      </c>
      <c r="Q71" s="2">
        <v>1.46</v>
      </c>
      <c r="R71" s="2">
        <v>1.4630000000000001</v>
      </c>
      <c r="S71" s="2">
        <v>1.4630000000000001</v>
      </c>
      <c r="T71" s="2">
        <v>1.466</v>
      </c>
      <c r="U71" s="2">
        <v>1.4630000000000001</v>
      </c>
      <c r="V71" s="2">
        <v>1.4630000000000001</v>
      </c>
      <c r="W71" s="2">
        <v>1.4630000000000001</v>
      </c>
      <c r="X71" s="2">
        <v>1.4630000000000001</v>
      </c>
      <c r="Y71" s="2">
        <v>1.4630000000000001</v>
      </c>
      <c r="Z71" s="2">
        <v>1.4630000000000001</v>
      </c>
      <c r="AA71" s="2">
        <v>1.4630000000000001</v>
      </c>
      <c r="AB71" s="2">
        <v>1.4630000000000001</v>
      </c>
      <c r="AC71" s="2">
        <v>1.4630000000000001</v>
      </c>
      <c r="AD71" s="2">
        <v>1.4630000000000001</v>
      </c>
      <c r="AE71" s="2">
        <v>1.4630000000000001</v>
      </c>
      <c r="AF71" s="2">
        <v>1.4630000000000001</v>
      </c>
      <c r="AG71" s="2">
        <v>1.4630000000000001</v>
      </c>
      <c r="AH71" s="2">
        <v>1.4630000000000001</v>
      </c>
      <c r="AI71" s="2">
        <v>1.466</v>
      </c>
      <c r="AJ71" s="2">
        <v>1.4630000000000001</v>
      </c>
      <c r="AK71" s="2">
        <v>1.4630000000000001</v>
      </c>
      <c r="AL71" s="2">
        <v>1.4630000000000001</v>
      </c>
      <c r="AM71" s="2">
        <v>1.46</v>
      </c>
      <c r="AN71" s="2">
        <v>1.4630000000000001</v>
      </c>
      <c r="AO71" s="2">
        <v>1.4630000000000001</v>
      </c>
      <c r="AP71" s="2">
        <v>1.4630000000000001</v>
      </c>
      <c r="AQ71" s="2">
        <v>1.4630000000000001</v>
      </c>
      <c r="AR71" s="2">
        <v>1.466</v>
      </c>
      <c r="AS71" s="2">
        <v>1.4630000000000001</v>
      </c>
      <c r="AT71" s="2">
        <v>1.4630000000000001</v>
      </c>
      <c r="AU71" s="2">
        <v>1.4630000000000001</v>
      </c>
      <c r="AV71" s="2">
        <v>1.4630000000000001</v>
      </c>
      <c r="AW71" s="2">
        <v>1.4630000000000001</v>
      </c>
      <c r="AX71" s="2">
        <v>1.4630000000000001</v>
      </c>
      <c r="AY71" s="2">
        <v>1.4630000000000001</v>
      </c>
      <c r="AZ71" s="2">
        <v>1.4630000000000001</v>
      </c>
      <c r="BA71" s="2">
        <v>1.4630000000000001</v>
      </c>
      <c r="BB71" s="2">
        <v>1.4630000000000001</v>
      </c>
      <c r="BC71" s="2">
        <v>1.4630000000000001</v>
      </c>
      <c r="BD71" s="2">
        <v>1.4630000000000001</v>
      </c>
      <c r="BE71" s="17">
        <v>1.4630000000000001</v>
      </c>
    </row>
    <row r="72" spans="1:57" x14ac:dyDescent="0.25">
      <c r="A72" s="14">
        <v>21.2</v>
      </c>
      <c r="B72" s="15">
        <f t="shared" si="0"/>
        <v>1.3859999999999999</v>
      </c>
      <c r="C72" s="14">
        <v>21.2</v>
      </c>
      <c r="D72" s="15">
        <v>1.35</v>
      </c>
    </row>
    <row r="73" spans="1:57" x14ac:dyDescent="0.25">
      <c r="A73" s="14">
        <v>21.2</v>
      </c>
      <c r="B73" s="15">
        <f t="shared" si="0"/>
        <v>1.3859999999999999</v>
      </c>
      <c r="C73" s="14">
        <v>21.2</v>
      </c>
      <c r="D73" s="15">
        <v>1.35</v>
      </c>
      <c r="G73" s="11" t="s">
        <v>32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</row>
    <row r="74" spans="1:57" x14ac:dyDescent="0.25">
      <c r="A74" s="14">
        <v>21.2</v>
      </c>
      <c r="B74" s="15">
        <f t="shared" si="0"/>
        <v>1.383</v>
      </c>
      <c r="C74" s="14">
        <v>21.2</v>
      </c>
      <c r="D74" s="15">
        <v>1.347</v>
      </c>
      <c r="G74" s="14">
        <v>21.2</v>
      </c>
      <c r="H74">
        <f t="shared" ref="H74:AM74" si="1">$H$60*H69+$I$60</f>
        <v>21.843941754466471</v>
      </c>
      <c r="I74">
        <f t="shared" si="1"/>
        <v>21.843941754466471</v>
      </c>
      <c r="J74">
        <f t="shared" si="1"/>
        <v>21.843941754466471</v>
      </c>
      <c r="K74">
        <f t="shared" si="1"/>
        <v>21.843941754466471</v>
      </c>
      <c r="L74">
        <f t="shared" si="1"/>
        <v>21.843941754466471</v>
      </c>
      <c r="M74">
        <f t="shared" si="1"/>
        <v>21.843941754466471</v>
      </c>
      <c r="N74">
        <f t="shared" si="1"/>
        <v>21.843941754466471</v>
      </c>
      <c r="O74">
        <f t="shared" si="1"/>
        <v>22.838101650955423</v>
      </c>
      <c r="P74">
        <f t="shared" si="1"/>
        <v>21.843941754466471</v>
      </c>
      <c r="Q74">
        <f t="shared" si="1"/>
        <v>21.843941754466471</v>
      </c>
      <c r="R74">
        <f t="shared" si="1"/>
        <v>21.843941754466471</v>
      </c>
      <c r="S74">
        <f t="shared" si="1"/>
        <v>22.838101650955423</v>
      </c>
      <c r="T74">
        <f t="shared" si="1"/>
        <v>21.843941754466471</v>
      </c>
      <c r="U74">
        <f t="shared" si="1"/>
        <v>21.843941754466471</v>
      </c>
      <c r="V74">
        <f t="shared" si="1"/>
        <v>20.849781857977632</v>
      </c>
      <c r="W74">
        <f t="shared" si="1"/>
        <v>20.849781857977632</v>
      </c>
      <c r="X74">
        <f t="shared" si="1"/>
        <v>21.843941754466471</v>
      </c>
      <c r="Y74">
        <f t="shared" si="1"/>
        <v>21.843941754466471</v>
      </c>
      <c r="Z74">
        <f t="shared" si="1"/>
        <v>21.843941754466471</v>
      </c>
      <c r="AA74">
        <f t="shared" si="1"/>
        <v>20.849781857977632</v>
      </c>
      <c r="AB74">
        <f t="shared" si="1"/>
        <v>20.849781857977632</v>
      </c>
      <c r="AC74">
        <f t="shared" si="1"/>
        <v>20.849781857977632</v>
      </c>
      <c r="AD74">
        <f t="shared" si="1"/>
        <v>20.849781857977632</v>
      </c>
      <c r="AE74">
        <f t="shared" si="1"/>
        <v>21.843941754466471</v>
      </c>
      <c r="AF74">
        <f t="shared" si="1"/>
        <v>20.849781857977632</v>
      </c>
      <c r="AG74">
        <f t="shared" si="1"/>
        <v>20.849781857977632</v>
      </c>
      <c r="AH74">
        <f t="shared" si="1"/>
        <v>20.849781857977632</v>
      </c>
      <c r="AI74">
        <f t="shared" si="1"/>
        <v>20.849781857977632</v>
      </c>
      <c r="AJ74">
        <f t="shared" si="1"/>
        <v>20.849781857977632</v>
      </c>
      <c r="AK74">
        <f t="shared" si="1"/>
        <v>19.524235329325734</v>
      </c>
      <c r="AL74">
        <f t="shared" si="1"/>
        <v>20.849781857977632</v>
      </c>
      <c r="AM74">
        <f t="shared" si="1"/>
        <v>20.849781857977632</v>
      </c>
      <c r="AN74">
        <f t="shared" ref="AN74:BE74" si="2">$H$60*AN69+$I$60</f>
        <v>20.849781857977632</v>
      </c>
      <c r="AO74">
        <f t="shared" si="2"/>
        <v>20.849781857977632</v>
      </c>
      <c r="AP74">
        <f t="shared" si="2"/>
        <v>20.849781857977632</v>
      </c>
      <c r="AQ74">
        <f t="shared" si="2"/>
        <v>20.849781857977632</v>
      </c>
      <c r="AR74">
        <f t="shared" si="2"/>
        <v>20.849781857977632</v>
      </c>
      <c r="AS74">
        <f t="shared" si="2"/>
        <v>20.849781857977632</v>
      </c>
      <c r="AT74">
        <f t="shared" si="2"/>
        <v>20.849781857977632</v>
      </c>
      <c r="AU74">
        <f t="shared" si="2"/>
        <v>20.849781857977632</v>
      </c>
      <c r="AV74">
        <f t="shared" si="2"/>
        <v>20.849781857977632</v>
      </c>
      <c r="AW74">
        <f t="shared" si="2"/>
        <v>20.849781857977632</v>
      </c>
      <c r="AX74">
        <f t="shared" si="2"/>
        <v>20.849781857977632</v>
      </c>
      <c r="AY74">
        <f t="shared" si="2"/>
        <v>20.849781857977632</v>
      </c>
      <c r="AZ74">
        <f t="shared" si="2"/>
        <v>21.843941754466471</v>
      </c>
      <c r="BA74">
        <f t="shared" si="2"/>
        <v>21.843941754466471</v>
      </c>
      <c r="BB74">
        <f t="shared" si="2"/>
        <v>20.849781857977632</v>
      </c>
      <c r="BC74">
        <f t="shared" si="2"/>
        <v>21.843941754466471</v>
      </c>
      <c r="BD74">
        <f t="shared" si="2"/>
        <v>21.843941754466471</v>
      </c>
      <c r="BE74" s="15">
        <f t="shared" si="2"/>
        <v>21.843941754466471</v>
      </c>
    </row>
    <row r="75" spans="1:57" x14ac:dyDescent="0.25">
      <c r="A75" s="14">
        <v>21.2</v>
      </c>
      <c r="B75" s="15">
        <f t="shared" si="0"/>
        <v>1.383</v>
      </c>
      <c r="C75" s="14">
        <v>21.2</v>
      </c>
      <c r="D75" s="15">
        <v>1.35</v>
      </c>
      <c r="G75" s="14">
        <v>40</v>
      </c>
      <c r="H75">
        <f t="shared" ref="H75:AM75" si="3">$H$60*H70+$I$60</f>
        <v>38.744659994777635</v>
      </c>
      <c r="I75">
        <f t="shared" si="3"/>
        <v>38.744659994777635</v>
      </c>
      <c r="J75">
        <f t="shared" si="3"/>
        <v>37.75050009828874</v>
      </c>
      <c r="K75">
        <f t="shared" si="3"/>
        <v>40.070206523429533</v>
      </c>
      <c r="L75">
        <f t="shared" si="3"/>
        <v>40.070206523429533</v>
      </c>
      <c r="M75">
        <f t="shared" si="3"/>
        <v>40.070206523429533</v>
      </c>
      <c r="N75">
        <f t="shared" si="3"/>
        <v>40.070206523429533</v>
      </c>
      <c r="O75">
        <f t="shared" si="3"/>
        <v>38.744659994777635</v>
      </c>
      <c r="P75">
        <f t="shared" si="3"/>
        <v>38.744659994777635</v>
      </c>
      <c r="Q75">
        <f t="shared" si="3"/>
        <v>40.070206523429533</v>
      </c>
      <c r="R75">
        <f t="shared" si="3"/>
        <v>41.064366419918372</v>
      </c>
      <c r="S75">
        <f t="shared" si="3"/>
        <v>40.070206523429533</v>
      </c>
      <c r="T75">
        <f t="shared" si="3"/>
        <v>38.744659994777635</v>
      </c>
      <c r="U75">
        <f t="shared" si="3"/>
        <v>38.744659994777635</v>
      </c>
      <c r="V75">
        <f t="shared" si="3"/>
        <v>40.070206523429533</v>
      </c>
      <c r="W75">
        <f t="shared" si="3"/>
        <v>40.070206523429533</v>
      </c>
      <c r="X75">
        <f t="shared" si="3"/>
        <v>40.070206523429533</v>
      </c>
      <c r="Y75">
        <f t="shared" si="3"/>
        <v>40.070206523429533</v>
      </c>
      <c r="Z75">
        <f t="shared" si="3"/>
        <v>38.744659994777635</v>
      </c>
      <c r="AA75">
        <f t="shared" si="3"/>
        <v>40.070206523429533</v>
      </c>
      <c r="AB75">
        <f t="shared" si="3"/>
        <v>40.070206523429533</v>
      </c>
      <c r="AC75">
        <f t="shared" si="3"/>
        <v>40.070206523429533</v>
      </c>
      <c r="AD75">
        <f t="shared" si="3"/>
        <v>40.070206523429533</v>
      </c>
      <c r="AE75">
        <f t="shared" si="3"/>
        <v>38.744659994777635</v>
      </c>
      <c r="AF75">
        <f t="shared" si="3"/>
        <v>38.744659994777635</v>
      </c>
      <c r="AG75">
        <f t="shared" si="3"/>
        <v>40.070206523429533</v>
      </c>
      <c r="AH75">
        <f t="shared" si="3"/>
        <v>38.744659994777635</v>
      </c>
      <c r="AI75">
        <f t="shared" si="3"/>
        <v>40.070206523429533</v>
      </c>
      <c r="AJ75">
        <f t="shared" si="3"/>
        <v>40.070206523429533</v>
      </c>
      <c r="AK75">
        <f t="shared" si="3"/>
        <v>40.070206523429533</v>
      </c>
      <c r="AL75">
        <f t="shared" si="3"/>
        <v>40.070206523429533</v>
      </c>
      <c r="AM75">
        <f t="shared" si="3"/>
        <v>40.070206523429533</v>
      </c>
      <c r="AN75">
        <f t="shared" ref="AN75:BE75" si="4">$H$60*AN70+$I$60</f>
        <v>38.744659994777635</v>
      </c>
      <c r="AO75">
        <f t="shared" si="4"/>
        <v>40.070206523429533</v>
      </c>
      <c r="AP75">
        <f t="shared" si="4"/>
        <v>38.744659994777635</v>
      </c>
      <c r="AQ75">
        <f t="shared" si="4"/>
        <v>40.070206523429533</v>
      </c>
      <c r="AR75">
        <f t="shared" si="4"/>
        <v>40.070206523429533</v>
      </c>
      <c r="AS75">
        <f t="shared" si="4"/>
        <v>40.070206523429533</v>
      </c>
      <c r="AT75">
        <f t="shared" si="4"/>
        <v>41.064366419918372</v>
      </c>
      <c r="AU75">
        <f t="shared" si="4"/>
        <v>40.070206523429533</v>
      </c>
      <c r="AV75">
        <f t="shared" si="4"/>
        <v>40.070206523429533</v>
      </c>
      <c r="AW75">
        <f t="shared" si="4"/>
        <v>40.070206523429533</v>
      </c>
      <c r="AX75">
        <f t="shared" si="4"/>
        <v>40.070206523429533</v>
      </c>
      <c r="AY75">
        <f t="shared" si="4"/>
        <v>40.070206523429533</v>
      </c>
      <c r="AZ75">
        <f t="shared" si="4"/>
        <v>40.070206523429533</v>
      </c>
      <c r="BA75">
        <f t="shared" si="4"/>
        <v>40.070206523429533</v>
      </c>
      <c r="BB75">
        <f t="shared" si="4"/>
        <v>38.744659994777635</v>
      </c>
      <c r="BC75">
        <f t="shared" si="4"/>
        <v>40.070206523429533</v>
      </c>
      <c r="BD75">
        <f t="shared" si="4"/>
        <v>40.070206523429533</v>
      </c>
      <c r="BE75" s="15">
        <f t="shared" si="4"/>
        <v>40.070206523429533</v>
      </c>
    </row>
    <row r="76" spans="1:57" x14ac:dyDescent="0.25">
      <c r="A76" s="14">
        <v>21.2</v>
      </c>
      <c r="B76" s="15">
        <f t="shared" si="0"/>
        <v>1.3859999999999999</v>
      </c>
      <c r="C76" s="14">
        <v>21.2</v>
      </c>
      <c r="D76" s="15">
        <v>1.35</v>
      </c>
      <c r="G76" s="16">
        <v>46.9</v>
      </c>
      <c r="H76" s="2">
        <f t="shared" ref="H76:AM76" si="5">$H$60*H71+$I$60</f>
        <v>47.36071243101469</v>
      </c>
      <c r="I76" s="2">
        <f t="shared" si="5"/>
        <v>47.36071243101469</v>
      </c>
      <c r="J76" s="2">
        <f t="shared" si="5"/>
        <v>47.36071243101469</v>
      </c>
      <c r="K76" s="2">
        <f t="shared" si="5"/>
        <v>46.366552534525795</v>
      </c>
      <c r="L76" s="2">
        <f t="shared" si="5"/>
        <v>47.36071243101469</v>
      </c>
      <c r="M76" s="2">
        <f t="shared" si="5"/>
        <v>47.36071243101469</v>
      </c>
      <c r="N76" s="2">
        <f t="shared" si="5"/>
        <v>47.36071243101469</v>
      </c>
      <c r="O76" s="2">
        <f t="shared" si="5"/>
        <v>47.36071243101469</v>
      </c>
      <c r="P76" s="2">
        <f t="shared" si="5"/>
        <v>47.36071243101469</v>
      </c>
      <c r="Q76" s="2">
        <f t="shared" si="5"/>
        <v>46.366552534525795</v>
      </c>
      <c r="R76" s="2">
        <f t="shared" si="5"/>
        <v>47.36071243101469</v>
      </c>
      <c r="S76" s="2">
        <f t="shared" si="5"/>
        <v>47.36071243101469</v>
      </c>
      <c r="T76" s="2">
        <f t="shared" si="5"/>
        <v>48.354872327503585</v>
      </c>
      <c r="U76" s="2">
        <f t="shared" si="5"/>
        <v>47.36071243101469</v>
      </c>
      <c r="V76" s="2">
        <f t="shared" si="5"/>
        <v>47.36071243101469</v>
      </c>
      <c r="W76" s="2">
        <f t="shared" si="5"/>
        <v>47.36071243101469</v>
      </c>
      <c r="X76" s="2">
        <f t="shared" si="5"/>
        <v>47.36071243101469</v>
      </c>
      <c r="Y76" s="2">
        <f t="shared" si="5"/>
        <v>47.36071243101469</v>
      </c>
      <c r="Z76" s="2">
        <f t="shared" si="5"/>
        <v>47.36071243101469</v>
      </c>
      <c r="AA76" s="2">
        <f t="shared" si="5"/>
        <v>47.36071243101469</v>
      </c>
      <c r="AB76" s="2">
        <f t="shared" si="5"/>
        <v>47.36071243101469</v>
      </c>
      <c r="AC76" s="2">
        <f t="shared" si="5"/>
        <v>47.36071243101469</v>
      </c>
      <c r="AD76" s="2">
        <f t="shared" si="5"/>
        <v>47.36071243101469</v>
      </c>
      <c r="AE76" s="2">
        <f t="shared" si="5"/>
        <v>47.36071243101469</v>
      </c>
      <c r="AF76" s="2">
        <f t="shared" si="5"/>
        <v>47.36071243101469</v>
      </c>
      <c r="AG76" s="2">
        <f t="shared" si="5"/>
        <v>47.36071243101469</v>
      </c>
      <c r="AH76" s="2">
        <f t="shared" si="5"/>
        <v>47.36071243101469</v>
      </c>
      <c r="AI76" s="2">
        <f t="shared" si="5"/>
        <v>48.354872327503585</v>
      </c>
      <c r="AJ76" s="2">
        <f t="shared" si="5"/>
        <v>47.36071243101469</v>
      </c>
      <c r="AK76" s="2">
        <f t="shared" si="5"/>
        <v>47.36071243101469</v>
      </c>
      <c r="AL76" s="2">
        <f t="shared" si="5"/>
        <v>47.36071243101469</v>
      </c>
      <c r="AM76" s="2">
        <f t="shared" si="5"/>
        <v>46.366552534525795</v>
      </c>
      <c r="AN76" s="2">
        <f t="shared" ref="AN76:BE76" si="6">$H$60*AN71+$I$60</f>
        <v>47.36071243101469</v>
      </c>
      <c r="AO76" s="2">
        <f t="shared" si="6"/>
        <v>47.36071243101469</v>
      </c>
      <c r="AP76" s="2">
        <f t="shared" si="6"/>
        <v>47.36071243101469</v>
      </c>
      <c r="AQ76" s="2">
        <f t="shared" si="6"/>
        <v>47.36071243101469</v>
      </c>
      <c r="AR76" s="2">
        <f t="shared" si="6"/>
        <v>48.354872327503585</v>
      </c>
      <c r="AS76" s="2">
        <f t="shared" si="6"/>
        <v>47.36071243101469</v>
      </c>
      <c r="AT76" s="2">
        <f t="shared" si="6"/>
        <v>47.36071243101469</v>
      </c>
      <c r="AU76" s="2">
        <f t="shared" si="6"/>
        <v>47.36071243101469</v>
      </c>
      <c r="AV76" s="2">
        <f t="shared" si="6"/>
        <v>47.36071243101469</v>
      </c>
      <c r="AW76" s="2">
        <f t="shared" si="6"/>
        <v>47.36071243101469</v>
      </c>
      <c r="AX76" s="2">
        <f t="shared" si="6"/>
        <v>47.36071243101469</v>
      </c>
      <c r="AY76" s="2">
        <f t="shared" si="6"/>
        <v>47.36071243101469</v>
      </c>
      <c r="AZ76" s="2">
        <f t="shared" si="6"/>
        <v>47.36071243101469</v>
      </c>
      <c r="BA76" s="2">
        <f t="shared" si="6"/>
        <v>47.36071243101469</v>
      </c>
      <c r="BB76" s="2">
        <f t="shared" si="6"/>
        <v>47.36071243101469</v>
      </c>
      <c r="BC76" s="2">
        <f t="shared" si="6"/>
        <v>47.36071243101469</v>
      </c>
      <c r="BD76" s="2">
        <f t="shared" si="6"/>
        <v>47.36071243101469</v>
      </c>
      <c r="BE76" s="17">
        <f t="shared" si="6"/>
        <v>47.36071243101469</v>
      </c>
    </row>
    <row r="77" spans="1:57" x14ac:dyDescent="0.25">
      <c r="A77" s="14">
        <v>21.2</v>
      </c>
      <c r="B77" s="15">
        <f t="shared" si="0"/>
        <v>1.3859999999999999</v>
      </c>
      <c r="C77" s="14">
        <v>21.2</v>
      </c>
      <c r="D77" s="15">
        <v>1.3540000000000001</v>
      </c>
    </row>
    <row r="78" spans="1:57" x14ac:dyDescent="0.25">
      <c r="A78" s="14">
        <v>21.2</v>
      </c>
      <c r="B78" s="15">
        <f t="shared" si="0"/>
        <v>1.3859999999999999</v>
      </c>
      <c r="C78" s="14">
        <v>21.2</v>
      </c>
      <c r="D78" s="15">
        <v>1.35</v>
      </c>
      <c r="G78" s="11" t="s">
        <v>31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3"/>
    </row>
    <row r="79" spans="1:57" x14ac:dyDescent="0.25">
      <c r="A79" s="14">
        <v>21.2</v>
      </c>
      <c r="B79" s="15">
        <f t="shared" si="0"/>
        <v>1.383</v>
      </c>
      <c r="C79" s="14">
        <v>21.2</v>
      </c>
      <c r="D79" s="15">
        <v>1.35</v>
      </c>
      <c r="G79" s="14">
        <v>21.2</v>
      </c>
      <c r="H79">
        <f t="shared" ref="H79:AM79" si="7">H74-$G79</f>
        <v>0.64394175446647139</v>
      </c>
      <c r="I79">
        <f t="shared" si="7"/>
        <v>0.64394175446647139</v>
      </c>
      <c r="J79">
        <f t="shared" si="7"/>
        <v>0.64394175446647139</v>
      </c>
      <c r="K79">
        <f t="shared" si="7"/>
        <v>0.64394175446647139</v>
      </c>
      <c r="L79">
        <f t="shared" si="7"/>
        <v>0.64394175446647139</v>
      </c>
      <c r="M79">
        <f t="shared" si="7"/>
        <v>0.64394175446647139</v>
      </c>
      <c r="N79">
        <f t="shared" si="7"/>
        <v>0.64394175446647139</v>
      </c>
      <c r="O79">
        <f t="shared" si="7"/>
        <v>1.6381016509554236</v>
      </c>
      <c r="P79">
        <f t="shared" si="7"/>
        <v>0.64394175446647139</v>
      </c>
      <c r="Q79">
        <f t="shared" si="7"/>
        <v>0.64394175446647139</v>
      </c>
      <c r="R79">
        <f t="shared" si="7"/>
        <v>0.64394175446647139</v>
      </c>
      <c r="S79">
        <f t="shared" si="7"/>
        <v>1.6381016509554236</v>
      </c>
      <c r="T79">
        <f t="shared" si="7"/>
        <v>0.64394175446647139</v>
      </c>
      <c r="U79">
        <f t="shared" si="7"/>
        <v>0.64394175446647139</v>
      </c>
      <c r="V79">
        <f t="shared" si="7"/>
        <v>-0.35021814202236712</v>
      </c>
      <c r="W79">
        <f t="shared" si="7"/>
        <v>-0.35021814202236712</v>
      </c>
      <c r="X79">
        <f t="shared" si="7"/>
        <v>0.64394175446647139</v>
      </c>
      <c r="Y79">
        <f t="shared" si="7"/>
        <v>0.64394175446647139</v>
      </c>
      <c r="Z79">
        <f t="shared" si="7"/>
        <v>0.64394175446647139</v>
      </c>
      <c r="AA79">
        <f t="shared" si="7"/>
        <v>-0.35021814202236712</v>
      </c>
      <c r="AB79">
        <f t="shared" si="7"/>
        <v>-0.35021814202236712</v>
      </c>
      <c r="AC79">
        <f t="shared" si="7"/>
        <v>-0.35021814202236712</v>
      </c>
      <c r="AD79">
        <f t="shared" si="7"/>
        <v>-0.35021814202236712</v>
      </c>
      <c r="AE79">
        <f t="shared" si="7"/>
        <v>0.64394175446647139</v>
      </c>
      <c r="AF79">
        <f t="shared" si="7"/>
        <v>-0.35021814202236712</v>
      </c>
      <c r="AG79">
        <f t="shared" si="7"/>
        <v>-0.35021814202236712</v>
      </c>
      <c r="AH79">
        <f t="shared" si="7"/>
        <v>-0.35021814202236712</v>
      </c>
      <c r="AI79">
        <f t="shared" si="7"/>
        <v>-0.35021814202236712</v>
      </c>
      <c r="AJ79">
        <f t="shared" si="7"/>
        <v>-0.35021814202236712</v>
      </c>
      <c r="AK79">
        <f t="shared" si="7"/>
        <v>-1.6757646706742655</v>
      </c>
      <c r="AL79">
        <f t="shared" si="7"/>
        <v>-0.35021814202236712</v>
      </c>
      <c r="AM79">
        <f t="shared" si="7"/>
        <v>-0.35021814202236712</v>
      </c>
      <c r="AN79">
        <f t="shared" ref="AN79:BE79" si="8">AN74-$G79</f>
        <v>-0.35021814202236712</v>
      </c>
      <c r="AO79">
        <f t="shared" si="8"/>
        <v>-0.35021814202236712</v>
      </c>
      <c r="AP79">
        <f t="shared" si="8"/>
        <v>-0.35021814202236712</v>
      </c>
      <c r="AQ79">
        <f t="shared" si="8"/>
        <v>-0.35021814202236712</v>
      </c>
      <c r="AR79">
        <f t="shared" si="8"/>
        <v>-0.35021814202236712</v>
      </c>
      <c r="AS79">
        <f t="shared" si="8"/>
        <v>-0.35021814202236712</v>
      </c>
      <c r="AT79">
        <f t="shared" si="8"/>
        <v>-0.35021814202236712</v>
      </c>
      <c r="AU79">
        <f t="shared" si="8"/>
        <v>-0.35021814202236712</v>
      </c>
      <c r="AV79">
        <f t="shared" si="8"/>
        <v>-0.35021814202236712</v>
      </c>
      <c r="AW79">
        <f t="shared" si="8"/>
        <v>-0.35021814202236712</v>
      </c>
      <c r="AX79">
        <f t="shared" si="8"/>
        <v>-0.35021814202236712</v>
      </c>
      <c r="AY79">
        <f t="shared" si="8"/>
        <v>-0.35021814202236712</v>
      </c>
      <c r="AZ79">
        <f t="shared" si="8"/>
        <v>0.64394175446647139</v>
      </c>
      <c r="BA79">
        <f t="shared" si="8"/>
        <v>0.64394175446647139</v>
      </c>
      <c r="BB79">
        <f t="shared" si="8"/>
        <v>-0.35021814202236712</v>
      </c>
      <c r="BC79">
        <f t="shared" si="8"/>
        <v>0.64394175446647139</v>
      </c>
      <c r="BD79">
        <f t="shared" si="8"/>
        <v>0.64394175446647139</v>
      </c>
      <c r="BE79" s="15">
        <f t="shared" si="8"/>
        <v>0.64394175446647139</v>
      </c>
    </row>
    <row r="80" spans="1:57" x14ac:dyDescent="0.25">
      <c r="A80" s="14">
        <v>21.2</v>
      </c>
      <c r="B80" s="15">
        <f t="shared" si="0"/>
        <v>1.383</v>
      </c>
      <c r="C80" s="14">
        <v>21.2</v>
      </c>
      <c r="D80" s="15">
        <v>1.35</v>
      </c>
      <c r="G80" s="14">
        <v>40</v>
      </c>
      <c r="H80">
        <f t="shared" ref="H80:AM80" si="9">H75-$G80</f>
        <v>-1.2553400052223651</v>
      </c>
      <c r="I80">
        <f t="shared" si="9"/>
        <v>-1.2553400052223651</v>
      </c>
      <c r="J80">
        <f t="shared" si="9"/>
        <v>-2.2494999017112605</v>
      </c>
      <c r="K80">
        <f t="shared" si="9"/>
        <v>7.0206523429533263E-2</v>
      </c>
      <c r="L80">
        <f t="shared" si="9"/>
        <v>7.0206523429533263E-2</v>
      </c>
      <c r="M80">
        <f t="shared" si="9"/>
        <v>7.0206523429533263E-2</v>
      </c>
      <c r="N80">
        <f t="shared" si="9"/>
        <v>7.0206523429533263E-2</v>
      </c>
      <c r="O80">
        <f t="shared" si="9"/>
        <v>-1.2553400052223651</v>
      </c>
      <c r="P80">
        <f t="shared" si="9"/>
        <v>-1.2553400052223651</v>
      </c>
      <c r="Q80">
        <f t="shared" si="9"/>
        <v>7.0206523429533263E-2</v>
      </c>
      <c r="R80">
        <f t="shared" si="9"/>
        <v>1.0643664199183718</v>
      </c>
      <c r="S80">
        <f t="shared" si="9"/>
        <v>7.0206523429533263E-2</v>
      </c>
      <c r="T80">
        <f t="shared" si="9"/>
        <v>-1.2553400052223651</v>
      </c>
      <c r="U80">
        <f t="shared" si="9"/>
        <v>-1.2553400052223651</v>
      </c>
      <c r="V80">
        <f t="shared" si="9"/>
        <v>7.0206523429533263E-2</v>
      </c>
      <c r="W80">
        <f t="shared" si="9"/>
        <v>7.0206523429533263E-2</v>
      </c>
      <c r="X80">
        <f t="shared" si="9"/>
        <v>7.0206523429533263E-2</v>
      </c>
      <c r="Y80">
        <f t="shared" si="9"/>
        <v>7.0206523429533263E-2</v>
      </c>
      <c r="Z80">
        <f t="shared" si="9"/>
        <v>-1.2553400052223651</v>
      </c>
      <c r="AA80">
        <f t="shared" si="9"/>
        <v>7.0206523429533263E-2</v>
      </c>
      <c r="AB80">
        <f t="shared" si="9"/>
        <v>7.0206523429533263E-2</v>
      </c>
      <c r="AC80">
        <f t="shared" si="9"/>
        <v>7.0206523429533263E-2</v>
      </c>
      <c r="AD80">
        <f t="shared" si="9"/>
        <v>7.0206523429533263E-2</v>
      </c>
      <c r="AE80">
        <f t="shared" si="9"/>
        <v>-1.2553400052223651</v>
      </c>
      <c r="AF80">
        <f t="shared" si="9"/>
        <v>-1.2553400052223651</v>
      </c>
      <c r="AG80">
        <f t="shared" si="9"/>
        <v>7.0206523429533263E-2</v>
      </c>
      <c r="AH80">
        <f t="shared" si="9"/>
        <v>-1.2553400052223651</v>
      </c>
      <c r="AI80">
        <f t="shared" si="9"/>
        <v>7.0206523429533263E-2</v>
      </c>
      <c r="AJ80">
        <f t="shared" si="9"/>
        <v>7.0206523429533263E-2</v>
      </c>
      <c r="AK80">
        <f t="shared" si="9"/>
        <v>7.0206523429533263E-2</v>
      </c>
      <c r="AL80">
        <f t="shared" si="9"/>
        <v>7.0206523429533263E-2</v>
      </c>
      <c r="AM80">
        <f t="shared" si="9"/>
        <v>7.0206523429533263E-2</v>
      </c>
      <c r="AN80">
        <f t="shared" ref="AN80:BE80" si="10">AN75-$G80</f>
        <v>-1.2553400052223651</v>
      </c>
      <c r="AO80">
        <f t="shared" si="10"/>
        <v>7.0206523429533263E-2</v>
      </c>
      <c r="AP80">
        <f t="shared" si="10"/>
        <v>-1.2553400052223651</v>
      </c>
      <c r="AQ80">
        <f t="shared" si="10"/>
        <v>7.0206523429533263E-2</v>
      </c>
      <c r="AR80">
        <f t="shared" si="10"/>
        <v>7.0206523429533263E-2</v>
      </c>
      <c r="AS80">
        <f t="shared" si="10"/>
        <v>7.0206523429533263E-2</v>
      </c>
      <c r="AT80">
        <f t="shared" si="10"/>
        <v>1.0643664199183718</v>
      </c>
      <c r="AU80">
        <f t="shared" si="10"/>
        <v>7.0206523429533263E-2</v>
      </c>
      <c r="AV80">
        <f t="shared" si="10"/>
        <v>7.0206523429533263E-2</v>
      </c>
      <c r="AW80">
        <f t="shared" si="10"/>
        <v>7.0206523429533263E-2</v>
      </c>
      <c r="AX80">
        <f t="shared" si="10"/>
        <v>7.0206523429533263E-2</v>
      </c>
      <c r="AY80">
        <f t="shared" si="10"/>
        <v>7.0206523429533263E-2</v>
      </c>
      <c r="AZ80">
        <f t="shared" si="10"/>
        <v>7.0206523429533263E-2</v>
      </c>
      <c r="BA80">
        <f t="shared" si="10"/>
        <v>7.0206523429533263E-2</v>
      </c>
      <c r="BB80">
        <f t="shared" si="10"/>
        <v>-1.2553400052223651</v>
      </c>
      <c r="BC80">
        <f t="shared" si="10"/>
        <v>7.0206523429533263E-2</v>
      </c>
      <c r="BD80">
        <f t="shared" si="10"/>
        <v>7.0206523429533263E-2</v>
      </c>
      <c r="BE80" s="15">
        <f t="shared" si="10"/>
        <v>7.0206523429533263E-2</v>
      </c>
    </row>
    <row r="81" spans="1:57" x14ac:dyDescent="0.25">
      <c r="A81" s="14">
        <v>21.2</v>
      </c>
      <c r="B81" s="15">
        <f t="shared" si="0"/>
        <v>1.383</v>
      </c>
      <c r="C81" s="14">
        <v>21.2</v>
      </c>
      <c r="D81" s="15">
        <v>1.35</v>
      </c>
      <c r="G81" s="16">
        <v>46.9</v>
      </c>
      <c r="H81" s="2">
        <f t="shared" ref="H81:AM81" si="11">H76-$G81</f>
        <v>0.4607124310146915</v>
      </c>
      <c r="I81">
        <f t="shared" si="11"/>
        <v>0.4607124310146915</v>
      </c>
      <c r="J81">
        <f t="shared" si="11"/>
        <v>0.4607124310146915</v>
      </c>
      <c r="K81">
        <f t="shared" si="11"/>
        <v>-0.53344746547420385</v>
      </c>
      <c r="L81" s="2">
        <f t="shared" si="11"/>
        <v>0.4607124310146915</v>
      </c>
      <c r="M81" s="2">
        <f t="shared" si="11"/>
        <v>0.4607124310146915</v>
      </c>
      <c r="N81" s="2">
        <f t="shared" si="11"/>
        <v>0.4607124310146915</v>
      </c>
      <c r="O81" s="2">
        <f t="shared" si="11"/>
        <v>0.4607124310146915</v>
      </c>
      <c r="P81" s="2">
        <f t="shared" si="11"/>
        <v>0.4607124310146915</v>
      </c>
      <c r="Q81" s="2">
        <f t="shared" si="11"/>
        <v>-0.53344746547420385</v>
      </c>
      <c r="R81" s="2">
        <f t="shared" si="11"/>
        <v>0.4607124310146915</v>
      </c>
      <c r="S81" s="2">
        <f t="shared" si="11"/>
        <v>0.4607124310146915</v>
      </c>
      <c r="T81" s="2">
        <f t="shared" si="11"/>
        <v>1.4548723275035869</v>
      </c>
      <c r="U81" s="2">
        <f t="shared" si="11"/>
        <v>0.4607124310146915</v>
      </c>
      <c r="V81" s="2">
        <f t="shared" si="11"/>
        <v>0.4607124310146915</v>
      </c>
      <c r="W81" s="2">
        <f t="shared" si="11"/>
        <v>0.4607124310146915</v>
      </c>
      <c r="X81" s="2">
        <f t="shared" si="11"/>
        <v>0.4607124310146915</v>
      </c>
      <c r="Y81" s="2">
        <f t="shared" si="11"/>
        <v>0.4607124310146915</v>
      </c>
      <c r="Z81" s="2">
        <f t="shared" si="11"/>
        <v>0.4607124310146915</v>
      </c>
      <c r="AA81" s="2">
        <f t="shared" si="11"/>
        <v>0.4607124310146915</v>
      </c>
      <c r="AB81" s="2">
        <f t="shared" si="11"/>
        <v>0.4607124310146915</v>
      </c>
      <c r="AC81" s="2">
        <f t="shared" si="11"/>
        <v>0.4607124310146915</v>
      </c>
      <c r="AD81" s="2">
        <f t="shared" si="11"/>
        <v>0.4607124310146915</v>
      </c>
      <c r="AE81" s="2">
        <f t="shared" si="11"/>
        <v>0.4607124310146915</v>
      </c>
      <c r="AF81" s="2">
        <f t="shared" si="11"/>
        <v>0.4607124310146915</v>
      </c>
      <c r="AG81" s="2">
        <f t="shared" si="11"/>
        <v>0.4607124310146915</v>
      </c>
      <c r="AH81" s="2">
        <f t="shared" si="11"/>
        <v>0.4607124310146915</v>
      </c>
      <c r="AI81" s="2">
        <f t="shared" si="11"/>
        <v>1.4548723275035869</v>
      </c>
      <c r="AJ81" s="2">
        <f t="shared" si="11"/>
        <v>0.4607124310146915</v>
      </c>
      <c r="AK81" s="2">
        <f t="shared" si="11"/>
        <v>0.4607124310146915</v>
      </c>
      <c r="AL81" s="2">
        <f t="shared" si="11"/>
        <v>0.4607124310146915</v>
      </c>
      <c r="AM81" s="2">
        <f t="shared" si="11"/>
        <v>-0.53344746547420385</v>
      </c>
      <c r="AN81" s="2">
        <f t="shared" ref="AN81:BE81" si="12">AN76-$G81</f>
        <v>0.4607124310146915</v>
      </c>
      <c r="AO81" s="2">
        <f t="shared" si="12"/>
        <v>0.4607124310146915</v>
      </c>
      <c r="AP81" s="2">
        <f t="shared" si="12"/>
        <v>0.4607124310146915</v>
      </c>
      <c r="AQ81" s="2">
        <f t="shared" si="12"/>
        <v>0.4607124310146915</v>
      </c>
      <c r="AR81" s="2">
        <f t="shared" si="12"/>
        <v>1.4548723275035869</v>
      </c>
      <c r="AS81" s="2">
        <f t="shared" si="12"/>
        <v>0.4607124310146915</v>
      </c>
      <c r="AT81" s="2">
        <f t="shared" si="12"/>
        <v>0.4607124310146915</v>
      </c>
      <c r="AU81" s="2">
        <f t="shared" si="12"/>
        <v>0.4607124310146915</v>
      </c>
      <c r="AV81" s="2">
        <f t="shared" si="12"/>
        <v>0.4607124310146915</v>
      </c>
      <c r="AW81" s="2">
        <f t="shared" si="12"/>
        <v>0.4607124310146915</v>
      </c>
      <c r="AX81" s="2">
        <f t="shared" si="12"/>
        <v>0.4607124310146915</v>
      </c>
      <c r="AY81" s="2">
        <f t="shared" si="12"/>
        <v>0.4607124310146915</v>
      </c>
      <c r="AZ81" s="2">
        <f t="shared" si="12"/>
        <v>0.4607124310146915</v>
      </c>
      <c r="BA81" s="2">
        <f t="shared" si="12"/>
        <v>0.4607124310146915</v>
      </c>
      <c r="BB81" s="2">
        <f t="shared" si="12"/>
        <v>0.4607124310146915</v>
      </c>
      <c r="BC81" s="2">
        <f t="shared" si="12"/>
        <v>0.4607124310146915</v>
      </c>
      <c r="BD81" s="2">
        <f t="shared" si="12"/>
        <v>0.4607124310146915</v>
      </c>
      <c r="BE81" s="17">
        <f t="shared" si="12"/>
        <v>0.4607124310146915</v>
      </c>
    </row>
    <row r="82" spans="1:57" x14ac:dyDescent="0.25">
      <c r="A82" s="14">
        <v>21.2</v>
      </c>
      <c r="B82" s="15">
        <f t="shared" si="0"/>
        <v>1.383</v>
      </c>
      <c r="C82" s="14">
        <v>21.2</v>
      </c>
      <c r="D82" s="15">
        <v>1.35</v>
      </c>
      <c r="G82" s="11"/>
      <c r="H82" s="12" t="s">
        <v>33</v>
      </c>
      <c r="I82" s="11" t="s">
        <v>34</v>
      </c>
      <c r="J82" s="12" t="s">
        <v>35</v>
      </c>
      <c r="K82" s="13" t="s">
        <v>44</v>
      </c>
    </row>
    <row r="83" spans="1:57" x14ac:dyDescent="0.25">
      <c r="A83" s="14">
        <v>21.2</v>
      </c>
      <c r="B83" s="15">
        <f t="shared" si="0"/>
        <v>1.3859999999999999</v>
      </c>
      <c r="C83" s="14">
        <v>21.2</v>
      </c>
      <c r="D83" s="15">
        <v>1.347</v>
      </c>
      <c r="G83" s="14">
        <v>21.2</v>
      </c>
      <c r="H83">
        <f>MAX(H79:BE79) - MIN(H79:BE79)</f>
        <v>3.3138663216296891</v>
      </c>
      <c r="I83" s="20" cm="1">
        <f t="array" ref="I83">MAX(ABS(H79:BE81))</f>
        <v>2.2494999017112605</v>
      </c>
      <c r="J83" s="18" cm="1">
        <f t="array" ref="J83">MAX(ABS(H83:H85))</f>
        <v>3.3138663216296891</v>
      </c>
      <c r="K83" s="30">
        <f>H66*H60</f>
        <v>1.0679452013064248</v>
      </c>
    </row>
    <row r="84" spans="1:57" x14ac:dyDescent="0.25">
      <c r="A84" s="14">
        <v>21.2</v>
      </c>
      <c r="B84" s="15">
        <f t="shared" si="0"/>
        <v>1.383</v>
      </c>
      <c r="C84" s="14">
        <v>21.2</v>
      </c>
      <c r="D84" s="15">
        <v>1.35</v>
      </c>
      <c r="G84" s="14">
        <v>40</v>
      </c>
      <c r="H84">
        <f>MAX(H80:BE80) - MIN(H80:BE80)</f>
        <v>3.3138663216296322</v>
      </c>
      <c r="I84" s="14"/>
      <c r="K84" s="15"/>
    </row>
    <row r="85" spans="1:57" x14ac:dyDescent="0.25">
      <c r="A85" s="14">
        <v>21.2</v>
      </c>
      <c r="B85" s="15">
        <f t="shared" si="0"/>
        <v>1.383</v>
      </c>
      <c r="C85" s="14">
        <v>21.2</v>
      </c>
      <c r="D85" s="15">
        <v>1.35</v>
      </c>
      <c r="G85" s="16">
        <v>46.9</v>
      </c>
      <c r="H85" s="2">
        <f>MAX(H81:BE81) - MIN(H81:BE81)</f>
        <v>1.9883197929777907</v>
      </c>
      <c r="I85" s="16"/>
      <c r="J85" s="2"/>
      <c r="K85" s="17"/>
    </row>
    <row r="86" spans="1:57" x14ac:dyDescent="0.25">
      <c r="A86" s="14">
        <v>21.2</v>
      </c>
      <c r="B86" s="15">
        <f t="shared" si="0"/>
        <v>1.383</v>
      </c>
      <c r="C86" s="14">
        <v>21.2</v>
      </c>
      <c r="D86" s="15">
        <v>1.347</v>
      </c>
    </row>
    <row r="87" spans="1:57" x14ac:dyDescent="0.25">
      <c r="A87" s="14">
        <v>21.2</v>
      </c>
      <c r="B87" s="15">
        <f t="shared" si="0"/>
        <v>1.383</v>
      </c>
      <c r="C87" s="14">
        <v>21.2</v>
      </c>
      <c r="D87" s="15">
        <v>1.35</v>
      </c>
      <c r="G87" s="11" t="s">
        <v>37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3"/>
    </row>
    <row r="88" spans="1:57" x14ac:dyDescent="0.25">
      <c r="A88" s="14">
        <v>21.2</v>
      </c>
      <c r="B88" s="15">
        <f t="shared" si="0"/>
        <v>1.383</v>
      </c>
      <c r="C88" s="14">
        <v>21.2</v>
      </c>
      <c r="D88" s="15">
        <v>1.3540000000000001</v>
      </c>
      <c r="G88" s="14">
        <v>21.2</v>
      </c>
      <c r="H88">
        <v>20.059000000000001</v>
      </c>
      <c r="I88">
        <v>20.059000000000001</v>
      </c>
      <c r="J88">
        <v>20.059000000000001</v>
      </c>
      <c r="K88">
        <v>20.059000000000001</v>
      </c>
      <c r="L88">
        <v>20.059000000000001</v>
      </c>
      <c r="M88">
        <v>20.059000000000001</v>
      </c>
      <c r="N88">
        <v>20.059000000000001</v>
      </c>
      <c r="O88">
        <v>20.059000000000001</v>
      </c>
      <c r="P88">
        <v>20.059000000000001</v>
      </c>
      <c r="Q88">
        <v>20.702999999999999</v>
      </c>
      <c r="R88">
        <v>20.059000000000001</v>
      </c>
      <c r="S88">
        <v>20.059000000000001</v>
      </c>
      <c r="T88">
        <v>20.059000000000001</v>
      </c>
      <c r="U88">
        <v>20.059000000000001</v>
      </c>
      <c r="V88">
        <v>19.414000000000001</v>
      </c>
      <c r="W88">
        <v>20.059000000000001</v>
      </c>
      <c r="X88">
        <v>20.059000000000001</v>
      </c>
      <c r="Y88">
        <v>20.702999999999999</v>
      </c>
      <c r="Z88">
        <v>20.059000000000001</v>
      </c>
      <c r="AA88">
        <v>20.059000000000001</v>
      </c>
      <c r="AB88">
        <v>20.059000000000001</v>
      </c>
      <c r="AC88">
        <v>20.059000000000001</v>
      </c>
      <c r="AD88">
        <v>20.059000000000001</v>
      </c>
      <c r="AE88">
        <v>19.414000000000001</v>
      </c>
      <c r="AF88">
        <v>20.059000000000001</v>
      </c>
      <c r="AG88">
        <v>20.059000000000001</v>
      </c>
      <c r="AH88">
        <v>19.414000000000001</v>
      </c>
      <c r="AI88">
        <v>20.059000000000001</v>
      </c>
      <c r="AJ88">
        <v>20.702999999999999</v>
      </c>
      <c r="AK88">
        <v>20.059000000000001</v>
      </c>
      <c r="AL88">
        <v>20.702999999999999</v>
      </c>
      <c r="AM88">
        <v>20.059000000000001</v>
      </c>
      <c r="AN88">
        <v>20.702999999999999</v>
      </c>
      <c r="AO88">
        <v>20.059000000000001</v>
      </c>
      <c r="AP88">
        <v>20.702999999999999</v>
      </c>
      <c r="AQ88">
        <v>20.059000000000001</v>
      </c>
      <c r="AR88">
        <v>20.702999999999999</v>
      </c>
      <c r="AS88">
        <v>20.059000000000001</v>
      </c>
      <c r="AT88">
        <v>20.059000000000001</v>
      </c>
      <c r="AU88">
        <v>20.059000000000001</v>
      </c>
      <c r="AV88">
        <v>20.059000000000001</v>
      </c>
      <c r="AW88">
        <v>20.059000000000001</v>
      </c>
      <c r="AX88">
        <v>20.059000000000001</v>
      </c>
      <c r="AY88">
        <v>19.414000000000001</v>
      </c>
      <c r="AZ88">
        <v>20.059000000000001</v>
      </c>
      <c r="BA88">
        <v>20.059000000000001</v>
      </c>
      <c r="BB88">
        <v>20.702999999999999</v>
      </c>
      <c r="BC88">
        <v>20.059000000000001</v>
      </c>
      <c r="BD88">
        <v>20.059000000000001</v>
      </c>
      <c r="BE88" s="15">
        <v>20.059000000000001</v>
      </c>
    </row>
    <row r="89" spans="1:57" x14ac:dyDescent="0.25">
      <c r="A89" s="14">
        <v>21.2</v>
      </c>
      <c r="B89" s="15">
        <f t="shared" si="0"/>
        <v>1.379</v>
      </c>
      <c r="C89" s="14">
        <v>21.2</v>
      </c>
      <c r="D89" s="15">
        <v>1.35</v>
      </c>
      <c r="G89" s="14">
        <v>40</v>
      </c>
      <c r="H89">
        <v>39.395000000000003</v>
      </c>
      <c r="I89">
        <v>39.395000000000003</v>
      </c>
      <c r="J89">
        <v>39.395000000000003</v>
      </c>
      <c r="K89">
        <v>39.395000000000003</v>
      </c>
      <c r="L89">
        <v>39.395000000000003</v>
      </c>
      <c r="M89">
        <v>38.75</v>
      </c>
      <c r="N89">
        <v>38.75</v>
      </c>
      <c r="O89">
        <v>39.395000000000003</v>
      </c>
      <c r="P89">
        <v>39.395000000000003</v>
      </c>
      <c r="Q89">
        <v>39.395000000000003</v>
      </c>
      <c r="R89">
        <v>39.395000000000003</v>
      </c>
      <c r="S89">
        <v>39.395000000000003</v>
      </c>
      <c r="T89">
        <v>38.75</v>
      </c>
      <c r="U89">
        <v>40.039000000000001</v>
      </c>
      <c r="V89">
        <v>39.395000000000003</v>
      </c>
      <c r="W89">
        <v>39.395000000000003</v>
      </c>
      <c r="X89">
        <v>39.395000000000003</v>
      </c>
      <c r="Y89">
        <v>39.395000000000003</v>
      </c>
      <c r="Z89">
        <v>39.395000000000003</v>
      </c>
      <c r="AA89">
        <v>39.395000000000003</v>
      </c>
      <c r="AB89">
        <v>39.395000000000003</v>
      </c>
      <c r="AC89">
        <v>39.395000000000003</v>
      </c>
      <c r="AD89">
        <v>40.039000000000001</v>
      </c>
      <c r="AE89">
        <v>38.75</v>
      </c>
      <c r="AF89">
        <v>39.395000000000003</v>
      </c>
      <c r="AG89">
        <v>39.395000000000003</v>
      </c>
      <c r="AH89">
        <v>39.395000000000003</v>
      </c>
      <c r="AI89">
        <v>39.395000000000003</v>
      </c>
      <c r="AJ89">
        <v>39.395000000000003</v>
      </c>
      <c r="AK89">
        <v>38.75</v>
      </c>
      <c r="AL89">
        <v>39.395000000000003</v>
      </c>
      <c r="AM89">
        <v>39.395000000000003</v>
      </c>
      <c r="AN89">
        <v>39.395000000000003</v>
      </c>
      <c r="AO89">
        <v>38.75</v>
      </c>
      <c r="AP89">
        <v>39.395000000000003</v>
      </c>
      <c r="AQ89">
        <v>38.75</v>
      </c>
      <c r="AR89">
        <v>39.395000000000003</v>
      </c>
      <c r="AS89">
        <v>38.75</v>
      </c>
      <c r="AT89">
        <v>39.395000000000003</v>
      </c>
      <c r="AU89">
        <v>39.395000000000003</v>
      </c>
      <c r="AV89">
        <v>38.75</v>
      </c>
      <c r="AW89">
        <v>38.75</v>
      </c>
      <c r="AX89">
        <v>40.039000000000001</v>
      </c>
      <c r="AY89">
        <v>38.75</v>
      </c>
      <c r="AZ89">
        <v>39.395000000000003</v>
      </c>
      <c r="BA89">
        <v>39.395000000000003</v>
      </c>
      <c r="BB89">
        <v>39.395000000000003</v>
      </c>
      <c r="BC89">
        <v>39.395000000000003</v>
      </c>
      <c r="BD89">
        <v>40.039000000000001</v>
      </c>
      <c r="BE89" s="15">
        <v>39.395000000000003</v>
      </c>
    </row>
    <row r="90" spans="1:57" x14ac:dyDescent="0.25">
      <c r="A90" s="14">
        <v>21.2</v>
      </c>
      <c r="B90" s="15">
        <f t="shared" si="0"/>
        <v>1.383</v>
      </c>
      <c r="C90" s="14">
        <v>21.2</v>
      </c>
      <c r="D90" s="15">
        <v>1.3540000000000001</v>
      </c>
      <c r="G90" s="16">
        <v>54.1</v>
      </c>
      <c r="H90" s="2">
        <v>54.219000000000001</v>
      </c>
      <c r="I90" s="2">
        <v>54.219000000000001</v>
      </c>
      <c r="J90" s="2">
        <v>53.573999999999998</v>
      </c>
      <c r="K90" s="2">
        <v>54.219000000000001</v>
      </c>
      <c r="L90" s="2">
        <v>54.219000000000001</v>
      </c>
      <c r="M90" s="2">
        <v>53.573999999999998</v>
      </c>
      <c r="N90" s="2">
        <v>54.219000000000001</v>
      </c>
      <c r="O90" s="2">
        <v>53.573999999999998</v>
      </c>
      <c r="P90" s="2">
        <v>53.573999999999998</v>
      </c>
      <c r="Q90" s="2">
        <v>54.219000000000001</v>
      </c>
      <c r="R90" s="2">
        <v>53.573999999999998</v>
      </c>
      <c r="S90" s="2">
        <v>54.219000000000001</v>
      </c>
      <c r="T90" s="2">
        <v>52.93</v>
      </c>
      <c r="U90" s="2">
        <v>54.219000000000001</v>
      </c>
      <c r="V90" s="2">
        <v>53.573999999999998</v>
      </c>
      <c r="W90" s="2">
        <v>54.219000000000001</v>
      </c>
      <c r="X90" s="2">
        <v>54.219000000000001</v>
      </c>
      <c r="Y90" s="2">
        <v>54.219000000000001</v>
      </c>
      <c r="Z90" s="2">
        <v>53.573999999999998</v>
      </c>
      <c r="AA90" s="2">
        <v>53.573999999999998</v>
      </c>
      <c r="AB90" s="2">
        <v>53.573999999999998</v>
      </c>
      <c r="AC90" s="2">
        <v>53.573999999999998</v>
      </c>
      <c r="AD90" s="2">
        <v>54.219000000000001</v>
      </c>
      <c r="AE90" s="2">
        <v>54.219000000000001</v>
      </c>
      <c r="AF90" s="2">
        <v>53.573999999999998</v>
      </c>
      <c r="AG90" s="2">
        <v>54.219000000000001</v>
      </c>
      <c r="AH90" s="2">
        <v>53.573999999999998</v>
      </c>
      <c r="AI90" s="2">
        <v>54.219000000000001</v>
      </c>
      <c r="AJ90" s="2">
        <v>54.219000000000001</v>
      </c>
      <c r="AK90" s="2">
        <v>54.219000000000001</v>
      </c>
      <c r="AL90" s="2">
        <v>53.573999999999998</v>
      </c>
      <c r="AM90" s="2">
        <v>53.573999999999998</v>
      </c>
      <c r="AN90" s="2">
        <v>53.573999999999998</v>
      </c>
      <c r="AO90" s="2">
        <v>53.573999999999998</v>
      </c>
      <c r="AP90" s="2">
        <v>53.573999999999998</v>
      </c>
      <c r="AQ90" s="2">
        <v>53.573999999999998</v>
      </c>
      <c r="AR90" s="2">
        <v>54.219000000000001</v>
      </c>
      <c r="AS90" s="2">
        <v>53.573999999999998</v>
      </c>
      <c r="AT90" s="2">
        <v>54.219000000000001</v>
      </c>
      <c r="AU90" s="2">
        <v>52.93</v>
      </c>
      <c r="AV90" s="2">
        <v>54.219000000000001</v>
      </c>
      <c r="AW90" s="2">
        <v>53.573999999999998</v>
      </c>
      <c r="AX90" s="2">
        <v>54.219000000000001</v>
      </c>
      <c r="AY90" s="2">
        <v>54.219000000000001</v>
      </c>
      <c r="AZ90" s="2">
        <v>54.219000000000001</v>
      </c>
      <c r="BA90" s="2">
        <v>54.219000000000001</v>
      </c>
      <c r="BB90" s="2">
        <v>53.573999999999998</v>
      </c>
      <c r="BC90" s="2">
        <v>53.573999999999998</v>
      </c>
      <c r="BD90" s="2">
        <v>54.219000000000001</v>
      </c>
      <c r="BE90" s="17">
        <v>54.219000000000001</v>
      </c>
    </row>
    <row r="91" spans="1:57" x14ac:dyDescent="0.25">
      <c r="A91" s="14">
        <v>21.2</v>
      </c>
      <c r="B91" s="15">
        <f t="shared" si="0"/>
        <v>1.383</v>
      </c>
      <c r="C91" s="14">
        <v>21.2</v>
      </c>
      <c r="D91" s="15">
        <v>1.35</v>
      </c>
    </row>
    <row r="92" spans="1:57" x14ac:dyDescent="0.25">
      <c r="A92" s="14">
        <v>21.2</v>
      </c>
      <c r="B92" s="15">
        <f t="shared" si="0"/>
        <v>1.383</v>
      </c>
      <c r="C92" s="14">
        <v>21.2</v>
      </c>
      <c r="D92" s="15">
        <v>1.3540000000000001</v>
      </c>
      <c r="G92" s="11" t="s">
        <v>38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3"/>
    </row>
    <row r="93" spans="1:57" x14ac:dyDescent="0.25">
      <c r="A93" s="14">
        <v>21.2</v>
      </c>
      <c r="B93" s="15">
        <f t="shared" si="0"/>
        <v>1.383</v>
      </c>
      <c r="C93" s="14">
        <v>21.2</v>
      </c>
      <c r="D93" s="15">
        <v>1.35</v>
      </c>
      <c r="G93" s="14">
        <v>21.2</v>
      </c>
      <c r="H93" s="18">
        <f t="shared" ref="H93:AM93" si="13">H88-$G93</f>
        <v>-1.1409999999999982</v>
      </c>
      <c r="I93" s="18">
        <f t="shared" si="13"/>
        <v>-1.1409999999999982</v>
      </c>
      <c r="J93" s="18">
        <f t="shared" si="13"/>
        <v>-1.1409999999999982</v>
      </c>
      <c r="K93" s="18">
        <f t="shared" si="13"/>
        <v>-1.1409999999999982</v>
      </c>
      <c r="L93" s="18">
        <f t="shared" si="13"/>
        <v>-1.1409999999999982</v>
      </c>
      <c r="M93" s="18">
        <f t="shared" si="13"/>
        <v>-1.1409999999999982</v>
      </c>
      <c r="N93">
        <f t="shared" si="13"/>
        <v>-1.1409999999999982</v>
      </c>
      <c r="O93">
        <f t="shared" si="13"/>
        <v>-1.1409999999999982</v>
      </c>
      <c r="P93">
        <f t="shared" si="13"/>
        <v>-1.1409999999999982</v>
      </c>
      <c r="Q93">
        <f t="shared" si="13"/>
        <v>-0.49699999999999989</v>
      </c>
      <c r="R93">
        <f t="shared" si="13"/>
        <v>-1.1409999999999982</v>
      </c>
      <c r="S93">
        <f t="shared" si="13"/>
        <v>-1.1409999999999982</v>
      </c>
      <c r="T93">
        <f t="shared" si="13"/>
        <v>-1.1409999999999982</v>
      </c>
      <c r="U93">
        <f t="shared" si="13"/>
        <v>-1.1409999999999982</v>
      </c>
      <c r="V93">
        <f t="shared" si="13"/>
        <v>-1.7859999999999978</v>
      </c>
      <c r="W93">
        <f t="shared" si="13"/>
        <v>-1.1409999999999982</v>
      </c>
      <c r="X93">
        <f t="shared" si="13"/>
        <v>-1.1409999999999982</v>
      </c>
      <c r="Y93">
        <f t="shared" si="13"/>
        <v>-0.49699999999999989</v>
      </c>
      <c r="Z93">
        <f t="shared" si="13"/>
        <v>-1.1409999999999982</v>
      </c>
      <c r="AA93">
        <f t="shared" si="13"/>
        <v>-1.1409999999999982</v>
      </c>
      <c r="AB93">
        <f t="shared" si="13"/>
        <v>-1.1409999999999982</v>
      </c>
      <c r="AC93">
        <f t="shared" si="13"/>
        <v>-1.1409999999999982</v>
      </c>
      <c r="AD93">
        <f t="shared" si="13"/>
        <v>-1.1409999999999982</v>
      </c>
      <c r="AE93">
        <f t="shared" si="13"/>
        <v>-1.7859999999999978</v>
      </c>
      <c r="AF93">
        <f t="shared" si="13"/>
        <v>-1.1409999999999982</v>
      </c>
      <c r="AG93">
        <f t="shared" si="13"/>
        <v>-1.1409999999999982</v>
      </c>
      <c r="AH93">
        <f t="shared" si="13"/>
        <v>-1.7859999999999978</v>
      </c>
      <c r="AI93">
        <f t="shared" si="13"/>
        <v>-1.1409999999999982</v>
      </c>
      <c r="AJ93">
        <f t="shared" si="13"/>
        <v>-0.49699999999999989</v>
      </c>
      <c r="AK93">
        <f t="shared" si="13"/>
        <v>-1.1409999999999982</v>
      </c>
      <c r="AL93">
        <f t="shared" si="13"/>
        <v>-0.49699999999999989</v>
      </c>
      <c r="AM93">
        <f t="shared" si="13"/>
        <v>-1.1409999999999982</v>
      </c>
      <c r="AN93">
        <f t="shared" ref="AN93:BE93" si="14">AN88-$G93</f>
        <v>-0.49699999999999989</v>
      </c>
      <c r="AO93">
        <f t="shared" si="14"/>
        <v>-1.1409999999999982</v>
      </c>
      <c r="AP93">
        <f t="shared" si="14"/>
        <v>-0.49699999999999989</v>
      </c>
      <c r="AQ93">
        <f t="shared" si="14"/>
        <v>-1.1409999999999982</v>
      </c>
      <c r="AR93">
        <f t="shared" si="14"/>
        <v>-0.49699999999999989</v>
      </c>
      <c r="AS93">
        <f t="shared" si="14"/>
        <v>-1.1409999999999982</v>
      </c>
      <c r="AT93">
        <f t="shared" si="14"/>
        <v>-1.1409999999999982</v>
      </c>
      <c r="AU93">
        <f t="shared" si="14"/>
        <v>-1.1409999999999982</v>
      </c>
      <c r="AV93">
        <f t="shared" si="14"/>
        <v>-1.1409999999999982</v>
      </c>
      <c r="AW93">
        <f t="shared" si="14"/>
        <v>-1.1409999999999982</v>
      </c>
      <c r="AX93">
        <f t="shared" si="14"/>
        <v>-1.1409999999999982</v>
      </c>
      <c r="AY93">
        <f t="shared" si="14"/>
        <v>-1.7859999999999978</v>
      </c>
      <c r="AZ93">
        <f t="shared" si="14"/>
        <v>-1.1409999999999982</v>
      </c>
      <c r="BA93">
        <f t="shared" si="14"/>
        <v>-1.1409999999999982</v>
      </c>
      <c r="BB93">
        <f t="shared" si="14"/>
        <v>-0.49699999999999989</v>
      </c>
      <c r="BC93">
        <f t="shared" si="14"/>
        <v>-1.1409999999999982</v>
      </c>
      <c r="BD93">
        <f t="shared" si="14"/>
        <v>-1.1409999999999982</v>
      </c>
      <c r="BE93" s="15">
        <f t="shared" si="14"/>
        <v>-1.1409999999999982</v>
      </c>
    </row>
    <row r="94" spans="1:57" x14ac:dyDescent="0.25">
      <c r="A94" s="14">
        <v>21.2</v>
      </c>
      <c r="B94" s="15">
        <f t="shared" si="0"/>
        <v>1.383</v>
      </c>
      <c r="C94" s="14">
        <v>21.2</v>
      </c>
      <c r="D94" s="15">
        <v>1.3540000000000001</v>
      </c>
      <c r="G94" s="14">
        <v>40</v>
      </c>
      <c r="H94" s="18">
        <f t="shared" ref="H94:AM94" si="15">H89-$G94</f>
        <v>-0.60499999999999687</v>
      </c>
      <c r="I94" s="18">
        <f t="shared" si="15"/>
        <v>-0.60499999999999687</v>
      </c>
      <c r="J94" s="18">
        <f t="shared" si="15"/>
        <v>-0.60499999999999687</v>
      </c>
      <c r="K94" s="18">
        <f t="shared" si="15"/>
        <v>-0.60499999999999687</v>
      </c>
      <c r="L94" s="18">
        <f t="shared" si="15"/>
        <v>-0.60499999999999687</v>
      </c>
      <c r="M94" s="18">
        <f t="shared" si="15"/>
        <v>-1.25</v>
      </c>
      <c r="N94">
        <f t="shared" si="15"/>
        <v>-1.25</v>
      </c>
      <c r="O94">
        <f t="shared" si="15"/>
        <v>-0.60499999999999687</v>
      </c>
      <c r="P94">
        <f t="shared" si="15"/>
        <v>-0.60499999999999687</v>
      </c>
      <c r="Q94">
        <f t="shared" si="15"/>
        <v>-0.60499999999999687</v>
      </c>
      <c r="R94">
        <f t="shared" si="15"/>
        <v>-0.60499999999999687</v>
      </c>
      <c r="S94">
        <f t="shared" si="15"/>
        <v>-0.60499999999999687</v>
      </c>
      <c r="T94">
        <f t="shared" si="15"/>
        <v>-1.25</v>
      </c>
      <c r="U94">
        <f t="shared" si="15"/>
        <v>3.9000000000001478E-2</v>
      </c>
      <c r="V94">
        <f t="shared" si="15"/>
        <v>-0.60499999999999687</v>
      </c>
      <c r="W94">
        <f t="shared" si="15"/>
        <v>-0.60499999999999687</v>
      </c>
      <c r="X94">
        <f t="shared" si="15"/>
        <v>-0.60499999999999687</v>
      </c>
      <c r="Y94">
        <f t="shared" si="15"/>
        <v>-0.60499999999999687</v>
      </c>
      <c r="Z94">
        <f t="shared" si="15"/>
        <v>-0.60499999999999687</v>
      </c>
      <c r="AA94">
        <f t="shared" si="15"/>
        <v>-0.60499999999999687</v>
      </c>
      <c r="AB94">
        <f t="shared" si="15"/>
        <v>-0.60499999999999687</v>
      </c>
      <c r="AC94">
        <f t="shared" si="15"/>
        <v>-0.60499999999999687</v>
      </c>
      <c r="AD94">
        <f t="shared" si="15"/>
        <v>3.9000000000001478E-2</v>
      </c>
      <c r="AE94">
        <f t="shared" si="15"/>
        <v>-1.25</v>
      </c>
      <c r="AF94">
        <f t="shared" si="15"/>
        <v>-0.60499999999999687</v>
      </c>
      <c r="AG94">
        <f t="shared" si="15"/>
        <v>-0.60499999999999687</v>
      </c>
      <c r="AH94">
        <f t="shared" si="15"/>
        <v>-0.60499999999999687</v>
      </c>
      <c r="AI94">
        <f t="shared" si="15"/>
        <v>-0.60499999999999687</v>
      </c>
      <c r="AJ94">
        <f t="shared" si="15"/>
        <v>-0.60499999999999687</v>
      </c>
      <c r="AK94">
        <f t="shared" si="15"/>
        <v>-1.25</v>
      </c>
      <c r="AL94">
        <f t="shared" si="15"/>
        <v>-0.60499999999999687</v>
      </c>
      <c r="AM94">
        <f t="shared" si="15"/>
        <v>-0.60499999999999687</v>
      </c>
      <c r="AN94">
        <f t="shared" ref="AN94:BE94" si="16">AN89-$G94</f>
        <v>-0.60499999999999687</v>
      </c>
      <c r="AO94">
        <f t="shared" si="16"/>
        <v>-1.25</v>
      </c>
      <c r="AP94">
        <f t="shared" si="16"/>
        <v>-0.60499999999999687</v>
      </c>
      <c r="AQ94">
        <f t="shared" si="16"/>
        <v>-1.25</v>
      </c>
      <c r="AR94">
        <f t="shared" si="16"/>
        <v>-0.60499999999999687</v>
      </c>
      <c r="AS94">
        <f t="shared" si="16"/>
        <v>-1.25</v>
      </c>
      <c r="AT94">
        <f t="shared" si="16"/>
        <v>-0.60499999999999687</v>
      </c>
      <c r="AU94">
        <f t="shared" si="16"/>
        <v>-0.60499999999999687</v>
      </c>
      <c r="AV94">
        <f t="shared" si="16"/>
        <v>-1.25</v>
      </c>
      <c r="AW94">
        <f t="shared" si="16"/>
        <v>-1.25</v>
      </c>
      <c r="AX94">
        <f t="shared" si="16"/>
        <v>3.9000000000001478E-2</v>
      </c>
      <c r="AY94">
        <f t="shared" si="16"/>
        <v>-1.25</v>
      </c>
      <c r="AZ94">
        <f t="shared" si="16"/>
        <v>-0.60499999999999687</v>
      </c>
      <c r="BA94">
        <f t="shared" si="16"/>
        <v>-0.60499999999999687</v>
      </c>
      <c r="BB94">
        <f t="shared" si="16"/>
        <v>-0.60499999999999687</v>
      </c>
      <c r="BC94">
        <f t="shared" si="16"/>
        <v>-0.60499999999999687</v>
      </c>
      <c r="BD94">
        <f t="shared" si="16"/>
        <v>3.9000000000001478E-2</v>
      </c>
      <c r="BE94" s="15">
        <f t="shared" si="16"/>
        <v>-0.60499999999999687</v>
      </c>
    </row>
    <row r="95" spans="1:57" x14ac:dyDescent="0.25">
      <c r="A95" s="14">
        <v>21.2</v>
      </c>
      <c r="B95" s="15">
        <f t="shared" si="0"/>
        <v>1.383</v>
      </c>
      <c r="C95" s="14">
        <v>21.2</v>
      </c>
      <c r="D95" s="15">
        <v>1.35</v>
      </c>
      <c r="G95" s="16">
        <v>53.5</v>
      </c>
      <c r="H95" s="31">
        <f t="shared" ref="H95:AM95" si="17">H90-$G95</f>
        <v>0.71900000000000119</v>
      </c>
      <c r="I95" s="18">
        <f t="shared" si="17"/>
        <v>0.71900000000000119</v>
      </c>
      <c r="J95" s="18">
        <f t="shared" si="17"/>
        <v>7.3999999999998067E-2</v>
      </c>
      <c r="K95" s="18">
        <f t="shared" si="17"/>
        <v>0.71900000000000119</v>
      </c>
      <c r="L95" s="31">
        <f t="shared" si="17"/>
        <v>0.71900000000000119</v>
      </c>
      <c r="M95" s="31">
        <f t="shared" si="17"/>
        <v>7.3999999999998067E-2</v>
      </c>
      <c r="N95" s="2">
        <f t="shared" si="17"/>
        <v>0.71900000000000119</v>
      </c>
      <c r="O95" s="2">
        <f t="shared" si="17"/>
        <v>7.3999999999998067E-2</v>
      </c>
      <c r="P95" s="2">
        <f t="shared" si="17"/>
        <v>7.3999999999998067E-2</v>
      </c>
      <c r="Q95" s="2">
        <f t="shared" si="17"/>
        <v>0.71900000000000119</v>
      </c>
      <c r="R95" s="2">
        <f t="shared" si="17"/>
        <v>7.3999999999998067E-2</v>
      </c>
      <c r="S95" s="2">
        <f t="shared" si="17"/>
        <v>0.71900000000000119</v>
      </c>
      <c r="T95" s="2">
        <f t="shared" si="17"/>
        <v>-0.57000000000000028</v>
      </c>
      <c r="U95" s="2">
        <f t="shared" si="17"/>
        <v>0.71900000000000119</v>
      </c>
      <c r="V95" s="2">
        <f t="shared" si="17"/>
        <v>7.3999999999998067E-2</v>
      </c>
      <c r="W95" s="2">
        <f t="shared" si="17"/>
        <v>0.71900000000000119</v>
      </c>
      <c r="X95" s="2">
        <f t="shared" si="17"/>
        <v>0.71900000000000119</v>
      </c>
      <c r="Y95" s="2">
        <f t="shared" si="17"/>
        <v>0.71900000000000119</v>
      </c>
      <c r="Z95" s="2">
        <f t="shared" si="17"/>
        <v>7.3999999999998067E-2</v>
      </c>
      <c r="AA95" s="2">
        <f t="shared" si="17"/>
        <v>7.3999999999998067E-2</v>
      </c>
      <c r="AB95" s="2">
        <f t="shared" si="17"/>
        <v>7.3999999999998067E-2</v>
      </c>
      <c r="AC95" s="2">
        <f t="shared" si="17"/>
        <v>7.3999999999998067E-2</v>
      </c>
      <c r="AD95" s="2">
        <f t="shared" si="17"/>
        <v>0.71900000000000119</v>
      </c>
      <c r="AE95" s="2">
        <f t="shared" si="17"/>
        <v>0.71900000000000119</v>
      </c>
      <c r="AF95" s="2">
        <f t="shared" si="17"/>
        <v>7.3999999999998067E-2</v>
      </c>
      <c r="AG95" s="2">
        <f t="shared" si="17"/>
        <v>0.71900000000000119</v>
      </c>
      <c r="AH95" s="2">
        <f t="shared" si="17"/>
        <v>7.3999999999998067E-2</v>
      </c>
      <c r="AI95" s="2">
        <f t="shared" si="17"/>
        <v>0.71900000000000119</v>
      </c>
      <c r="AJ95" s="2">
        <f t="shared" si="17"/>
        <v>0.71900000000000119</v>
      </c>
      <c r="AK95" s="2">
        <f t="shared" si="17"/>
        <v>0.71900000000000119</v>
      </c>
      <c r="AL95" s="2">
        <f t="shared" si="17"/>
        <v>7.3999999999998067E-2</v>
      </c>
      <c r="AM95" s="2">
        <f t="shared" si="17"/>
        <v>7.3999999999998067E-2</v>
      </c>
      <c r="AN95" s="2">
        <f t="shared" ref="AN95:BE95" si="18">AN90-$G95</f>
        <v>7.3999999999998067E-2</v>
      </c>
      <c r="AO95" s="2">
        <f t="shared" si="18"/>
        <v>7.3999999999998067E-2</v>
      </c>
      <c r="AP95" s="2">
        <f t="shared" si="18"/>
        <v>7.3999999999998067E-2</v>
      </c>
      <c r="AQ95" s="2">
        <f t="shared" si="18"/>
        <v>7.3999999999998067E-2</v>
      </c>
      <c r="AR95" s="2">
        <f t="shared" si="18"/>
        <v>0.71900000000000119</v>
      </c>
      <c r="AS95" s="2">
        <f t="shared" si="18"/>
        <v>7.3999999999998067E-2</v>
      </c>
      <c r="AT95" s="2">
        <f t="shared" si="18"/>
        <v>0.71900000000000119</v>
      </c>
      <c r="AU95" s="2">
        <f t="shared" si="18"/>
        <v>-0.57000000000000028</v>
      </c>
      <c r="AV95" s="2">
        <f t="shared" si="18"/>
        <v>0.71900000000000119</v>
      </c>
      <c r="AW95" s="2">
        <f t="shared" si="18"/>
        <v>7.3999999999998067E-2</v>
      </c>
      <c r="AX95" s="2">
        <f t="shared" si="18"/>
        <v>0.71900000000000119</v>
      </c>
      <c r="AY95" s="2">
        <f t="shared" si="18"/>
        <v>0.71900000000000119</v>
      </c>
      <c r="AZ95" s="2">
        <f t="shared" si="18"/>
        <v>0.71900000000000119</v>
      </c>
      <c r="BA95" s="2">
        <f t="shared" si="18"/>
        <v>0.71900000000000119</v>
      </c>
      <c r="BB95" s="2">
        <f t="shared" si="18"/>
        <v>7.3999999999998067E-2</v>
      </c>
      <c r="BC95" s="2">
        <f t="shared" si="18"/>
        <v>7.3999999999998067E-2</v>
      </c>
      <c r="BD95" s="2">
        <f t="shared" si="18"/>
        <v>0.71900000000000119</v>
      </c>
      <c r="BE95" s="17">
        <f t="shared" si="18"/>
        <v>0.71900000000000119</v>
      </c>
    </row>
    <row r="96" spans="1:57" x14ac:dyDescent="0.25">
      <c r="A96" s="14">
        <v>21.2</v>
      </c>
      <c r="B96" s="15">
        <f t="shared" si="0"/>
        <v>1.383</v>
      </c>
      <c r="C96" s="14">
        <v>21.2</v>
      </c>
      <c r="D96" s="15">
        <v>1.3540000000000001</v>
      </c>
      <c r="G96" s="11"/>
      <c r="H96" s="12" t="s">
        <v>33</v>
      </c>
      <c r="I96" s="11" t="s">
        <v>34</v>
      </c>
      <c r="J96" s="12" t="s">
        <v>35</v>
      </c>
      <c r="K96" s="13" t="s">
        <v>44</v>
      </c>
    </row>
    <row r="97" spans="1:57" x14ac:dyDescent="0.25">
      <c r="A97" s="14">
        <v>21.2</v>
      </c>
      <c r="B97" s="15">
        <f t="shared" si="0"/>
        <v>1.383</v>
      </c>
      <c r="C97" s="14">
        <v>21.2</v>
      </c>
      <c r="D97" s="15">
        <v>1.35</v>
      </c>
      <c r="G97" s="14">
        <v>21.2</v>
      </c>
      <c r="H97">
        <f>MAX(H93:BE93)-MIN(H93:BE93)</f>
        <v>1.2889999999999979</v>
      </c>
      <c r="I97" s="20" cm="1">
        <f t="array" ref="I97">MAX(ABS(H93:BE95))</f>
        <v>1.7859999999999978</v>
      </c>
      <c r="J97" s="18" cm="1">
        <f t="array" ref="J97">MAX(ABS(H97:H99))</f>
        <v>1.2890000000000015</v>
      </c>
      <c r="K97" s="30">
        <f>H66/0.005</f>
        <v>0.64453125</v>
      </c>
    </row>
    <row r="98" spans="1:57" x14ac:dyDescent="0.25">
      <c r="A98" s="14">
        <v>21.2</v>
      </c>
      <c r="B98" s="15">
        <f t="shared" si="0"/>
        <v>1.383</v>
      </c>
      <c r="C98" s="14">
        <v>21.2</v>
      </c>
      <c r="D98" s="15">
        <v>1.35</v>
      </c>
      <c r="G98" s="14">
        <v>40</v>
      </c>
      <c r="H98">
        <f>MAX(H94:BE94)-MIN(H94:BE94)</f>
        <v>1.2890000000000015</v>
      </c>
      <c r="I98" s="14"/>
      <c r="K98" s="15"/>
    </row>
    <row r="99" spans="1:57" x14ac:dyDescent="0.25">
      <c r="A99" s="14">
        <v>21.2</v>
      </c>
      <c r="B99" s="15">
        <f t="shared" si="0"/>
        <v>1.383</v>
      </c>
      <c r="C99" s="14">
        <v>21.2</v>
      </c>
      <c r="D99" s="15">
        <v>1.35</v>
      </c>
      <c r="G99" s="16">
        <v>53.5</v>
      </c>
      <c r="H99" s="2">
        <f>MAX(H95:BE95)-MIN(H95:BE95)</f>
        <v>1.2890000000000015</v>
      </c>
      <c r="I99" s="16"/>
      <c r="J99" s="2"/>
      <c r="K99" s="17"/>
    </row>
    <row r="100" spans="1:57" x14ac:dyDescent="0.25">
      <c r="A100" s="14">
        <v>21.2</v>
      </c>
      <c r="B100" s="15">
        <f t="shared" si="0"/>
        <v>1.383</v>
      </c>
      <c r="C100" s="14">
        <v>21.2</v>
      </c>
      <c r="D100" s="15">
        <v>1.35</v>
      </c>
    </row>
    <row r="101" spans="1:57" x14ac:dyDescent="0.25">
      <c r="A101" s="14">
        <v>21.2</v>
      </c>
      <c r="B101" s="15">
        <f t="shared" si="0"/>
        <v>1.383</v>
      </c>
      <c r="C101" s="14">
        <v>21.2</v>
      </c>
      <c r="D101" s="15">
        <v>1.35</v>
      </c>
      <c r="G101" s="11" t="s">
        <v>42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3"/>
    </row>
    <row r="102" spans="1:57" x14ac:dyDescent="0.25">
      <c r="A102" s="14">
        <v>21.2</v>
      </c>
      <c r="B102" s="15">
        <f t="shared" si="0"/>
        <v>1.383</v>
      </c>
      <c r="C102" s="14">
        <v>21.2</v>
      </c>
      <c r="D102" s="15">
        <v>1.35</v>
      </c>
      <c r="G102" s="14">
        <v>21.2</v>
      </c>
      <c r="H102" s="15">
        <v>1.35</v>
      </c>
      <c r="I102" s="15">
        <v>1.35</v>
      </c>
      <c r="J102" s="15">
        <v>1.35</v>
      </c>
      <c r="K102" s="15">
        <v>1.35</v>
      </c>
      <c r="L102" s="15">
        <v>1.35</v>
      </c>
      <c r="M102" s="15">
        <v>1.35</v>
      </c>
      <c r="N102" s="15">
        <v>1.35</v>
      </c>
      <c r="O102" s="15">
        <v>1.35</v>
      </c>
      <c r="P102" s="15">
        <v>1.35</v>
      </c>
      <c r="Q102" s="15">
        <v>1.3540000000000001</v>
      </c>
      <c r="R102" s="15">
        <v>1.35</v>
      </c>
      <c r="S102" s="15">
        <v>1.35</v>
      </c>
      <c r="T102" s="15">
        <v>1.35</v>
      </c>
      <c r="U102" s="15">
        <v>1.35</v>
      </c>
      <c r="V102" s="15">
        <v>1.347</v>
      </c>
      <c r="W102" s="15">
        <v>1.35</v>
      </c>
      <c r="X102" s="15">
        <v>1.35</v>
      </c>
      <c r="Y102" s="15">
        <v>1.3540000000000001</v>
      </c>
      <c r="Z102" s="15">
        <v>1.35</v>
      </c>
      <c r="AA102" s="15">
        <v>1.35</v>
      </c>
      <c r="AB102" s="15">
        <v>1.35</v>
      </c>
      <c r="AC102" s="15">
        <v>1.35</v>
      </c>
      <c r="AD102" s="15">
        <v>1.35</v>
      </c>
      <c r="AE102" s="15">
        <v>1.347</v>
      </c>
      <c r="AF102" s="15">
        <v>1.35</v>
      </c>
      <c r="AG102" s="15">
        <v>1.35</v>
      </c>
      <c r="AH102" s="15">
        <v>1.347</v>
      </c>
      <c r="AI102" s="15">
        <v>1.35</v>
      </c>
      <c r="AJ102" s="15">
        <v>1.3540000000000001</v>
      </c>
      <c r="AK102" s="15">
        <v>1.35</v>
      </c>
      <c r="AL102" s="15">
        <v>1.3540000000000001</v>
      </c>
      <c r="AM102" s="15">
        <v>1.35</v>
      </c>
      <c r="AN102" s="15">
        <v>1.3540000000000001</v>
      </c>
      <c r="AO102" s="15">
        <v>1.35</v>
      </c>
      <c r="AP102" s="15">
        <v>1.3540000000000001</v>
      </c>
      <c r="AQ102" s="15">
        <v>1.35</v>
      </c>
      <c r="AR102" s="15">
        <v>1.3540000000000001</v>
      </c>
      <c r="AS102" s="15">
        <v>1.35</v>
      </c>
      <c r="AT102" s="15">
        <v>1.35</v>
      </c>
      <c r="AU102" s="15">
        <v>1.35</v>
      </c>
      <c r="AV102" s="15">
        <v>1.35</v>
      </c>
      <c r="AW102" s="15">
        <v>1.35</v>
      </c>
      <c r="AX102" s="15">
        <v>1.35</v>
      </c>
      <c r="AY102" s="15">
        <v>1.347</v>
      </c>
      <c r="AZ102" s="15">
        <v>1.35</v>
      </c>
      <c r="BA102" s="15">
        <v>1.35</v>
      </c>
      <c r="BB102" s="15">
        <v>1.3540000000000001</v>
      </c>
      <c r="BC102" s="15">
        <v>1.35</v>
      </c>
      <c r="BD102" s="15">
        <v>1.35</v>
      </c>
      <c r="BE102" s="15">
        <v>1.35</v>
      </c>
    </row>
    <row r="103" spans="1:57" x14ac:dyDescent="0.25">
      <c r="A103" s="14">
        <v>21.2</v>
      </c>
      <c r="B103" s="15">
        <f t="shared" si="0"/>
        <v>1.383</v>
      </c>
      <c r="C103" s="14">
        <v>21.2</v>
      </c>
      <c r="D103" s="15">
        <v>1.347</v>
      </c>
      <c r="G103" s="14">
        <v>40</v>
      </c>
      <c r="H103" s="15">
        <v>1.4470000000000001</v>
      </c>
      <c r="I103" s="15">
        <v>1.4470000000000001</v>
      </c>
      <c r="J103" s="15">
        <v>1.4470000000000001</v>
      </c>
      <c r="K103" s="15">
        <v>1.4470000000000001</v>
      </c>
      <c r="L103" s="15">
        <v>1.4470000000000001</v>
      </c>
      <c r="M103" s="15">
        <v>1.444</v>
      </c>
      <c r="N103" s="15">
        <v>1.444</v>
      </c>
      <c r="O103" s="15">
        <v>1.4470000000000001</v>
      </c>
      <c r="P103" s="15">
        <v>1.4470000000000001</v>
      </c>
      <c r="Q103" s="15">
        <v>1.4470000000000001</v>
      </c>
      <c r="R103" s="15">
        <v>1.4470000000000001</v>
      </c>
      <c r="S103" s="15">
        <v>1.4470000000000001</v>
      </c>
      <c r="T103" s="15">
        <v>1.444</v>
      </c>
      <c r="U103" s="15">
        <v>1.45</v>
      </c>
      <c r="V103" s="15">
        <v>1.4470000000000001</v>
      </c>
      <c r="W103" s="15">
        <v>1.4470000000000001</v>
      </c>
      <c r="X103" s="15">
        <v>1.4470000000000001</v>
      </c>
      <c r="Y103" s="15">
        <v>1.4470000000000001</v>
      </c>
      <c r="Z103" s="15">
        <v>1.4470000000000001</v>
      </c>
      <c r="AA103" s="15">
        <v>1.4470000000000001</v>
      </c>
      <c r="AB103" s="15">
        <v>1.4470000000000001</v>
      </c>
      <c r="AC103" s="15">
        <v>1.4470000000000001</v>
      </c>
      <c r="AD103" s="15">
        <v>1.45</v>
      </c>
      <c r="AE103" s="15">
        <v>1.444</v>
      </c>
      <c r="AF103" s="15">
        <v>1.4470000000000001</v>
      </c>
      <c r="AG103" s="15">
        <v>1.4470000000000001</v>
      </c>
      <c r="AH103" s="15">
        <v>1.4470000000000001</v>
      </c>
      <c r="AI103" s="15">
        <v>1.4470000000000001</v>
      </c>
      <c r="AJ103" s="15">
        <v>1.4470000000000001</v>
      </c>
      <c r="AK103" s="15">
        <v>1.444</v>
      </c>
      <c r="AL103" s="15">
        <v>1.4470000000000001</v>
      </c>
      <c r="AM103" s="15">
        <v>1.4470000000000001</v>
      </c>
      <c r="AN103" s="15">
        <v>1.4470000000000001</v>
      </c>
      <c r="AO103" s="15">
        <v>1.444</v>
      </c>
      <c r="AP103" s="15">
        <v>1.4470000000000001</v>
      </c>
      <c r="AQ103" s="15">
        <v>1.444</v>
      </c>
      <c r="AR103" s="15">
        <v>1.4470000000000001</v>
      </c>
      <c r="AS103" s="15">
        <v>1.444</v>
      </c>
      <c r="AT103" s="15">
        <v>1.4470000000000001</v>
      </c>
      <c r="AU103" s="15">
        <v>1.4470000000000001</v>
      </c>
      <c r="AV103" s="15">
        <v>1.444</v>
      </c>
      <c r="AW103" s="15">
        <v>1.444</v>
      </c>
      <c r="AX103" s="15">
        <v>1.45</v>
      </c>
      <c r="AY103" s="15">
        <v>1.444</v>
      </c>
      <c r="AZ103" s="15">
        <v>1.4470000000000001</v>
      </c>
      <c r="BA103" s="15">
        <v>1.4470000000000001</v>
      </c>
      <c r="BB103" s="15">
        <v>1.4470000000000001</v>
      </c>
      <c r="BC103" s="15">
        <v>1.4470000000000001</v>
      </c>
      <c r="BD103" s="15">
        <v>1.45</v>
      </c>
      <c r="BE103" s="15">
        <v>1.4470000000000001</v>
      </c>
    </row>
    <row r="104" spans="1:57" x14ac:dyDescent="0.25">
      <c r="A104" s="14">
        <v>21.2</v>
      </c>
      <c r="B104" s="15">
        <f t="shared" si="0"/>
        <v>1.3859999999999999</v>
      </c>
      <c r="C104" s="14">
        <v>21.2</v>
      </c>
      <c r="D104" s="15">
        <v>1.35</v>
      </c>
      <c r="G104" s="16">
        <v>54.1</v>
      </c>
      <c r="H104" s="17">
        <v>1.5209999999999999</v>
      </c>
      <c r="I104" s="17">
        <v>1.5209999999999999</v>
      </c>
      <c r="J104" s="17">
        <v>1.518</v>
      </c>
      <c r="K104" s="17">
        <v>1.5209999999999999</v>
      </c>
      <c r="L104" s="17">
        <v>1.5209999999999999</v>
      </c>
      <c r="M104" s="17">
        <v>1.518</v>
      </c>
      <c r="N104" s="17">
        <v>1.5209999999999999</v>
      </c>
      <c r="O104" s="17">
        <v>1.518</v>
      </c>
      <c r="P104" s="17">
        <v>1.518</v>
      </c>
      <c r="Q104" s="17">
        <v>1.5209999999999999</v>
      </c>
      <c r="R104" s="17">
        <v>1.518</v>
      </c>
      <c r="S104" s="17">
        <v>1.5209999999999999</v>
      </c>
      <c r="T104" s="17">
        <v>1.5149999999999999</v>
      </c>
      <c r="U104" s="17">
        <v>1.5209999999999999</v>
      </c>
      <c r="V104" s="17">
        <v>1.518</v>
      </c>
      <c r="W104" s="17">
        <v>1.5209999999999999</v>
      </c>
      <c r="X104" s="17">
        <v>1.5209999999999999</v>
      </c>
      <c r="Y104" s="17">
        <v>1.5209999999999999</v>
      </c>
      <c r="Z104" s="17">
        <v>1.518</v>
      </c>
      <c r="AA104" s="17">
        <v>1.518</v>
      </c>
      <c r="AB104" s="17">
        <v>1.518</v>
      </c>
      <c r="AC104" s="17">
        <v>1.518</v>
      </c>
      <c r="AD104" s="17">
        <v>1.5209999999999999</v>
      </c>
      <c r="AE104" s="17">
        <v>1.5209999999999999</v>
      </c>
      <c r="AF104" s="17">
        <v>1.518</v>
      </c>
      <c r="AG104" s="17">
        <v>1.5209999999999999</v>
      </c>
      <c r="AH104" s="17">
        <v>1.518</v>
      </c>
      <c r="AI104" s="17">
        <v>1.5209999999999999</v>
      </c>
      <c r="AJ104" s="17">
        <v>1.5209999999999999</v>
      </c>
      <c r="AK104" s="17">
        <v>1.5209999999999999</v>
      </c>
      <c r="AL104" s="17">
        <v>1.518</v>
      </c>
      <c r="AM104" s="17">
        <v>1.518</v>
      </c>
      <c r="AN104" s="17">
        <v>1.518</v>
      </c>
      <c r="AO104" s="17">
        <v>1.518</v>
      </c>
      <c r="AP104" s="17">
        <v>1.518</v>
      </c>
      <c r="AQ104" s="17">
        <v>1.518</v>
      </c>
      <c r="AR104" s="17">
        <v>1.5209999999999999</v>
      </c>
      <c r="AS104" s="17">
        <v>1.518</v>
      </c>
      <c r="AT104" s="17">
        <v>1.5209999999999999</v>
      </c>
      <c r="AU104" s="17">
        <v>1.5149999999999999</v>
      </c>
      <c r="AV104" s="17">
        <v>1.5209999999999999</v>
      </c>
      <c r="AW104" s="17">
        <v>1.518</v>
      </c>
      <c r="AX104" s="17">
        <v>1.5209999999999999</v>
      </c>
      <c r="AY104" s="17">
        <v>1.5209999999999999</v>
      </c>
      <c r="AZ104" s="17">
        <v>1.5209999999999999</v>
      </c>
      <c r="BA104" s="17">
        <v>1.5209999999999999</v>
      </c>
      <c r="BB104" s="17">
        <v>1.518</v>
      </c>
      <c r="BC104" s="17">
        <v>1.518</v>
      </c>
      <c r="BD104" s="17">
        <v>1.5209999999999999</v>
      </c>
      <c r="BE104" s="17">
        <v>1.5209999999999999</v>
      </c>
    </row>
    <row r="105" spans="1:57" x14ac:dyDescent="0.25">
      <c r="A105" s="14">
        <v>21.2</v>
      </c>
      <c r="B105" s="15">
        <f t="shared" si="0"/>
        <v>1.3859999999999999</v>
      </c>
      <c r="C105" s="14">
        <v>21.2</v>
      </c>
      <c r="D105" s="15">
        <v>1.35</v>
      </c>
    </row>
    <row r="106" spans="1:57" x14ac:dyDescent="0.25">
      <c r="A106" s="14">
        <v>21.2</v>
      </c>
      <c r="B106" s="15">
        <f t="shared" si="0"/>
        <v>1.383</v>
      </c>
      <c r="C106" s="14">
        <v>21.2</v>
      </c>
      <c r="D106" s="15">
        <v>1.3540000000000001</v>
      </c>
      <c r="G106" s="11" t="s">
        <v>41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3"/>
    </row>
    <row r="107" spans="1:57" x14ac:dyDescent="0.25">
      <c r="A107" s="14">
        <v>21.2</v>
      </c>
      <c r="B107" s="15">
        <f t="shared" si="0"/>
        <v>1.3859999999999999</v>
      </c>
      <c r="C107" s="14">
        <v>21.2</v>
      </c>
      <c r="D107" s="15">
        <v>1.35</v>
      </c>
      <c r="G107" s="14">
        <v>21.2</v>
      </c>
      <c r="H107" s="18">
        <f>$M$60*H102+$N$60</f>
        <v>21.155501093622263</v>
      </c>
      <c r="I107" s="18">
        <f t="shared" ref="I107:BE107" si="19">$M$60*I102+$N$60</f>
        <v>21.155501093622263</v>
      </c>
      <c r="J107" s="18">
        <f t="shared" si="19"/>
        <v>21.155501093622263</v>
      </c>
      <c r="K107" s="18">
        <f t="shared" si="19"/>
        <v>21.155501093622263</v>
      </c>
      <c r="L107" s="18">
        <f t="shared" si="19"/>
        <v>21.155501093622263</v>
      </c>
      <c r="M107" s="18">
        <f t="shared" si="19"/>
        <v>21.155501093622263</v>
      </c>
      <c r="N107">
        <f t="shared" si="19"/>
        <v>21.155501093622263</v>
      </c>
      <c r="O107">
        <f t="shared" si="19"/>
        <v>21.155501093622263</v>
      </c>
      <c r="P107">
        <f t="shared" si="19"/>
        <v>21.155501093622263</v>
      </c>
      <c r="Q107">
        <f t="shared" si="19"/>
        <v>21.933723400042709</v>
      </c>
      <c r="R107">
        <f t="shared" si="19"/>
        <v>21.155501093622263</v>
      </c>
      <c r="S107">
        <f t="shared" si="19"/>
        <v>21.155501093622263</v>
      </c>
      <c r="T107">
        <f t="shared" si="19"/>
        <v>21.155501093622263</v>
      </c>
      <c r="U107">
        <f t="shared" si="19"/>
        <v>21.155501093622263</v>
      </c>
      <c r="V107">
        <f t="shared" si="19"/>
        <v>20.571834363806943</v>
      </c>
      <c r="W107">
        <f t="shared" si="19"/>
        <v>21.155501093622263</v>
      </c>
      <c r="X107">
        <f t="shared" si="19"/>
        <v>21.155501093622263</v>
      </c>
      <c r="Y107">
        <f t="shared" si="19"/>
        <v>21.933723400042709</v>
      </c>
      <c r="Z107">
        <f t="shared" si="19"/>
        <v>21.155501093622263</v>
      </c>
      <c r="AA107">
        <f t="shared" si="19"/>
        <v>21.155501093622263</v>
      </c>
      <c r="AB107">
        <f t="shared" si="19"/>
        <v>21.155501093622263</v>
      </c>
      <c r="AC107">
        <f t="shared" si="19"/>
        <v>21.155501093622263</v>
      </c>
      <c r="AD107">
        <f t="shared" si="19"/>
        <v>21.155501093622263</v>
      </c>
      <c r="AE107">
        <f t="shared" si="19"/>
        <v>20.571834363806943</v>
      </c>
      <c r="AF107">
        <f t="shared" si="19"/>
        <v>21.155501093622263</v>
      </c>
      <c r="AG107">
        <f t="shared" si="19"/>
        <v>21.155501093622263</v>
      </c>
      <c r="AH107">
        <f t="shared" si="19"/>
        <v>20.571834363806943</v>
      </c>
      <c r="AI107">
        <f t="shared" si="19"/>
        <v>21.155501093622263</v>
      </c>
      <c r="AJ107">
        <f t="shared" si="19"/>
        <v>21.933723400042709</v>
      </c>
      <c r="AK107">
        <f t="shared" si="19"/>
        <v>21.155501093622263</v>
      </c>
      <c r="AL107">
        <f t="shared" si="19"/>
        <v>21.933723400042709</v>
      </c>
      <c r="AM107">
        <f t="shared" si="19"/>
        <v>21.155501093622263</v>
      </c>
      <c r="AN107">
        <f t="shared" si="19"/>
        <v>21.933723400042709</v>
      </c>
      <c r="AO107">
        <f t="shared" si="19"/>
        <v>21.155501093622263</v>
      </c>
      <c r="AP107">
        <f t="shared" si="19"/>
        <v>21.933723400042709</v>
      </c>
      <c r="AQ107">
        <f t="shared" si="19"/>
        <v>21.155501093622263</v>
      </c>
      <c r="AR107">
        <f t="shared" si="19"/>
        <v>21.933723400042709</v>
      </c>
      <c r="AS107">
        <f t="shared" si="19"/>
        <v>21.155501093622263</v>
      </c>
      <c r="AT107">
        <f t="shared" si="19"/>
        <v>21.155501093622263</v>
      </c>
      <c r="AU107">
        <f t="shared" si="19"/>
        <v>21.155501093622263</v>
      </c>
      <c r="AV107">
        <f t="shared" si="19"/>
        <v>21.155501093622263</v>
      </c>
      <c r="AW107">
        <f t="shared" si="19"/>
        <v>21.155501093622263</v>
      </c>
      <c r="AX107">
        <f t="shared" si="19"/>
        <v>21.155501093622263</v>
      </c>
      <c r="AY107">
        <f t="shared" si="19"/>
        <v>20.571834363806943</v>
      </c>
      <c r="AZ107">
        <f t="shared" si="19"/>
        <v>21.155501093622263</v>
      </c>
      <c r="BA107">
        <f t="shared" si="19"/>
        <v>21.155501093622263</v>
      </c>
      <c r="BB107">
        <f t="shared" si="19"/>
        <v>21.933723400042709</v>
      </c>
      <c r="BC107">
        <f t="shared" si="19"/>
        <v>21.155501093622263</v>
      </c>
      <c r="BD107">
        <f t="shared" si="19"/>
        <v>21.155501093622263</v>
      </c>
      <c r="BE107" s="15">
        <f t="shared" si="19"/>
        <v>21.155501093622263</v>
      </c>
    </row>
    <row r="108" spans="1:57" x14ac:dyDescent="0.25">
      <c r="A108" s="14">
        <v>21.2</v>
      </c>
      <c r="B108" s="15">
        <f t="shared" si="0"/>
        <v>1.3859999999999999</v>
      </c>
      <c r="C108" s="14">
        <v>21.2</v>
      </c>
      <c r="D108" s="15">
        <v>1.35</v>
      </c>
      <c r="G108" s="14">
        <v>40</v>
      </c>
      <c r="H108" s="18">
        <f t="shared" ref="H108:BE108" si="20">$M$60*H103+$N$60</f>
        <v>40.02739202431826</v>
      </c>
      <c r="I108" s="18">
        <f t="shared" si="20"/>
        <v>40.02739202431826</v>
      </c>
      <c r="J108" s="18">
        <f t="shared" si="20"/>
        <v>40.02739202431826</v>
      </c>
      <c r="K108" s="18">
        <f t="shared" si="20"/>
        <v>40.02739202431826</v>
      </c>
      <c r="L108" s="18">
        <f t="shared" si="20"/>
        <v>40.02739202431826</v>
      </c>
      <c r="M108" s="18">
        <f t="shared" si="20"/>
        <v>39.443725294502883</v>
      </c>
      <c r="N108">
        <f t="shared" si="20"/>
        <v>39.443725294502883</v>
      </c>
      <c r="O108">
        <f t="shared" si="20"/>
        <v>40.02739202431826</v>
      </c>
      <c r="P108">
        <f t="shared" si="20"/>
        <v>40.02739202431826</v>
      </c>
      <c r="Q108">
        <f t="shared" si="20"/>
        <v>40.02739202431826</v>
      </c>
      <c r="R108">
        <f t="shared" si="20"/>
        <v>40.02739202431826</v>
      </c>
      <c r="S108">
        <f t="shared" si="20"/>
        <v>40.02739202431826</v>
      </c>
      <c r="T108">
        <f t="shared" si="20"/>
        <v>39.443725294502883</v>
      </c>
      <c r="U108">
        <f t="shared" si="20"/>
        <v>40.61105875413358</v>
      </c>
      <c r="V108">
        <f t="shared" si="20"/>
        <v>40.02739202431826</v>
      </c>
      <c r="W108">
        <f t="shared" si="20"/>
        <v>40.02739202431826</v>
      </c>
      <c r="X108">
        <f t="shared" si="20"/>
        <v>40.02739202431826</v>
      </c>
      <c r="Y108">
        <f t="shared" si="20"/>
        <v>40.02739202431826</v>
      </c>
      <c r="Z108">
        <f t="shared" si="20"/>
        <v>40.02739202431826</v>
      </c>
      <c r="AA108">
        <f t="shared" si="20"/>
        <v>40.02739202431826</v>
      </c>
      <c r="AB108">
        <f t="shared" si="20"/>
        <v>40.02739202431826</v>
      </c>
      <c r="AC108">
        <f t="shared" si="20"/>
        <v>40.02739202431826</v>
      </c>
      <c r="AD108">
        <f t="shared" si="20"/>
        <v>40.61105875413358</v>
      </c>
      <c r="AE108">
        <f t="shared" si="20"/>
        <v>39.443725294502883</v>
      </c>
      <c r="AF108">
        <f t="shared" si="20"/>
        <v>40.02739202431826</v>
      </c>
      <c r="AG108">
        <f t="shared" si="20"/>
        <v>40.02739202431826</v>
      </c>
      <c r="AH108">
        <f t="shared" si="20"/>
        <v>40.02739202431826</v>
      </c>
      <c r="AI108">
        <f t="shared" si="20"/>
        <v>40.02739202431826</v>
      </c>
      <c r="AJ108">
        <f t="shared" si="20"/>
        <v>40.02739202431826</v>
      </c>
      <c r="AK108">
        <f t="shared" si="20"/>
        <v>39.443725294502883</v>
      </c>
      <c r="AL108">
        <f t="shared" si="20"/>
        <v>40.02739202431826</v>
      </c>
      <c r="AM108">
        <f t="shared" si="20"/>
        <v>40.02739202431826</v>
      </c>
      <c r="AN108">
        <f t="shared" si="20"/>
        <v>40.02739202431826</v>
      </c>
      <c r="AO108">
        <f t="shared" si="20"/>
        <v>39.443725294502883</v>
      </c>
      <c r="AP108">
        <f t="shared" si="20"/>
        <v>40.02739202431826</v>
      </c>
      <c r="AQ108">
        <f t="shared" si="20"/>
        <v>39.443725294502883</v>
      </c>
      <c r="AR108">
        <f t="shared" si="20"/>
        <v>40.02739202431826</v>
      </c>
      <c r="AS108">
        <f t="shared" si="20"/>
        <v>39.443725294502883</v>
      </c>
      <c r="AT108">
        <f t="shared" si="20"/>
        <v>40.02739202431826</v>
      </c>
      <c r="AU108">
        <f t="shared" si="20"/>
        <v>40.02739202431826</v>
      </c>
      <c r="AV108">
        <f t="shared" si="20"/>
        <v>39.443725294502883</v>
      </c>
      <c r="AW108">
        <f t="shared" si="20"/>
        <v>39.443725294502883</v>
      </c>
      <c r="AX108">
        <f t="shared" si="20"/>
        <v>40.61105875413358</v>
      </c>
      <c r="AY108">
        <f t="shared" si="20"/>
        <v>39.443725294502883</v>
      </c>
      <c r="AZ108">
        <f t="shared" si="20"/>
        <v>40.02739202431826</v>
      </c>
      <c r="BA108">
        <f t="shared" si="20"/>
        <v>40.02739202431826</v>
      </c>
      <c r="BB108">
        <f t="shared" si="20"/>
        <v>40.02739202431826</v>
      </c>
      <c r="BC108">
        <f t="shared" si="20"/>
        <v>40.02739202431826</v>
      </c>
      <c r="BD108">
        <f t="shared" si="20"/>
        <v>40.61105875413358</v>
      </c>
      <c r="BE108" s="15">
        <f t="shared" si="20"/>
        <v>40.02739202431826</v>
      </c>
    </row>
    <row r="109" spans="1:57" x14ac:dyDescent="0.25">
      <c r="A109" s="14">
        <v>21.2</v>
      </c>
      <c r="B109" s="15">
        <f t="shared" si="0"/>
        <v>1.3859999999999999</v>
      </c>
      <c r="C109" s="14">
        <v>21.2</v>
      </c>
      <c r="D109" s="15">
        <v>1.35</v>
      </c>
      <c r="G109" s="16">
        <v>54.1</v>
      </c>
      <c r="H109" s="31">
        <f t="shared" ref="H109:BE109" si="21">$M$60*H104+$N$60</f>
        <v>54.424504693096594</v>
      </c>
      <c r="I109" s="31">
        <f t="shared" si="21"/>
        <v>54.424504693096594</v>
      </c>
      <c r="J109" s="31">
        <f t="shared" si="21"/>
        <v>53.840837963281274</v>
      </c>
      <c r="K109" s="31">
        <f t="shared" si="21"/>
        <v>54.424504693096594</v>
      </c>
      <c r="L109" s="31">
        <f t="shared" si="21"/>
        <v>54.424504693096594</v>
      </c>
      <c r="M109" s="31">
        <f t="shared" si="21"/>
        <v>53.840837963281274</v>
      </c>
      <c r="N109" s="2">
        <f t="shared" si="21"/>
        <v>54.424504693096594</v>
      </c>
      <c r="O109" s="2">
        <f t="shared" si="21"/>
        <v>53.840837963281274</v>
      </c>
      <c r="P109" s="2">
        <f t="shared" si="21"/>
        <v>53.840837963281274</v>
      </c>
      <c r="Q109" s="2">
        <f t="shared" si="21"/>
        <v>54.424504693096594</v>
      </c>
      <c r="R109" s="2">
        <f t="shared" si="21"/>
        <v>53.840837963281274</v>
      </c>
      <c r="S109" s="2">
        <f t="shared" si="21"/>
        <v>54.424504693096594</v>
      </c>
      <c r="T109" s="2">
        <f t="shared" si="21"/>
        <v>53.257171233465954</v>
      </c>
      <c r="U109" s="2">
        <f t="shared" si="21"/>
        <v>54.424504693096594</v>
      </c>
      <c r="V109" s="2">
        <f t="shared" si="21"/>
        <v>53.840837963281274</v>
      </c>
      <c r="W109" s="2">
        <f t="shared" si="21"/>
        <v>54.424504693096594</v>
      </c>
      <c r="X109" s="2">
        <f t="shared" si="21"/>
        <v>54.424504693096594</v>
      </c>
      <c r="Y109" s="2">
        <f t="shared" si="21"/>
        <v>54.424504693096594</v>
      </c>
      <c r="Z109" s="2">
        <f t="shared" si="21"/>
        <v>53.840837963281274</v>
      </c>
      <c r="AA109" s="2">
        <f t="shared" si="21"/>
        <v>53.840837963281274</v>
      </c>
      <c r="AB109" s="2">
        <f t="shared" si="21"/>
        <v>53.840837963281274</v>
      </c>
      <c r="AC109" s="2">
        <f t="shared" si="21"/>
        <v>53.840837963281274</v>
      </c>
      <c r="AD109" s="2">
        <f t="shared" si="21"/>
        <v>54.424504693096594</v>
      </c>
      <c r="AE109" s="2">
        <f t="shared" si="21"/>
        <v>54.424504693096594</v>
      </c>
      <c r="AF109" s="2">
        <f t="shared" si="21"/>
        <v>53.840837963281274</v>
      </c>
      <c r="AG109" s="2">
        <f t="shared" si="21"/>
        <v>54.424504693096594</v>
      </c>
      <c r="AH109" s="2">
        <f t="shared" si="21"/>
        <v>53.840837963281274</v>
      </c>
      <c r="AI109" s="2">
        <f t="shared" si="21"/>
        <v>54.424504693096594</v>
      </c>
      <c r="AJ109" s="2">
        <f t="shared" si="21"/>
        <v>54.424504693096594</v>
      </c>
      <c r="AK109" s="2">
        <f t="shared" si="21"/>
        <v>54.424504693096594</v>
      </c>
      <c r="AL109" s="2">
        <f t="shared" si="21"/>
        <v>53.840837963281274</v>
      </c>
      <c r="AM109" s="2">
        <f t="shared" si="21"/>
        <v>53.840837963281274</v>
      </c>
      <c r="AN109" s="2">
        <f t="shared" si="21"/>
        <v>53.840837963281274</v>
      </c>
      <c r="AO109" s="2">
        <f t="shared" si="21"/>
        <v>53.840837963281274</v>
      </c>
      <c r="AP109" s="2">
        <f t="shared" si="21"/>
        <v>53.840837963281274</v>
      </c>
      <c r="AQ109" s="2">
        <f t="shared" si="21"/>
        <v>53.840837963281274</v>
      </c>
      <c r="AR109" s="2">
        <f t="shared" si="21"/>
        <v>54.424504693096594</v>
      </c>
      <c r="AS109" s="2">
        <f t="shared" si="21"/>
        <v>53.840837963281274</v>
      </c>
      <c r="AT109" s="2">
        <f t="shared" si="21"/>
        <v>54.424504693096594</v>
      </c>
      <c r="AU109" s="2">
        <f t="shared" si="21"/>
        <v>53.257171233465954</v>
      </c>
      <c r="AV109" s="2">
        <f t="shared" si="21"/>
        <v>54.424504693096594</v>
      </c>
      <c r="AW109" s="2">
        <f t="shared" si="21"/>
        <v>53.840837963281274</v>
      </c>
      <c r="AX109" s="2">
        <f t="shared" si="21"/>
        <v>54.424504693096594</v>
      </c>
      <c r="AY109" s="2">
        <f t="shared" si="21"/>
        <v>54.424504693096594</v>
      </c>
      <c r="AZ109" s="2">
        <f t="shared" si="21"/>
        <v>54.424504693096594</v>
      </c>
      <c r="BA109" s="2">
        <f t="shared" si="21"/>
        <v>54.424504693096594</v>
      </c>
      <c r="BB109" s="2">
        <f t="shared" si="21"/>
        <v>53.840837963281274</v>
      </c>
      <c r="BC109" s="2">
        <f t="shared" si="21"/>
        <v>53.840837963281274</v>
      </c>
      <c r="BD109" s="2">
        <f t="shared" si="21"/>
        <v>54.424504693096594</v>
      </c>
      <c r="BE109" s="17">
        <f t="shared" si="21"/>
        <v>54.424504693096594</v>
      </c>
    </row>
    <row r="110" spans="1:57" x14ac:dyDescent="0.25">
      <c r="A110" s="14">
        <v>40</v>
      </c>
      <c r="B110" s="15">
        <v>1.4370000000000001</v>
      </c>
      <c r="C110" s="14">
        <v>40</v>
      </c>
      <c r="D110" s="15">
        <v>1.4470000000000001</v>
      </c>
    </row>
    <row r="111" spans="1:57" x14ac:dyDescent="0.25">
      <c r="A111" s="14">
        <v>40</v>
      </c>
      <c r="B111" s="15">
        <v>1.4370000000000001</v>
      </c>
      <c r="C111" s="14">
        <v>40</v>
      </c>
      <c r="D111" s="15">
        <v>1.4470000000000001</v>
      </c>
      <c r="G111" s="11" t="s">
        <v>43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3"/>
    </row>
    <row r="112" spans="1:57" x14ac:dyDescent="0.25">
      <c r="A112" s="14">
        <v>40</v>
      </c>
      <c r="B112" s="15">
        <v>1.4339999999999999</v>
      </c>
      <c r="C112" s="14">
        <v>40</v>
      </c>
      <c r="D112" s="15">
        <v>1.4470000000000001</v>
      </c>
      <c r="G112" s="14">
        <v>21.2</v>
      </c>
      <c r="H112" s="18">
        <f>H107-$G112</f>
        <v>-4.4498906377736347E-2</v>
      </c>
      <c r="I112" s="18">
        <f t="shared" ref="I112:BE114" si="22">I107-$G112</f>
        <v>-4.4498906377736347E-2</v>
      </c>
      <c r="J112" s="18">
        <f t="shared" si="22"/>
        <v>-4.4498906377736347E-2</v>
      </c>
      <c r="K112" s="18">
        <f t="shared" si="22"/>
        <v>-4.4498906377736347E-2</v>
      </c>
      <c r="L112" s="18">
        <f t="shared" si="22"/>
        <v>-4.4498906377736347E-2</v>
      </c>
      <c r="M112" s="18">
        <f t="shared" si="22"/>
        <v>-4.4498906377736347E-2</v>
      </c>
      <c r="N112">
        <f t="shared" si="22"/>
        <v>-4.4498906377736347E-2</v>
      </c>
      <c r="O112">
        <f t="shared" si="22"/>
        <v>-4.4498906377736347E-2</v>
      </c>
      <c r="P112">
        <f t="shared" si="22"/>
        <v>-4.4498906377736347E-2</v>
      </c>
      <c r="Q112">
        <f t="shared" si="22"/>
        <v>0.73372340004270953</v>
      </c>
      <c r="R112">
        <f t="shared" si="22"/>
        <v>-4.4498906377736347E-2</v>
      </c>
      <c r="S112">
        <f t="shared" si="22"/>
        <v>-4.4498906377736347E-2</v>
      </c>
      <c r="T112">
        <f t="shared" si="22"/>
        <v>-4.4498906377736347E-2</v>
      </c>
      <c r="U112">
        <f t="shared" si="22"/>
        <v>-4.4498906377736347E-2</v>
      </c>
      <c r="V112">
        <f t="shared" si="22"/>
        <v>-0.62816563619305654</v>
      </c>
      <c r="W112">
        <f t="shared" si="22"/>
        <v>-4.4498906377736347E-2</v>
      </c>
      <c r="X112">
        <f t="shared" si="22"/>
        <v>-4.4498906377736347E-2</v>
      </c>
      <c r="Y112">
        <f t="shared" si="22"/>
        <v>0.73372340004270953</v>
      </c>
      <c r="Z112">
        <f t="shared" si="22"/>
        <v>-4.4498906377736347E-2</v>
      </c>
      <c r="AA112">
        <f t="shared" si="22"/>
        <v>-4.4498906377736347E-2</v>
      </c>
      <c r="AB112">
        <f t="shared" si="22"/>
        <v>-4.4498906377736347E-2</v>
      </c>
      <c r="AC112">
        <f t="shared" si="22"/>
        <v>-4.4498906377736347E-2</v>
      </c>
      <c r="AD112">
        <f t="shared" si="22"/>
        <v>-4.4498906377736347E-2</v>
      </c>
      <c r="AE112">
        <f t="shared" si="22"/>
        <v>-0.62816563619305654</v>
      </c>
      <c r="AF112">
        <f t="shared" si="22"/>
        <v>-4.4498906377736347E-2</v>
      </c>
      <c r="AG112">
        <f t="shared" si="22"/>
        <v>-4.4498906377736347E-2</v>
      </c>
      <c r="AH112">
        <f t="shared" si="22"/>
        <v>-0.62816563619305654</v>
      </c>
      <c r="AI112">
        <f t="shared" si="22"/>
        <v>-4.4498906377736347E-2</v>
      </c>
      <c r="AJ112">
        <f t="shared" si="22"/>
        <v>0.73372340004270953</v>
      </c>
      <c r="AK112">
        <f t="shared" si="22"/>
        <v>-4.4498906377736347E-2</v>
      </c>
      <c r="AL112">
        <f t="shared" si="22"/>
        <v>0.73372340004270953</v>
      </c>
      <c r="AM112">
        <f t="shared" si="22"/>
        <v>-4.4498906377736347E-2</v>
      </c>
      <c r="AN112">
        <f t="shared" si="22"/>
        <v>0.73372340004270953</v>
      </c>
      <c r="AO112">
        <f t="shared" si="22"/>
        <v>-4.4498906377736347E-2</v>
      </c>
      <c r="AP112">
        <f t="shared" si="22"/>
        <v>0.73372340004270953</v>
      </c>
      <c r="AQ112">
        <f t="shared" si="22"/>
        <v>-4.4498906377736347E-2</v>
      </c>
      <c r="AR112">
        <f t="shared" si="22"/>
        <v>0.73372340004270953</v>
      </c>
      <c r="AS112">
        <f t="shared" si="22"/>
        <v>-4.4498906377736347E-2</v>
      </c>
      <c r="AT112">
        <f t="shared" si="22"/>
        <v>-4.4498906377736347E-2</v>
      </c>
      <c r="AU112">
        <f t="shared" si="22"/>
        <v>-4.4498906377736347E-2</v>
      </c>
      <c r="AV112">
        <f t="shared" si="22"/>
        <v>-4.4498906377736347E-2</v>
      </c>
      <c r="AW112">
        <f t="shared" si="22"/>
        <v>-4.4498906377736347E-2</v>
      </c>
      <c r="AX112">
        <f t="shared" si="22"/>
        <v>-4.4498906377736347E-2</v>
      </c>
      <c r="AY112">
        <f t="shared" si="22"/>
        <v>-0.62816563619305654</v>
      </c>
      <c r="AZ112">
        <f t="shared" si="22"/>
        <v>-4.4498906377736347E-2</v>
      </c>
      <c r="BA112">
        <f t="shared" si="22"/>
        <v>-4.4498906377736347E-2</v>
      </c>
      <c r="BB112">
        <f t="shared" si="22"/>
        <v>0.73372340004270953</v>
      </c>
      <c r="BC112">
        <f t="shared" si="22"/>
        <v>-4.4498906377736347E-2</v>
      </c>
      <c r="BD112">
        <f t="shared" si="22"/>
        <v>-4.4498906377736347E-2</v>
      </c>
      <c r="BE112" s="15">
        <f t="shared" si="22"/>
        <v>-4.4498906377736347E-2</v>
      </c>
    </row>
    <row r="113" spans="1:57" x14ac:dyDescent="0.25">
      <c r="A113" s="14">
        <v>40</v>
      </c>
      <c r="B113" s="15">
        <v>1.4410000000000001</v>
      </c>
      <c r="C113" s="14">
        <v>40</v>
      </c>
      <c r="D113" s="15">
        <v>1.4470000000000001</v>
      </c>
      <c r="G113" s="14">
        <v>40</v>
      </c>
      <c r="H113" s="18">
        <f t="shared" ref="H113:W114" si="23">H108-$G113</f>
        <v>2.7392024318260155E-2</v>
      </c>
      <c r="I113" s="18">
        <f t="shared" si="23"/>
        <v>2.7392024318260155E-2</v>
      </c>
      <c r="J113" s="18">
        <f t="shared" si="23"/>
        <v>2.7392024318260155E-2</v>
      </c>
      <c r="K113" s="18">
        <f t="shared" si="23"/>
        <v>2.7392024318260155E-2</v>
      </c>
      <c r="L113" s="18">
        <f t="shared" si="23"/>
        <v>2.7392024318260155E-2</v>
      </c>
      <c r="M113" s="18">
        <f t="shared" si="23"/>
        <v>-0.55627470549711688</v>
      </c>
      <c r="N113">
        <f t="shared" si="23"/>
        <v>-0.55627470549711688</v>
      </c>
      <c r="O113">
        <f t="shared" si="23"/>
        <v>2.7392024318260155E-2</v>
      </c>
      <c r="P113">
        <f t="shared" si="23"/>
        <v>2.7392024318260155E-2</v>
      </c>
      <c r="Q113">
        <f t="shared" si="23"/>
        <v>2.7392024318260155E-2</v>
      </c>
      <c r="R113">
        <f t="shared" si="23"/>
        <v>2.7392024318260155E-2</v>
      </c>
      <c r="S113">
        <f t="shared" si="23"/>
        <v>2.7392024318260155E-2</v>
      </c>
      <c r="T113">
        <f t="shared" si="23"/>
        <v>-0.55627470549711688</v>
      </c>
      <c r="U113">
        <f t="shared" si="23"/>
        <v>0.61105875413358035</v>
      </c>
      <c r="V113">
        <f t="shared" si="23"/>
        <v>2.7392024318260155E-2</v>
      </c>
      <c r="W113">
        <f t="shared" si="23"/>
        <v>2.7392024318260155E-2</v>
      </c>
      <c r="X113">
        <f t="shared" si="22"/>
        <v>2.7392024318260155E-2</v>
      </c>
      <c r="Y113">
        <f t="shared" si="22"/>
        <v>2.7392024318260155E-2</v>
      </c>
      <c r="Z113">
        <f t="shared" si="22"/>
        <v>2.7392024318260155E-2</v>
      </c>
      <c r="AA113">
        <f t="shared" si="22"/>
        <v>2.7392024318260155E-2</v>
      </c>
      <c r="AB113">
        <f t="shared" si="22"/>
        <v>2.7392024318260155E-2</v>
      </c>
      <c r="AC113">
        <f t="shared" si="22"/>
        <v>2.7392024318260155E-2</v>
      </c>
      <c r="AD113">
        <f t="shared" si="22"/>
        <v>0.61105875413358035</v>
      </c>
      <c r="AE113">
        <f t="shared" si="22"/>
        <v>-0.55627470549711688</v>
      </c>
      <c r="AF113">
        <f t="shared" si="22"/>
        <v>2.7392024318260155E-2</v>
      </c>
      <c r="AG113">
        <f t="shared" si="22"/>
        <v>2.7392024318260155E-2</v>
      </c>
      <c r="AH113">
        <f t="shared" si="22"/>
        <v>2.7392024318260155E-2</v>
      </c>
      <c r="AI113">
        <f t="shared" si="22"/>
        <v>2.7392024318260155E-2</v>
      </c>
      <c r="AJ113">
        <f t="shared" si="22"/>
        <v>2.7392024318260155E-2</v>
      </c>
      <c r="AK113">
        <f t="shared" si="22"/>
        <v>-0.55627470549711688</v>
      </c>
      <c r="AL113">
        <f t="shared" si="22"/>
        <v>2.7392024318260155E-2</v>
      </c>
      <c r="AM113">
        <f t="shared" si="22"/>
        <v>2.7392024318260155E-2</v>
      </c>
      <c r="AN113">
        <f t="shared" si="22"/>
        <v>2.7392024318260155E-2</v>
      </c>
      <c r="AO113">
        <f t="shared" si="22"/>
        <v>-0.55627470549711688</v>
      </c>
      <c r="AP113">
        <f t="shared" si="22"/>
        <v>2.7392024318260155E-2</v>
      </c>
      <c r="AQ113">
        <f t="shared" si="22"/>
        <v>-0.55627470549711688</v>
      </c>
      <c r="AR113">
        <f t="shared" si="22"/>
        <v>2.7392024318260155E-2</v>
      </c>
      <c r="AS113">
        <f t="shared" si="22"/>
        <v>-0.55627470549711688</v>
      </c>
      <c r="AT113">
        <f t="shared" si="22"/>
        <v>2.7392024318260155E-2</v>
      </c>
      <c r="AU113">
        <f t="shared" si="22"/>
        <v>2.7392024318260155E-2</v>
      </c>
      <c r="AV113">
        <f t="shared" si="22"/>
        <v>-0.55627470549711688</v>
      </c>
      <c r="AW113">
        <f t="shared" si="22"/>
        <v>-0.55627470549711688</v>
      </c>
      <c r="AX113">
        <f t="shared" si="22"/>
        <v>0.61105875413358035</v>
      </c>
      <c r="AY113">
        <f t="shared" si="22"/>
        <v>-0.55627470549711688</v>
      </c>
      <c r="AZ113">
        <f t="shared" si="22"/>
        <v>2.7392024318260155E-2</v>
      </c>
      <c r="BA113">
        <f t="shared" si="22"/>
        <v>2.7392024318260155E-2</v>
      </c>
      <c r="BB113">
        <f t="shared" si="22"/>
        <v>2.7392024318260155E-2</v>
      </c>
      <c r="BC113">
        <f t="shared" si="22"/>
        <v>2.7392024318260155E-2</v>
      </c>
      <c r="BD113">
        <f t="shared" si="22"/>
        <v>0.61105875413358035</v>
      </c>
      <c r="BE113" s="15">
        <f t="shared" si="22"/>
        <v>2.7392024318260155E-2</v>
      </c>
    </row>
    <row r="114" spans="1:57" x14ac:dyDescent="0.25">
      <c r="A114" s="14">
        <v>40</v>
      </c>
      <c r="B114" s="15">
        <v>1.4410000000000001</v>
      </c>
      <c r="C114" s="14">
        <v>40</v>
      </c>
      <c r="D114" s="15">
        <v>1.4470000000000001</v>
      </c>
      <c r="G114" s="16">
        <v>54.1</v>
      </c>
      <c r="H114" s="31">
        <f t="shared" si="23"/>
        <v>0.32450469309659269</v>
      </c>
      <c r="I114" s="18">
        <f t="shared" si="22"/>
        <v>0.32450469309659269</v>
      </c>
      <c r="J114" s="18">
        <f t="shared" si="22"/>
        <v>-0.25916203671872751</v>
      </c>
      <c r="K114" s="18">
        <f t="shared" si="22"/>
        <v>0.32450469309659269</v>
      </c>
      <c r="L114" s="31">
        <f t="shared" si="22"/>
        <v>0.32450469309659269</v>
      </c>
      <c r="M114" s="31">
        <f t="shared" si="22"/>
        <v>-0.25916203671872751</v>
      </c>
      <c r="N114" s="2">
        <f t="shared" si="22"/>
        <v>0.32450469309659269</v>
      </c>
      <c r="O114" s="2">
        <f t="shared" si="22"/>
        <v>-0.25916203671872751</v>
      </c>
      <c r="P114" s="2">
        <f t="shared" si="22"/>
        <v>-0.25916203671872751</v>
      </c>
      <c r="Q114" s="2">
        <f t="shared" si="22"/>
        <v>0.32450469309659269</v>
      </c>
      <c r="R114" s="2">
        <f t="shared" si="22"/>
        <v>-0.25916203671872751</v>
      </c>
      <c r="S114" s="2">
        <f t="shared" si="22"/>
        <v>0.32450469309659269</v>
      </c>
      <c r="T114" s="2">
        <f t="shared" si="22"/>
        <v>-0.8428287665340477</v>
      </c>
      <c r="U114" s="2">
        <f t="shared" si="22"/>
        <v>0.32450469309659269</v>
      </c>
      <c r="V114" s="2">
        <f t="shared" si="22"/>
        <v>-0.25916203671872751</v>
      </c>
      <c r="W114" s="2">
        <f t="shared" si="22"/>
        <v>0.32450469309659269</v>
      </c>
      <c r="X114" s="2">
        <f t="shared" si="22"/>
        <v>0.32450469309659269</v>
      </c>
      <c r="Y114" s="2">
        <f t="shared" si="22"/>
        <v>0.32450469309659269</v>
      </c>
      <c r="Z114" s="2">
        <f t="shared" si="22"/>
        <v>-0.25916203671872751</v>
      </c>
      <c r="AA114" s="2">
        <f t="shared" si="22"/>
        <v>-0.25916203671872751</v>
      </c>
      <c r="AB114" s="2">
        <f t="shared" si="22"/>
        <v>-0.25916203671872751</v>
      </c>
      <c r="AC114" s="2">
        <f t="shared" si="22"/>
        <v>-0.25916203671872751</v>
      </c>
      <c r="AD114" s="2">
        <f t="shared" si="22"/>
        <v>0.32450469309659269</v>
      </c>
      <c r="AE114" s="2">
        <f t="shared" si="22"/>
        <v>0.32450469309659269</v>
      </c>
      <c r="AF114" s="2">
        <f t="shared" si="22"/>
        <v>-0.25916203671872751</v>
      </c>
      <c r="AG114" s="2">
        <f t="shared" si="22"/>
        <v>0.32450469309659269</v>
      </c>
      <c r="AH114" s="2">
        <f t="shared" si="22"/>
        <v>-0.25916203671872751</v>
      </c>
      <c r="AI114" s="2">
        <f t="shared" si="22"/>
        <v>0.32450469309659269</v>
      </c>
      <c r="AJ114" s="2">
        <f t="shared" si="22"/>
        <v>0.32450469309659269</v>
      </c>
      <c r="AK114" s="2">
        <f t="shared" si="22"/>
        <v>0.32450469309659269</v>
      </c>
      <c r="AL114" s="2">
        <f t="shared" si="22"/>
        <v>-0.25916203671872751</v>
      </c>
      <c r="AM114" s="2">
        <f t="shared" si="22"/>
        <v>-0.25916203671872751</v>
      </c>
      <c r="AN114" s="2">
        <f t="shared" si="22"/>
        <v>-0.25916203671872751</v>
      </c>
      <c r="AO114" s="2">
        <f t="shared" si="22"/>
        <v>-0.25916203671872751</v>
      </c>
      <c r="AP114" s="2">
        <f t="shared" si="22"/>
        <v>-0.25916203671872751</v>
      </c>
      <c r="AQ114" s="2">
        <f t="shared" si="22"/>
        <v>-0.25916203671872751</v>
      </c>
      <c r="AR114" s="2">
        <f t="shared" si="22"/>
        <v>0.32450469309659269</v>
      </c>
      <c r="AS114" s="2">
        <f t="shared" si="22"/>
        <v>-0.25916203671872751</v>
      </c>
      <c r="AT114" s="2">
        <f t="shared" si="22"/>
        <v>0.32450469309659269</v>
      </c>
      <c r="AU114" s="2">
        <f t="shared" si="22"/>
        <v>-0.8428287665340477</v>
      </c>
      <c r="AV114" s="2">
        <f t="shared" si="22"/>
        <v>0.32450469309659269</v>
      </c>
      <c r="AW114" s="2">
        <f t="shared" si="22"/>
        <v>-0.25916203671872751</v>
      </c>
      <c r="AX114" s="2">
        <f t="shared" si="22"/>
        <v>0.32450469309659269</v>
      </c>
      <c r="AY114" s="2">
        <f t="shared" si="22"/>
        <v>0.32450469309659269</v>
      </c>
      <c r="AZ114" s="2">
        <f t="shared" si="22"/>
        <v>0.32450469309659269</v>
      </c>
      <c r="BA114" s="2">
        <f t="shared" si="22"/>
        <v>0.32450469309659269</v>
      </c>
      <c r="BB114" s="2">
        <f t="shared" si="22"/>
        <v>-0.25916203671872751</v>
      </c>
      <c r="BC114" s="2">
        <f t="shared" si="22"/>
        <v>-0.25916203671872751</v>
      </c>
      <c r="BD114" s="2">
        <f t="shared" si="22"/>
        <v>0.32450469309659269</v>
      </c>
      <c r="BE114" s="17">
        <f t="shared" si="22"/>
        <v>0.32450469309659269</v>
      </c>
    </row>
    <row r="115" spans="1:57" x14ac:dyDescent="0.25">
      <c r="A115" s="14">
        <v>40</v>
      </c>
      <c r="B115" s="15">
        <v>1.4410000000000001</v>
      </c>
      <c r="C115" s="14">
        <v>40</v>
      </c>
      <c r="D115" s="15">
        <v>1.444</v>
      </c>
      <c r="G115" s="11"/>
      <c r="H115" s="12" t="s">
        <v>33</v>
      </c>
      <c r="I115" s="11" t="s">
        <v>34</v>
      </c>
      <c r="J115" s="12" t="s">
        <v>35</v>
      </c>
      <c r="K115" s="13" t="s">
        <v>44</v>
      </c>
    </row>
    <row r="116" spans="1:57" x14ac:dyDescent="0.25">
      <c r="A116" s="14">
        <v>40</v>
      </c>
      <c r="B116" s="15">
        <v>1.4410000000000001</v>
      </c>
      <c r="C116" s="14">
        <v>40</v>
      </c>
      <c r="D116" s="15">
        <v>1.444</v>
      </c>
      <c r="G116" s="14">
        <v>21.2</v>
      </c>
      <c r="H116" s="18">
        <f>MAX(H112:BE112)-MIN(H112:BE112)</f>
        <v>1.3618890362357661</v>
      </c>
      <c r="I116" s="20" cm="1">
        <f t="array" ref="I116">MAX(ABS(H112:BE114))</f>
        <v>0.8428287665340477</v>
      </c>
      <c r="J116" s="18" cm="1">
        <f t="array" ref="J116">MAX(ABS(H116:H118))</f>
        <v>1.3618890362357661</v>
      </c>
      <c r="K116" s="30">
        <f>H66*M60</f>
        <v>0.62698574491882197</v>
      </c>
    </row>
    <row r="117" spans="1:57" x14ac:dyDescent="0.25">
      <c r="A117" s="14">
        <v>40</v>
      </c>
      <c r="B117" s="15">
        <v>1.4370000000000001</v>
      </c>
      <c r="C117" s="14">
        <v>40</v>
      </c>
      <c r="D117" s="15">
        <v>1.4470000000000001</v>
      </c>
      <c r="G117" s="14">
        <v>40</v>
      </c>
      <c r="H117" s="18">
        <f>MAX(H113:BE113)-MIN(H113:BE113)</f>
        <v>1.1673334596306972</v>
      </c>
      <c r="I117" s="14"/>
      <c r="K117" s="15"/>
    </row>
    <row r="118" spans="1:57" x14ac:dyDescent="0.25">
      <c r="A118" s="14">
        <v>40</v>
      </c>
      <c r="B118" s="15">
        <v>1.4370000000000001</v>
      </c>
      <c r="C118" s="14">
        <v>40</v>
      </c>
      <c r="D118" s="15">
        <v>1.4470000000000001</v>
      </c>
      <c r="G118" s="16">
        <v>53.5</v>
      </c>
      <c r="H118" s="31">
        <f>MAX(H114:BE114)-MIN(H114:BE114)</f>
        <v>1.1673334596306404</v>
      </c>
      <c r="I118" s="16"/>
      <c r="J118" s="2"/>
      <c r="K118" s="17"/>
    </row>
    <row r="119" spans="1:57" x14ac:dyDescent="0.25">
      <c r="A119" s="14">
        <v>40</v>
      </c>
      <c r="B119" s="15">
        <v>1.4410000000000001</v>
      </c>
      <c r="C119" s="14">
        <v>40</v>
      </c>
      <c r="D119" s="15">
        <v>1.4470000000000001</v>
      </c>
    </row>
    <row r="120" spans="1:57" x14ac:dyDescent="0.25">
      <c r="A120" s="14">
        <v>40</v>
      </c>
      <c r="B120" s="15">
        <v>1.444</v>
      </c>
      <c r="C120" s="14">
        <v>40</v>
      </c>
      <c r="D120" s="15">
        <v>1.4470000000000001</v>
      </c>
    </row>
    <row r="121" spans="1:57" x14ac:dyDescent="0.25">
      <c r="A121" s="14">
        <v>40</v>
      </c>
      <c r="B121" s="15">
        <v>1.4410000000000001</v>
      </c>
      <c r="C121" s="14">
        <v>40</v>
      </c>
      <c r="D121" s="15">
        <v>1.4470000000000001</v>
      </c>
      <c r="H121" t="s">
        <v>52</v>
      </c>
      <c r="I121" t="s">
        <v>53</v>
      </c>
      <c r="J121" t="s">
        <v>60</v>
      </c>
    </row>
    <row r="122" spans="1:57" x14ac:dyDescent="0.25">
      <c r="A122" s="14">
        <v>40</v>
      </c>
      <c r="B122" s="15">
        <v>1.4370000000000001</v>
      </c>
      <c r="C122" s="14">
        <v>40</v>
      </c>
      <c r="D122" s="15">
        <v>1.444</v>
      </c>
      <c r="G122" s="11" t="s">
        <v>34</v>
      </c>
      <c r="H122" s="18">
        <v>2.2494999017112605</v>
      </c>
      <c r="I122" s="18">
        <v>1.7859999999999978</v>
      </c>
      <c r="J122" s="18">
        <v>0.8428287665340477</v>
      </c>
    </row>
    <row r="123" spans="1:57" x14ac:dyDescent="0.25">
      <c r="A123" s="14">
        <v>40</v>
      </c>
      <c r="B123" s="15">
        <v>1.4370000000000001</v>
      </c>
      <c r="C123" s="14">
        <v>40</v>
      </c>
      <c r="D123" s="15">
        <v>1.45</v>
      </c>
      <c r="G123" s="12" t="s">
        <v>35</v>
      </c>
      <c r="H123" s="18">
        <v>3.3138663216296891</v>
      </c>
      <c r="I123" s="18">
        <v>1.2890000000000015</v>
      </c>
      <c r="J123" s="18">
        <v>1.3618890362357661</v>
      </c>
    </row>
    <row r="124" spans="1:57" x14ac:dyDescent="0.25">
      <c r="A124" s="14">
        <v>40</v>
      </c>
      <c r="B124" s="15">
        <v>1.4410000000000001</v>
      </c>
      <c r="C124" s="14">
        <v>40</v>
      </c>
      <c r="D124" s="15">
        <v>1.4470000000000001</v>
      </c>
      <c r="G124" s="13" t="s">
        <v>44</v>
      </c>
      <c r="H124" s="18">
        <v>1.0679452013064248</v>
      </c>
      <c r="I124" s="18">
        <v>0.64453125</v>
      </c>
      <c r="J124" s="18">
        <v>0.62698574491882197</v>
      </c>
    </row>
    <row r="125" spans="1:57" x14ac:dyDescent="0.25">
      <c r="A125" s="14">
        <v>40</v>
      </c>
      <c r="B125" s="15">
        <v>1.4410000000000001</v>
      </c>
      <c r="C125" s="14">
        <v>40</v>
      </c>
      <c r="D125" s="15">
        <v>1.4470000000000001</v>
      </c>
    </row>
    <row r="126" spans="1:57" x14ac:dyDescent="0.25">
      <c r="A126" s="14">
        <v>40</v>
      </c>
      <c r="B126" s="15">
        <v>1.4410000000000001</v>
      </c>
      <c r="C126" s="14">
        <v>40</v>
      </c>
      <c r="D126" s="15">
        <v>1.4470000000000001</v>
      </c>
    </row>
    <row r="127" spans="1:57" x14ac:dyDescent="0.25">
      <c r="A127" s="14">
        <v>40</v>
      </c>
      <c r="B127" s="15">
        <v>1.4410000000000001</v>
      </c>
      <c r="C127" s="14">
        <v>40</v>
      </c>
      <c r="D127" s="15">
        <v>1.4470000000000001</v>
      </c>
    </row>
    <row r="128" spans="1:57" x14ac:dyDescent="0.25">
      <c r="A128" s="14">
        <v>40</v>
      </c>
      <c r="B128" s="15">
        <v>1.4370000000000001</v>
      </c>
      <c r="C128" s="14">
        <v>40</v>
      </c>
      <c r="D128" s="15">
        <v>1.4470000000000001</v>
      </c>
    </row>
    <row r="129" spans="1:4" x14ac:dyDescent="0.25">
      <c r="A129" s="14">
        <v>40</v>
      </c>
      <c r="B129" s="15">
        <v>1.4410000000000001</v>
      </c>
      <c r="C129" s="14">
        <v>40</v>
      </c>
      <c r="D129" s="15">
        <v>1.4470000000000001</v>
      </c>
    </row>
    <row r="130" spans="1:4" x14ac:dyDescent="0.25">
      <c r="A130" s="14">
        <v>40</v>
      </c>
      <c r="B130" s="15">
        <v>1.4410000000000001</v>
      </c>
      <c r="C130" s="14">
        <v>40</v>
      </c>
      <c r="D130" s="15">
        <v>1.4470000000000001</v>
      </c>
    </row>
    <row r="131" spans="1:4" x14ac:dyDescent="0.25">
      <c r="A131" s="14">
        <v>40</v>
      </c>
      <c r="B131" s="15">
        <v>1.4410000000000001</v>
      </c>
      <c r="C131" s="14">
        <v>40</v>
      </c>
      <c r="D131" s="15">
        <v>1.4470000000000001</v>
      </c>
    </row>
    <row r="132" spans="1:4" x14ac:dyDescent="0.25">
      <c r="A132" s="14">
        <v>40</v>
      </c>
      <c r="B132" s="15">
        <v>1.4410000000000001</v>
      </c>
      <c r="C132" s="14">
        <v>40</v>
      </c>
      <c r="D132" s="15">
        <v>1.45</v>
      </c>
    </row>
    <row r="133" spans="1:4" x14ac:dyDescent="0.25">
      <c r="A133" s="14">
        <v>40</v>
      </c>
      <c r="B133" s="15">
        <v>1.4370000000000001</v>
      </c>
      <c r="C133" s="14">
        <v>40</v>
      </c>
      <c r="D133" s="15">
        <v>1.444</v>
      </c>
    </row>
    <row r="134" spans="1:4" x14ac:dyDescent="0.25">
      <c r="A134" s="14">
        <v>40</v>
      </c>
      <c r="B134" s="15">
        <v>1.4370000000000001</v>
      </c>
      <c r="C134" s="14">
        <v>40</v>
      </c>
      <c r="D134" s="15">
        <v>1.4470000000000001</v>
      </c>
    </row>
    <row r="135" spans="1:4" x14ac:dyDescent="0.25">
      <c r="A135" s="14">
        <v>40</v>
      </c>
      <c r="B135" s="15">
        <v>1.4410000000000001</v>
      </c>
      <c r="C135" s="14">
        <v>40</v>
      </c>
      <c r="D135" s="15">
        <v>1.4470000000000001</v>
      </c>
    </row>
    <row r="136" spans="1:4" x14ac:dyDescent="0.25">
      <c r="A136" s="14">
        <v>40</v>
      </c>
      <c r="B136" s="15">
        <v>1.4370000000000001</v>
      </c>
      <c r="C136" s="14">
        <v>40</v>
      </c>
      <c r="D136" s="15">
        <v>1.4470000000000001</v>
      </c>
    </row>
    <row r="137" spans="1:4" x14ac:dyDescent="0.25">
      <c r="A137" s="14">
        <v>40</v>
      </c>
      <c r="B137" s="15">
        <v>1.4410000000000001</v>
      </c>
      <c r="C137" s="14">
        <v>40</v>
      </c>
      <c r="D137" s="15">
        <v>1.4470000000000001</v>
      </c>
    </row>
    <row r="138" spans="1:4" x14ac:dyDescent="0.25">
      <c r="A138" s="14">
        <v>40</v>
      </c>
      <c r="B138" s="15">
        <v>1.4410000000000001</v>
      </c>
      <c r="C138" s="14">
        <v>40</v>
      </c>
      <c r="D138" s="15">
        <v>1.4470000000000001</v>
      </c>
    </row>
    <row r="139" spans="1:4" x14ac:dyDescent="0.25">
      <c r="A139" s="14">
        <v>40</v>
      </c>
      <c r="B139" s="15">
        <v>1.4410000000000001</v>
      </c>
      <c r="C139" s="14">
        <v>40</v>
      </c>
      <c r="D139" s="15">
        <v>1.444</v>
      </c>
    </row>
    <row r="140" spans="1:4" x14ac:dyDescent="0.25">
      <c r="A140" s="14">
        <v>40</v>
      </c>
      <c r="B140" s="15">
        <v>1.4410000000000001</v>
      </c>
      <c r="C140" s="14">
        <v>40</v>
      </c>
      <c r="D140" s="15">
        <v>1.4470000000000001</v>
      </c>
    </row>
    <row r="141" spans="1:4" x14ac:dyDescent="0.25">
      <c r="A141" s="14">
        <v>40</v>
      </c>
      <c r="B141" s="15">
        <v>1.4410000000000001</v>
      </c>
      <c r="C141" s="14">
        <v>40</v>
      </c>
      <c r="D141" s="15">
        <v>1.4470000000000001</v>
      </c>
    </row>
    <row r="142" spans="1:4" x14ac:dyDescent="0.25">
      <c r="A142" s="14">
        <v>40</v>
      </c>
      <c r="B142" s="15">
        <v>1.4370000000000001</v>
      </c>
      <c r="C142" s="14">
        <v>40</v>
      </c>
      <c r="D142" s="15">
        <v>1.4470000000000001</v>
      </c>
    </row>
    <row r="143" spans="1:4" x14ac:dyDescent="0.25">
      <c r="A143" s="14">
        <v>40</v>
      </c>
      <c r="B143" s="15">
        <v>1.4410000000000001</v>
      </c>
      <c r="C143" s="14">
        <v>40</v>
      </c>
      <c r="D143" s="15">
        <v>1.444</v>
      </c>
    </row>
    <row r="144" spans="1:4" x14ac:dyDescent="0.25">
      <c r="A144" s="14">
        <v>40</v>
      </c>
      <c r="B144" s="15">
        <v>1.4370000000000001</v>
      </c>
      <c r="C144" s="14">
        <v>40</v>
      </c>
      <c r="D144" s="15">
        <v>1.4470000000000001</v>
      </c>
    </row>
    <row r="145" spans="1:4" x14ac:dyDescent="0.25">
      <c r="A145" s="14">
        <v>40</v>
      </c>
      <c r="B145" s="15">
        <v>1.4410000000000001</v>
      </c>
      <c r="C145" s="14">
        <v>40</v>
      </c>
      <c r="D145" s="15">
        <v>1.444</v>
      </c>
    </row>
    <row r="146" spans="1:4" x14ac:dyDescent="0.25">
      <c r="A146" s="14">
        <v>40</v>
      </c>
      <c r="B146" s="15">
        <v>1.4410000000000001</v>
      </c>
      <c r="C146" s="14">
        <v>40</v>
      </c>
      <c r="D146" s="15">
        <v>1.4470000000000001</v>
      </c>
    </row>
    <row r="147" spans="1:4" x14ac:dyDescent="0.25">
      <c r="A147" s="14">
        <v>40</v>
      </c>
      <c r="B147" s="15">
        <v>1.4410000000000001</v>
      </c>
      <c r="C147" s="14">
        <v>40</v>
      </c>
      <c r="D147" s="15">
        <v>1.444</v>
      </c>
    </row>
    <row r="148" spans="1:4" x14ac:dyDescent="0.25">
      <c r="A148" s="14">
        <v>40</v>
      </c>
      <c r="B148" s="15">
        <v>1.444</v>
      </c>
      <c r="C148" s="14">
        <v>40</v>
      </c>
      <c r="D148" s="15">
        <v>1.4470000000000001</v>
      </c>
    </row>
    <row r="149" spans="1:4" x14ac:dyDescent="0.25">
      <c r="A149" s="14">
        <v>40</v>
      </c>
      <c r="B149" s="15">
        <v>1.4410000000000001</v>
      </c>
      <c r="C149" s="14">
        <v>40</v>
      </c>
      <c r="D149" s="15">
        <v>1.4470000000000001</v>
      </c>
    </row>
    <row r="150" spans="1:4" x14ac:dyDescent="0.25">
      <c r="A150" s="14">
        <v>40</v>
      </c>
      <c r="B150" s="15">
        <v>1.4410000000000001</v>
      </c>
      <c r="C150" s="14">
        <v>40</v>
      </c>
      <c r="D150" s="15">
        <v>1.444</v>
      </c>
    </row>
    <row r="151" spans="1:4" x14ac:dyDescent="0.25">
      <c r="A151" s="14">
        <v>40</v>
      </c>
      <c r="B151" s="15">
        <v>1.4410000000000001</v>
      </c>
      <c r="C151" s="14">
        <v>40</v>
      </c>
      <c r="D151" s="15">
        <v>1.444</v>
      </c>
    </row>
    <row r="152" spans="1:4" x14ac:dyDescent="0.25">
      <c r="A152" s="14">
        <v>40</v>
      </c>
      <c r="B152" s="15">
        <v>1.4410000000000001</v>
      </c>
      <c r="C152" s="14">
        <v>40</v>
      </c>
      <c r="D152" s="15">
        <v>1.45</v>
      </c>
    </row>
    <row r="153" spans="1:4" x14ac:dyDescent="0.25">
      <c r="A153" s="14">
        <v>40</v>
      </c>
      <c r="B153" s="15">
        <v>1.4410000000000001</v>
      </c>
      <c r="C153" s="14">
        <v>40</v>
      </c>
      <c r="D153" s="15">
        <v>1.444</v>
      </c>
    </row>
    <row r="154" spans="1:4" x14ac:dyDescent="0.25">
      <c r="A154" s="14">
        <v>40</v>
      </c>
      <c r="B154" s="15">
        <v>1.4410000000000001</v>
      </c>
      <c r="C154" s="14">
        <v>40</v>
      </c>
      <c r="D154" s="15">
        <v>1.4470000000000001</v>
      </c>
    </row>
    <row r="155" spans="1:4" x14ac:dyDescent="0.25">
      <c r="A155" s="14">
        <v>40</v>
      </c>
      <c r="B155" s="15">
        <v>1.4410000000000001</v>
      </c>
      <c r="C155" s="14">
        <v>40</v>
      </c>
      <c r="D155" s="15">
        <v>1.4470000000000001</v>
      </c>
    </row>
    <row r="156" spans="1:4" x14ac:dyDescent="0.25">
      <c r="A156" s="14">
        <v>40</v>
      </c>
      <c r="B156" s="15">
        <v>1.4370000000000001</v>
      </c>
      <c r="C156" s="14">
        <v>40</v>
      </c>
      <c r="D156" s="15">
        <v>1.4470000000000001</v>
      </c>
    </row>
    <row r="157" spans="1:4" x14ac:dyDescent="0.25">
      <c r="A157" s="14">
        <v>40</v>
      </c>
      <c r="B157" s="15">
        <v>1.4410000000000001</v>
      </c>
      <c r="C157" s="14">
        <v>40</v>
      </c>
      <c r="D157" s="15">
        <v>1.4470000000000001</v>
      </c>
    </row>
    <row r="158" spans="1:4" x14ac:dyDescent="0.25">
      <c r="A158" s="14">
        <v>40</v>
      </c>
      <c r="B158" s="15">
        <v>1.4410000000000001</v>
      </c>
      <c r="C158" s="14">
        <v>40</v>
      </c>
      <c r="D158" s="15">
        <v>1.45</v>
      </c>
    </row>
    <row r="159" spans="1:4" x14ac:dyDescent="0.25">
      <c r="A159" s="14">
        <v>40</v>
      </c>
      <c r="B159" s="15">
        <v>1.4410000000000001</v>
      </c>
      <c r="C159" s="14">
        <v>40</v>
      </c>
      <c r="D159" s="15">
        <v>1.4470000000000001</v>
      </c>
    </row>
    <row r="160" spans="1:4" x14ac:dyDescent="0.25">
      <c r="A160" s="14">
        <v>47.2</v>
      </c>
      <c r="B160" s="15">
        <v>1.4630000000000001</v>
      </c>
      <c r="C160" s="20">
        <v>54.1</v>
      </c>
      <c r="D160" s="15">
        <v>1.5209999999999999</v>
      </c>
    </row>
    <row r="161" spans="1:4" x14ac:dyDescent="0.25">
      <c r="A161" s="14">
        <v>47.2</v>
      </c>
      <c r="B161" s="15">
        <v>1.4630000000000001</v>
      </c>
      <c r="C161" s="20">
        <v>54.1</v>
      </c>
      <c r="D161" s="15">
        <v>1.5209999999999999</v>
      </c>
    </row>
    <row r="162" spans="1:4" x14ac:dyDescent="0.25">
      <c r="A162" s="14">
        <v>47.2</v>
      </c>
      <c r="B162" s="15">
        <v>1.4630000000000001</v>
      </c>
      <c r="C162" s="20">
        <v>54.1</v>
      </c>
      <c r="D162" s="15">
        <v>1.518</v>
      </c>
    </row>
    <row r="163" spans="1:4" x14ac:dyDescent="0.25">
      <c r="A163" s="14">
        <v>47.2</v>
      </c>
      <c r="B163" s="15">
        <v>1.46</v>
      </c>
      <c r="C163" s="20">
        <v>54.1</v>
      </c>
      <c r="D163" s="15">
        <v>1.5209999999999999</v>
      </c>
    </row>
    <row r="164" spans="1:4" x14ac:dyDescent="0.25">
      <c r="A164" s="14">
        <v>47.2</v>
      </c>
      <c r="B164" s="15">
        <v>1.4630000000000001</v>
      </c>
      <c r="C164" s="20">
        <v>54.1</v>
      </c>
      <c r="D164" s="15">
        <v>1.5209999999999999</v>
      </c>
    </row>
    <row r="165" spans="1:4" x14ac:dyDescent="0.25">
      <c r="A165" s="14">
        <v>47.2</v>
      </c>
      <c r="B165" s="15">
        <v>1.4630000000000001</v>
      </c>
      <c r="C165" s="20">
        <v>54.1</v>
      </c>
      <c r="D165" s="15">
        <v>1.518</v>
      </c>
    </row>
    <row r="166" spans="1:4" x14ac:dyDescent="0.25">
      <c r="A166" s="14">
        <v>47.2</v>
      </c>
      <c r="B166" s="15">
        <v>1.4630000000000001</v>
      </c>
      <c r="C166" s="20">
        <v>54.1</v>
      </c>
      <c r="D166" s="15">
        <v>1.5209999999999999</v>
      </c>
    </row>
    <row r="167" spans="1:4" x14ac:dyDescent="0.25">
      <c r="A167" s="14">
        <v>47.2</v>
      </c>
      <c r="B167" s="15">
        <v>1.4630000000000001</v>
      </c>
      <c r="C167" s="20">
        <v>54.1</v>
      </c>
      <c r="D167" s="15">
        <v>1.518</v>
      </c>
    </row>
    <row r="168" spans="1:4" x14ac:dyDescent="0.25">
      <c r="A168" s="14">
        <v>47.2</v>
      </c>
      <c r="B168" s="15">
        <v>1.4630000000000001</v>
      </c>
      <c r="C168" s="20">
        <v>54.1</v>
      </c>
      <c r="D168" s="15">
        <v>1.518</v>
      </c>
    </row>
    <row r="169" spans="1:4" x14ac:dyDescent="0.25">
      <c r="A169" s="14">
        <v>47.2</v>
      </c>
      <c r="B169" s="15">
        <v>1.46</v>
      </c>
      <c r="C169" s="20">
        <v>54.1</v>
      </c>
      <c r="D169" s="15">
        <v>1.5209999999999999</v>
      </c>
    </row>
    <row r="170" spans="1:4" x14ac:dyDescent="0.25">
      <c r="A170" s="14">
        <v>47.2</v>
      </c>
      <c r="B170" s="15">
        <v>1.4630000000000001</v>
      </c>
      <c r="C170" s="20">
        <v>54.1</v>
      </c>
      <c r="D170" s="15">
        <v>1.518</v>
      </c>
    </row>
    <row r="171" spans="1:4" x14ac:dyDescent="0.25">
      <c r="A171" s="14">
        <v>47.2</v>
      </c>
      <c r="B171" s="15">
        <v>1.4630000000000001</v>
      </c>
      <c r="C171" s="20">
        <v>54.1</v>
      </c>
      <c r="D171" s="15">
        <v>1.5209999999999999</v>
      </c>
    </row>
    <row r="172" spans="1:4" x14ac:dyDescent="0.25">
      <c r="A172" s="14">
        <v>47.2</v>
      </c>
      <c r="B172" s="15">
        <v>1.466</v>
      </c>
      <c r="C172" s="20">
        <v>54.1</v>
      </c>
      <c r="D172" s="15">
        <v>1.5149999999999999</v>
      </c>
    </row>
    <row r="173" spans="1:4" x14ac:dyDescent="0.25">
      <c r="A173" s="14">
        <v>47.2</v>
      </c>
      <c r="B173" s="15">
        <v>1.4630000000000001</v>
      </c>
      <c r="C173" s="20">
        <v>54.1</v>
      </c>
      <c r="D173" s="15">
        <v>1.5209999999999999</v>
      </c>
    </row>
    <row r="174" spans="1:4" x14ac:dyDescent="0.25">
      <c r="A174" s="14">
        <v>47.2</v>
      </c>
      <c r="B174" s="15">
        <v>1.4630000000000001</v>
      </c>
      <c r="C174" s="20">
        <v>54.1</v>
      </c>
      <c r="D174" s="15">
        <v>1.518</v>
      </c>
    </row>
    <row r="175" spans="1:4" x14ac:dyDescent="0.25">
      <c r="A175" s="14">
        <v>47.2</v>
      </c>
      <c r="B175" s="15">
        <v>1.4630000000000001</v>
      </c>
      <c r="C175" s="20">
        <v>54.1</v>
      </c>
      <c r="D175" s="15">
        <v>1.5209999999999999</v>
      </c>
    </row>
    <row r="176" spans="1:4" x14ac:dyDescent="0.25">
      <c r="A176" s="14">
        <v>47.2</v>
      </c>
      <c r="B176" s="15">
        <v>1.4630000000000001</v>
      </c>
      <c r="C176" s="20">
        <v>54.1</v>
      </c>
      <c r="D176" s="15">
        <v>1.5209999999999999</v>
      </c>
    </row>
    <row r="177" spans="1:4" x14ac:dyDescent="0.25">
      <c r="A177" s="14">
        <v>47.2</v>
      </c>
      <c r="B177" s="15">
        <v>1.4630000000000001</v>
      </c>
      <c r="C177" s="20">
        <v>54.1</v>
      </c>
      <c r="D177" s="15">
        <v>1.5209999999999999</v>
      </c>
    </row>
    <row r="178" spans="1:4" x14ac:dyDescent="0.25">
      <c r="A178" s="14">
        <v>47.2</v>
      </c>
      <c r="B178" s="15">
        <v>1.4630000000000001</v>
      </c>
      <c r="C178" s="20">
        <v>54.1</v>
      </c>
      <c r="D178" s="15">
        <v>1.518</v>
      </c>
    </row>
    <row r="179" spans="1:4" x14ac:dyDescent="0.25">
      <c r="A179" s="14">
        <v>47.2</v>
      </c>
      <c r="B179" s="15">
        <v>1.4630000000000001</v>
      </c>
      <c r="C179" s="20">
        <v>54.1</v>
      </c>
      <c r="D179" s="15">
        <v>1.518</v>
      </c>
    </row>
    <row r="180" spans="1:4" x14ac:dyDescent="0.25">
      <c r="A180" s="14">
        <v>47.2</v>
      </c>
      <c r="B180" s="15">
        <v>1.4630000000000001</v>
      </c>
      <c r="C180" s="20">
        <v>54.1</v>
      </c>
      <c r="D180" s="15">
        <v>1.518</v>
      </c>
    </row>
    <row r="181" spans="1:4" x14ac:dyDescent="0.25">
      <c r="A181" s="14">
        <v>47.2</v>
      </c>
      <c r="B181" s="15">
        <v>1.4630000000000001</v>
      </c>
      <c r="C181" s="20">
        <v>54.1</v>
      </c>
      <c r="D181" s="15">
        <v>1.518</v>
      </c>
    </row>
    <row r="182" spans="1:4" x14ac:dyDescent="0.25">
      <c r="A182" s="14">
        <v>47.2</v>
      </c>
      <c r="B182" s="15">
        <v>1.4630000000000001</v>
      </c>
      <c r="C182" s="20">
        <v>54.1</v>
      </c>
      <c r="D182" s="15">
        <v>1.5209999999999999</v>
      </c>
    </row>
    <row r="183" spans="1:4" x14ac:dyDescent="0.25">
      <c r="A183" s="14">
        <v>47.2</v>
      </c>
      <c r="B183" s="15">
        <v>1.4630000000000001</v>
      </c>
      <c r="C183" s="20">
        <v>54.1</v>
      </c>
      <c r="D183" s="15">
        <v>1.5209999999999999</v>
      </c>
    </row>
    <row r="184" spans="1:4" x14ac:dyDescent="0.25">
      <c r="A184" s="14">
        <v>47.2</v>
      </c>
      <c r="B184" s="15">
        <v>1.4630000000000001</v>
      </c>
      <c r="C184" s="20">
        <v>54.1</v>
      </c>
      <c r="D184" s="15">
        <v>1.518</v>
      </c>
    </row>
    <row r="185" spans="1:4" x14ac:dyDescent="0.25">
      <c r="A185" s="14">
        <v>47.2</v>
      </c>
      <c r="B185" s="15">
        <v>1.4630000000000001</v>
      </c>
      <c r="C185" s="20">
        <v>54.1</v>
      </c>
      <c r="D185" s="15">
        <v>1.5209999999999999</v>
      </c>
    </row>
    <row r="186" spans="1:4" x14ac:dyDescent="0.25">
      <c r="A186" s="14">
        <v>47.2</v>
      </c>
      <c r="B186" s="15">
        <v>1.4630000000000001</v>
      </c>
      <c r="C186" s="20">
        <v>54.1</v>
      </c>
      <c r="D186" s="15">
        <v>1.518</v>
      </c>
    </row>
    <row r="187" spans="1:4" x14ac:dyDescent="0.25">
      <c r="A187" s="14">
        <v>47.2</v>
      </c>
      <c r="B187" s="15">
        <v>1.466</v>
      </c>
      <c r="C187" s="20">
        <v>54.1</v>
      </c>
      <c r="D187" s="15">
        <v>1.5209999999999999</v>
      </c>
    </row>
    <row r="188" spans="1:4" x14ac:dyDescent="0.25">
      <c r="A188" s="14">
        <v>47.2</v>
      </c>
      <c r="B188" s="15">
        <v>1.4630000000000001</v>
      </c>
      <c r="C188" s="20">
        <v>54.1</v>
      </c>
      <c r="D188" s="15">
        <v>1.5209999999999999</v>
      </c>
    </row>
    <row r="189" spans="1:4" x14ac:dyDescent="0.25">
      <c r="A189" s="14">
        <v>47.2</v>
      </c>
      <c r="B189" s="15">
        <v>1.4630000000000001</v>
      </c>
      <c r="C189" s="20">
        <v>54.1</v>
      </c>
      <c r="D189" s="15">
        <v>1.5209999999999999</v>
      </c>
    </row>
    <row r="190" spans="1:4" x14ac:dyDescent="0.25">
      <c r="A190" s="14">
        <v>47.2</v>
      </c>
      <c r="B190" s="15">
        <v>1.4630000000000001</v>
      </c>
      <c r="C190" s="20">
        <v>54.1</v>
      </c>
      <c r="D190" s="15">
        <v>1.518</v>
      </c>
    </row>
    <row r="191" spans="1:4" x14ac:dyDescent="0.25">
      <c r="A191" s="14">
        <v>47.2</v>
      </c>
      <c r="B191" s="15">
        <v>1.46</v>
      </c>
      <c r="C191" s="20">
        <v>54.1</v>
      </c>
      <c r="D191" s="15">
        <v>1.518</v>
      </c>
    </row>
    <row r="192" spans="1:4" x14ac:dyDescent="0.25">
      <c r="A192" s="14">
        <v>47.2</v>
      </c>
      <c r="B192" s="15">
        <v>1.4630000000000001</v>
      </c>
      <c r="C192" s="20">
        <v>54.1</v>
      </c>
      <c r="D192" s="15">
        <v>1.518</v>
      </c>
    </row>
    <row r="193" spans="1:4" x14ac:dyDescent="0.25">
      <c r="A193" s="14">
        <v>47.2</v>
      </c>
      <c r="B193" s="15">
        <v>1.4630000000000001</v>
      </c>
      <c r="C193" s="20">
        <v>54.1</v>
      </c>
      <c r="D193" s="15">
        <v>1.518</v>
      </c>
    </row>
    <row r="194" spans="1:4" x14ac:dyDescent="0.25">
      <c r="A194" s="14">
        <v>47.2</v>
      </c>
      <c r="B194" s="15">
        <v>1.4630000000000001</v>
      </c>
      <c r="C194" s="20">
        <v>54.1</v>
      </c>
      <c r="D194" s="15">
        <v>1.518</v>
      </c>
    </row>
    <row r="195" spans="1:4" x14ac:dyDescent="0.25">
      <c r="A195" s="14">
        <v>47.2</v>
      </c>
      <c r="B195" s="15">
        <v>1.4630000000000001</v>
      </c>
      <c r="C195" s="20">
        <v>54.1</v>
      </c>
      <c r="D195" s="15">
        <v>1.518</v>
      </c>
    </row>
    <row r="196" spans="1:4" x14ac:dyDescent="0.25">
      <c r="A196" s="14">
        <v>47.2</v>
      </c>
      <c r="B196" s="15">
        <v>1.466</v>
      </c>
      <c r="C196" s="20">
        <v>54.1</v>
      </c>
      <c r="D196" s="15">
        <v>1.5209999999999999</v>
      </c>
    </row>
    <row r="197" spans="1:4" x14ac:dyDescent="0.25">
      <c r="A197" s="14">
        <v>47.2</v>
      </c>
      <c r="B197" s="15">
        <v>1.4630000000000001</v>
      </c>
      <c r="C197" s="20">
        <v>54.1</v>
      </c>
      <c r="D197" s="15">
        <v>1.518</v>
      </c>
    </row>
    <row r="198" spans="1:4" x14ac:dyDescent="0.25">
      <c r="A198" s="14">
        <v>47.2</v>
      </c>
      <c r="B198" s="15">
        <v>1.4630000000000001</v>
      </c>
      <c r="C198" s="20">
        <v>54.1</v>
      </c>
      <c r="D198" s="15">
        <v>1.5209999999999999</v>
      </c>
    </row>
    <row r="199" spans="1:4" x14ac:dyDescent="0.25">
      <c r="A199" s="14">
        <v>47.2</v>
      </c>
      <c r="B199" s="15">
        <v>1.4630000000000001</v>
      </c>
      <c r="C199" s="20">
        <v>54.1</v>
      </c>
      <c r="D199" s="15">
        <v>1.5149999999999999</v>
      </c>
    </row>
    <row r="200" spans="1:4" x14ac:dyDescent="0.25">
      <c r="A200" s="14">
        <v>47.2</v>
      </c>
      <c r="B200" s="15">
        <v>1.4630000000000001</v>
      </c>
      <c r="C200" s="20">
        <v>54.1</v>
      </c>
      <c r="D200" s="15">
        <v>1.5209999999999999</v>
      </c>
    </row>
    <row r="201" spans="1:4" x14ac:dyDescent="0.25">
      <c r="A201" s="14">
        <v>47.2</v>
      </c>
      <c r="B201" s="15">
        <v>1.4630000000000001</v>
      </c>
      <c r="C201" s="20">
        <v>54.1</v>
      </c>
      <c r="D201" s="15">
        <v>1.518</v>
      </c>
    </row>
    <row r="202" spans="1:4" x14ac:dyDescent="0.25">
      <c r="A202" s="14">
        <v>47.2</v>
      </c>
      <c r="B202" s="15">
        <v>1.4630000000000001</v>
      </c>
      <c r="C202" s="20">
        <v>54.1</v>
      </c>
      <c r="D202" s="15">
        <v>1.5209999999999999</v>
      </c>
    </row>
    <row r="203" spans="1:4" x14ac:dyDescent="0.25">
      <c r="A203" s="14">
        <v>47.2</v>
      </c>
      <c r="B203" s="15">
        <v>1.4630000000000001</v>
      </c>
      <c r="C203" s="20">
        <v>54.1</v>
      </c>
      <c r="D203" s="15">
        <v>1.5209999999999999</v>
      </c>
    </row>
    <row r="204" spans="1:4" x14ac:dyDescent="0.25">
      <c r="A204" s="14">
        <v>47.2</v>
      </c>
      <c r="B204" s="15">
        <v>1.4630000000000001</v>
      </c>
      <c r="C204" s="20">
        <v>54.1</v>
      </c>
      <c r="D204" s="15">
        <v>1.5209999999999999</v>
      </c>
    </row>
    <row r="205" spans="1:4" x14ac:dyDescent="0.25">
      <c r="A205" s="14">
        <v>47.2</v>
      </c>
      <c r="B205" s="15">
        <v>1.4630000000000001</v>
      </c>
      <c r="C205" s="20">
        <v>54.1</v>
      </c>
      <c r="D205" s="15">
        <v>1.5209999999999999</v>
      </c>
    </row>
    <row r="206" spans="1:4" x14ac:dyDescent="0.25">
      <c r="A206" s="14">
        <v>47.2</v>
      </c>
      <c r="B206" s="15">
        <v>1.4630000000000001</v>
      </c>
      <c r="C206" s="20">
        <v>54.1</v>
      </c>
      <c r="D206" s="15">
        <v>1.518</v>
      </c>
    </row>
    <row r="207" spans="1:4" x14ac:dyDescent="0.25">
      <c r="A207" s="14">
        <v>47.2</v>
      </c>
      <c r="B207" s="15">
        <v>1.4630000000000001</v>
      </c>
      <c r="C207" s="20">
        <v>54.1</v>
      </c>
      <c r="D207" s="15">
        <v>1.518</v>
      </c>
    </row>
    <row r="208" spans="1:4" x14ac:dyDescent="0.25">
      <c r="A208" s="14">
        <v>47.2</v>
      </c>
      <c r="B208" s="15">
        <v>1.4630000000000001</v>
      </c>
      <c r="C208" s="20">
        <v>54.1</v>
      </c>
      <c r="D208" s="15">
        <v>1.5209999999999999</v>
      </c>
    </row>
    <row r="209" spans="1:4" x14ac:dyDescent="0.25">
      <c r="A209" s="16">
        <v>47.2</v>
      </c>
      <c r="B209" s="17">
        <v>1.4630000000000001</v>
      </c>
      <c r="C209" s="21">
        <v>54.1</v>
      </c>
      <c r="D209" s="17">
        <v>1.5209999999999999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19BD-418B-2A46-A6CF-111DFCEF999C}">
  <dimension ref="A1:AI263"/>
  <sheetViews>
    <sheetView zoomScale="130" zoomScaleNormal="130" workbookViewId="0">
      <pane ySplit="2" topLeftCell="A3" activePane="bottomLeft" state="frozen"/>
      <selection pane="bottomLeft" activeCell="I2" sqref="I2:M45"/>
    </sheetView>
  </sheetViews>
  <sheetFormatPr defaultColWidth="10.625" defaultRowHeight="15.75" x14ac:dyDescent="0.25"/>
  <cols>
    <col min="1" max="1" width="18.5" bestFit="1" customWidth="1"/>
    <col min="2" max="2" width="12.875" style="24" customWidth="1"/>
    <col min="3" max="3" width="13.125" customWidth="1"/>
    <col min="4" max="4" width="13.125" style="24" customWidth="1"/>
    <col min="5" max="5" width="13.125" customWidth="1"/>
    <col min="6" max="6" width="13.125" style="24" customWidth="1"/>
    <col min="7" max="7" width="13.125" customWidth="1"/>
    <col min="9" max="9" width="13.5" customWidth="1"/>
    <col min="10" max="10" width="12.375" style="24" customWidth="1"/>
    <col min="11" max="11" width="14.125" customWidth="1"/>
    <col min="12" max="12" width="14.125" style="24" customWidth="1"/>
    <col min="13" max="13" width="14.125" customWidth="1"/>
    <col min="14" max="14" width="14.125" style="24" customWidth="1"/>
    <col min="15" max="16" width="14.125" customWidth="1"/>
    <col min="17" max="17" width="9" bestFit="1" customWidth="1"/>
    <col min="18" max="18" width="9.625" bestFit="1" customWidth="1"/>
    <col min="19" max="19" width="12.5" bestFit="1" customWidth="1"/>
    <col min="20" max="20" width="9.625" bestFit="1" customWidth="1"/>
    <col min="21" max="21" width="12.5" bestFit="1" customWidth="1"/>
    <col min="22" max="24" width="14.5" customWidth="1"/>
  </cols>
  <sheetData>
    <row r="1" spans="1:35" x14ac:dyDescent="0.25">
      <c r="A1" t="s">
        <v>7</v>
      </c>
      <c r="I1" t="s">
        <v>8</v>
      </c>
      <c r="R1" s="27" t="s">
        <v>50</v>
      </c>
      <c r="S1" s="27"/>
      <c r="T1" s="27" t="s">
        <v>51</v>
      </c>
      <c r="U1" s="27"/>
      <c r="Y1" s="11" t="s">
        <v>47</v>
      </c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1:35" ht="63" x14ac:dyDescent="0.25">
      <c r="A2" s="5" t="s">
        <v>1</v>
      </c>
      <c r="B2" s="25" t="s">
        <v>2</v>
      </c>
      <c r="C2" s="5" t="s">
        <v>3</v>
      </c>
      <c r="D2" s="26" t="s">
        <v>55</v>
      </c>
      <c r="E2" s="7" t="s">
        <v>56</v>
      </c>
      <c r="F2" s="26" t="s">
        <v>58</v>
      </c>
      <c r="G2" s="7" t="s">
        <v>59</v>
      </c>
      <c r="I2" s="5" t="s">
        <v>1</v>
      </c>
      <c r="J2" s="25" t="s">
        <v>2</v>
      </c>
      <c r="K2" s="5" t="s">
        <v>3</v>
      </c>
      <c r="L2" s="26" t="s">
        <v>55</v>
      </c>
      <c r="M2" s="7" t="s">
        <v>56</v>
      </c>
      <c r="N2" s="26" t="s">
        <v>58</v>
      </c>
      <c r="O2" s="7" t="s">
        <v>59</v>
      </c>
      <c r="P2" s="7"/>
      <c r="Q2" s="7"/>
      <c r="R2" s="7" t="s">
        <v>52</v>
      </c>
      <c r="S2" s="7" t="s">
        <v>53</v>
      </c>
      <c r="T2" s="7" t="s">
        <v>52</v>
      </c>
      <c r="U2" s="7" t="s">
        <v>53</v>
      </c>
      <c r="Y2" s="22" t="s">
        <v>1</v>
      </c>
      <c r="Z2" s="7" t="s">
        <v>24</v>
      </c>
      <c r="AA2" s="5" t="s">
        <v>2</v>
      </c>
      <c r="AB2" s="7" t="s">
        <v>25</v>
      </c>
      <c r="AC2" s="5" t="s">
        <v>3</v>
      </c>
      <c r="AE2" s="5" t="s">
        <v>1</v>
      </c>
      <c r="AF2" s="7" t="s">
        <v>24</v>
      </c>
      <c r="AG2" s="5" t="s">
        <v>2</v>
      </c>
      <c r="AH2" s="7" t="s">
        <v>25</v>
      </c>
      <c r="AI2" s="23" t="s">
        <v>3</v>
      </c>
    </row>
    <row r="3" spans="1:35" x14ac:dyDescent="0.25">
      <c r="A3" s="28">
        <v>0</v>
      </c>
      <c r="B3" s="32">
        <v>48.457000000000001</v>
      </c>
      <c r="C3" s="29">
        <v>48.417999999999999</v>
      </c>
      <c r="D3" s="32">
        <f>R$4+(R$3-R$4)*EXP(-A3/R$5)</f>
        <v>48.457000000000001</v>
      </c>
      <c r="E3" s="29">
        <f>S$4+(S$3-S$4)*EXP(-A3/S$5)</f>
        <v>48.417999999999999</v>
      </c>
      <c r="F3" s="32">
        <f>(D3-B3)^2</f>
        <v>0</v>
      </c>
      <c r="G3" s="29">
        <f>(E3-C3)^2</f>
        <v>0</v>
      </c>
      <c r="I3" s="29">
        <v>0</v>
      </c>
      <c r="J3" s="32">
        <v>39.914000000000001</v>
      </c>
      <c r="K3" s="29">
        <v>42.616999999999997</v>
      </c>
      <c r="L3" s="32">
        <f>T$4+(T$3-T$4)*EXP(-I3/T$5)</f>
        <v>39.914000000000001</v>
      </c>
      <c r="M3" s="29">
        <f>U$4+(U$3-U$4)*EXP(-I3/U$5)</f>
        <v>42.616999999999997</v>
      </c>
      <c r="N3" s="32">
        <f>(J3-L3)^2</f>
        <v>0</v>
      </c>
      <c r="O3" s="29">
        <f>(K3-M3)^2</f>
        <v>0</v>
      </c>
      <c r="Q3" t="s">
        <v>54</v>
      </c>
      <c r="R3">
        <f>B3</f>
        <v>48.457000000000001</v>
      </c>
      <c r="S3">
        <f>C3</f>
        <v>48.417999999999999</v>
      </c>
      <c r="T3">
        <f>J3</f>
        <v>39.914000000000001</v>
      </c>
      <c r="U3">
        <f>K3</f>
        <v>42.616999999999997</v>
      </c>
      <c r="Y3" s="14">
        <v>89228200</v>
      </c>
      <c r="Z3">
        <v>1.45</v>
      </c>
      <c r="AA3">
        <v>43.116999999999997</v>
      </c>
      <c r="AB3">
        <v>1.4990000000000001</v>
      </c>
      <c r="AC3">
        <v>49.707000000000001</v>
      </c>
      <c r="AE3">
        <v>432765152</v>
      </c>
      <c r="AF3">
        <v>1.4410000000000001</v>
      </c>
      <c r="AG3">
        <v>39.914000000000001</v>
      </c>
      <c r="AH3">
        <v>1.466</v>
      </c>
      <c r="AI3" s="15">
        <v>43.262</v>
      </c>
    </row>
    <row r="4" spans="1:35" x14ac:dyDescent="0.25">
      <c r="A4" s="28">
        <v>1.0025679999999999</v>
      </c>
      <c r="B4" s="32">
        <v>47.389000000000003</v>
      </c>
      <c r="C4" s="29">
        <v>46.484000000000002</v>
      </c>
      <c r="D4" s="32">
        <f t="shared" ref="D4:D35" si="0">$R$4+($R$3-$R$4)*EXP(-A4/$R$5)</f>
        <v>47.0631837381761</v>
      </c>
      <c r="E4" s="29">
        <f t="shared" ref="E4:E67" si="1">S$4+(S$3-S$4)*EXP(-A4/S$5)</f>
        <v>47.058147093537663</v>
      </c>
      <c r="F4" s="32">
        <f t="shared" ref="F4:G67" si="2">(D4-B4)^2</f>
        <v>0.10615623646890189</v>
      </c>
      <c r="G4" s="29">
        <f t="shared" si="2"/>
        <v>0.32964488501774381</v>
      </c>
      <c r="I4" s="29">
        <v>3.848E-2</v>
      </c>
      <c r="J4" s="32">
        <v>36.71</v>
      </c>
      <c r="K4" s="29">
        <v>41.972999999999999</v>
      </c>
      <c r="L4" s="32">
        <f t="shared" ref="L4:L42" si="3">T$4+(T$3-T$4)*EXP(-I4/T$5)</f>
        <v>38.032373310881383</v>
      </c>
      <c r="M4" s="29">
        <f t="shared" ref="M4:M45" si="4">U$4+(U$3-U$4)*EXP(-I4/U$5)</f>
        <v>39.071437772717665</v>
      </c>
      <c r="N4" s="32">
        <f t="shared" ref="N4:N42" si="5">(J4-L4)^2</f>
        <v>1.7486711733313876</v>
      </c>
      <c r="O4" s="29">
        <f t="shared" ref="O4:O45" si="6">(K4-M4)^2</f>
        <v>8.4190633587916164</v>
      </c>
      <c r="Q4" t="s">
        <v>48</v>
      </c>
      <c r="R4">
        <f>B84</f>
        <v>21.759</v>
      </c>
      <c r="S4">
        <f>C83</f>
        <v>23.280999999999999</v>
      </c>
      <c r="T4">
        <f>J42</f>
        <v>20.690999999999999</v>
      </c>
      <c r="U4">
        <f>K45</f>
        <v>20.059000000000001</v>
      </c>
      <c r="Y4" s="14">
        <v>90230768</v>
      </c>
      <c r="Z4">
        <v>1.4530000000000001</v>
      </c>
      <c r="AA4">
        <v>44.185000000000002</v>
      </c>
      <c r="AB4">
        <v>1.502</v>
      </c>
      <c r="AC4">
        <v>50.351999999999997</v>
      </c>
      <c r="AE4">
        <v>432803632</v>
      </c>
      <c r="AF4">
        <v>1.4370000000000001</v>
      </c>
      <c r="AG4">
        <v>38.845999999999997</v>
      </c>
      <c r="AH4">
        <v>1.466</v>
      </c>
      <c r="AI4" s="15">
        <v>43.262</v>
      </c>
    </row>
    <row r="5" spans="1:35" x14ac:dyDescent="0.25">
      <c r="A5" s="28">
        <v>2.005144</v>
      </c>
      <c r="B5" s="32">
        <v>46.320999999999998</v>
      </c>
      <c r="C5" s="29">
        <v>44.551000000000002</v>
      </c>
      <c r="D5" s="32">
        <f t="shared" si="0"/>
        <v>45.742123855746307</v>
      </c>
      <c r="E5" s="29">
        <f t="shared" si="1"/>
        <v>45.771849067551798</v>
      </c>
      <c r="F5" s="32">
        <f t="shared" si="2"/>
        <v>0.33509759038601999</v>
      </c>
      <c r="G5" s="29">
        <f t="shared" si="2"/>
        <v>1.4904724457420908</v>
      </c>
      <c r="I5" s="29">
        <v>7.6960000000000001E-2</v>
      </c>
      <c r="J5" s="32">
        <v>34.573999999999998</v>
      </c>
      <c r="K5" s="29">
        <v>40.683999999999997</v>
      </c>
      <c r="L5" s="32">
        <f t="shared" si="3"/>
        <v>36.334928018901792</v>
      </c>
      <c r="M5" s="29">
        <f t="shared" si="4"/>
        <v>36.083150636646046</v>
      </c>
      <c r="N5" s="32">
        <f t="shared" si="5"/>
        <v>3.1008674877533959</v>
      </c>
      <c r="O5" s="29">
        <f t="shared" si="6"/>
        <v>21.167814864274462</v>
      </c>
      <c r="Q5" t="s">
        <v>49</v>
      </c>
      <c r="R5">
        <v>18.698030568142727</v>
      </c>
      <c r="S5">
        <v>18.026626907036107</v>
      </c>
      <c r="T5">
        <v>0.37354758304250663</v>
      </c>
      <c r="U5">
        <v>0.22503399626817433</v>
      </c>
      <c r="Y5" s="14">
        <v>91233344</v>
      </c>
      <c r="Z5">
        <v>1.45</v>
      </c>
      <c r="AA5">
        <v>43.116999999999997</v>
      </c>
      <c r="AB5">
        <v>1.502</v>
      </c>
      <c r="AC5">
        <v>50.351999999999997</v>
      </c>
      <c r="AE5">
        <v>432842112</v>
      </c>
      <c r="AF5">
        <v>1.4410000000000001</v>
      </c>
      <c r="AG5">
        <v>39.914000000000001</v>
      </c>
      <c r="AH5">
        <v>1.466</v>
      </c>
      <c r="AI5" s="15">
        <v>43.262</v>
      </c>
    </row>
    <row r="6" spans="1:35" x14ac:dyDescent="0.25">
      <c r="A6" s="28">
        <v>3.0077199999999999</v>
      </c>
      <c r="B6" s="32">
        <v>45.253</v>
      </c>
      <c r="C6" s="29">
        <v>43.262</v>
      </c>
      <c r="D6" s="32">
        <f t="shared" si="0"/>
        <v>44.490032774326778</v>
      </c>
      <c r="E6" s="29">
        <f t="shared" si="1"/>
        <v>44.555137296180348</v>
      </c>
      <c r="F6" s="32">
        <f t="shared" si="2"/>
        <v>0.58211898745149337</v>
      </c>
      <c r="G6" s="29">
        <f t="shared" si="2"/>
        <v>1.6722040667726199</v>
      </c>
      <c r="I6" s="29">
        <v>0.11544</v>
      </c>
      <c r="J6" s="32">
        <v>33.506</v>
      </c>
      <c r="K6" s="29">
        <v>31.66</v>
      </c>
      <c r="L6" s="32">
        <f t="shared" si="3"/>
        <v>34.803635687683141</v>
      </c>
      <c r="M6" s="29">
        <f t="shared" si="4"/>
        <v>33.564548667430053</v>
      </c>
      <c r="N6" s="32">
        <f t="shared" si="5"/>
        <v>1.6838583779488965</v>
      </c>
      <c r="O6" s="29">
        <f t="shared" si="6"/>
        <v>3.6273056266095893</v>
      </c>
      <c r="Q6" t="s">
        <v>57</v>
      </c>
      <c r="R6" s="29">
        <f>SUM(F3:F84)</f>
        <v>122.33750194818707</v>
      </c>
      <c r="S6">
        <f>SUM(G3:G84)</f>
        <v>46.265683050823796</v>
      </c>
      <c r="T6">
        <f>SUM(N3:N73)</f>
        <v>35.745093985661164</v>
      </c>
      <c r="U6">
        <f>SUM(O3:O73)</f>
        <v>69.888333390620403</v>
      </c>
      <c r="Y6" s="14">
        <v>92235920</v>
      </c>
      <c r="Z6">
        <v>1.45</v>
      </c>
      <c r="AA6">
        <v>43.116999999999997</v>
      </c>
      <c r="AB6">
        <v>1.4990000000000001</v>
      </c>
      <c r="AC6">
        <v>49.707000000000001</v>
      </c>
      <c r="AE6">
        <v>432880592</v>
      </c>
      <c r="AF6">
        <v>1.4410000000000001</v>
      </c>
      <c r="AG6">
        <v>39.914000000000001</v>
      </c>
      <c r="AH6">
        <v>1.47</v>
      </c>
      <c r="AI6" s="15">
        <v>43.905999999999999</v>
      </c>
    </row>
    <row r="7" spans="1:35" x14ac:dyDescent="0.25">
      <c r="A7" s="28">
        <v>4.0102799999999998</v>
      </c>
      <c r="B7" s="32">
        <v>43.116999999999997</v>
      </c>
      <c r="C7" s="29">
        <v>41.328000000000003</v>
      </c>
      <c r="D7" s="32">
        <f t="shared" si="0"/>
        <v>43.303328263417676</v>
      </c>
      <c r="E7" s="29">
        <f t="shared" si="1"/>
        <v>43.404265157512413</v>
      </c>
      <c r="F7" s="32">
        <f t="shared" si="2"/>
        <v>3.4718221748247742E-2</v>
      </c>
      <c r="G7" s="29">
        <f t="shared" si="2"/>
        <v>4.3108770043000311</v>
      </c>
      <c r="I7" s="29">
        <v>0.15392</v>
      </c>
      <c r="J7" s="32">
        <v>32.438000000000002</v>
      </c>
      <c r="K7" s="29">
        <v>28.437000000000001</v>
      </c>
      <c r="L7" s="32">
        <f t="shared" si="3"/>
        <v>33.422232578711991</v>
      </c>
      <c r="M7" s="29">
        <f t="shared" si="4"/>
        <v>31.441808920379639</v>
      </c>
      <c r="N7" s="32">
        <f t="shared" si="5"/>
        <v>0.96871376899805162</v>
      </c>
      <c r="O7" s="29">
        <f t="shared" si="6"/>
        <v>9.0288766479930462</v>
      </c>
      <c r="Y7" s="14">
        <v>93238480</v>
      </c>
      <c r="Z7">
        <v>1.45</v>
      </c>
      <c r="AA7">
        <v>43.116999999999997</v>
      </c>
      <c r="AB7">
        <v>1.4990000000000001</v>
      </c>
      <c r="AC7">
        <v>49.707000000000001</v>
      </c>
      <c r="AE7">
        <v>432919072</v>
      </c>
      <c r="AF7">
        <v>1.4410000000000001</v>
      </c>
      <c r="AG7">
        <v>39.914000000000001</v>
      </c>
      <c r="AH7">
        <v>1.47</v>
      </c>
      <c r="AI7" s="15">
        <v>43.905999999999999</v>
      </c>
    </row>
    <row r="8" spans="1:35" x14ac:dyDescent="0.25">
      <c r="A8" s="28">
        <v>5.0128399999999997</v>
      </c>
      <c r="B8" s="32">
        <v>43.116999999999997</v>
      </c>
      <c r="C8" s="29">
        <v>40.683999999999997</v>
      </c>
      <c r="D8" s="32">
        <f t="shared" si="0"/>
        <v>42.178577277022534</v>
      </c>
      <c r="E8" s="29">
        <f t="shared" si="1"/>
        <v>42.315652026630431</v>
      </c>
      <c r="F8" s="32">
        <f t="shared" si="2"/>
        <v>0.88063720700043768</v>
      </c>
      <c r="G8" s="29">
        <f t="shared" si="2"/>
        <v>2.6622883360072018</v>
      </c>
      <c r="I8" s="29">
        <v>0.19239999999999999</v>
      </c>
      <c r="J8" s="32">
        <v>30.302</v>
      </c>
      <c r="K8" s="29">
        <v>27.148</v>
      </c>
      <c r="L8" s="32">
        <f t="shared" si="3"/>
        <v>32.176046915419015</v>
      </c>
      <c r="M8" s="29">
        <f t="shared" si="4"/>
        <v>29.652711600206288</v>
      </c>
      <c r="N8" s="32">
        <f t="shared" si="5"/>
        <v>3.5120518411915254</v>
      </c>
      <c r="O8" s="29">
        <f t="shared" si="6"/>
        <v>6.273580200207947</v>
      </c>
      <c r="Y8" s="14">
        <v>94241040</v>
      </c>
      <c r="Z8">
        <v>1.45</v>
      </c>
      <c r="AA8">
        <v>43.116999999999997</v>
      </c>
      <c r="AB8">
        <v>1.4950000000000001</v>
      </c>
      <c r="AC8">
        <v>49.061999999999998</v>
      </c>
      <c r="AE8">
        <v>432957552</v>
      </c>
      <c r="AF8">
        <v>1.4370000000000001</v>
      </c>
      <c r="AG8">
        <v>38.845999999999997</v>
      </c>
      <c r="AH8">
        <v>1.47</v>
      </c>
      <c r="AI8" s="15">
        <v>43.905999999999999</v>
      </c>
    </row>
    <row r="9" spans="1:35" x14ac:dyDescent="0.25">
      <c r="A9" s="28">
        <v>6.0153999999999996</v>
      </c>
      <c r="B9" s="32">
        <v>42.048999999999999</v>
      </c>
      <c r="C9" s="29">
        <v>39.395000000000003</v>
      </c>
      <c r="D9" s="32">
        <f t="shared" si="0"/>
        <v>41.112545447053591</v>
      </c>
      <c r="E9" s="29">
        <f t="shared" si="1"/>
        <v>41.285929862967365</v>
      </c>
      <c r="F9" s="32">
        <f t="shared" si="2"/>
        <v>0.87694712973405708</v>
      </c>
      <c r="G9" s="29">
        <f t="shared" si="2"/>
        <v>3.5756157466617644</v>
      </c>
      <c r="I9">
        <v>0.23088</v>
      </c>
      <c r="J9" s="24">
        <v>30.302</v>
      </c>
      <c r="K9">
        <v>26.504000000000001</v>
      </c>
      <c r="L9" s="24">
        <f t="shared" si="3"/>
        <v>31.051843055364294</v>
      </c>
      <c r="M9">
        <f t="shared" si="4"/>
        <v>28.144816331603941</v>
      </c>
      <c r="N9" s="24">
        <f t="shared" si="5"/>
        <v>0.56226460767806075</v>
      </c>
      <c r="O9">
        <f t="shared" si="6"/>
        <v>2.6922782340582105</v>
      </c>
      <c r="Y9" s="14">
        <v>95243600</v>
      </c>
      <c r="Z9">
        <v>1.444</v>
      </c>
      <c r="AA9">
        <v>40.981999999999999</v>
      </c>
      <c r="AB9">
        <v>1.4950000000000001</v>
      </c>
      <c r="AC9">
        <v>49.061999999999998</v>
      </c>
      <c r="AE9">
        <v>432996032</v>
      </c>
      <c r="AF9">
        <v>1.4370000000000001</v>
      </c>
      <c r="AG9">
        <v>38.845999999999997</v>
      </c>
      <c r="AH9">
        <v>1.466</v>
      </c>
      <c r="AI9" s="15">
        <v>43.262</v>
      </c>
    </row>
    <row r="10" spans="1:35" x14ac:dyDescent="0.25">
      <c r="A10">
        <v>7.0179679999999998</v>
      </c>
      <c r="B10" s="24">
        <v>39.914000000000001</v>
      </c>
      <c r="C10">
        <v>38.75</v>
      </c>
      <c r="D10" s="24">
        <f t="shared" si="0"/>
        <v>40.10215941184304</v>
      </c>
      <c r="E10">
        <f t="shared" si="1"/>
        <v>40.31190526954704</v>
      </c>
      <c r="F10" s="24">
        <f t="shared" si="2"/>
        <v>3.5403964265118187E-2</v>
      </c>
      <c r="G10">
        <f t="shared" si="2"/>
        <v>2.439548071038812</v>
      </c>
      <c r="I10">
        <v>0.26935999999999999</v>
      </c>
      <c r="J10" s="24">
        <v>31.37</v>
      </c>
      <c r="K10">
        <v>25.859000000000002</v>
      </c>
      <c r="L10" s="24">
        <f t="shared" si="3"/>
        <v>30.037680915493169</v>
      </c>
      <c r="M10">
        <f t="shared" si="4"/>
        <v>26.873925075194794</v>
      </c>
      <c r="N10" s="24">
        <f t="shared" si="5"/>
        <v>1.7750741429411223</v>
      </c>
      <c r="O10">
        <f t="shared" si="6"/>
        <v>1.0300729082591551</v>
      </c>
      <c r="R10" t="s">
        <v>50</v>
      </c>
      <c r="T10" t="s">
        <v>51</v>
      </c>
      <c r="Y10" s="14">
        <v>96246168</v>
      </c>
      <c r="Z10">
        <v>1.4470000000000001</v>
      </c>
      <c r="AA10">
        <v>42.048999999999999</v>
      </c>
      <c r="AB10">
        <v>1.4990000000000001</v>
      </c>
      <c r="AC10">
        <v>49.707000000000001</v>
      </c>
      <c r="AE10">
        <v>433034512</v>
      </c>
      <c r="AF10">
        <v>1.4370000000000001</v>
      </c>
      <c r="AG10">
        <v>38.845999999999997</v>
      </c>
      <c r="AH10">
        <v>1.47</v>
      </c>
      <c r="AI10" s="15">
        <v>43.905999999999999</v>
      </c>
    </row>
    <row r="11" spans="1:35" x14ac:dyDescent="0.25">
      <c r="A11">
        <v>8.0205280000000005</v>
      </c>
      <c r="B11" s="24">
        <v>38.845999999999997</v>
      </c>
      <c r="C11">
        <v>38.104999999999997</v>
      </c>
      <c r="D11" s="24">
        <f t="shared" si="0"/>
        <v>39.14452980326034</v>
      </c>
      <c r="E11">
        <f t="shared" si="1"/>
        <v>39.390580277697254</v>
      </c>
      <c r="F11" s="24">
        <f t="shared" si="2"/>
        <v>8.9120043434659596E-2</v>
      </c>
      <c r="G11">
        <f t="shared" si="2"/>
        <v>1.6527166504041557</v>
      </c>
      <c r="I11">
        <v>0.30784</v>
      </c>
      <c r="J11" s="24">
        <v>29.234000000000002</v>
      </c>
      <c r="K11">
        <v>25.859000000000002</v>
      </c>
      <c r="L11" s="24">
        <f t="shared" si="3"/>
        <v>29.122789157428997</v>
      </c>
      <c r="M11">
        <f t="shared" si="4"/>
        <v>25.802786635245781</v>
      </c>
      <c r="N11" s="24">
        <f t="shared" si="5"/>
        <v>1.2367851505352807E-2</v>
      </c>
      <c r="O11">
        <f t="shared" si="6"/>
        <v>3.1599423769911091E-3</v>
      </c>
      <c r="R11" t="s">
        <v>52</v>
      </c>
      <c r="S11" t="s">
        <v>53</v>
      </c>
      <c r="T11" t="s">
        <v>52</v>
      </c>
      <c r="U11" t="s">
        <v>53</v>
      </c>
      <c r="Y11" s="14">
        <v>97248728</v>
      </c>
      <c r="Z11">
        <v>1.45</v>
      </c>
      <c r="AA11">
        <v>43.116999999999997</v>
      </c>
      <c r="AB11">
        <v>1.4990000000000001</v>
      </c>
      <c r="AC11">
        <v>49.707000000000001</v>
      </c>
      <c r="AE11">
        <v>433072992</v>
      </c>
      <c r="AF11">
        <v>1.4370000000000001</v>
      </c>
      <c r="AG11">
        <v>38.845999999999997</v>
      </c>
      <c r="AH11">
        <v>1.4730000000000001</v>
      </c>
      <c r="AI11" s="15">
        <v>44.551000000000002</v>
      </c>
    </row>
    <row r="12" spans="1:35" x14ac:dyDescent="0.25">
      <c r="A12">
        <v>9.0230960000000007</v>
      </c>
      <c r="B12" s="24">
        <v>36.71</v>
      </c>
      <c r="C12">
        <v>36.816000000000003</v>
      </c>
      <c r="D12" s="24">
        <f t="shared" si="0"/>
        <v>38.236887501956559</v>
      </c>
      <c r="E12">
        <f t="shared" si="1"/>
        <v>38.519089663761029</v>
      </c>
      <c r="F12" s="24">
        <f t="shared" si="2"/>
        <v>2.3313854436311394</v>
      </c>
      <c r="G12">
        <f t="shared" si="2"/>
        <v>2.9005144028096477</v>
      </c>
      <c r="I12">
        <v>0.34632000000000002</v>
      </c>
      <c r="J12" s="24">
        <v>27.097999999999999</v>
      </c>
      <c r="K12">
        <v>24.57</v>
      </c>
      <c r="L12" s="24">
        <f t="shared" si="3"/>
        <v>28.297450785913657</v>
      </c>
      <c r="M12">
        <f t="shared" si="4"/>
        <v>24.900004786877286</v>
      </c>
      <c r="N12" s="24">
        <f t="shared" si="5"/>
        <v>1.4386821878288925</v>
      </c>
      <c r="O12">
        <f t="shared" si="6"/>
        <v>0.10890315936192278</v>
      </c>
      <c r="Q12" t="s">
        <v>49</v>
      </c>
      <c r="R12">
        <f>R5</f>
        <v>18.698030568142727</v>
      </c>
      <c r="S12">
        <f t="shared" ref="S12:U12" si="7">S5</f>
        <v>18.026626907036107</v>
      </c>
      <c r="T12">
        <f t="shared" si="7"/>
        <v>0.37354758304250663</v>
      </c>
      <c r="U12">
        <f t="shared" si="7"/>
        <v>0.22503399626817433</v>
      </c>
      <c r="Y12" s="14">
        <v>98251296</v>
      </c>
      <c r="Z12">
        <v>1.45</v>
      </c>
      <c r="AA12">
        <v>43.116999999999997</v>
      </c>
      <c r="AB12">
        <v>1.4990000000000001</v>
      </c>
      <c r="AC12">
        <v>49.707000000000001</v>
      </c>
      <c r="AE12">
        <v>433111472</v>
      </c>
      <c r="AF12">
        <v>1.4410000000000001</v>
      </c>
      <c r="AG12">
        <v>39.914000000000001</v>
      </c>
      <c r="AH12">
        <v>1.4730000000000001</v>
      </c>
      <c r="AI12" s="15">
        <v>44.551000000000002</v>
      </c>
    </row>
    <row r="13" spans="1:35" x14ac:dyDescent="0.25">
      <c r="A13">
        <v>10.025656</v>
      </c>
      <c r="B13" s="24">
        <v>36.71</v>
      </c>
      <c r="C13">
        <v>36.816000000000003</v>
      </c>
      <c r="D13" s="24">
        <f t="shared" si="0"/>
        <v>37.37663695272019</v>
      </c>
      <c r="E13">
        <f t="shared" si="1"/>
        <v>37.694751050336038</v>
      </c>
      <c r="F13" s="24">
        <f t="shared" si="2"/>
        <v>0.44440482673206005</v>
      </c>
      <c r="G13">
        <f t="shared" si="2"/>
        <v>0.772203408466685</v>
      </c>
      <c r="I13">
        <v>0.38480799999999998</v>
      </c>
      <c r="J13" s="24">
        <v>27.097999999999999</v>
      </c>
      <c r="K13">
        <v>23.925999999999998</v>
      </c>
      <c r="L13" s="24">
        <f t="shared" si="3"/>
        <v>27.552752990541755</v>
      </c>
      <c r="M13">
        <f t="shared" si="4"/>
        <v>24.138972972424451</v>
      </c>
      <c r="N13" s="24">
        <f t="shared" si="5"/>
        <v>0.20680028240667062</v>
      </c>
      <c r="O13">
        <f t="shared" si="6"/>
        <v>4.5357486983306682E-2</v>
      </c>
      <c r="Y13" s="14">
        <v>99253856</v>
      </c>
      <c r="Z13">
        <v>1.45</v>
      </c>
      <c r="AA13">
        <v>43.116999999999997</v>
      </c>
      <c r="AB13">
        <v>1.4950000000000001</v>
      </c>
      <c r="AC13">
        <v>49.061999999999998</v>
      </c>
      <c r="AE13">
        <v>433149960</v>
      </c>
      <c r="AF13">
        <v>1.4410000000000001</v>
      </c>
      <c r="AG13">
        <v>39.914000000000001</v>
      </c>
      <c r="AH13">
        <v>1.47</v>
      </c>
      <c r="AI13" s="15">
        <v>43.905999999999999</v>
      </c>
    </row>
    <row r="14" spans="1:35" x14ac:dyDescent="0.25">
      <c r="A14">
        <v>11.028224</v>
      </c>
      <c r="B14" s="24">
        <v>36.71</v>
      </c>
      <c r="C14">
        <v>35.527000000000001</v>
      </c>
      <c r="D14" s="24">
        <f t="shared" si="0"/>
        <v>36.561290621310974</v>
      </c>
      <c r="E14">
        <f t="shared" si="1"/>
        <v>36.915000831184031</v>
      </c>
      <c r="F14" s="24">
        <f t="shared" si="2"/>
        <v>2.211447931007644E-2</v>
      </c>
      <c r="G14">
        <f t="shared" si="2"/>
        <v>1.9265463073675579</v>
      </c>
      <c r="I14">
        <v>0.42327999999999999</v>
      </c>
      <c r="J14" s="24">
        <v>27.097999999999999</v>
      </c>
      <c r="K14">
        <v>23.925999999999998</v>
      </c>
      <c r="L14" s="24">
        <f t="shared" si="3"/>
        <v>26.88122881829851</v>
      </c>
      <c r="M14">
        <f t="shared" si="4"/>
        <v>23.497823917796179</v>
      </c>
      <c r="N14" s="24">
        <f t="shared" si="5"/>
        <v>4.6989745216259968E-2</v>
      </c>
      <c r="O14">
        <f t="shared" si="6"/>
        <v>0.18333475737141192</v>
      </c>
      <c r="Q14" t="s">
        <v>7</v>
      </c>
      <c r="Y14" s="14">
        <v>100256424</v>
      </c>
      <c r="Z14">
        <v>1.45</v>
      </c>
      <c r="AA14">
        <v>43.116999999999997</v>
      </c>
      <c r="AB14">
        <v>1.4950000000000001</v>
      </c>
      <c r="AC14">
        <v>49.061999999999998</v>
      </c>
      <c r="AE14">
        <v>433188432</v>
      </c>
      <c r="AF14">
        <v>1.4370000000000001</v>
      </c>
      <c r="AG14">
        <v>38.845999999999997</v>
      </c>
      <c r="AH14">
        <v>1.47</v>
      </c>
      <c r="AI14" s="15">
        <v>43.905999999999999</v>
      </c>
    </row>
    <row r="15" spans="1:35" x14ac:dyDescent="0.25">
      <c r="A15">
        <v>12.030832</v>
      </c>
      <c r="B15" s="24">
        <v>35.642000000000003</v>
      </c>
      <c r="C15">
        <v>35.527000000000001</v>
      </c>
      <c r="D15" s="24">
        <f t="shared" si="0"/>
        <v>35.788480872964051</v>
      </c>
      <c r="E15">
        <f t="shared" si="1"/>
        <v>36.177404658734091</v>
      </c>
      <c r="F15" s="24">
        <f t="shared" si="2"/>
        <v>2.1456646144309598E-2</v>
      </c>
      <c r="G15">
        <f t="shared" si="2"/>
        <v>0.42302622010300739</v>
      </c>
      <c r="I15">
        <v>0.46176</v>
      </c>
      <c r="J15" s="24">
        <v>27.097999999999999</v>
      </c>
      <c r="K15">
        <v>23.925999999999998</v>
      </c>
      <c r="L15" s="24">
        <f t="shared" si="3"/>
        <v>26.275303637199737</v>
      </c>
      <c r="M15">
        <f t="shared" si="4"/>
        <v>22.957325460964316</v>
      </c>
      <c r="N15" s="24">
        <f t="shared" si="5"/>
        <v>0.67682930536477948</v>
      </c>
      <c r="O15">
        <f t="shared" si="6"/>
        <v>0.93833036257599078</v>
      </c>
      <c r="Q15" t="s">
        <v>1</v>
      </c>
      <c r="R15" t="s">
        <v>2</v>
      </c>
      <c r="S15" t="s">
        <v>55</v>
      </c>
      <c r="T15" t="s">
        <v>58</v>
      </c>
      <c r="Y15" s="14">
        <v>101259032</v>
      </c>
      <c r="Z15">
        <v>1.4470000000000001</v>
      </c>
      <c r="AA15">
        <v>42.048999999999999</v>
      </c>
      <c r="AB15">
        <v>1.4990000000000001</v>
      </c>
      <c r="AC15">
        <v>49.707000000000001</v>
      </c>
      <c r="AE15">
        <v>433226912</v>
      </c>
      <c r="AF15">
        <v>1.4470000000000001</v>
      </c>
      <c r="AG15">
        <v>42.048999999999999</v>
      </c>
      <c r="AH15">
        <v>1.466</v>
      </c>
      <c r="AI15" s="15">
        <v>43.262</v>
      </c>
    </row>
    <row r="16" spans="1:35" x14ac:dyDescent="0.25">
      <c r="A16">
        <v>13.033440000000001</v>
      </c>
      <c r="B16" s="24">
        <v>37.777999999999999</v>
      </c>
      <c r="C16">
        <v>34.883000000000003</v>
      </c>
      <c r="D16" s="24">
        <f t="shared" si="0"/>
        <v>35.05601858991281</v>
      </c>
      <c r="E16">
        <f t="shared" si="1"/>
        <v>35.479712262171304</v>
      </c>
      <c r="F16" s="24">
        <f t="shared" si="2"/>
        <v>7.4091827968602395</v>
      </c>
      <c r="G16">
        <f t="shared" si="2"/>
        <v>0.35606552382559226</v>
      </c>
      <c r="I16">
        <v>0.50024000000000002</v>
      </c>
      <c r="J16" s="24">
        <v>26.03</v>
      </c>
      <c r="K16">
        <v>23.280999999999999</v>
      </c>
      <c r="L16" s="24">
        <f t="shared" si="3"/>
        <v>25.728688917130178</v>
      </c>
      <c r="M16">
        <f t="shared" si="4"/>
        <v>22.501780054600022</v>
      </c>
      <c r="N16" s="24">
        <f t="shared" si="5"/>
        <v>9.0788368660185415E-2</v>
      </c>
      <c r="O16">
        <f t="shared" si="6"/>
        <v>0.60718372330914216</v>
      </c>
      <c r="Q16">
        <v>0</v>
      </c>
      <c r="R16">
        <v>48.457000000000001</v>
      </c>
      <c r="S16">
        <v>48.457000000000001</v>
      </c>
      <c r="T16">
        <v>0</v>
      </c>
      <c r="Y16" s="14">
        <v>102261640</v>
      </c>
      <c r="Z16">
        <v>1.45</v>
      </c>
      <c r="AA16">
        <v>43.116999999999997</v>
      </c>
      <c r="AB16">
        <v>1.502</v>
      </c>
      <c r="AC16">
        <v>50.351999999999997</v>
      </c>
      <c r="AE16">
        <v>433265392</v>
      </c>
      <c r="AF16">
        <v>1.4410000000000001</v>
      </c>
      <c r="AG16">
        <v>39.914000000000001</v>
      </c>
      <c r="AH16">
        <v>1.47</v>
      </c>
      <c r="AI16" s="15">
        <v>43.905999999999999</v>
      </c>
    </row>
    <row r="17" spans="1:35" x14ac:dyDescent="0.25">
      <c r="A17">
        <v>14.036064</v>
      </c>
      <c r="B17" s="24">
        <v>33.506</v>
      </c>
      <c r="C17">
        <v>34.883000000000003</v>
      </c>
      <c r="D17" s="24">
        <f t="shared" si="0"/>
        <v>34.361786495362104</v>
      </c>
      <c r="E17">
        <f t="shared" si="1"/>
        <v>34.819754615272814</v>
      </c>
      <c r="F17" s="24">
        <f t="shared" si="2"/>
        <v>0.73237052564415162</v>
      </c>
      <c r="G17">
        <f t="shared" si="2"/>
        <v>3.9999786892901505E-3</v>
      </c>
      <c r="I17">
        <v>0.53871999999999998</v>
      </c>
      <c r="J17" s="24">
        <v>27.097999999999999</v>
      </c>
      <c r="K17">
        <v>23.280999999999999</v>
      </c>
      <c r="L17" s="24">
        <f t="shared" si="3"/>
        <v>25.23557910503273</v>
      </c>
      <c r="M17">
        <f t="shared" si="4"/>
        <v>22.117835170694157</v>
      </c>
      <c r="N17" s="24">
        <f t="shared" si="5"/>
        <v>3.4686115900106813</v>
      </c>
      <c r="O17">
        <f t="shared" si="6"/>
        <v>1.3529524201340883</v>
      </c>
      <c r="Q17">
        <v>1.0025679999999999</v>
      </c>
      <c r="R17">
        <v>47.389000000000003</v>
      </c>
      <c r="S17">
        <v>47.0631837381761</v>
      </c>
      <c r="T17">
        <v>0.10615623646890189</v>
      </c>
      <c r="Y17" s="14">
        <v>103264264</v>
      </c>
      <c r="Z17">
        <v>1.45</v>
      </c>
      <c r="AA17">
        <v>43.116999999999997</v>
      </c>
      <c r="AB17">
        <v>1.4950000000000001</v>
      </c>
      <c r="AC17">
        <v>49.061999999999998</v>
      </c>
      <c r="AE17">
        <v>433303872</v>
      </c>
      <c r="AF17">
        <v>1.4370000000000001</v>
      </c>
      <c r="AG17">
        <v>38.845999999999997</v>
      </c>
      <c r="AH17">
        <v>1.4730000000000001</v>
      </c>
      <c r="AI17" s="15">
        <v>44.551000000000002</v>
      </c>
    </row>
    <row r="18" spans="1:35" x14ac:dyDescent="0.25">
      <c r="A18">
        <v>15.038672</v>
      </c>
      <c r="B18" s="24">
        <v>33.506</v>
      </c>
      <c r="C18">
        <v>33.594000000000001</v>
      </c>
      <c r="D18" s="24">
        <f t="shared" si="0"/>
        <v>33.703810205805354</v>
      </c>
      <c r="E18">
        <f t="shared" si="1"/>
        <v>34.195510760189734</v>
      </c>
      <c r="F18" s="24">
        <f t="shared" si="2"/>
        <v>3.9128877520756382E-2</v>
      </c>
      <c r="G18">
        <f t="shared" si="2"/>
        <v>0.36181519462403011</v>
      </c>
      <c r="I18">
        <v>0.57720000000000005</v>
      </c>
      <c r="J18" s="24">
        <v>23.893999999999998</v>
      </c>
      <c r="K18">
        <v>22.637</v>
      </c>
      <c r="L18" s="24">
        <f t="shared" si="3"/>
        <v>24.790736919378027</v>
      </c>
      <c r="M18">
        <f t="shared" si="4"/>
        <v>21.794236969904478</v>
      </c>
      <c r="N18" s="24">
        <f t="shared" si="5"/>
        <v>0.8041371025755969</v>
      </c>
      <c r="O18">
        <f t="shared" si="6"/>
        <v>0.71024952489578608</v>
      </c>
      <c r="Q18">
        <v>2.005144</v>
      </c>
      <c r="R18">
        <v>46.320999999999998</v>
      </c>
      <c r="S18">
        <v>45.742123855746307</v>
      </c>
      <c r="T18">
        <v>0.33509759038601999</v>
      </c>
      <c r="Y18" s="14">
        <v>104266872</v>
      </c>
      <c r="Z18">
        <v>1.4530000000000001</v>
      </c>
      <c r="AA18">
        <v>44.185000000000002</v>
      </c>
      <c r="AB18">
        <v>1.4990000000000001</v>
      </c>
      <c r="AC18">
        <v>49.707000000000001</v>
      </c>
      <c r="AE18">
        <v>433342352</v>
      </c>
      <c r="AF18">
        <v>1.444</v>
      </c>
      <c r="AG18">
        <v>40.981999999999999</v>
      </c>
      <c r="AH18">
        <v>1.466</v>
      </c>
      <c r="AI18" s="15">
        <v>43.262</v>
      </c>
    </row>
    <row r="19" spans="1:35" x14ac:dyDescent="0.25">
      <c r="A19">
        <v>16.04128</v>
      </c>
      <c r="B19" s="24">
        <v>32.438000000000002</v>
      </c>
      <c r="C19">
        <v>32.948999999999998</v>
      </c>
      <c r="D19" s="24">
        <f t="shared" si="0"/>
        <v>33.080186065099042</v>
      </c>
      <c r="E19">
        <f t="shared" si="1"/>
        <v>33.60503834783178</v>
      </c>
      <c r="F19" s="24">
        <f t="shared" si="2"/>
        <v>0.41240294220738799</v>
      </c>
      <c r="G19">
        <f t="shared" si="2"/>
        <v>0.43038631382585379</v>
      </c>
      <c r="I19">
        <v>0.61568000000000001</v>
      </c>
      <c r="J19" s="24">
        <v>24.962</v>
      </c>
      <c r="K19">
        <v>22.637</v>
      </c>
      <c r="L19" s="24">
        <f t="shared" si="3"/>
        <v>24.389437725398594</v>
      </c>
      <c r="M19">
        <f t="shared" si="4"/>
        <v>21.521500439366434</v>
      </c>
      <c r="N19" s="24">
        <f t="shared" si="5"/>
        <v>0.32782755829673593</v>
      </c>
      <c r="O19">
        <f t="shared" si="6"/>
        <v>1.2443392697736788</v>
      </c>
      <c r="Q19">
        <v>3.0077199999999999</v>
      </c>
      <c r="R19">
        <v>45.253</v>
      </c>
      <c r="S19">
        <v>44.490032774326778</v>
      </c>
      <c r="T19">
        <v>0.58211898745149337</v>
      </c>
      <c r="Y19" s="14">
        <v>105269480</v>
      </c>
      <c r="Z19">
        <v>1.4470000000000001</v>
      </c>
      <c r="AA19">
        <v>42.048999999999999</v>
      </c>
      <c r="AB19">
        <v>1.4990000000000001</v>
      </c>
      <c r="AC19">
        <v>49.707000000000001</v>
      </c>
      <c r="AE19">
        <v>433380832</v>
      </c>
      <c r="AF19">
        <v>1.4370000000000001</v>
      </c>
      <c r="AG19">
        <v>38.845999999999997</v>
      </c>
      <c r="AH19">
        <v>1.47</v>
      </c>
      <c r="AI19" s="15">
        <v>43.905999999999999</v>
      </c>
    </row>
    <row r="20" spans="1:35" x14ac:dyDescent="0.25">
      <c r="A20">
        <v>17.043880000000001</v>
      </c>
      <c r="B20" s="24">
        <v>32.438000000000002</v>
      </c>
      <c r="C20">
        <v>32.948999999999998</v>
      </c>
      <c r="D20" s="24">
        <f t="shared" si="0"/>
        <v>32.489125179875529</v>
      </c>
      <c r="E20">
        <f t="shared" si="1"/>
        <v>33.046514685070449</v>
      </c>
      <c r="F20" s="24">
        <f t="shared" si="2"/>
        <v>2.6137840173049687E-3</v>
      </c>
      <c r="G20">
        <f t="shared" si="2"/>
        <v>9.5091138043891348E-3</v>
      </c>
      <c r="I20">
        <v>0.65415999999999996</v>
      </c>
      <c r="J20" s="24">
        <v>24.962</v>
      </c>
      <c r="K20">
        <v>22.637</v>
      </c>
      <c r="L20" s="24">
        <f t="shared" si="3"/>
        <v>24.027419355105032</v>
      </c>
      <c r="M20">
        <f t="shared" si="4"/>
        <v>21.291631376718975</v>
      </c>
      <c r="N20" s="24">
        <f t="shared" si="5"/>
        <v>0.87344098181229435</v>
      </c>
      <c r="O20">
        <f t="shared" si="6"/>
        <v>1.8100167325090821</v>
      </c>
      <c r="Q20">
        <v>4.0102799999999998</v>
      </c>
      <c r="R20">
        <v>43.116999999999997</v>
      </c>
      <c r="S20">
        <v>43.303328263417676</v>
      </c>
      <c r="T20">
        <v>3.4718221748247742E-2</v>
      </c>
      <c r="Y20" s="14">
        <v>106272080</v>
      </c>
      <c r="Z20">
        <v>1.45</v>
      </c>
      <c r="AA20">
        <v>43.116999999999997</v>
      </c>
      <c r="AB20">
        <v>1.4950000000000001</v>
      </c>
      <c r="AC20">
        <v>49.061999999999998</v>
      </c>
      <c r="AE20">
        <v>433419312</v>
      </c>
      <c r="AF20">
        <v>1.4370000000000001</v>
      </c>
      <c r="AG20">
        <v>38.845999999999997</v>
      </c>
      <c r="AH20">
        <v>1.466</v>
      </c>
      <c r="AI20" s="15">
        <v>43.262</v>
      </c>
    </row>
    <row r="21" spans="1:35" x14ac:dyDescent="0.25">
      <c r="A21">
        <v>18.046479999999999</v>
      </c>
      <c r="B21" s="24">
        <v>32.438000000000002</v>
      </c>
      <c r="C21">
        <v>31.66</v>
      </c>
      <c r="D21" s="24">
        <f t="shared" si="0"/>
        <v>31.928922631228438</v>
      </c>
      <c r="E21">
        <f t="shared" si="1"/>
        <v>32.518206783947562</v>
      </c>
      <c r="F21" s="24">
        <f t="shared" si="2"/>
        <v>0.25915976739537894</v>
      </c>
      <c r="G21">
        <f t="shared" si="2"/>
        <v>0.73651888401361731</v>
      </c>
      <c r="I21">
        <v>0.69264000000000003</v>
      </c>
      <c r="J21" s="24">
        <v>23.893999999999998</v>
      </c>
      <c r="K21">
        <v>22.637</v>
      </c>
      <c r="L21" s="24">
        <f t="shared" si="3"/>
        <v>23.700836839126385</v>
      </c>
      <c r="M21">
        <f t="shared" si="4"/>
        <v>21.097892071396792</v>
      </c>
      <c r="N21" s="24">
        <f t="shared" si="5"/>
        <v>3.7312006718685412E-2</v>
      </c>
      <c r="O21">
        <f t="shared" si="6"/>
        <v>2.3688532158892581</v>
      </c>
      <c r="Q21">
        <v>5.0128399999999997</v>
      </c>
      <c r="R21">
        <v>43.116999999999997</v>
      </c>
      <c r="S21">
        <v>42.178577277022534</v>
      </c>
      <c r="T21">
        <v>0.88063720700043768</v>
      </c>
      <c r="Y21" s="14">
        <v>107274680</v>
      </c>
      <c r="Z21">
        <v>1.4530000000000001</v>
      </c>
      <c r="AA21">
        <v>44.185000000000002</v>
      </c>
      <c r="AB21">
        <v>1.4990000000000001</v>
      </c>
      <c r="AC21">
        <v>49.707000000000001</v>
      </c>
      <c r="AE21">
        <v>433457792</v>
      </c>
      <c r="AF21">
        <v>1.4410000000000001</v>
      </c>
      <c r="AG21">
        <v>39.914000000000001</v>
      </c>
      <c r="AH21">
        <v>1.466</v>
      </c>
      <c r="AI21" s="15">
        <v>43.262</v>
      </c>
    </row>
    <row r="22" spans="1:35" x14ac:dyDescent="0.25">
      <c r="A22">
        <v>19.049088000000001</v>
      </c>
      <c r="B22" s="24">
        <v>31.37</v>
      </c>
      <c r="C22">
        <v>32.305</v>
      </c>
      <c r="D22" s="24">
        <f t="shared" si="0"/>
        <v>31.397963231064246</v>
      </c>
      <c r="E22">
        <f t="shared" si="1"/>
        <v>32.018476114107443</v>
      </c>
      <c r="F22" s="24">
        <f t="shared" si="2"/>
        <v>7.8194229155234584E-4</v>
      </c>
      <c r="G22">
        <f t="shared" si="2"/>
        <v>8.2095937186970738E-2</v>
      </c>
      <c r="I22">
        <v>0.73111999999999999</v>
      </c>
      <c r="J22" s="24">
        <v>22.826000000000001</v>
      </c>
      <c r="K22">
        <v>22.637</v>
      </c>
      <c r="L22" s="24">
        <f t="shared" si="3"/>
        <v>23.406221569585075</v>
      </c>
      <c r="M22">
        <f t="shared" si="4"/>
        <v>20.934603815054583</v>
      </c>
      <c r="N22" s="24">
        <f t="shared" si="5"/>
        <v>0.33665706981176696</v>
      </c>
      <c r="O22">
        <f t="shared" si="6"/>
        <v>2.8981527705167118</v>
      </c>
      <c r="Q22">
        <v>6.0153999999999996</v>
      </c>
      <c r="R22">
        <v>42.048999999999999</v>
      </c>
      <c r="S22">
        <v>41.112545447053591</v>
      </c>
      <c r="T22">
        <v>0.87694712973405708</v>
      </c>
      <c r="Y22" s="14">
        <v>108277288</v>
      </c>
      <c r="Z22">
        <v>1.4470000000000001</v>
      </c>
      <c r="AA22">
        <v>42.048999999999999</v>
      </c>
      <c r="AB22">
        <v>1.4990000000000001</v>
      </c>
      <c r="AC22">
        <v>49.707000000000001</v>
      </c>
      <c r="AE22">
        <v>433496272</v>
      </c>
      <c r="AF22">
        <v>1.4410000000000001</v>
      </c>
      <c r="AG22">
        <v>39.914000000000001</v>
      </c>
      <c r="AH22">
        <v>1.466</v>
      </c>
      <c r="AI22" s="15">
        <v>43.262</v>
      </c>
    </row>
    <row r="23" spans="1:35" x14ac:dyDescent="0.25">
      <c r="A23">
        <v>20.051696</v>
      </c>
      <c r="B23" s="24">
        <v>31.37</v>
      </c>
      <c r="C23">
        <v>31.66</v>
      </c>
      <c r="D23" s="24">
        <f t="shared" si="0"/>
        <v>30.894724581081284</v>
      </c>
      <c r="E23">
        <f t="shared" si="1"/>
        <v>31.545780753557239</v>
      </c>
      <c r="F23" s="24">
        <f t="shared" si="2"/>
        <v>0.22588672382836145</v>
      </c>
      <c r="G23">
        <f t="shared" si="2"/>
        <v>1.3046036257952309E-2</v>
      </c>
      <c r="I23">
        <v>0.76959999999999995</v>
      </c>
      <c r="J23" s="24">
        <v>23.893999999999998</v>
      </c>
      <c r="K23">
        <v>21.347999999999999</v>
      </c>
      <c r="L23" s="24">
        <f t="shared" si="3"/>
        <v>23.14044446027842</v>
      </c>
      <c r="M23">
        <f t="shared" si="4"/>
        <v>20.796980452490445</v>
      </c>
      <c r="N23" s="24">
        <f t="shared" si="5"/>
        <v>0.56784595144507888</v>
      </c>
      <c r="O23">
        <f t="shared" si="6"/>
        <v>0.30362254173763398</v>
      </c>
      <c r="Y23" s="14">
        <v>109279896</v>
      </c>
      <c r="Z23">
        <v>1.4470000000000001</v>
      </c>
      <c r="AA23">
        <v>42.048999999999999</v>
      </c>
      <c r="AB23">
        <v>1.4990000000000001</v>
      </c>
      <c r="AC23">
        <v>49.707000000000001</v>
      </c>
      <c r="AE23">
        <v>433534752</v>
      </c>
      <c r="AF23">
        <v>1.4410000000000001</v>
      </c>
      <c r="AG23">
        <v>39.914000000000001</v>
      </c>
      <c r="AH23">
        <v>1.47</v>
      </c>
      <c r="AI23" s="15">
        <v>43.905999999999999</v>
      </c>
    </row>
    <row r="24" spans="1:35" x14ac:dyDescent="0.25">
      <c r="A24">
        <v>21.054303999999998</v>
      </c>
      <c r="B24" s="24">
        <v>28.166</v>
      </c>
      <c r="C24">
        <v>31.015999999999998</v>
      </c>
      <c r="D24" s="24">
        <f t="shared" si="0"/>
        <v>30.417759414331506</v>
      </c>
      <c r="E24">
        <f t="shared" si="1"/>
        <v>31.098658098553535</v>
      </c>
      <c r="F24" s="24">
        <f t="shared" si="2"/>
        <v>5.070420460030566</v>
      </c>
      <c r="G24">
        <f t="shared" si="2"/>
        <v>6.8323612564862735E-3</v>
      </c>
      <c r="I24">
        <v>0.80808000000000002</v>
      </c>
      <c r="J24" s="24">
        <v>23.893999999999998</v>
      </c>
      <c r="K24">
        <v>21.347999999999999</v>
      </c>
      <c r="L24" s="24">
        <f t="shared" si="3"/>
        <v>22.900682712893847</v>
      </c>
      <c r="M24">
        <f t="shared" si="4"/>
        <v>20.680988094266183</v>
      </c>
      <c r="N24" s="24">
        <f t="shared" si="5"/>
        <v>0.98667923286392467</v>
      </c>
      <c r="O24">
        <f t="shared" si="6"/>
        <v>0.4449048823906564</v>
      </c>
      <c r="Q24" t="s">
        <v>7</v>
      </c>
      <c r="Y24" s="14">
        <v>110282504</v>
      </c>
      <c r="Z24">
        <v>1.4470000000000001</v>
      </c>
      <c r="AA24">
        <v>42.048999999999999</v>
      </c>
      <c r="AB24">
        <v>1.4990000000000001</v>
      </c>
      <c r="AC24">
        <v>49.707000000000001</v>
      </c>
      <c r="AE24">
        <v>433573232</v>
      </c>
      <c r="AF24">
        <v>1.4410000000000001</v>
      </c>
      <c r="AG24">
        <v>39.914000000000001</v>
      </c>
      <c r="AH24">
        <v>1.466</v>
      </c>
      <c r="AI24" s="15">
        <v>43.262</v>
      </c>
    </row>
    <row r="25" spans="1:35" x14ac:dyDescent="0.25">
      <c r="A25">
        <v>22.056912000000001</v>
      </c>
      <c r="B25" s="24">
        <v>29.234000000000002</v>
      </c>
      <c r="C25">
        <v>30.370999999999999</v>
      </c>
      <c r="D25" s="24">
        <f t="shared" si="0"/>
        <v>29.965696023929475</v>
      </c>
      <c r="E25">
        <f t="shared" si="1"/>
        <v>30.675724671864387</v>
      </c>
      <c r="F25" s="24">
        <f t="shared" si="2"/>
        <v>0.53537907143419994</v>
      </c>
      <c r="G25">
        <f t="shared" si="2"/>
        <v>9.2857125642859153E-2</v>
      </c>
      <c r="I25">
        <v>0.84655999999999998</v>
      </c>
      <c r="J25" s="24">
        <v>22.826000000000001</v>
      </c>
      <c r="K25">
        <v>20.059000000000001</v>
      </c>
      <c r="L25" s="24">
        <f t="shared" si="3"/>
        <v>22.684389836284314</v>
      </c>
      <c r="M25">
        <f t="shared" si="4"/>
        <v>20.583226879049874</v>
      </c>
      <c r="N25" s="24">
        <f t="shared" si="5"/>
        <v>2.0053438467583493E-2</v>
      </c>
      <c r="O25">
        <f t="shared" si="6"/>
        <v>0.27481382071837063</v>
      </c>
      <c r="Q25" t="s">
        <v>1</v>
      </c>
      <c r="R25" t="s">
        <v>3</v>
      </c>
      <c r="S25" t="s">
        <v>56</v>
      </c>
      <c r="T25" t="s">
        <v>59</v>
      </c>
      <c r="Y25" s="14">
        <v>111285112</v>
      </c>
      <c r="Z25">
        <v>1.45</v>
      </c>
      <c r="AA25">
        <v>43.116999999999997</v>
      </c>
      <c r="AB25">
        <v>1.4950000000000001</v>
      </c>
      <c r="AC25">
        <v>49.061999999999998</v>
      </c>
      <c r="AE25">
        <v>433611712</v>
      </c>
      <c r="AF25">
        <v>1.4410000000000001</v>
      </c>
      <c r="AG25">
        <v>39.914000000000001</v>
      </c>
      <c r="AH25">
        <v>1.466</v>
      </c>
      <c r="AI25" s="15">
        <v>43.262</v>
      </c>
    </row>
    <row r="26" spans="1:35" x14ac:dyDescent="0.25">
      <c r="A26">
        <v>23.059528</v>
      </c>
      <c r="B26" s="24">
        <v>29.234000000000002</v>
      </c>
      <c r="C26">
        <v>30.370999999999999</v>
      </c>
      <c r="D26" s="24">
        <f t="shared" si="0"/>
        <v>29.5372309902159</v>
      </c>
      <c r="E26">
        <f t="shared" si="1"/>
        <v>30.275668737893564</v>
      </c>
      <c r="F26" s="24">
        <f t="shared" si="2"/>
        <v>9.1949033427313934E-2</v>
      </c>
      <c r="G26">
        <f t="shared" si="2"/>
        <v>9.0880495348056502E-3</v>
      </c>
      <c r="I26">
        <v>0.88504000000000005</v>
      </c>
      <c r="J26" s="24">
        <v>22.826000000000001</v>
      </c>
      <c r="K26">
        <v>20.702999999999999</v>
      </c>
      <c r="L26" s="24">
        <f t="shared" si="3"/>
        <v>22.489268600380949</v>
      </c>
      <c r="M26">
        <f t="shared" si="4"/>
        <v>20.500831320007169</v>
      </c>
      <c r="N26" s="24">
        <f t="shared" si="5"/>
        <v>0.11338803548940507</v>
      </c>
      <c r="O26">
        <f t="shared" si="6"/>
        <v>4.0872175170043462E-2</v>
      </c>
      <c r="Q26">
        <v>0</v>
      </c>
      <c r="R26">
        <v>48.417999999999999</v>
      </c>
      <c r="S26">
        <v>48.417999999999999</v>
      </c>
      <c r="T26">
        <v>0</v>
      </c>
      <c r="Y26" s="14">
        <v>112287728</v>
      </c>
      <c r="Z26">
        <v>1.45</v>
      </c>
      <c r="AA26">
        <v>43.116999999999997</v>
      </c>
      <c r="AB26">
        <v>1.4990000000000001</v>
      </c>
      <c r="AC26">
        <v>49.707000000000001</v>
      </c>
      <c r="AE26">
        <v>433650192</v>
      </c>
      <c r="AF26">
        <v>1.4410000000000001</v>
      </c>
      <c r="AG26">
        <v>39.914000000000001</v>
      </c>
      <c r="AH26">
        <v>1.466</v>
      </c>
      <c r="AI26" s="15">
        <v>43.262</v>
      </c>
    </row>
    <row r="27" spans="1:35" x14ac:dyDescent="0.25">
      <c r="A27">
        <v>24.062135999999999</v>
      </c>
      <c r="B27" s="24">
        <v>31.37</v>
      </c>
      <c r="C27">
        <v>30.370999999999999</v>
      </c>
      <c r="D27" s="24">
        <f t="shared" si="0"/>
        <v>29.131138927310531</v>
      </c>
      <c r="E27">
        <f t="shared" si="1"/>
        <v>29.897258838077132</v>
      </c>
      <c r="F27" s="24">
        <f t="shared" si="2"/>
        <v>5.0124989028042464</v>
      </c>
      <c r="G27">
        <f t="shared" si="2"/>
        <v>0.22443068850002776</v>
      </c>
      <c r="I27">
        <v>0.92352000000000001</v>
      </c>
      <c r="J27" s="24">
        <v>23.893999999999998</v>
      </c>
      <c r="K27">
        <v>20.702999999999999</v>
      </c>
      <c r="L27" s="24">
        <f t="shared" si="3"/>
        <v>22.31324663748854</v>
      </c>
      <c r="M27">
        <f t="shared" si="4"/>
        <v>20.431386314286463</v>
      </c>
      <c r="N27" s="24">
        <f t="shared" si="5"/>
        <v>2.4987811930912831</v>
      </c>
      <c r="O27">
        <f t="shared" si="6"/>
        <v>7.3773994266891546E-2</v>
      </c>
      <c r="Q27">
        <v>1.0025679999999999</v>
      </c>
      <c r="R27">
        <v>46.484000000000002</v>
      </c>
      <c r="S27">
        <v>47.058147093537663</v>
      </c>
      <c r="T27">
        <v>0.32964488501774381</v>
      </c>
      <c r="Y27" s="14">
        <v>113290336</v>
      </c>
      <c r="Z27">
        <v>1.45</v>
      </c>
      <c r="AA27">
        <v>43.116999999999997</v>
      </c>
      <c r="AB27">
        <v>1.4950000000000001</v>
      </c>
      <c r="AC27">
        <v>49.061999999999998</v>
      </c>
      <c r="AE27">
        <v>433688672</v>
      </c>
      <c r="AF27">
        <v>1.4339999999999999</v>
      </c>
      <c r="AG27">
        <v>37.777999999999999</v>
      </c>
      <c r="AH27">
        <v>1.466</v>
      </c>
      <c r="AI27" s="15">
        <v>43.262</v>
      </c>
    </row>
    <row r="28" spans="1:35" x14ac:dyDescent="0.25">
      <c r="A28">
        <v>25.064744000000001</v>
      </c>
      <c r="B28" s="24">
        <v>30.302</v>
      </c>
      <c r="C28">
        <v>29.727</v>
      </c>
      <c r="D28" s="24">
        <f t="shared" si="0"/>
        <v>28.746248441442688</v>
      </c>
      <c r="E28">
        <f t="shared" si="1"/>
        <v>29.539320823012485</v>
      </c>
      <c r="F28" s="24">
        <f t="shared" si="2"/>
        <v>2.4203629119535037</v>
      </c>
      <c r="G28">
        <f t="shared" si="2"/>
        <v>3.5223473474711151E-2</v>
      </c>
      <c r="I28">
        <v>0.96199999999999997</v>
      </c>
      <c r="J28" s="24">
        <v>21.759</v>
      </c>
      <c r="K28">
        <v>21.347999999999999</v>
      </c>
      <c r="L28" s="24">
        <f t="shared" si="3"/>
        <v>22.154454431827023</v>
      </c>
      <c r="M28">
        <f t="shared" si="4"/>
        <v>20.372856353745149</v>
      </c>
      <c r="N28" s="24">
        <f t="shared" si="5"/>
        <v>0.15638420765163358</v>
      </c>
      <c r="O28">
        <f t="shared" si="6"/>
        <v>0.95090513083120354</v>
      </c>
      <c r="Q28">
        <v>2.005144</v>
      </c>
      <c r="R28">
        <v>44.551000000000002</v>
      </c>
      <c r="S28">
        <v>45.771849067551798</v>
      </c>
      <c r="T28">
        <v>1.4904724457420908</v>
      </c>
      <c r="Y28" s="14">
        <v>114292944</v>
      </c>
      <c r="Z28">
        <v>1.4470000000000001</v>
      </c>
      <c r="AA28">
        <v>42.048999999999999</v>
      </c>
      <c r="AB28">
        <v>1.4950000000000001</v>
      </c>
      <c r="AC28">
        <v>49.061999999999998</v>
      </c>
      <c r="AE28">
        <v>433727152</v>
      </c>
      <c r="AF28">
        <v>1.4410000000000001</v>
      </c>
      <c r="AG28">
        <v>39.914000000000001</v>
      </c>
      <c r="AH28">
        <v>1.466</v>
      </c>
      <c r="AI28" s="15">
        <v>43.262</v>
      </c>
    </row>
    <row r="29" spans="1:35" x14ac:dyDescent="0.25">
      <c r="A29">
        <v>26.067343999999999</v>
      </c>
      <c r="B29" s="24">
        <v>29.234000000000002</v>
      </c>
      <c r="C29">
        <v>29.727</v>
      </c>
      <c r="D29" s="24">
        <f t="shared" si="0"/>
        <v>28.381455457268761</v>
      </c>
      <c r="E29">
        <f t="shared" si="1"/>
        <v>29.200749795761453</v>
      </c>
      <c r="F29" s="24">
        <f t="shared" si="2"/>
        <v>0.72683219734082127</v>
      </c>
      <c r="G29">
        <f t="shared" si="2"/>
        <v>0.27693927746111252</v>
      </c>
      <c r="I29">
        <v>1.00048</v>
      </c>
      <c r="J29" s="24">
        <v>22.826000000000001</v>
      </c>
      <c r="K29">
        <v>20.702999999999999</v>
      </c>
      <c r="L29" s="24">
        <f t="shared" si="3"/>
        <v>22.011205463547636</v>
      </c>
      <c r="M29">
        <f t="shared" si="4"/>
        <v>20.323525862006903</v>
      </c>
      <c r="N29" s="24">
        <f t="shared" si="5"/>
        <v>0.66389013663262331</v>
      </c>
      <c r="O29">
        <f t="shared" si="6"/>
        <v>0.14400062140560338</v>
      </c>
      <c r="Q29">
        <v>3.0077199999999999</v>
      </c>
      <c r="R29">
        <v>43.262</v>
      </c>
      <c r="S29">
        <v>44.555137296180348</v>
      </c>
      <c r="T29">
        <v>1.6722040667726199</v>
      </c>
      <c r="Y29" s="14">
        <v>115295544</v>
      </c>
      <c r="Z29">
        <v>1.4470000000000001</v>
      </c>
      <c r="AA29">
        <v>42.048999999999999</v>
      </c>
      <c r="AB29">
        <v>1.4950000000000001</v>
      </c>
      <c r="AC29">
        <v>49.061999999999998</v>
      </c>
      <c r="AE29">
        <v>433765632</v>
      </c>
      <c r="AF29">
        <v>1.4410000000000001</v>
      </c>
      <c r="AG29">
        <v>39.914000000000001</v>
      </c>
      <c r="AH29">
        <v>1.4630000000000001</v>
      </c>
      <c r="AI29" s="15">
        <v>42.616999999999997</v>
      </c>
    </row>
    <row r="30" spans="1:35" x14ac:dyDescent="0.25">
      <c r="A30">
        <v>27.069944</v>
      </c>
      <c r="B30" s="24">
        <v>27.097999999999999</v>
      </c>
      <c r="C30">
        <v>29.082000000000001</v>
      </c>
      <c r="D30" s="24">
        <f t="shared" si="0"/>
        <v>28.035707727091129</v>
      </c>
      <c r="E30">
        <f t="shared" si="1"/>
        <v>28.880495237693701</v>
      </c>
      <c r="F30" s="24">
        <f t="shared" si="2"/>
        <v>0.87929578144641318</v>
      </c>
      <c r="G30">
        <f t="shared" si="2"/>
        <v>4.0604169232118369E-2</v>
      </c>
      <c r="I30">
        <v>1.0389600000000001</v>
      </c>
      <c r="J30" s="24">
        <v>21.759</v>
      </c>
      <c r="K30">
        <v>20.702999999999999</v>
      </c>
      <c r="L30" s="24">
        <f t="shared" si="3"/>
        <v>21.881978296334847</v>
      </c>
      <c r="M30">
        <f t="shared" si="4"/>
        <v>20.281948909064667</v>
      </c>
      <c r="N30" s="24">
        <f t="shared" si="5"/>
        <v>1.5123661369421258E-2</v>
      </c>
      <c r="O30">
        <f t="shared" si="6"/>
        <v>0.1772840211778336</v>
      </c>
      <c r="Q30">
        <v>4.0102799999999998</v>
      </c>
      <c r="R30">
        <v>41.328000000000003</v>
      </c>
      <c r="S30">
        <v>43.404265157512413</v>
      </c>
      <c r="T30">
        <v>4.3108770043000311</v>
      </c>
      <c r="Y30" s="14">
        <v>116298144</v>
      </c>
      <c r="Z30">
        <v>1.4470000000000001</v>
      </c>
      <c r="AA30">
        <v>42.048999999999999</v>
      </c>
      <c r="AB30">
        <v>1.4990000000000001</v>
      </c>
      <c r="AC30">
        <v>49.707000000000001</v>
      </c>
      <c r="AE30">
        <v>433804112</v>
      </c>
      <c r="AF30">
        <v>1.4339999999999999</v>
      </c>
      <c r="AG30">
        <v>37.777999999999999</v>
      </c>
      <c r="AH30">
        <v>1.4630000000000001</v>
      </c>
      <c r="AI30" s="15">
        <v>42.616999999999997</v>
      </c>
    </row>
    <row r="31" spans="1:35" x14ac:dyDescent="0.25">
      <c r="A31">
        <v>28.072544000000001</v>
      </c>
      <c r="B31" s="24">
        <v>27.097999999999999</v>
      </c>
      <c r="C31">
        <v>29.082000000000001</v>
      </c>
      <c r="D31" s="24">
        <f t="shared" si="0"/>
        <v>27.708010928881912</v>
      </c>
      <c r="E31">
        <f t="shared" si="1"/>
        <v>28.577566239911729</v>
      </c>
      <c r="F31" s="24">
        <f t="shared" si="2"/>
        <v>0.37211333335537389</v>
      </c>
      <c r="G31">
        <f t="shared" si="2"/>
        <v>0.25445341831679236</v>
      </c>
      <c r="I31">
        <v>1.07744</v>
      </c>
      <c r="J31" s="24">
        <v>20.690999999999999</v>
      </c>
      <c r="K31">
        <v>20.702999999999999</v>
      </c>
      <c r="L31" s="24">
        <f t="shared" si="3"/>
        <v>21.765400418347816</v>
      </c>
      <c r="M31">
        <f t="shared" si="4"/>
        <v>20.246906829510031</v>
      </c>
      <c r="N31" s="24">
        <f t="shared" si="5"/>
        <v>1.1543362589459654</v>
      </c>
      <c r="O31">
        <f t="shared" si="6"/>
        <v>0.20802098016759102</v>
      </c>
      <c r="Q31">
        <v>5.0128399999999997</v>
      </c>
      <c r="R31">
        <v>40.683999999999997</v>
      </c>
      <c r="S31">
        <v>42.315652026630431</v>
      </c>
      <c r="T31">
        <v>2.6622883360072018</v>
      </c>
      <c r="Y31" s="14">
        <v>117300744</v>
      </c>
      <c r="Z31">
        <v>1.45</v>
      </c>
      <c r="AA31">
        <v>43.116999999999997</v>
      </c>
      <c r="AB31">
        <v>1.4950000000000001</v>
      </c>
      <c r="AC31">
        <v>49.061999999999998</v>
      </c>
      <c r="AE31">
        <v>433842592</v>
      </c>
      <c r="AF31">
        <v>1.4410000000000001</v>
      </c>
      <c r="AG31">
        <v>39.914000000000001</v>
      </c>
      <c r="AH31">
        <v>1.4630000000000001</v>
      </c>
      <c r="AI31" s="15">
        <v>42.616999999999997</v>
      </c>
    </row>
    <row r="32" spans="1:35" x14ac:dyDescent="0.25">
      <c r="A32">
        <v>29.075151999999999</v>
      </c>
      <c r="B32" s="24">
        <v>27.097999999999999</v>
      </c>
      <c r="C32">
        <v>29.727</v>
      </c>
      <c r="D32" s="24">
        <f t="shared" si="0"/>
        <v>27.397420240151391</v>
      </c>
      <c r="E32">
        <f t="shared" si="1"/>
        <v>28.29102327764706</v>
      </c>
      <c r="F32" s="24">
        <f t="shared" si="2"/>
        <v>8.9652480212317073E-2</v>
      </c>
      <c r="G32">
        <f t="shared" si="2"/>
        <v>2.0620291471394934</v>
      </c>
      <c r="I32">
        <v>1.11592</v>
      </c>
      <c r="J32" s="24">
        <v>21.759</v>
      </c>
      <c r="K32">
        <v>20.702999999999999</v>
      </c>
      <c r="L32" s="24">
        <f t="shared" si="3"/>
        <v>21.660233664877314</v>
      </c>
      <c r="M32">
        <f t="shared" si="4"/>
        <v>20.217372502133529</v>
      </c>
      <c r="N32" s="24">
        <f t="shared" si="5"/>
        <v>9.7547889535667971E-3</v>
      </c>
      <c r="O32">
        <f t="shared" si="6"/>
        <v>0.23583406668404905</v>
      </c>
      <c r="Q32">
        <v>6.0153999999999996</v>
      </c>
      <c r="R32">
        <v>39.395000000000003</v>
      </c>
      <c r="S32">
        <v>41.285929862967365</v>
      </c>
      <c r="T32">
        <v>3.5756157466617644</v>
      </c>
      <c r="Y32" s="14">
        <v>118303352</v>
      </c>
      <c r="Z32">
        <v>1.4410000000000001</v>
      </c>
      <c r="AA32">
        <v>39.914000000000001</v>
      </c>
      <c r="AB32">
        <v>1.4950000000000001</v>
      </c>
      <c r="AC32">
        <v>49.061999999999998</v>
      </c>
      <c r="AE32">
        <v>433881072</v>
      </c>
      <c r="AF32">
        <v>1.4410000000000001</v>
      </c>
      <c r="AG32">
        <v>39.914000000000001</v>
      </c>
      <c r="AH32">
        <v>1.46</v>
      </c>
      <c r="AI32" s="15">
        <v>41.972999999999999</v>
      </c>
    </row>
    <row r="33" spans="1:35" x14ac:dyDescent="0.25">
      <c r="A33">
        <v>30.077767999999999</v>
      </c>
      <c r="B33" s="24">
        <v>28.166</v>
      </c>
      <c r="C33">
        <v>28.437000000000001</v>
      </c>
      <c r="D33" s="24">
        <f t="shared" si="0"/>
        <v>27.103042830382165</v>
      </c>
      <c r="E33">
        <f t="shared" si="1"/>
        <v>28.019980117760305</v>
      </c>
      <c r="F33" s="24">
        <f t="shared" si="2"/>
        <v>1.1298779444419593</v>
      </c>
      <c r="G33">
        <f t="shared" si="2"/>
        <v>0.17390558218321009</v>
      </c>
      <c r="I33">
        <v>1.1544000000000001</v>
      </c>
      <c r="J33" s="24">
        <v>22.826000000000001</v>
      </c>
      <c r="K33">
        <v>20.059000000000001</v>
      </c>
      <c r="L33" s="24">
        <f t="shared" si="3"/>
        <v>21.565361067893214</v>
      </c>
      <c r="M33">
        <f t="shared" si="4"/>
        <v>20.192480243892334</v>
      </c>
      <c r="N33" s="24">
        <f t="shared" si="5"/>
        <v>1.5892105171433393</v>
      </c>
      <c r="O33">
        <f t="shared" si="6"/>
        <v>1.7816975509556594E-2</v>
      </c>
      <c r="Y33" s="14">
        <v>119305968</v>
      </c>
      <c r="Z33">
        <v>1.45</v>
      </c>
      <c r="AA33">
        <v>43.116999999999997</v>
      </c>
      <c r="AB33">
        <v>1.4950000000000001</v>
      </c>
      <c r="AC33">
        <v>49.061999999999998</v>
      </c>
      <c r="AE33">
        <v>433919552</v>
      </c>
      <c r="AF33">
        <v>1.4370000000000001</v>
      </c>
      <c r="AG33">
        <v>38.845999999999997</v>
      </c>
      <c r="AH33">
        <v>1.4530000000000001</v>
      </c>
      <c r="AI33" s="15">
        <v>40.683999999999997</v>
      </c>
    </row>
    <row r="34" spans="1:35" x14ac:dyDescent="0.25">
      <c r="A34">
        <v>31.080376000000001</v>
      </c>
      <c r="B34" s="24">
        <v>27.097999999999999</v>
      </c>
      <c r="C34">
        <v>28.437000000000001</v>
      </c>
      <c r="D34" s="24">
        <f t="shared" si="0"/>
        <v>26.824036796751336</v>
      </c>
      <c r="E34">
        <f t="shared" si="1"/>
        <v>27.763602430868762</v>
      </c>
      <c r="F34" s="24">
        <f t="shared" si="2"/>
        <v>7.5055836734267967E-2</v>
      </c>
      <c r="G34">
        <f t="shared" si="2"/>
        <v>0.45346428611186246</v>
      </c>
      <c r="I34">
        <v>1.1928799999999999</v>
      </c>
      <c r="J34" s="24">
        <v>21.759</v>
      </c>
      <c r="K34">
        <v>20.059000000000001</v>
      </c>
      <c r="L34" s="24">
        <f t="shared" si="3"/>
        <v>21.479774992812626</v>
      </c>
      <c r="M34">
        <f t="shared" si="4"/>
        <v>20.171500435805044</v>
      </c>
      <c r="N34" s="24">
        <f t="shared" si="5"/>
        <v>7.7966604638789364E-2</v>
      </c>
      <c r="O34">
        <f t="shared" si="6"/>
        <v>1.2656348056324498E-2</v>
      </c>
      <c r="Q34" t="s">
        <v>8</v>
      </c>
      <c r="Y34" s="14">
        <v>120308576</v>
      </c>
      <c r="Z34">
        <v>1.45</v>
      </c>
      <c r="AA34">
        <v>43.116999999999997</v>
      </c>
      <c r="AB34">
        <v>1.4950000000000001</v>
      </c>
      <c r="AC34">
        <v>49.061999999999998</v>
      </c>
      <c r="AE34">
        <v>433958032</v>
      </c>
      <c r="AF34">
        <v>1.4410000000000001</v>
      </c>
      <c r="AG34">
        <v>39.914000000000001</v>
      </c>
      <c r="AH34">
        <v>1.4079999999999999</v>
      </c>
      <c r="AI34" s="15">
        <v>31.66</v>
      </c>
    </row>
    <row r="35" spans="1:35" x14ac:dyDescent="0.25">
      <c r="A35">
        <v>32.082991999999997</v>
      </c>
      <c r="B35" s="24">
        <v>27.097999999999999</v>
      </c>
      <c r="C35">
        <v>28.437000000000001</v>
      </c>
      <c r="D35" s="24">
        <f t="shared" si="0"/>
        <v>26.55959527783159</v>
      </c>
      <c r="E35">
        <f t="shared" si="1"/>
        <v>27.521092833598125</v>
      </c>
      <c r="F35" s="24">
        <f t="shared" si="2"/>
        <v>0.28987964485324114</v>
      </c>
      <c r="G35">
        <f t="shared" si="2"/>
        <v>0.8388859374663139</v>
      </c>
      <c r="I35">
        <v>1.23136</v>
      </c>
      <c r="J35" s="24">
        <v>20.690999999999999</v>
      </c>
      <c r="K35">
        <v>20.059000000000001</v>
      </c>
      <c r="L35" s="24">
        <f t="shared" si="3"/>
        <v>21.402566436490222</v>
      </c>
      <c r="M35">
        <f t="shared" si="4"/>
        <v>20.153818137031077</v>
      </c>
      <c r="N35" s="24">
        <f t="shared" si="5"/>
        <v>0.50632679353939458</v>
      </c>
      <c r="O35">
        <f t="shared" si="6"/>
        <v>8.9904791100439696E-3</v>
      </c>
      <c r="Q35" t="s">
        <v>1</v>
      </c>
      <c r="R35" t="s">
        <v>2</v>
      </c>
      <c r="S35" t="s">
        <v>55</v>
      </c>
      <c r="T35" t="s">
        <v>58</v>
      </c>
      <c r="Y35" s="14">
        <v>121311192</v>
      </c>
      <c r="Z35">
        <v>1.466</v>
      </c>
      <c r="AA35">
        <v>48.457000000000001</v>
      </c>
      <c r="AB35">
        <v>1.4950000000000001</v>
      </c>
      <c r="AC35">
        <v>49.061999999999998</v>
      </c>
      <c r="AE35">
        <v>433996512</v>
      </c>
      <c r="AF35">
        <v>1.431</v>
      </c>
      <c r="AG35">
        <v>36.71</v>
      </c>
      <c r="AH35">
        <v>1.3919999999999999</v>
      </c>
      <c r="AI35" s="15">
        <v>28.437000000000001</v>
      </c>
    </row>
    <row r="36" spans="1:35" x14ac:dyDescent="0.25">
      <c r="A36">
        <v>33.085608000000001</v>
      </c>
      <c r="B36" s="24">
        <v>26.03</v>
      </c>
      <c r="C36">
        <v>27.792999999999999</v>
      </c>
      <c r="D36" s="24">
        <f t="shared" ref="D36:D84" si="8">$R$4+($R$3-$R$4)*EXP(-A36/$R$5)</f>
        <v>26.308960039050504</v>
      </c>
      <c r="E36">
        <f t="shared" si="1"/>
        <v>27.29170304913162</v>
      </c>
      <c r="F36" s="24">
        <f t="shared" si="2"/>
        <v>7.7818703387058125E-2</v>
      </c>
      <c r="G36">
        <f t="shared" si="2"/>
        <v>0.25129863294993454</v>
      </c>
      <c r="I36">
        <v>1.2698400000000001</v>
      </c>
      <c r="J36" s="24">
        <v>21.759</v>
      </c>
      <c r="K36">
        <v>20.702999999999999</v>
      </c>
      <c r="L36" s="24">
        <f t="shared" si="3"/>
        <v>21.332915372765463</v>
      </c>
      <c r="M36">
        <f t="shared" si="4"/>
        <v>20.138915060290291</v>
      </c>
      <c r="N36" s="24">
        <f t="shared" si="5"/>
        <v>0.18154810956559481</v>
      </c>
      <c r="O36">
        <f t="shared" si="6"/>
        <v>0.31819181920730549</v>
      </c>
      <c r="Q36">
        <v>0</v>
      </c>
      <c r="R36">
        <v>39.914000000000001</v>
      </c>
      <c r="S36">
        <v>39.914000000000001</v>
      </c>
      <c r="T36">
        <v>0</v>
      </c>
      <c r="Y36" s="14">
        <v>122313808</v>
      </c>
      <c r="Z36">
        <v>1.4470000000000001</v>
      </c>
      <c r="AA36">
        <v>42.048999999999999</v>
      </c>
      <c r="AB36">
        <v>1.4950000000000001</v>
      </c>
      <c r="AC36">
        <v>49.061999999999998</v>
      </c>
      <c r="AE36">
        <v>434034992</v>
      </c>
      <c r="AF36">
        <v>1.4239999999999999</v>
      </c>
      <c r="AG36">
        <v>34.573999999999998</v>
      </c>
      <c r="AH36">
        <v>1.3859999999999999</v>
      </c>
      <c r="AI36" s="15">
        <v>27.148</v>
      </c>
    </row>
    <row r="37" spans="1:35" x14ac:dyDescent="0.25">
      <c r="A37">
        <v>34.088208000000002</v>
      </c>
      <c r="B37" s="24">
        <v>26.03</v>
      </c>
      <c r="C37">
        <v>27.792999999999999</v>
      </c>
      <c r="D37" s="24">
        <f t="shared" si="8"/>
        <v>26.071413955720651</v>
      </c>
      <c r="E37">
        <f t="shared" si="1"/>
        <v>27.074726660457173</v>
      </c>
      <c r="F37" s="24">
        <f t="shared" si="2"/>
        <v>1.7151157284319301E-3</v>
      </c>
      <c r="G37">
        <f t="shared" si="2"/>
        <v>0.51591659029800352</v>
      </c>
      <c r="I37">
        <v>1.3083199999999999</v>
      </c>
      <c r="J37" s="24">
        <v>21.759</v>
      </c>
      <c r="K37">
        <v>20.702999999999999</v>
      </c>
      <c r="L37" s="24">
        <f t="shared" si="3"/>
        <v>21.270082043027596</v>
      </c>
      <c r="M37">
        <f t="shared" si="4"/>
        <v>20.126354380302871</v>
      </c>
      <c r="N37" s="24">
        <f t="shared" si="5"/>
        <v>0.23904076865006973</v>
      </c>
      <c r="O37">
        <f t="shared" si="6"/>
        <v>0.33252017071588519</v>
      </c>
      <c r="Q37">
        <v>3.848E-2</v>
      </c>
      <c r="R37">
        <v>36.71</v>
      </c>
      <c r="S37">
        <v>38.032373310881383</v>
      </c>
      <c r="T37">
        <v>1.7486711733313876</v>
      </c>
      <c r="Y37" s="14">
        <v>123316408</v>
      </c>
      <c r="Z37">
        <v>1.4470000000000001</v>
      </c>
      <c r="AA37">
        <v>42.048999999999999</v>
      </c>
      <c r="AB37">
        <v>1.4950000000000001</v>
      </c>
      <c r="AC37">
        <v>49.061999999999998</v>
      </c>
      <c r="AE37">
        <v>434073472</v>
      </c>
      <c r="AF37">
        <v>1.421</v>
      </c>
      <c r="AG37">
        <v>33.506</v>
      </c>
      <c r="AH37">
        <v>1.383</v>
      </c>
      <c r="AI37" s="15">
        <v>26.504000000000001</v>
      </c>
    </row>
    <row r="38" spans="1:35" x14ac:dyDescent="0.25">
      <c r="A38">
        <v>35.090815999999997</v>
      </c>
      <c r="B38" s="24">
        <v>26.03</v>
      </c>
      <c r="C38">
        <v>27.792999999999999</v>
      </c>
      <c r="D38" s="24">
        <f t="shared" si="8"/>
        <v>25.846268021949417</v>
      </c>
      <c r="E38">
        <f t="shared" si="1"/>
        <v>26.869486958720156</v>
      </c>
      <c r="F38" s="24">
        <f t="shared" si="2"/>
        <v>3.3757439758380421E-2</v>
      </c>
      <c r="G38">
        <f t="shared" si="2"/>
        <v>0.85287633741394564</v>
      </c>
      <c r="I38">
        <v>1.3468</v>
      </c>
      <c r="J38" s="24">
        <v>19.623000000000001</v>
      </c>
      <c r="K38">
        <v>20.702999999999999</v>
      </c>
      <c r="L38" s="24">
        <f t="shared" si="3"/>
        <v>21.213399099296126</v>
      </c>
      <c r="M38">
        <f t="shared" si="4"/>
        <v>20.115767929968449</v>
      </c>
      <c r="N38" s="24">
        <f t="shared" si="5"/>
        <v>2.5293692950419251</v>
      </c>
      <c r="O38">
        <f t="shared" si="6"/>
        <v>0.34484150407353986</v>
      </c>
      <c r="Q38">
        <v>7.6960000000000001E-2</v>
      </c>
      <c r="R38">
        <v>34.573999999999998</v>
      </c>
      <c r="S38">
        <v>36.334928018901792</v>
      </c>
      <c r="T38">
        <v>3.1008674877533959</v>
      </c>
      <c r="Y38" s="14">
        <v>124319016</v>
      </c>
      <c r="Z38">
        <v>1.4530000000000001</v>
      </c>
      <c r="AA38">
        <v>44.185000000000002</v>
      </c>
      <c r="AB38">
        <v>1.492</v>
      </c>
      <c r="AC38">
        <v>48.417999999999999</v>
      </c>
      <c r="AE38">
        <v>434111952</v>
      </c>
      <c r="AF38">
        <v>1.4179999999999999</v>
      </c>
      <c r="AG38">
        <v>32.438000000000002</v>
      </c>
      <c r="AH38">
        <v>1.379</v>
      </c>
      <c r="AI38" s="15">
        <v>25.859000000000002</v>
      </c>
    </row>
    <row r="39" spans="1:35" x14ac:dyDescent="0.25">
      <c r="A39">
        <v>36.093432</v>
      </c>
      <c r="B39" s="24">
        <v>27.097999999999999</v>
      </c>
      <c r="C39">
        <v>27.792999999999999</v>
      </c>
      <c r="D39" s="24">
        <f t="shared" si="8"/>
        <v>25.632875028506675</v>
      </c>
      <c r="E39">
        <f t="shared" si="1"/>
        <v>26.675349169212573</v>
      </c>
      <c r="F39" s="24">
        <f t="shared" si="2"/>
        <v>2.1465911820933146</v>
      </c>
      <c r="G39">
        <f t="shared" si="2"/>
        <v>1.249143379559823</v>
      </c>
      <c r="I39">
        <v>1.3852800000000001</v>
      </c>
      <c r="J39" s="24">
        <v>21.759</v>
      </c>
      <c r="K39">
        <v>20.702999999999999</v>
      </c>
      <c r="L39" s="24">
        <f t="shared" si="3"/>
        <v>21.162264516369053</v>
      </c>
      <c r="M39">
        <f t="shared" si="4"/>
        <v>20.106845408990651</v>
      </c>
      <c r="N39" s="24">
        <f t="shared" si="5"/>
        <v>0.35609323742426086</v>
      </c>
      <c r="O39">
        <f t="shared" si="6"/>
        <v>0.35540029638152348</v>
      </c>
      <c r="Q39">
        <v>0.11544</v>
      </c>
      <c r="R39">
        <v>33.506</v>
      </c>
      <c r="S39">
        <v>34.803635687683141</v>
      </c>
      <c r="T39">
        <v>1.6838583779488965</v>
      </c>
      <c r="Y39" s="14">
        <v>125321632</v>
      </c>
      <c r="Z39">
        <v>1.45</v>
      </c>
      <c r="AA39">
        <v>43.116999999999997</v>
      </c>
      <c r="AB39">
        <v>1.492</v>
      </c>
      <c r="AC39">
        <v>48.417999999999999</v>
      </c>
      <c r="AE39">
        <v>434150432</v>
      </c>
      <c r="AF39">
        <v>1.4119999999999999</v>
      </c>
      <c r="AG39">
        <v>30.302</v>
      </c>
      <c r="AH39">
        <v>1.379</v>
      </c>
      <c r="AI39" s="15">
        <v>25.859000000000002</v>
      </c>
    </row>
    <row r="40" spans="1:35" x14ac:dyDescent="0.25">
      <c r="A40">
        <v>37.096048000000003</v>
      </c>
      <c r="B40" s="24">
        <v>26.03</v>
      </c>
      <c r="C40">
        <v>27.148</v>
      </c>
      <c r="D40" s="24">
        <f t="shared" si="8"/>
        <v>25.430623112528366</v>
      </c>
      <c r="E40">
        <f t="shared" si="1"/>
        <v>26.491714269014178</v>
      </c>
      <c r="F40" s="24">
        <f t="shared" si="2"/>
        <v>0.35925265323518524</v>
      </c>
      <c r="G40">
        <f t="shared" si="2"/>
        <v>0.43071096069559428</v>
      </c>
      <c r="I40">
        <v>1.4237599999999999</v>
      </c>
      <c r="J40" s="24">
        <v>20.690999999999999</v>
      </c>
      <c r="K40">
        <v>20.702999999999999</v>
      </c>
      <c r="L40" s="24">
        <f t="shared" si="3"/>
        <v>21.116135197759334</v>
      </c>
      <c r="M40">
        <f t="shared" si="4"/>
        <v>20.099325288640173</v>
      </c>
      <c r="N40" s="24">
        <f t="shared" si="5"/>
        <v>0.18073993637386904</v>
      </c>
      <c r="O40">
        <f t="shared" si="6"/>
        <v>0.36442315713536921</v>
      </c>
      <c r="Q40">
        <v>0.15392</v>
      </c>
      <c r="R40">
        <v>32.438000000000002</v>
      </c>
      <c r="S40">
        <v>33.422232578711991</v>
      </c>
      <c r="T40">
        <v>0.96871376899805162</v>
      </c>
      <c r="Y40" s="14">
        <v>126324248</v>
      </c>
      <c r="Z40">
        <v>1.4470000000000001</v>
      </c>
      <c r="AA40">
        <v>42.048999999999999</v>
      </c>
      <c r="AB40">
        <v>1.4950000000000001</v>
      </c>
      <c r="AC40">
        <v>49.061999999999998</v>
      </c>
      <c r="AE40">
        <v>434188912</v>
      </c>
      <c r="AF40">
        <v>1.4119999999999999</v>
      </c>
      <c r="AG40">
        <v>30.302</v>
      </c>
      <c r="AH40">
        <v>1.373</v>
      </c>
      <c r="AI40" s="15">
        <v>24.57</v>
      </c>
    </row>
    <row r="41" spans="1:35" x14ac:dyDescent="0.25">
      <c r="A41">
        <v>38.098647999999997</v>
      </c>
      <c r="B41" s="24">
        <v>27.097999999999999</v>
      </c>
      <c r="C41">
        <v>26.504000000000001</v>
      </c>
      <c r="D41" s="24">
        <f t="shared" si="8"/>
        <v>25.238933585069024</v>
      </c>
      <c r="E41">
        <f t="shared" si="1"/>
        <v>26.318016745507162</v>
      </c>
      <c r="F41" s="24">
        <f t="shared" si="2"/>
        <v>3.456127935124309</v>
      </c>
      <c r="G41">
        <f t="shared" si="2"/>
        <v>3.4589770951748297E-2</v>
      </c>
      <c r="I41">
        <v>1.46224</v>
      </c>
      <c r="J41" s="24">
        <v>19.623000000000001</v>
      </c>
      <c r="K41">
        <v>20.059000000000001</v>
      </c>
      <c r="L41" s="24">
        <f t="shared" si="3"/>
        <v>21.074521207508713</v>
      </c>
      <c r="M41">
        <f t="shared" si="4"/>
        <v>20.092987146065173</v>
      </c>
      <c r="N41" s="24">
        <f t="shared" si="5"/>
        <v>2.1069138158475496</v>
      </c>
      <c r="O41">
        <f t="shared" si="6"/>
        <v>1.155126097655348E-3</v>
      </c>
      <c r="Q41">
        <v>0.19239999999999999</v>
      </c>
      <c r="R41">
        <v>30.302</v>
      </c>
      <c r="S41">
        <v>32.176046915419015</v>
      </c>
      <c r="T41">
        <v>3.5120518411915254</v>
      </c>
      <c r="Y41" s="14">
        <v>127326848</v>
      </c>
      <c r="Z41">
        <v>1.45</v>
      </c>
      <c r="AA41">
        <v>43.116999999999997</v>
      </c>
      <c r="AB41">
        <v>1.4950000000000001</v>
      </c>
      <c r="AC41">
        <v>49.061999999999998</v>
      </c>
      <c r="AE41">
        <v>434227392</v>
      </c>
      <c r="AF41">
        <v>1.415</v>
      </c>
      <c r="AG41">
        <v>31.37</v>
      </c>
      <c r="AH41">
        <v>1.37</v>
      </c>
      <c r="AI41" s="15">
        <v>23.925999999999998</v>
      </c>
    </row>
    <row r="42" spans="1:35" x14ac:dyDescent="0.25">
      <c r="A42">
        <v>39.101255999999999</v>
      </c>
      <c r="B42" s="24">
        <v>24.962</v>
      </c>
      <c r="C42">
        <v>27.148</v>
      </c>
      <c r="D42" s="24">
        <f t="shared" si="8"/>
        <v>25.057250447847725</v>
      </c>
      <c r="E42">
        <f t="shared" si="1"/>
        <v>26.153714868538749</v>
      </c>
      <c r="F42" s="24">
        <f t="shared" si="2"/>
        <v>9.0726478151922155E-3</v>
      </c>
      <c r="G42">
        <f t="shared" si="2"/>
        <v>0.988602922644916</v>
      </c>
      <c r="I42">
        <v>1.5007200000000001</v>
      </c>
      <c r="J42" s="24">
        <v>20.690999999999999</v>
      </c>
      <c r="K42">
        <v>20.702999999999999</v>
      </c>
      <c r="L42" s="24">
        <f t="shared" si="3"/>
        <v>21.036980566615441</v>
      </c>
      <c r="M42">
        <f t="shared" si="4"/>
        <v>20.087645203459367</v>
      </c>
      <c r="N42" s="24">
        <f t="shared" si="5"/>
        <v>0.11970255247554204</v>
      </c>
      <c r="O42">
        <f t="shared" si="6"/>
        <v>0.37866152562556327</v>
      </c>
      <c r="Y42" s="14">
        <v>128329456</v>
      </c>
      <c r="Z42">
        <v>1.4470000000000001</v>
      </c>
      <c r="AA42">
        <v>42.048999999999999</v>
      </c>
      <c r="AB42">
        <v>1.4950000000000001</v>
      </c>
      <c r="AC42">
        <v>49.061999999999998</v>
      </c>
      <c r="AE42">
        <v>434265872</v>
      </c>
      <c r="AF42">
        <v>1.4079999999999999</v>
      </c>
      <c r="AG42">
        <v>29.234000000000002</v>
      </c>
      <c r="AH42">
        <v>1.37</v>
      </c>
      <c r="AI42" s="15">
        <v>23.925999999999998</v>
      </c>
    </row>
    <row r="43" spans="1:35" x14ac:dyDescent="0.25">
      <c r="A43">
        <v>40.103864000000002</v>
      </c>
      <c r="B43" s="24">
        <v>24.962</v>
      </c>
      <c r="C43">
        <v>26.504000000000001</v>
      </c>
      <c r="D43" s="24">
        <f t="shared" si="8"/>
        <v>24.885052768191535</v>
      </c>
      <c r="E43">
        <f t="shared" si="1"/>
        <v>25.998301683677575</v>
      </c>
      <c r="F43" s="24">
        <f t="shared" si="2"/>
        <v>5.9208764829855745E-3</v>
      </c>
      <c r="G43">
        <f t="shared" si="2"/>
        <v>0.25573078713133712</v>
      </c>
      <c r="I43">
        <v>1.5391999999999999</v>
      </c>
      <c r="K43">
        <v>20.059000000000001</v>
      </c>
      <c r="M43">
        <f t="shared" si="4"/>
        <v>20.083142882713805</v>
      </c>
      <c r="O43">
        <f t="shared" si="6"/>
        <v>5.8287878573248222E-4</v>
      </c>
      <c r="Q43" t="s">
        <v>8</v>
      </c>
      <c r="Y43" s="14">
        <v>129332064</v>
      </c>
      <c r="Z43">
        <v>1.4470000000000001</v>
      </c>
      <c r="AA43">
        <v>42.048999999999999</v>
      </c>
      <c r="AB43">
        <v>1.4950000000000001</v>
      </c>
      <c r="AC43">
        <v>49.061999999999998</v>
      </c>
      <c r="AE43">
        <v>434304352</v>
      </c>
      <c r="AF43">
        <v>1.4019999999999999</v>
      </c>
      <c r="AG43">
        <v>27.097999999999999</v>
      </c>
      <c r="AH43">
        <v>1.37</v>
      </c>
      <c r="AI43" s="15">
        <v>23.925999999999998</v>
      </c>
    </row>
    <row r="44" spans="1:35" x14ac:dyDescent="0.25">
      <c r="A44">
        <v>41.106471999999997</v>
      </c>
      <c r="B44" s="24">
        <v>26.03</v>
      </c>
      <c r="C44">
        <v>26.504000000000001</v>
      </c>
      <c r="D44" s="24">
        <f t="shared" si="8"/>
        <v>24.721845321796234</v>
      </c>
      <c r="E44">
        <f t="shared" si="1"/>
        <v>25.851296314814157</v>
      </c>
      <c r="F44" s="24">
        <f t="shared" si="2"/>
        <v>1.7112686621064011</v>
      </c>
      <c r="G44">
        <f t="shared" si="2"/>
        <v>0.42602210065518237</v>
      </c>
      <c r="I44">
        <v>1.57768</v>
      </c>
      <c r="K44">
        <v>20.702999999999999</v>
      </c>
      <c r="M44">
        <f t="shared" si="4"/>
        <v>20.079348215943359</v>
      </c>
      <c r="O44">
        <f t="shared" si="6"/>
        <v>0.38894154775703077</v>
      </c>
      <c r="Q44" t="s">
        <v>1</v>
      </c>
      <c r="R44" t="s">
        <v>3</v>
      </c>
      <c r="S44" t="s">
        <v>56</v>
      </c>
      <c r="T44" t="s">
        <v>59</v>
      </c>
      <c r="Y44" s="14">
        <v>130334672</v>
      </c>
      <c r="Z44">
        <v>1.4470000000000001</v>
      </c>
      <c r="AA44">
        <v>42.048999999999999</v>
      </c>
      <c r="AB44">
        <v>1.4950000000000001</v>
      </c>
      <c r="AC44">
        <v>49.061999999999998</v>
      </c>
      <c r="AE44">
        <v>434342832</v>
      </c>
      <c r="AF44">
        <v>1.4019999999999999</v>
      </c>
      <c r="AG44">
        <v>27.097999999999999</v>
      </c>
      <c r="AH44">
        <v>1.3660000000000001</v>
      </c>
      <c r="AI44" s="15">
        <v>23.280999999999999</v>
      </c>
    </row>
    <row r="45" spans="1:35" x14ac:dyDescent="0.25">
      <c r="A45">
        <v>42.109079999999999</v>
      </c>
      <c r="B45" s="24">
        <v>26.03</v>
      </c>
      <c r="C45">
        <v>26.504000000000001</v>
      </c>
      <c r="D45" s="24">
        <f t="shared" si="8"/>
        <v>24.567158739421497</v>
      </c>
      <c r="E45">
        <f t="shared" si="1"/>
        <v>25.712243901121113</v>
      </c>
      <c r="F45" s="24">
        <f t="shared" si="2"/>
        <v>2.139904553650906</v>
      </c>
      <c r="G45">
        <f t="shared" si="2"/>
        <v>0.62687772011191634</v>
      </c>
      <c r="I45">
        <v>1.61616</v>
      </c>
      <c r="K45">
        <v>20.059000000000001</v>
      </c>
      <c r="M45">
        <f t="shared" si="4"/>
        <v>20.076149977365411</v>
      </c>
      <c r="O45">
        <f t="shared" si="6"/>
        <v>2.9412172363406836E-4</v>
      </c>
      <c r="Q45">
        <v>0</v>
      </c>
      <c r="R45">
        <v>42.616999999999997</v>
      </c>
      <c r="S45">
        <v>42.616999999999997</v>
      </c>
      <c r="T45">
        <v>0</v>
      </c>
      <c r="Y45" s="14">
        <v>131337280</v>
      </c>
      <c r="Z45">
        <v>1.45</v>
      </c>
      <c r="AA45">
        <v>43.116999999999997</v>
      </c>
      <c r="AB45">
        <v>1.4950000000000001</v>
      </c>
      <c r="AC45">
        <v>49.061999999999998</v>
      </c>
      <c r="AE45">
        <v>434381312</v>
      </c>
      <c r="AF45">
        <v>1.4019999999999999</v>
      </c>
      <c r="AG45">
        <v>27.097999999999999</v>
      </c>
      <c r="AH45">
        <v>1.3660000000000001</v>
      </c>
      <c r="AI45" s="15">
        <v>23.280999999999999</v>
      </c>
    </row>
    <row r="46" spans="1:35" x14ac:dyDescent="0.25">
      <c r="A46">
        <v>43.11168</v>
      </c>
      <c r="B46" s="24">
        <v>24.962</v>
      </c>
      <c r="C46">
        <v>25.859000000000002</v>
      </c>
      <c r="D46" s="24">
        <f t="shared" si="8"/>
        <v>24.420549295779594</v>
      </c>
      <c r="E46">
        <f t="shared" si="1"/>
        <v>25.580715210218344</v>
      </c>
      <c r="F46" s="24">
        <f t="shared" si="2"/>
        <v>0.29316886510077333</v>
      </c>
      <c r="G46">
        <f t="shared" si="2"/>
        <v>7.744242422382161E-2</v>
      </c>
      <c r="I46">
        <v>1.6546400000000001</v>
      </c>
      <c r="Q46">
        <v>3.848E-2</v>
      </c>
      <c r="R46">
        <v>41.972999999999999</v>
      </c>
      <c r="S46">
        <v>39.071437772717665</v>
      </c>
      <c r="T46">
        <v>8.4190633587916164</v>
      </c>
      <c r="Y46" s="14">
        <v>132339880</v>
      </c>
      <c r="Z46">
        <v>1.4470000000000001</v>
      </c>
      <c r="AA46">
        <v>42.048999999999999</v>
      </c>
      <c r="AB46">
        <v>1.4890000000000001</v>
      </c>
      <c r="AC46">
        <v>47.773000000000003</v>
      </c>
      <c r="AE46">
        <v>434419792</v>
      </c>
      <c r="AF46">
        <v>1.4019999999999999</v>
      </c>
      <c r="AG46">
        <v>27.097999999999999</v>
      </c>
      <c r="AH46">
        <v>1.363</v>
      </c>
      <c r="AI46" s="15">
        <v>22.637</v>
      </c>
    </row>
    <row r="47" spans="1:35" x14ac:dyDescent="0.25">
      <c r="A47">
        <v>44.114288000000002</v>
      </c>
      <c r="B47" s="24">
        <v>26.03</v>
      </c>
      <c r="C47">
        <v>26.504000000000001</v>
      </c>
      <c r="D47" s="24">
        <f t="shared" si="8"/>
        <v>24.281593015693925</v>
      </c>
      <c r="E47">
        <f t="shared" si="1"/>
        <v>25.456301169337383</v>
      </c>
      <c r="F47" s="24">
        <f t="shared" si="2"/>
        <v>3.0569269827702668</v>
      </c>
      <c r="G47">
        <f t="shared" si="2"/>
        <v>1.0976728397718176</v>
      </c>
      <c r="I47">
        <v>1.69312</v>
      </c>
      <c r="Q47">
        <v>7.6960000000000001E-2</v>
      </c>
      <c r="R47">
        <v>40.683999999999997</v>
      </c>
      <c r="S47">
        <v>36.083150636646046</v>
      </c>
      <c r="T47">
        <v>21.167814864274462</v>
      </c>
      <c r="Y47" s="14">
        <v>133342488</v>
      </c>
      <c r="Z47">
        <v>1.444</v>
      </c>
      <c r="AA47">
        <v>40.981999999999999</v>
      </c>
      <c r="AB47">
        <v>1.4950000000000001</v>
      </c>
      <c r="AC47">
        <v>49.061999999999998</v>
      </c>
      <c r="AE47">
        <v>434458272</v>
      </c>
      <c r="AF47">
        <v>1.399</v>
      </c>
      <c r="AG47">
        <v>26.03</v>
      </c>
      <c r="AH47">
        <v>1.363</v>
      </c>
      <c r="AI47" s="15">
        <v>22.637</v>
      </c>
    </row>
    <row r="48" spans="1:35" x14ac:dyDescent="0.25">
      <c r="A48">
        <v>45.116895999999997</v>
      </c>
      <c r="B48" s="24">
        <v>24.962</v>
      </c>
      <c r="C48">
        <v>26.504000000000001</v>
      </c>
      <c r="D48" s="24">
        <f t="shared" si="8"/>
        <v>24.149891475471939</v>
      </c>
      <c r="E48">
        <f t="shared" si="1"/>
        <v>25.33861789820546</v>
      </c>
      <c r="F48" s="24">
        <f t="shared" si="2"/>
        <v>0.65952025561114325</v>
      </c>
      <c r="G48">
        <f t="shared" si="2"/>
        <v>1.3581154431830638</v>
      </c>
      <c r="I48">
        <v>1.7316</v>
      </c>
      <c r="Q48">
        <v>0.11544</v>
      </c>
      <c r="R48">
        <v>31.66</v>
      </c>
      <c r="S48">
        <v>33.564548667430053</v>
      </c>
      <c r="T48">
        <v>3.6273056266095893</v>
      </c>
      <c r="Y48" s="14">
        <v>134345096</v>
      </c>
      <c r="Z48">
        <v>1.4470000000000001</v>
      </c>
      <c r="AA48">
        <v>42.048999999999999</v>
      </c>
      <c r="AB48">
        <v>1.492</v>
      </c>
      <c r="AC48">
        <v>48.417999999999999</v>
      </c>
      <c r="AE48">
        <v>434496752</v>
      </c>
      <c r="AF48">
        <v>1.4019999999999999</v>
      </c>
      <c r="AG48">
        <v>27.097999999999999</v>
      </c>
      <c r="AH48">
        <v>1.363</v>
      </c>
      <c r="AI48" s="15">
        <v>22.637</v>
      </c>
    </row>
    <row r="49" spans="1:35" x14ac:dyDescent="0.25">
      <c r="A49">
        <v>46.119503999999999</v>
      </c>
      <c r="B49" s="24">
        <v>24.962</v>
      </c>
      <c r="C49">
        <v>25.859000000000002</v>
      </c>
      <c r="D49" s="24">
        <f t="shared" si="8"/>
        <v>24.025065913891346</v>
      </c>
      <c r="E49">
        <f t="shared" si="1"/>
        <v>25.227301263794704</v>
      </c>
      <c r="F49" s="24">
        <f t="shared" si="2"/>
        <v>0.87784548171225774</v>
      </c>
      <c r="G49">
        <f t="shared" si="2"/>
        <v>0.3990432933233703</v>
      </c>
      <c r="I49">
        <v>1.7700800000000001</v>
      </c>
      <c r="Q49">
        <v>0.15392</v>
      </c>
      <c r="R49">
        <v>28.437000000000001</v>
      </c>
      <c r="S49">
        <v>31.441808920379639</v>
      </c>
      <c r="T49">
        <v>9.0288766479930462</v>
      </c>
      <c r="Y49" s="14">
        <v>135347704</v>
      </c>
      <c r="Z49">
        <v>1.4470000000000001</v>
      </c>
      <c r="AA49">
        <v>42.048999999999999</v>
      </c>
      <c r="AB49">
        <v>1.4950000000000001</v>
      </c>
      <c r="AC49">
        <v>49.061999999999998</v>
      </c>
      <c r="AE49">
        <v>434535232</v>
      </c>
      <c r="AF49">
        <v>1.3919999999999999</v>
      </c>
      <c r="AG49">
        <v>23.893999999999998</v>
      </c>
      <c r="AH49">
        <v>1.363</v>
      </c>
      <c r="AI49" s="15">
        <v>22.637</v>
      </c>
    </row>
    <row r="50" spans="1:35" x14ac:dyDescent="0.25">
      <c r="A50">
        <v>47.122104</v>
      </c>
      <c r="B50" s="24">
        <v>24.962</v>
      </c>
      <c r="C50">
        <v>25.215</v>
      </c>
      <c r="D50" s="24">
        <f t="shared" si="8"/>
        <v>23.906758263320306</v>
      </c>
      <c r="E50">
        <f t="shared" si="1"/>
        <v>25.122007649603518</v>
      </c>
      <c r="F50" s="24">
        <f t="shared" si="2"/>
        <v>1.1135351228307762</v>
      </c>
      <c r="G50">
        <f t="shared" si="2"/>
        <v>8.6475772322621297E-3</v>
      </c>
      <c r="I50">
        <v>1.8085599999999999</v>
      </c>
      <c r="Q50">
        <v>0.19239999999999999</v>
      </c>
      <c r="R50">
        <v>27.148</v>
      </c>
      <c r="S50">
        <v>29.652711600206288</v>
      </c>
      <c r="T50">
        <v>6.273580200207947</v>
      </c>
      <c r="Y50" s="14">
        <v>136350304</v>
      </c>
      <c r="Z50">
        <v>1.45</v>
      </c>
      <c r="AA50">
        <v>43.116999999999997</v>
      </c>
      <c r="AB50">
        <v>1.492</v>
      </c>
      <c r="AC50">
        <v>48.417999999999999</v>
      </c>
      <c r="AE50">
        <v>434573712</v>
      </c>
      <c r="AF50">
        <v>1.395</v>
      </c>
      <c r="AG50">
        <v>24.962</v>
      </c>
      <c r="AH50">
        <v>1.363</v>
      </c>
      <c r="AI50" s="15">
        <v>22.637</v>
      </c>
    </row>
    <row r="51" spans="1:35" x14ac:dyDescent="0.25">
      <c r="A51">
        <v>48.124712000000002</v>
      </c>
      <c r="B51" s="24">
        <v>24.962</v>
      </c>
      <c r="C51">
        <v>24.57</v>
      </c>
      <c r="D51" s="24">
        <f t="shared" si="8"/>
        <v>23.794626393635426</v>
      </c>
      <c r="E51">
        <f t="shared" si="1"/>
        <v>25.022409577649995</v>
      </c>
      <c r="F51" s="24">
        <f t="shared" si="2"/>
        <v>1.3627611368366317</v>
      </c>
      <c r="G51">
        <f t="shared" si="2"/>
        <v>0.20467442594944665</v>
      </c>
      <c r="I51">
        <v>1.84704</v>
      </c>
      <c r="Y51" s="14">
        <v>137352912</v>
      </c>
      <c r="Z51">
        <v>1.4470000000000001</v>
      </c>
      <c r="AA51">
        <v>42.048999999999999</v>
      </c>
      <c r="AB51">
        <v>1.4950000000000001</v>
      </c>
      <c r="AC51">
        <v>49.061999999999998</v>
      </c>
      <c r="AE51">
        <v>434612192</v>
      </c>
      <c r="AF51">
        <v>1.395</v>
      </c>
      <c r="AG51">
        <v>24.962</v>
      </c>
      <c r="AH51">
        <v>1.357</v>
      </c>
      <c r="AI51" s="15">
        <v>21.347999999999999</v>
      </c>
    </row>
    <row r="52" spans="1:35" x14ac:dyDescent="0.25">
      <c r="A52">
        <v>49.127327999999999</v>
      </c>
      <c r="B52" s="24">
        <v>23.893999999999998</v>
      </c>
      <c r="C52">
        <v>25.859000000000002</v>
      </c>
      <c r="D52" s="24">
        <f t="shared" si="8"/>
        <v>23.688347968208912</v>
      </c>
      <c r="E52">
        <f t="shared" si="1"/>
        <v>24.928199006475769</v>
      </c>
      <c r="F52" s="24">
        <f t="shared" si="2"/>
        <v>4.2292758179801819E-2</v>
      </c>
      <c r="G52">
        <f t="shared" si="2"/>
        <v>0.86639048954569953</v>
      </c>
      <c r="I52">
        <v>1.8855200000000001</v>
      </c>
      <c r="Y52" s="14">
        <v>138355528</v>
      </c>
      <c r="Z52">
        <v>1.444</v>
      </c>
      <c r="AA52">
        <v>40.981999999999999</v>
      </c>
      <c r="AB52">
        <v>1.492</v>
      </c>
      <c r="AC52">
        <v>48.417999999999999</v>
      </c>
      <c r="AE52">
        <v>434650672</v>
      </c>
      <c r="AF52">
        <v>1.3919999999999999</v>
      </c>
      <c r="AG52">
        <v>23.893999999999998</v>
      </c>
      <c r="AH52">
        <v>1.357</v>
      </c>
      <c r="AI52" s="15">
        <v>21.347999999999999</v>
      </c>
    </row>
    <row r="53" spans="1:35" x14ac:dyDescent="0.25">
      <c r="A53">
        <v>50.129952000000003</v>
      </c>
      <c r="B53" s="24">
        <v>22.826000000000001</v>
      </c>
      <c r="C53">
        <v>25.859000000000002</v>
      </c>
      <c r="D53" s="24">
        <f t="shared" si="8"/>
        <v>23.587617471967981</v>
      </c>
      <c r="E53">
        <f t="shared" si="1"/>
        <v>24.839084552677363</v>
      </c>
      <c r="F53" s="24">
        <f t="shared" si="2"/>
        <v>0.58006117360689746</v>
      </c>
      <c r="G53">
        <f t="shared" si="2"/>
        <v>1.0402275196873381</v>
      </c>
      <c r="I53">
        <v>1.9239999999999999</v>
      </c>
      <c r="Y53" s="14">
        <v>139358152</v>
      </c>
      <c r="Z53">
        <v>1.444</v>
      </c>
      <c r="AA53">
        <v>40.981999999999999</v>
      </c>
      <c r="AB53">
        <v>1.4990000000000001</v>
      </c>
      <c r="AC53">
        <v>49.707000000000001</v>
      </c>
      <c r="AE53">
        <v>434689152</v>
      </c>
      <c r="AF53">
        <v>1.389</v>
      </c>
      <c r="AG53">
        <v>22.826000000000001</v>
      </c>
      <c r="AH53">
        <v>1.35</v>
      </c>
      <c r="AI53" s="15">
        <v>20.059000000000001</v>
      </c>
    </row>
    <row r="54" spans="1:35" x14ac:dyDescent="0.25">
      <c r="A54">
        <v>51.132567999999999</v>
      </c>
      <c r="B54" s="24">
        <v>22.826000000000001</v>
      </c>
      <c r="C54">
        <v>25.215</v>
      </c>
      <c r="D54" s="24">
        <f t="shared" si="8"/>
        <v>23.492146816726038</v>
      </c>
      <c r="E54">
        <f t="shared" si="1"/>
        <v>24.754791898307353</v>
      </c>
      <c r="F54" s="24">
        <f t="shared" si="2"/>
        <v>0.44375158143423282</v>
      </c>
      <c r="G54">
        <f t="shared" si="2"/>
        <v>0.21179149686354964</v>
      </c>
      <c r="I54">
        <v>1.96248</v>
      </c>
      <c r="Y54" s="14">
        <v>140360768</v>
      </c>
      <c r="Z54">
        <v>1.4470000000000001</v>
      </c>
      <c r="AA54">
        <v>42.048999999999999</v>
      </c>
      <c r="AB54">
        <v>1.4950000000000001</v>
      </c>
      <c r="AC54">
        <v>49.061999999999998</v>
      </c>
      <c r="AE54">
        <v>434727632</v>
      </c>
      <c r="AF54">
        <v>1.3919999999999999</v>
      </c>
      <c r="AG54">
        <v>23.893999999999998</v>
      </c>
      <c r="AH54">
        <v>1.3540000000000001</v>
      </c>
      <c r="AI54" s="15">
        <v>20.702999999999999</v>
      </c>
    </row>
    <row r="55" spans="1:35" x14ac:dyDescent="0.25">
      <c r="A55">
        <v>52.135168</v>
      </c>
      <c r="B55" s="24">
        <v>22.826000000000001</v>
      </c>
      <c r="C55">
        <v>25.215</v>
      </c>
      <c r="D55" s="24">
        <f t="shared" si="8"/>
        <v>23.40166201364746</v>
      </c>
      <c r="E55">
        <f t="shared" si="1"/>
        <v>24.675060729024796</v>
      </c>
      <c r="F55" s="24">
        <f t="shared" si="2"/>
        <v>0.33138675395664785</v>
      </c>
      <c r="G55">
        <f t="shared" si="2"/>
        <v>0.29153441634123428</v>
      </c>
      <c r="I55">
        <v>2.0009600000000001</v>
      </c>
      <c r="Y55" s="14">
        <v>141363368</v>
      </c>
      <c r="Z55">
        <v>1.45</v>
      </c>
      <c r="AA55">
        <v>43.116999999999997</v>
      </c>
      <c r="AB55">
        <v>1.4990000000000001</v>
      </c>
      <c r="AC55">
        <v>49.707000000000001</v>
      </c>
      <c r="AE55">
        <v>434766112</v>
      </c>
      <c r="AF55">
        <v>1.3919999999999999</v>
      </c>
      <c r="AG55">
        <v>23.893999999999998</v>
      </c>
      <c r="AH55">
        <v>1.3540000000000001</v>
      </c>
      <c r="AI55" s="15">
        <v>20.702999999999999</v>
      </c>
    </row>
    <row r="56" spans="1:35" x14ac:dyDescent="0.25">
      <c r="A56">
        <v>53.137776000000002</v>
      </c>
      <c r="B56" s="24">
        <v>23.893999999999998</v>
      </c>
      <c r="C56">
        <v>23.925999999999998</v>
      </c>
      <c r="D56" s="24">
        <f t="shared" si="8"/>
        <v>23.315900610236135</v>
      </c>
      <c r="E56">
        <f t="shared" si="1"/>
        <v>24.599642378195622</v>
      </c>
      <c r="F56" s="24">
        <f t="shared" si="2"/>
        <v>0.33419890444535166</v>
      </c>
      <c r="G56">
        <f t="shared" si="2"/>
        <v>0.45379405370105524</v>
      </c>
      <c r="I56">
        <v>2.0394399999999999</v>
      </c>
      <c r="Y56" s="14">
        <v>142365976</v>
      </c>
      <c r="Z56">
        <v>1.45</v>
      </c>
      <c r="AA56">
        <v>43.116999999999997</v>
      </c>
      <c r="AB56">
        <v>1.492</v>
      </c>
      <c r="AC56">
        <v>48.417999999999999</v>
      </c>
      <c r="AE56">
        <v>434804592</v>
      </c>
      <c r="AF56">
        <v>1.389</v>
      </c>
      <c r="AG56">
        <v>22.826000000000001</v>
      </c>
      <c r="AH56">
        <v>1.357</v>
      </c>
      <c r="AI56" s="15">
        <v>21.347999999999999</v>
      </c>
    </row>
    <row r="57" spans="1:35" x14ac:dyDescent="0.25">
      <c r="A57">
        <v>54.140391999999999</v>
      </c>
      <c r="B57" s="24">
        <v>23.893999999999998</v>
      </c>
      <c r="C57">
        <v>25.215</v>
      </c>
      <c r="D57" s="24">
        <f t="shared" si="8"/>
        <v>23.234616074960499</v>
      </c>
      <c r="E57">
        <f t="shared" si="1"/>
        <v>24.528303588505491</v>
      </c>
      <c r="F57" s="24">
        <f t="shared" si="2"/>
        <v>0.43478716060049599</v>
      </c>
      <c r="G57">
        <f t="shared" si="2"/>
        <v>0.47155196155943618</v>
      </c>
      <c r="I57">
        <v>2.0779200000000002</v>
      </c>
      <c r="Y57" s="14">
        <v>143368592</v>
      </c>
      <c r="Z57">
        <v>1.4470000000000001</v>
      </c>
      <c r="AA57">
        <v>42.048999999999999</v>
      </c>
      <c r="AB57">
        <v>1.4950000000000001</v>
      </c>
      <c r="AC57">
        <v>49.061999999999998</v>
      </c>
      <c r="AE57">
        <v>434843072</v>
      </c>
      <c r="AF57">
        <v>1.389</v>
      </c>
      <c r="AG57">
        <v>22.826000000000001</v>
      </c>
      <c r="AH57">
        <v>1.3540000000000001</v>
      </c>
      <c r="AI57" s="15">
        <v>20.702999999999999</v>
      </c>
    </row>
    <row r="58" spans="1:35" x14ac:dyDescent="0.25">
      <c r="A58">
        <v>55.143000000000001</v>
      </c>
      <c r="B58" s="24">
        <v>21.759</v>
      </c>
      <c r="C58">
        <v>25.215</v>
      </c>
      <c r="D58" s="24">
        <f t="shared" si="8"/>
        <v>23.15757593862477</v>
      </c>
      <c r="E58">
        <f t="shared" si="1"/>
        <v>24.460824763752857</v>
      </c>
      <c r="F58" s="24">
        <f t="shared" si="2"/>
        <v>1.9560146561001566</v>
      </c>
      <c r="G58">
        <f t="shared" si="2"/>
        <v>0.56878028696843363</v>
      </c>
      <c r="I58">
        <v>2.1164079999999998</v>
      </c>
      <c r="Y58" s="14">
        <v>144371200</v>
      </c>
      <c r="Z58">
        <v>1.45</v>
      </c>
      <c r="AA58">
        <v>43.116999999999997</v>
      </c>
      <c r="AB58">
        <v>1.4950000000000001</v>
      </c>
      <c r="AC58">
        <v>49.061999999999998</v>
      </c>
      <c r="AE58">
        <v>434881560</v>
      </c>
      <c r="AF58">
        <v>1.3919999999999999</v>
      </c>
      <c r="AG58">
        <v>23.893999999999998</v>
      </c>
      <c r="AH58">
        <v>1.3540000000000001</v>
      </c>
      <c r="AI58" s="15">
        <v>20.702999999999999</v>
      </c>
    </row>
    <row r="59" spans="1:35" x14ac:dyDescent="0.25">
      <c r="A59">
        <v>56.145608000000003</v>
      </c>
      <c r="B59" s="24">
        <v>21.759</v>
      </c>
      <c r="C59">
        <v>24.57</v>
      </c>
      <c r="D59" s="24">
        <f t="shared" si="8"/>
        <v>23.084557974930924</v>
      </c>
      <c r="E59">
        <f t="shared" si="1"/>
        <v>24.396996527222658</v>
      </c>
      <c r="F59" s="24">
        <f t="shared" si="2"/>
        <v>1.7571039449029706</v>
      </c>
      <c r="G59">
        <f t="shared" si="2"/>
        <v>2.9930201593020577E-2</v>
      </c>
      <c r="I59">
        <v>2.1548799999999999</v>
      </c>
      <c r="Y59" s="14">
        <v>145373808</v>
      </c>
      <c r="Z59">
        <v>1.444</v>
      </c>
      <c r="AA59">
        <v>40.981999999999999</v>
      </c>
      <c r="AB59">
        <v>1.492</v>
      </c>
      <c r="AC59">
        <v>48.417999999999999</v>
      </c>
      <c r="AE59">
        <v>434920032</v>
      </c>
      <c r="AF59">
        <v>1.3859999999999999</v>
      </c>
      <c r="AG59">
        <v>21.759</v>
      </c>
      <c r="AH59">
        <v>1.3540000000000001</v>
      </c>
      <c r="AI59" s="15">
        <v>20.702999999999999</v>
      </c>
    </row>
    <row r="60" spans="1:35" x14ac:dyDescent="0.25">
      <c r="A60">
        <v>57.148223999999999</v>
      </c>
      <c r="B60" s="24">
        <v>19.623000000000001</v>
      </c>
      <c r="C60">
        <v>24.57</v>
      </c>
      <c r="D60" s="24">
        <f t="shared" si="8"/>
        <v>23.015351653560909</v>
      </c>
      <c r="E60">
        <f t="shared" si="1"/>
        <v>24.336620914496336</v>
      </c>
      <c r="F60" s="24">
        <f t="shared" si="2"/>
        <v>11.508049741417429</v>
      </c>
      <c r="G60">
        <f t="shared" si="2"/>
        <v>5.4465797550526482E-2</v>
      </c>
      <c r="I60">
        <v>2.1933600000000002</v>
      </c>
      <c r="K60" s="15"/>
      <c r="Y60" s="14">
        <v>146376424</v>
      </c>
      <c r="Z60">
        <v>1.4470000000000001</v>
      </c>
      <c r="AA60">
        <v>42.048999999999999</v>
      </c>
      <c r="AB60">
        <v>1.4950000000000001</v>
      </c>
      <c r="AC60">
        <v>49.061999999999998</v>
      </c>
      <c r="AE60">
        <v>434958512</v>
      </c>
      <c r="AF60">
        <v>1.389</v>
      </c>
      <c r="AG60">
        <v>22.826000000000001</v>
      </c>
      <c r="AH60">
        <v>1.3540000000000001</v>
      </c>
      <c r="AI60" s="15">
        <v>20.702999999999999</v>
      </c>
    </row>
    <row r="61" spans="1:35" x14ac:dyDescent="0.25">
      <c r="A61">
        <v>58.150840000000002</v>
      </c>
      <c r="B61" s="24">
        <v>22.826000000000001</v>
      </c>
      <c r="C61">
        <v>24.57</v>
      </c>
      <c r="D61" s="24">
        <f t="shared" si="8"/>
        <v>22.949758538861708</v>
      </c>
      <c r="E61">
        <f t="shared" si="1"/>
        <v>24.279511633271198</v>
      </c>
      <c r="F61" s="24">
        <f t="shared" si="2"/>
        <v>1.5316175941184824E-2</v>
      </c>
      <c r="G61">
        <f t="shared" si="2"/>
        <v>8.4383491204766875E-2</v>
      </c>
      <c r="I61">
        <v>2.23184</v>
      </c>
      <c r="K61" s="15"/>
      <c r="Y61" s="14">
        <v>147379040</v>
      </c>
      <c r="Z61">
        <v>1.4530000000000001</v>
      </c>
      <c r="AA61">
        <v>44.185000000000002</v>
      </c>
      <c r="AB61">
        <v>1.492</v>
      </c>
      <c r="AC61">
        <v>48.417999999999999</v>
      </c>
      <c r="AE61">
        <v>434996992</v>
      </c>
      <c r="AF61">
        <v>1.3859999999999999</v>
      </c>
      <c r="AG61">
        <v>21.759</v>
      </c>
      <c r="AH61">
        <v>1.35</v>
      </c>
      <c r="AI61" s="15">
        <v>20.059000000000001</v>
      </c>
    </row>
    <row r="62" spans="1:35" x14ac:dyDescent="0.25">
      <c r="A62">
        <v>59.153464</v>
      </c>
      <c r="B62" s="24">
        <v>21.759</v>
      </c>
      <c r="C62">
        <v>24.57</v>
      </c>
      <c r="D62" s="24">
        <f t="shared" si="8"/>
        <v>22.887589505333754</v>
      </c>
      <c r="E62">
        <f t="shared" si="1"/>
        <v>24.225491555271823</v>
      </c>
      <c r="F62" s="24">
        <f t="shared" si="2"/>
        <v>1.273714271549486</v>
      </c>
      <c r="G62">
        <f t="shared" si="2"/>
        <v>0.11868606848902753</v>
      </c>
      <c r="I62">
        <v>2.2703199999999999</v>
      </c>
      <c r="K62" s="15"/>
      <c r="Y62" s="14">
        <v>148381664</v>
      </c>
      <c r="Z62">
        <v>1.4470000000000001</v>
      </c>
      <c r="AA62">
        <v>42.048999999999999</v>
      </c>
      <c r="AB62">
        <v>1.4950000000000001</v>
      </c>
      <c r="AC62">
        <v>49.061999999999998</v>
      </c>
      <c r="AE62">
        <v>435035472</v>
      </c>
      <c r="AF62">
        <v>1.383</v>
      </c>
      <c r="AG62">
        <v>20.690999999999999</v>
      </c>
      <c r="AH62">
        <v>1.35</v>
      </c>
      <c r="AI62" s="15">
        <v>20.059000000000001</v>
      </c>
    </row>
    <row r="63" spans="1:35" x14ac:dyDescent="0.25">
      <c r="A63">
        <v>60.156080000000003</v>
      </c>
      <c r="B63" s="24">
        <v>21.759</v>
      </c>
      <c r="C63">
        <v>23.925999999999998</v>
      </c>
      <c r="D63" s="24">
        <f t="shared" si="8"/>
        <v>22.828666750178499</v>
      </c>
      <c r="E63">
        <f t="shared" si="1"/>
        <v>24.174394392356554</v>
      </c>
      <c r="F63" s="24">
        <f t="shared" si="2"/>
        <v>1.1441869564374307</v>
      </c>
      <c r="G63">
        <f t="shared" si="2"/>
        <v>6.1699774154182423E-2</v>
      </c>
      <c r="I63">
        <v>2.3088000000000002</v>
      </c>
      <c r="K63" s="15"/>
      <c r="Y63" s="14">
        <v>149384280</v>
      </c>
      <c r="Z63">
        <v>1.4470000000000001</v>
      </c>
      <c r="AA63">
        <v>42.048999999999999</v>
      </c>
      <c r="AB63">
        <v>1.4950000000000001</v>
      </c>
      <c r="AC63">
        <v>49.061999999999998</v>
      </c>
      <c r="AE63">
        <v>435073952</v>
      </c>
      <c r="AF63">
        <v>1.3859999999999999</v>
      </c>
      <c r="AG63">
        <v>21.759</v>
      </c>
      <c r="AH63">
        <v>1.35</v>
      </c>
      <c r="AI63" s="15">
        <v>20.059000000000001</v>
      </c>
    </row>
    <row r="64" spans="1:35" x14ac:dyDescent="0.25">
      <c r="A64">
        <v>61.158687999999998</v>
      </c>
      <c r="B64" s="24">
        <v>20.690999999999999</v>
      </c>
      <c r="C64">
        <v>23.925999999999998</v>
      </c>
      <c r="D64" s="24">
        <f t="shared" si="8"/>
        <v>22.772820738694953</v>
      </c>
      <c r="E64">
        <f t="shared" si="1"/>
        <v>24.126061970168106</v>
      </c>
      <c r="F64" s="24">
        <f t="shared" si="2"/>
        <v>4.3339775880604066</v>
      </c>
      <c r="G64">
        <f t="shared" si="2"/>
        <v>4.0024791907544717E-2</v>
      </c>
      <c r="I64">
        <v>2.34728</v>
      </c>
      <c r="K64" s="15"/>
      <c r="Y64" s="14">
        <v>150386888</v>
      </c>
      <c r="Z64">
        <v>1.4410000000000001</v>
      </c>
      <c r="AA64">
        <v>39.914000000000001</v>
      </c>
      <c r="AB64">
        <v>1.4950000000000001</v>
      </c>
      <c r="AC64">
        <v>49.061999999999998</v>
      </c>
      <c r="AE64">
        <v>435112432</v>
      </c>
      <c r="AF64">
        <v>1.389</v>
      </c>
      <c r="AG64">
        <v>22.826000000000001</v>
      </c>
      <c r="AH64">
        <v>1.3540000000000001</v>
      </c>
      <c r="AI64" s="15">
        <v>20.702999999999999</v>
      </c>
    </row>
    <row r="65" spans="1:35" x14ac:dyDescent="0.25">
      <c r="A65">
        <v>62.161312000000002</v>
      </c>
      <c r="B65" s="24">
        <v>21.759</v>
      </c>
      <c r="C65">
        <v>23.925999999999998</v>
      </c>
      <c r="D65" s="24">
        <f t="shared" si="8"/>
        <v>22.71988955790702</v>
      </c>
      <c r="E65">
        <f t="shared" si="1"/>
        <v>24.080343610940549</v>
      </c>
      <c r="F65" s="24">
        <f t="shared" si="2"/>
        <v>0.92330874249474837</v>
      </c>
      <c r="G65">
        <f t="shared" si="2"/>
        <v>2.3821950238168018E-2</v>
      </c>
      <c r="I65">
        <v>2.3857599999999999</v>
      </c>
      <c r="K65" s="15"/>
      <c r="Y65" s="14">
        <v>151389512</v>
      </c>
      <c r="Z65">
        <v>1.444</v>
      </c>
      <c r="AA65">
        <v>40.981999999999999</v>
      </c>
      <c r="AB65">
        <v>1.492</v>
      </c>
      <c r="AC65">
        <v>48.417999999999999</v>
      </c>
      <c r="AE65">
        <v>435150912</v>
      </c>
      <c r="AF65">
        <v>1.3859999999999999</v>
      </c>
      <c r="AG65">
        <v>21.759</v>
      </c>
      <c r="AH65">
        <v>1.3540000000000001</v>
      </c>
      <c r="AI65" s="15">
        <v>20.702999999999999</v>
      </c>
    </row>
    <row r="66" spans="1:35" x14ac:dyDescent="0.25">
      <c r="A66">
        <v>63.163927999999999</v>
      </c>
      <c r="B66" s="24">
        <v>21.759</v>
      </c>
      <c r="C66">
        <v>24.57</v>
      </c>
      <c r="D66" s="24">
        <f t="shared" si="8"/>
        <v>22.669722282840031</v>
      </c>
      <c r="E66">
        <f t="shared" si="1"/>
        <v>24.03709897790436</v>
      </c>
      <c r="F66" s="24">
        <f t="shared" si="2"/>
        <v>0.82941507646135615</v>
      </c>
      <c r="G66">
        <f t="shared" si="2"/>
        <v>0.2839834993505776</v>
      </c>
      <c r="I66">
        <v>2.4242400000000002</v>
      </c>
      <c r="K66" s="15"/>
      <c r="Y66" s="14">
        <v>152392128</v>
      </c>
      <c r="Z66">
        <v>1.4470000000000001</v>
      </c>
      <c r="AA66">
        <v>42.048999999999999</v>
      </c>
      <c r="AB66">
        <v>1.4950000000000001</v>
      </c>
      <c r="AC66">
        <v>49.061999999999998</v>
      </c>
      <c r="AE66">
        <v>435189392</v>
      </c>
      <c r="AF66">
        <v>1.383</v>
      </c>
      <c r="AG66">
        <v>20.690999999999999</v>
      </c>
      <c r="AH66">
        <v>1.3540000000000001</v>
      </c>
      <c r="AI66" s="15">
        <v>20.702999999999999</v>
      </c>
    </row>
    <row r="67" spans="1:35" x14ac:dyDescent="0.25">
      <c r="A67">
        <v>64.166535999999994</v>
      </c>
      <c r="B67" s="24">
        <v>20.690999999999999</v>
      </c>
      <c r="C67">
        <v>23.925999999999998</v>
      </c>
      <c r="D67" s="24">
        <f t="shared" si="8"/>
        <v>22.622174570379755</v>
      </c>
      <c r="E67">
        <f t="shared" si="1"/>
        <v>23.996194204683285</v>
      </c>
      <c r="F67" s="24">
        <f t="shared" si="2"/>
        <v>3.7294352212814363</v>
      </c>
      <c r="G67">
        <f t="shared" si="2"/>
        <v>4.9272263711190763E-3</v>
      </c>
      <c r="I67">
        <v>2.46272</v>
      </c>
      <c r="K67" s="15"/>
      <c r="Y67" s="14">
        <v>153394736</v>
      </c>
      <c r="Z67">
        <v>1.45</v>
      </c>
      <c r="AA67">
        <v>43.116999999999997</v>
      </c>
      <c r="AB67">
        <v>1.4950000000000001</v>
      </c>
      <c r="AC67">
        <v>49.061999999999998</v>
      </c>
      <c r="AE67">
        <v>435227872</v>
      </c>
      <c r="AF67">
        <v>1.3859999999999999</v>
      </c>
      <c r="AG67">
        <v>21.759</v>
      </c>
      <c r="AH67">
        <v>1.3540000000000001</v>
      </c>
      <c r="AI67" s="15">
        <v>20.702999999999999</v>
      </c>
    </row>
    <row r="68" spans="1:35" x14ac:dyDescent="0.25">
      <c r="A68">
        <v>65.169144000000003</v>
      </c>
      <c r="B68" s="24">
        <v>22.826000000000001</v>
      </c>
      <c r="C68">
        <v>23.925999999999998</v>
      </c>
      <c r="D68" s="24">
        <f t="shared" si="8"/>
        <v>22.577109266665595</v>
      </c>
      <c r="E68">
        <f t="shared" ref="E68:E83" si="9">S$4+(S$3-S$4)*EXP(-A68/S$5)</f>
        <v>23.95750236987525</v>
      </c>
      <c r="F68" s="24">
        <f t="shared" ref="F68:F84" si="10">(D68-B68)^2</f>
        <v>6.1946597139738359E-2</v>
      </c>
      <c r="G68">
        <f t="shared" ref="G68:G84" si="11">(E68-C68)^2</f>
        <v>9.9239930775717839E-4</v>
      </c>
      <c r="I68">
        <v>2.5011999999999999</v>
      </c>
      <c r="K68" s="15"/>
      <c r="Y68" s="14">
        <v>154397344</v>
      </c>
      <c r="Z68">
        <v>1.4470000000000001</v>
      </c>
      <c r="AA68">
        <v>42.048999999999999</v>
      </c>
      <c r="AB68">
        <v>1.4950000000000001</v>
      </c>
      <c r="AC68">
        <v>49.061999999999998</v>
      </c>
      <c r="AE68">
        <v>435266352</v>
      </c>
      <c r="AF68">
        <v>1.3859999999999999</v>
      </c>
      <c r="AG68">
        <v>21.759</v>
      </c>
      <c r="AH68">
        <v>1.3540000000000001</v>
      </c>
      <c r="AI68" s="15">
        <v>20.702999999999999</v>
      </c>
    </row>
    <row r="69" spans="1:35" x14ac:dyDescent="0.25">
      <c r="A69">
        <v>66.171751999999998</v>
      </c>
      <c r="B69" s="24">
        <v>20.690999999999999</v>
      </c>
      <c r="C69">
        <v>23.925999999999998</v>
      </c>
      <c r="D69" s="24">
        <f t="shared" si="8"/>
        <v>22.5343967681296</v>
      </c>
      <c r="E69">
        <f t="shared" si="9"/>
        <v>23.920903754043277</v>
      </c>
      <c r="F69" s="24">
        <f t="shared" si="10"/>
        <v>3.3981116447506583</v>
      </c>
      <c r="G69">
        <f t="shared" si="11"/>
        <v>2.597172285140172E-5</v>
      </c>
      <c r="I69">
        <v>2.5396800000000002</v>
      </c>
      <c r="K69" s="15"/>
      <c r="Y69" s="14">
        <v>155399952</v>
      </c>
      <c r="Z69">
        <v>1.4470000000000001</v>
      </c>
      <c r="AA69">
        <v>42.048999999999999</v>
      </c>
      <c r="AB69">
        <v>1.4950000000000001</v>
      </c>
      <c r="AC69">
        <v>49.061999999999998</v>
      </c>
      <c r="AE69">
        <v>435304832</v>
      </c>
      <c r="AF69">
        <v>1.379</v>
      </c>
      <c r="AG69">
        <v>19.623000000000001</v>
      </c>
      <c r="AH69">
        <v>1.35</v>
      </c>
      <c r="AI69" s="15">
        <v>20.059000000000001</v>
      </c>
    </row>
    <row r="70" spans="1:35" x14ac:dyDescent="0.25">
      <c r="A70">
        <v>67.174359999999993</v>
      </c>
      <c r="B70" s="24">
        <v>20.690999999999999</v>
      </c>
      <c r="C70">
        <v>23.925999999999998</v>
      </c>
      <c r="D70" s="24">
        <f t="shared" si="8"/>
        <v>22.493914237649857</v>
      </c>
      <c r="E70">
        <f t="shared" si="9"/>
        <v>23.886285114543188</v>
      </c>
      <c r="F70" s="24">
        <f t="shared" si="10"/>
        <v>3.25049974832057</v>
      </c>
      <c r="G70">
        <f t="shared" si="11"/>
        <v>1.5772721268475481E-3</v>
      </c>
      <c r="I70">
        <v>2.57816</v>
      </c>
      <c r="K70" s="15"/>
      <c r="Y70" s="14">
        <v>156402560</v>
      </c>
      <c r="Z70">
        <v>1.444</v>
      </c>
      <c r="AA70">
        <v>40.981999999999999</v>
      </c>
      <c r="AB70">
        <v>1.4950000000000001</v>
      </c>
      <c r="AC70">
        <v>49.061999999999998</v>
      </c>
      <c r="AE70">
        <v>435343312</v>
      </c>
      <c r="AF70">
        <v>1.3859999999999999</v>
      </c>
      <c r="AG70">
        <v>21.759</v>
      </c>
      <c r="AH70">
        <v>1.3540000000000001</v>
      </c>
      <c r="AI70" s="15">
        <v>20.702999999999999</v>
      </c>
    </row>
    <row r="71" spans="1:35" x14ac:dyDescent="0.25">
      <c r="A71">
        <v>68.176975999999996</v>
      </c>
      <c r="B71" s="24">
        <v>20.690999999999999</v>
      </c>
      <c r="C71">
        <v>23.280999999999999</v>
      </c>
      <c r="D71" s="24">
        <f t="shared" si="8"/>
        <v>22.4555449532639</v>
      </c>
      <c r="E71">
        <f t="shared" si="9"/>
        <v>23.853539081044666</v>
      </c>
      <c r="F71" s="24">
        <f t="shared" si="10"/>
        <v>3.113618892089101</v>
      </c>
      <c r="G71">
        <f t="shared" si="11"/>
        <v>0.32780099932347162</v>
      </c>
      <c r="I71">
        <v>2.6166399999999999</v>
      </c>
      <c r="K71" s="15"/>
      <c r="Y71" s="14">
        <v>157405176</v>
      </c>
      <c r="Z71">
        <v>1.444</v>
      </c>
      <c r="AA71">
        <v>40.981999999999999</v>
      </c>
      <c r="AB71">
        <v>1.502</v>
      </c>
      <c r="AC71">
        <v>50.351999999999997</v>
      </c>
      <c r="AE71">
        <v>435381792</v>
      </c>
      <c r="AF71">
        <v>1.383</v>
      </c>
      <c r="AG71">
        <v>20.690999999999999</v>
      </c>
      <c r="AH71">
        <v>1.35</v>
      </c>
      <c r="AI71" s="15">
        <v>20.059000000000001</v>
      </c>
    </row>
    <row r="72" spans="1:35" x14ac:dyDescent="0.25">
      <c r="A72">
        <v>69.179599999999994</v>
      </c>
      <c r="B72" s="24">
        <v>19.623000000000001</v>
      </c>
      <c r="C72">
        <v>24.57</v>
      </c>
      <c r="D72" s="24">
        <f t="shared" si="8"/>
        <v>22.419178616059561</v>
      </c>
      <c r="E72">
        <f t="shared" si="9"/>
        <v>23.822564373504807</v>
      </c>
      <c r="F72" s="24">
        <f t="shared" si="10"/>
        <v>7.8186148529087571</v>
      </c>
      <c r="G72">
        <f t="shared" si="11"/>
        <v>0.5586600157542615</v>
      </c>
      <c r="I72">
        <v>2.6551200000000001</v>
      </c>
      <c r="K72" s="15"/>
      <c r="Y72" s="14">
        <v>158407800</v>
      </c>
      <c r="Z72">
        <v>1.4470000000000001</v>
      </c>
      <c r="AA72">
        <v>42.048999999999999</v>
      </c>
      <c r="AB72">
        <v>1.492</v>
      </c>
      <c r="AC72">
        <v>48.417999999999999</v>
      </c>
      <c r="AE72">
        <v>435420272</v>
      </c>
      <c r="AF72">
        <v>1.379</v>
      </c>
      <c r="AG72">
        <v>19.623000000000001</v>
      </c>
      <c r="AH72">
        <v>1.3540000000000001</v>
      </c>
      <c r="AI72" s="15">
        <v>20.702999999999999</v>
      </c>
    </row>
    <row r="73" spans="1:35" x14ac:dyDescent="0.25">
      <c r="A73">
        <v>70.182208000000003</v>
      </c>
      <c r="B73" s="24">
        <v>21.759</v>
      </c>
      <c r="C73">
        <v>23.280999999999999</v>
      </c>
      <c r="D73" s="24">
        <f t="shared" si="8"/>
        <v>22.38471148639745</v>
      </c>
      <c r="E73">
        <f t="shared" si="9"/>
        <v>23.793265870887822</v>
      </c>
      <c r="F73" s="24">
        <f t="shared" si="10"/>
        <v>0.39151486420970544</v>
      </c>
      <c r="G73">
        <f t="shared" si="11"/>
        <v>0.26241632247646013</v>
      </c>
      <c r="I73">
        <v>2.6936</v>
      </c>
      <c r="K73" s="15"/>
      <c r="Y73" s="14">
        <v>159410408</v>
      </c>
      <c r="Z73">
        <v>1.4470000000000001</v>
      </c>
      <c r="AA73">
        <v>42.048999999999999</v>
      </c>
      <c r="AB73">
        <v>1.492</v>
      </c>
      <c r="AC73">
        <v>48.417999999999999</v>
      </c>
      <c r="AE73">
        <v>435458752</v>
      </c>
      <c r="AF73">
        <v>1.383</v>
      </c>
      <c r="AG73">
        <v>20.690999999999999</v>
      </c>
      <c r="AH73">
        <v>1.35</v>
      </c>
      <c r="AI73" s="15">
        <v>20.059000000000001</v>
      </c>
    </row>
    <row r="74" spans="1:35" x14ac:dyDescent="0.25">
      <c r="A74">
        <v>71.184815999999998</v>
      </c>
      <c r="B74" s="24">
        <v>21.759</v>
      </c>
      <c r="C74">
        <v>23.925999999999998</v>
      </c>
      <c r="D74" s="24">
        <f t="shared" si="8"/>
        <v>22.352043844022937</v>
      </c>
      <c r="E74">
        <f t="shared" si="9"/>
        <v>23.765552410230011</v>
      </c>
      <c r="F74" s="24">
        <f t="shared" si="10"/>
        <v>0.35170100093350121</v>
      </c>
      <c r="G74">
        <f t="shared" si="11"/>
        <v>2.574342906299806E-2</v>
      </c>
      <c r="Y74" s="14">
        <v>160413016</v>
      </c>
      <c r="Z74">
        <v>1.4470000000000001</v>
      </c>
      <c r="AA74">
        <v>42.048999999999999</v>
      </c>
      <c r="AB74">
        <v>1.4950000000000001</v>
      </c>
      <c r="AC74">
        <v>49.061999999999998</v>
      </c>
      <c r="AE74">
        <v>435497232</v>
      </c>
      <c r="AF74">
        <v>1.379</v>
      </c>
      <c r="AG74">
        <v>19.623000000000001</v>
      </c>
      <c r="AH74">
        <v>1.3540000000000001</v>
      </c>
      <c r="AI74" s="15">
        <v>20.702999999999999</v>
      </c>
    </row>
    <row r="75" spans="1:35" x14ac:dyDescent="0.25">
      <c r="A75">
        <v>72.187415999999999</v>
      </c>
      <c r="B75" s="24">
        <v>20.690999999999999</v>
      </c>
      <c r="C75">
        <v>23.280999999999999</v>
      </c>
      <c r="D75" s="24">
        <f t="shared" si="8"/>
        <v>22.321081980362276</v>
      </c>
      <c r="E75">
        <f t="shared" si="9"/>
        <v>23.73933844454687</v>
      </c>
      <c r="F75" s="24">
        <f t="shared" si="10"/>
        <v>2.6571672627018037</v>
      </c>
      <c r="G75">
        <f t="shared" si="11"/>
        <v>0.21007412974964576</v>
      </c>
      <c r="Y75" s="14">
        <v>161415616</v>
      </c>
      <c r="Z75">
        <v>1.4470000000000001</v>
      </c>
      <c r="AA75">
        <v>42.048999999999999</v>
      </c>
      <c r="AB75">
        <v>1.492</v>
      </c>
      <c r="AC75">
        <v>48.417999999999999</v>
      </c>
      <c r="AE75">
        <v>435535712</v>
      </c>
      <c r="AF75">
        <v>1.379</v>
      </c>
      <c r="AG75">
        <v>19.623000000000001</v>
      </c>
      <c r="AH75">
        <v>1.3540000000000001</v>
      </c>
      <c r="AI75" s="15">
        <v>20.702999999999999</v>
      </c>
    </row>
    <row r="76" spans="1:35" x14ac:dyDescent="0.25">
      <c r="A76">
        <v>73.190023999999994</v>
      </c>
      <c r="B76" s="24">
        <v>20.690999999999999</v>
      </c>
      <c r="C76">
        <v>23.925999999999998</v>
      </c>
      <c r="D76" s="24">
        <f t="shared" si="8"/>
        <v>22.29173635778892</v>
      </c>
      <c r="E76">
        <f t="shared" si="9"/>
        <v>23.714542444710109</v>
      </c>
      <c r="F76" s="24">
        <f t="shared" si="10"/>
        <v>2.5623568871473421</v>
      </c>
      <c r="G76">
        <f t="shared" si="11"/>
        <v>4.4714297689176827E-2</v>
      </c>
      <c r="Y76" s="14">
        <v>162418224</v>
      </c>
      <c r="Z76">
        <v>1.4410000000000001</v>
      </c>
      <c r="AA76">
        <v>39.914000000000001</v>
      </c>
      <c r="AB76">
        <v>1.4950000000000001</v>
      </c>
      <c r="AC76">
        <v>49.061999999999998</v>
      </c>
      <c r="AE76">
        <v>435574192</v>
      </c>
      <c r="AF76">
        <v>1.379</v>
      </c>
      <c r="AG76">
        <v>19.623000000000001</v>
      </c>
      <c r="AH76">
        <v>1.357</v>
      </c>
      <c r="AI76" s="15">
        <v>21.347999999999999</v>
      </c>
    </row>
    <row r="77" spans="1:35" x14ac:dyDescent="0.25">
      <c r="A77">
        <v>74.192639999999997</v>
      </c>
      <c r="B77" s="24">
        <v>21.759</v>
      </c>
      <c r="C77">
        <v>23.280999999999999</v>
      </c>
      <c r="D77" s="24">
        <f t="shared" si="8"/>
        <v>22.263922618759853</v>
      </c>
      <c r="E77">
        <f t="shared" si="9"/>
        <v>23.691087720520795</v>
      </c>
      <c r="F77" s="24">
        <f t="shared" si="10"/>
        <v>0.25494685093530761</v>
      </c>
      <c r="G77">
        <f t="shared" si="11"/>
        <v>0.16817193852194232</v>
      </c>
      <c r="Y77" s="14">
        <v>163420840</v>
      </c>
      <c r="Z77">
        <v>1.444</v>
      </c>
      <c r="AA77">
        <v>40.981999999999999</v>
      </c>
      <c r="AB77">
        <v>1.4950000000000001</v>
      </c>
      <c r="AC77">
        <v>49.061999999999998</v>
      </c>
      <c r="AE77">
        <v>435612680</v>
      </c>
      <c r="AF77">
        <v>1.3759999999999999</v>
      </c>
      <c r="AG77">
        <v>18.555</v>
      </c>
      <c r="AH77">
        <v>1.3540000000000001</v>
      </c>
      <c r="AI77" s="15">
        <v>20.702999999999999</v>
      </c>
    </row>
    <row r="78" spans="1:35" x14ac:dyDescent="0.25">
      <c r="A78">
        <v>75.195248000000007</v>
      </c>
      <c r="B78" s="24">
        <v>19.623000000000001</v>
      </c>
      <c r="C78">
        <v>23.280999999999999</v>
      </c>
      <c r="D78" s="24">
        <f t="shared" si="8"/>
        <v>22.237561217546943</v>
      </c>
      <c r="E78">
        <f t="shared" si="9"/>
        <v>23.66890207327241</v>
      </c>
      <c r="F78" s="24">
        <f t="shared" si="10"/>
        <v>6.8359303603005497</v>
      </c>
      <c r="G78">
        <f t="shared" si="11"/>
        <v>0.15046801844903473</v>
      </c>
      <c r="Y78" s="14">
        <v>164423448</v>
      </c>
      <c r="Z78">
        <v>1.444</v>
      </c>
      <c r="AA78">
        <v>40.981999999999999</v>
      </c>
      <c r="AB78">
        <v>1.492</v>
      </c>
      <c r="AC78">
        <v>48.417999999999999</v>
      </c>
      <c r="AE78">
        <v>435651152</v>
      </c>
      <c r="AF78">
        <v>1.379</v>
      </c>
      <c r="AG78">
        <v>19.623000000000001</v>
      </c>
      <c r="AH78">
        <v>1.3540000000000001</v>
      </c>
      <c r="AI78" s="15">
        <v>20.702999999999999</v>
      </c>
    </row>
    <row r="79" spans="1:35" x14ac:dyDescent="0.25">
      <c r="A79">
        <v>76.197872000000004</v>
      </c>
      <c r="B79" s="24">
        <v>21.759</v>
      </c>
      <c r="C79">
        <v>23.280999999999999</v>
      </c>
      <c r="D79" s="24">
        <f t="shared" si="8"/>
        <v>22.212575725183985</v>
      </c>
      <c r="E79">
        <f t="shared" si="9"/>
        <v>23.647916338548772</v>
      </c>
      <c r="F79" s="24">
        <f t="shared" si="10"/>
        <v>0.20573093847617763</v>
      </c>
      <c r="G79">
        <f t="shared" si="11"/>
        <v>0.13462759949403766</v>
      </c>
      <c r="Y79" s="14">
        <v>165426072</v>
      </c>
      <c r="Z79">
        <v>1.444</v>
      </c>
      <c r="AA79">
        <v>40.981999999999999</v>
      </c>
      <c r="AB79">
        <v>1.4950000000000001</v>
      </c>
      <c r="AC79">
        <v>49.061999999999998</v>
      </c>
      <c r="AE79">
        <v>435689632</v>
      </c>
      <c r="AF79">
        <v>1.3759999999999999</v>
      </c>
      <c r="AG79">
        <v>18.555</v>
      </c>
      <c r="AH79">
        <v>1.35</v>
      </c>
      <c r="AI79" s="15">
        <v>20.059000000000001</v>
      </c>
    </row>
    <row r="80" spans="1:35" x14ac:dyDescent="0.25">
      <c r="A80">
        <v>77.200503999999995</v>
      </c>
      <c r="B80" s="24">
        <v>20.690999999999999</v>
      </c>
      <c r="C80">
        <v>23.925999999999998</v>
      </c>
      <c r="D80" s="24">
        <f t="shared" si="8"/>
        <v>22.188894531588346</v>
      </c>
      <c r="E80">
        <f t="shared" si="9"/>
        <v>23.628065790631645</v>
      </c>
      <c r="F80" s="24">
        <f t="shared" si="10"/>
        <v>2.2436880277622739</v>
      </c>
      <c r="G80">
        <f t="shared" si="11"/>
        <v>8.8764793111945878E-2</v>
      </c>
      <c r="Y80" s="14">
        <v>166428704</v>
      </c>
      <c r="Z80">
        <v>1.444</v>
      </c>
      <c r="AA80">
        <v>40.981999999999999</v>
      </c>
      <c r="AB80">
        <v>1.4950000000000001</v>
      </c>
      <c r="AC80">
        <v>49.061999999999998</v>
      </c>
      <c r="AE80">
        <v>435728112</v>
      </c>
      <c r="AF80">
        <v>1.379</v>
      </c>
      <c r="AG80">
        <v>19.623000000000001</v>
      </c>
      <c r="AH80">
        <v>1.3540000000000001</v>
      </c>
      <c r="AI80" s="15">
        <v>20.702999999999999</v>
      </c>
    </row>
    <row r="81" spans="1:35" x14ac:dyDescent="0.25">
      <c r="A81">
        <v>78.203112000000004</v>
      </c>
      <c r="B81" s="24">
        <v>20.690999999999999</v>
      </c>
      <c r="C81">
        <v>23.280999999999999</v>
      </c>
      <c r="D81" s="24">
        <f t="shared" si="8"/>
        <v>22.166450256356093</v>
      </c>
      <c r="E81">
        <f t="shared" si="9"/>
        <v>23.609289614663346</v>
      </c>
      <c r="F81" s="24">
        <f t="shared" si="10"/>
        <v>2.1769534589812638</v>
      </c>
      <c r="G81">
        <f t="shared" si="11"/>
        <v>0.10777407109580926</v>
      </c>
      <c r="Y81" s="14">
        <v>167431312</v>
      </c>
      <c r="Z81">
        <v>1.4470000000000001</v>
      </c>
      <c r="AA81">
        <v>42.048999999999999</v>
      </c>
      <c r="AB81">
        <v>1.4950000000000001</v>
      </c>
      <c r="AC81">
        <v>49.061999999999998</v>
      </c>
      <c r="AE81">
        <v>435766592</v>
      </c>
      <c r="AF81">
        <v>1.373</v>
      </c>
      <c r="AG81">
        <v>17.486999999999998</v>
      </c>
      <c r="AH81">
        <v>1.35</v>
      </c>
      <c r="AI81" s="15">
        <v>20.059000000000001</v>
      </c>
    </row>
    <row r="82" spans="1:35" x14ac:dyDescent="0.25">
      <c r="A82">
        <v>79.205719999999999</v>
      </c>
      <c r="B82" s="24">
        <v>19.623000000000001</v>
      </c>
      <c r="C82">
        <v>23.280999999999999</v>
      </c>
      <c r="D82" s="24">
        <f t="shared" si="8"/>
        <v>22.145177769675882</v>
      </c>
      <c r="E82">
        <f t="shared" si="9"/>
        <v>23.591529225308161</v>
      </c>
      <c r="F82" s="24">
        <f t="shared" si="10"/>
        <v>6.3613807018472031</v>
      </c>
      <c r="G82">
        <f t="shared" si="11"/>
        <v>9.6428399770487352E-2</v>
      </c>
      <c r="Y82" s="14">
        <v>168433920</v>
      </c>
      <c r="Z82">
        <v>1.4470000000000001</v>
      </c>
      <c r="AA82">
        <v>42.048999999999999</v>
      </c>
      <c r="AB82">
        <v>1.492</v>
      </c>
      <c r="AC82">
        <v>48.417999999999999</v>
      </c>
      <c r="AE82">
        <v>435805072</v>
      </c>
      <c r="AF82">
        <v>1.373</v>
      </c>
      <c r="AG82">
        <v>17.486999999999998</v>
      </c>
      <c r="AH82">
        <v>1.35</v>
      </c>
      <c r="AI82" s="15">
        <v>20.059000000000001</v>
      </c>
    </row>
    <row r="83" spans="1:35" x14ac:dyDescent="0.25">
      <c r="A83">
        <v>80.208327999999995</v>
      </c>
      <c r="B83" s="24">
        <v>20.690999999999999</v>
      </c>
      <c r="C83">
        <v>23.280999999999999</v>
      </c>
      <c r="D83" s="24">
        <f t="shared" si="8"/>
        <v>22.125015893880072</v>
      </c>
      <c r="E83">
        <f t="shared" si="9"/>
        <v>23.574729668754134</v>
      </c>
      <c r="F83" s="24">
        <f t="shared" si="10"/>
        <v>2.056401583900664</v>
      </c>
      <c r="G83">
        <f t="shared" si="11"/>
        <v>8.6277118306414186E-2</v>
      </c>
      <c r="Y83" s="14">
        <v>169436528</v>
      </c>
      <c r="Z83">
        <v>1.444</v>
      </c>
      <c r="AA83">
        <v>40.981999999999999</v>
      </c>
      <c r="AB83">
        <v>1.4950000000000001</v>
      </c>
      <c r="AC83">
        <v>49.061999999999998</v>
      </c>
      <c r="AE83">
        <v>435843552</v>
      </c>
      <c r="AF83">
        <v>1.3759999999999999</v>
      </c>
      <c r="AG83">
        <v>18.555</v>
      </c>
      <c r="AH83">
        <v>1.35</v>
      </c>
      <c r="AI83" s="15">
        <v>20.059000000000001</v>
      </c>
    </row>
    <row r="84" spans="1:35" x14ac:dyDescent="0.25">
      <c r="A84">
        <v>81.210936000000004</v>
      </c>
      <c r="B84" s="24">
        <v>21.759</v>
      </c>
      <c r="D84" s="24">
        <f t="shared" si="8"/>
        <v>22.105906645313286</v>
      </c>
      <c r="F84" s="24">
        <f t="shared" si="10"/>
        <v>0.12034422056251808</v>
      </c>
      <c r="G84">
        <f t="shared" si="11"/>
        <v>0</v>
      </c>
      <c r="Y84" s="14">
        <v>170439136</v>
      </c>
      <c r="Z84">
        <v>1.444</v>
      </c>
      <c r="AA84">
        <v>40.981999999999999</v>
      </c>
      <c r="AB84">
        <v>1.4950000000000001</v>
      </c>
      <c r="AC84">
        <v>49.061999999999998</v>
      </c>
      <c r="AE84">
        <v>435882032</v>
      </c>
      <c r="AF84">
        <v>1.373</v>
      </c>
      <c r="AG84">
        <v>17.486999999999998</v>
      </c>
      <c r="AH84">
        <v>1.3540000000000001</v>
      </c>
      <c r="AI84" s="15">
        <v>20.702999999999999</v>
      </c>
    </row>
    <row r="85" spans="1:35" x14ac:dyDescent="0.25">
      <c r="Y85" s="14">
        <v>171441744</v>
      </c>
      <c r="Z85">
        <v>1.4470000000000001</v>
      </c>
      <c r="AA85">
        <v>42.048999999999999</v>
      </c>
      <c r="AB85">
        <v>1.4950000000000001</v>
      </c>
      <c r="AC85">
        <v>49.061999999999998</v>
      </c>
      <c r="AE85">
        <v>435920512</v>
      </c>
      <c r="AF85">
        <v>1.37</v>
      </c>
      <c r="AG85">
        <v>16.419</v>
      </c>
      <c r="AH85">
        <v>1.3540000000000001</v>
      </c>
      <c r="AI85" s="15">
        <v>20.702999999999999</v>
      </c>
    </row>
    <row r="86" spans="1:35" x14ac:dyDescent="0.25">
      <c r="Y86" s="14">
        <v>172444352</v>
      </c>
      <c r="Z86">
        <v>1.4470000000000001</v>
      </c>
      <c r="AA86">
        <v>42.048999999999999</v>
      </c>
      <c r="AB86">
        <v>1.4950000000000001</v>
      </c>
      <c r="AC86">
        <v>49.061999999999998</v>
      </c>
      <c r="AE86">
        <v>435958992</v>
      </c>
      <c r="AF86">
        <v>1.373</v>
      </c>
      <c r="AG86">
        <v>17.486999999999998</v>
      </c>
      <c r="AH86">
        <v>1.357</v>
      </c>
      <c r="AI86" s="15">
        <v>21.347999999999999</v>
      </c>
    </row>
    <row r="87" spans="1:35" x14ac:dyDescent="0.25">
      <c r="Y87" s="14">
        <v>173446960</v>
      </c>
      <c r="Z87">
        <v>1.444</v>
      </c>
      <c r="AA87">
        <v>40.981999999999999</v>
      </c>
      <c r="AB87">
        <v>1.4950000000000001</v>
      </c>
      <c r="AC87">
        <v>49.061999999999998</v>
      </c>
      <c r="AE87">
        <v>435997472</v>
      </c>
      <c r="AF87">
        <v>1.3759999999999999</v>
      </c>
      <c r="AG87">
        <v>18.555</v>
      </c>
      <c r="AH87">
        <v>1.35</v>
      </c>
      <c r="AI87" s="15">
        <v>20.059000000000001</v>
      </c>
    </row>
    <row r="88" spans="1:35" x14ac:dyDescent="0.25">
      <c r="Y88" s="14">
        <v>174449576</v>
      </c>
      <c r="Z88">
        <v>1.444</v>
      </c>
      <c r="AA88">
        <v>40.981999999999999</v>
      </c>
      <c r="AB88">
        <v>1.492</v>
      </c>
      <c r="AC88">
        <v>48.417999999999999</v>
      </c>
      <c r="AE88">
        <v>436035952</v>
      </c>
      <c r="AF88">
        <v>1.37</v>
      </c>
      <c r="AG88">
        <v>16.419</v>
      </c>
      <c r="AH88">
        <v>1.3540000000000001</v>
      </c>
      <c r="AI88" s="15">
        <v>20.702999999999999</v>
      </c>
    </row>
    <row r="89" spans="1:35" x14ac:dyDescent="0.25">
      <c r="Y89" s="14">
        <v>175452200</v>
      </c>
      <c r="Z89">
        <v>1.4470000000000001</v>
      </c>
      <c r="AA89">
        <v>42.048999999999999</v>
      </c>
      <c r="AB89">
        <v>1.4950000000000001</v>
      </c>
      <c r="AC89">
        <v>49.061999999999998</v>
      </c>
      <c r="AE89">
        <v>436074432</v>
      </c>
      <c r="AF89">
        <v>1.373</v>
      </c>
      <c r="AG89">
        <v>17.486999999999998</v>
      </c>
      <c r="AH89">
        <v>1.35</v>
      </c>
      <c r="AI89" s="15">
        <v>20.059000000000001</v>
      </c>
    </row>
    <row r="90" spans="1:35" x14ac:dyDescent="0.25">
      <c r="Y90" s="14">
        <v>176454808</v>
      </c>
      <c r="Z90">
        <v>1.4370000000000001</v>
      </c>
      <c r="AA90">
        <v>38.845999999999997</v>
      </c>
      <c r="AB90">
        <v>1.492</v>
      </c>
      <c r="AC90">
        <v>48.417999999999999</v>
      </c>
      <c r="AE90">
        <v>436112912</v>
      </c>
      <c r="AF90">
        <v>1.3759999999999999</v>
      </c>
      <c r="AG90">
        <v>18.555</v>
      </c>
      <c r="AH90">
        <v>1.3540000000000001</v>
      </c>
      <c r="AI90" s="15">
        <v>20.702999999999999</v>
      </c>
    </row>
    <row r="91" spans="1:35" x14ac:dyDescent="0.25">
      <c r="Y91" s="14">
        <v>177457424</v>
      </c>
      <c r="Z91">
        <v>1.444</v>
      </c>
      <c r="AA91">
        <v>40.981999999999999</v>
      </c>
      <c r="AB91">
        <v>1.492</v>
      </c>
      <c r="AC91">
        <v>48.417999999999999</v>
      </c>
      <c r="AE91">
        <v>436151392</v>
      </c>
      <c r="AF91">
        <v>1.37</v>
      </c>
      <c r="AG91">
        <v>16.419</v>
      </c>
      <c r="AH91">
        <v>1.3540000000000001</v>
      </c>
      <c r="AI91" s="15">
        <v>20.702999999999999</v>
      </c>
    </row>
    <row r="92" spans="1:35" x14ac:dyDescent="0.25">
      <c r="Y92" s="14">
        <v>178460040</v>
      </c>
      <c r="Z92">
        <v>1.444</v>
      </c>
      <c r="AA92">
        <v>40.981999999999999</v>
      </c>
      <c r="AB92">
        <v>1.4950000000000001</v>
      </c>
      <c r="AC92">
        <v>49.061999999999998</v>
      </c>
      <c r="AE92">
        <v>436189872</v>
      </c>
      <c r="AF92">
        <v>1.3660000000000001</v>
      </c>
      <c r="AG92">
        <v>15.351000000000001</v>
      </c>
      <c r="AH92">
        <v>1.3540000000000001</v>
      </c>
      <c r="AI92" s="15">
        <v>20.702999999999999</v>
      </c>
    </row>
    <row r="93" spans="1:35" x14ac:dyDescent="0.25">
      <c r="Y93" s="14">
        <v>179462648</v>
      </c>
      <c r="Z93">
        <v>1.45</v>
      </c>
      <c r="AA93">
        <v>43.116999999999997</v>
      </c>
      <c r="AB93">
        <v>1.492</v>
      </c>
      <c r="AC93">
        <v>48.417999999999999</v>
      </c>
      <c r="AE93">
        <v>436228352</v>
      </c>
      <c r="AF93">
        <v>1.37</v>
      </c>
      <c r="AG93">
        <v>16.419</v>
      </c>
      <c r="AH93">
        <v>1.357</v>
      </c>
      <c r="AI93" s="15">
        <v>21.347999999999999</v>
      </c>
    </row>
    <row r="94" spans="1:35" x14ac:dyDescent="0.25">
      <c r="Y94" s="14">
        <v>180465256</v>
      </c>
      <c r="Z94">
        <v>1.4530000000000001</v>
      </c>
      <c r="AA94">
        <v>44.185000000000002</v>
      </c>
      <c r="AB94">
        <v>1.4950000000000001</v>
      </c>
      <c r="AC94">
        <v>49.061999999999998</v>
      </c>
      <c r="AE94">
        <v>436266832</v>
      </c>
      <c r="AF94">
        <v>1.373</v>
      </c>
      <c r="AG94">
        <v>17.486999999999998</v>
      </c>
      <c r="AH94">
        <v>1.3540000000000001</v>
      </c>
      <c r="AI94" s="15">
        <v>20.702999999999999</v>
      </c>
    </row>
    <row r="95" spans="1:35" x14ac:dyDescent="0.25">
      <c r="Y95" s="14">
        <v>181467872</v>
      </c>
      <c r="Z95">
        <v>1.45</v>
      </c>
      <c r="AA95">
        <v>43.116999999999997</v>
      </c>
      <c r="AB95">
        <v>1.4950000000000001</v>
      </c>
      <c r="AC95">
        <v>49.061999999999998</v>
      </c>
      <c r="AE95">
        <v>436305312</v>
      </c>
      <c r="AF95">
        <v>1.3660000000000001</v>
      </c>
      <c r="AG95">
        <v>15.351000000000001</v>
      </c>
      <c r="AH95">
        <v>1.3540000000000001</v>
      </c>
      <c r="AI95" s="15">
        <v>20.702999999999999</v>
      </c>
    </row>
    <row r="96" spans="1:35" x14ac:dyDescent="0.25">
      <c r="Y96" s="14">
        <v>182470488</v>
      </c>
      <c r="Z96">
        <v>1.4530000000000001</v>
      </c>
      <c r="AA96">
        <v>44.185000000000002</v>
      </c>
      <c r="AB96">
        <v>1.4950000000000001</v>
      </c>
      <c r="AC96">
        <v>49.061999999999998</v>
      </c>
      <c r="AE96">
        <v>436343792</v>
      </c>
      <c r="AF96">
        <v>1.37</v>
      </c>
      <c r="AG96">
        <v>16.419</v>
      </c>
      <c r="AH96">
        <v>1.3540000000000001</v>
      </c>
      <c r="AI96" s="15">
        <v>20.702999999999999</v>
      </c>
    </row>
    <row r="97" spans="25:35" x14ac:dyDescent="0.25">
      <c r="Y97" s="14">
        <v>183473104</v>
      </c>
      <c r="Z97">
        <v>1.4530000000000001</v>
      </c>
      <c r="AA97">
        <v>44.185000000000002</v>
      </c>
      <c r="AB97">
        <v>1.492</v>
      </c>
      <c r="AC97">
        <v>48.417999999999999</v>
      </c>
      <c r="AE97">
        <v>436382272</v>
      </c>
      <c r="AF97">
        <v>1.373</v>
      </c>
      <c r="AG97">
        <v>17.486999999999998</v>
      </c>
      <c r="AH97">
        <v>1.3540000000000001</v>
      </c>
      <c r="AI97" s="15">
        <v>20.702999999999999</v>
      </c>
    </row>
    <row r="98" spans="25:35" x14ac:dyDescent="0.25">
      <c r="Y98" s="14">
        <v>184475728</v>
      </c>
      <c r="Z98">
        <v>1.46</v>
      </c>
      <c r="AA98">
        <v>46.320999999999998</v>
      </c>
      <c r="AB98">
        <v>1.4950000000000001</v>
      </c>
      <c r="AC98">
        <v>49.061999999999998</v>
      </c>
      <c r="AE98">
        <v>436420752</v>
      </c>
      <c r="AF98">
        <v>1.3660000000000001</v>
      </c>
      <c r="AG98">
        <v>15.351000000000001</v>
      </c>
      <c r="AH98">
        <v>1.35</v>
      </c>
      <c r="AI98" s="15">
        <v>20.059000000000001</v>
      </c>
    </row>
    <row r="99" spans="25:35" x14ac:dyDescent="0.25">
      <c r="Y99" s="14">
        <v>185478336</v>
      </c>
      <c r="Z99">
        <v>1.46</v>
      </c>
      <c r="AA99">
        <v>46.320999999999998</v>
      </c>
      <c r="AB99">
        <v>1.492</v>
      </c>
      <c r="AC99">
        <v>48.417999999999999</v>
      </c>
      <c r="AE99">
        <v>436459232</v>
      </c>
      <c r="AF99">
        <v>1.37</v>
      </c>
      <c r="AG99">
        <v>16.419</v>
      </c>
      <c r="AH99">
        <v>1.3540000000000001</v>
      </c>
      <c r="AI99" s="15">
        <v>20.702999999999999</v>
      </c>
    </row>
    <row r="100" spans="25:35" x14ac:dyDescent="0.25">
      <c r="Y100" s="14">
        <v>186480952</v>
      </c>
      <c r="Z100">
        <v>1.46</v>
      </c>
      <c r="AA100">
        <v>46.320999999999998</v>
      </c>
      <c r="AB100">
        <v>1.492</v>
      </c>
      <c r="AC100">
        <v>48.417999999999999</v>
      </c>
      <c r="AE100">
        <v>436497712</v>
      </c>
      <c r="AF100">
        <v>1.373</v>
      </c>
      <c r="AG100">
        <v>17.486999999999998</v>
      </c>
      <c r="AH100">
        <v>1.3540000000000001</v>
      </c>
      <c r="AI100" s="15">
        <v>20.702999999999999</v>
      </c>
    </row>
    <row r="101" spans="25:35" x14ac:dyDescent="0.25">
      <c r="Y101" s="14">
        <v>187483568</v>
      </c>
      <c r="Z101">
        <v>1.46</v>
      </c>
      <c r="AA101">
        <v>46.320999999999998</v>
      </c>
      <c r="AB101">
        <v>1.492</v>
      </c>
      <c r="AC101">
        <v>48.417999999999999</v>
      </c>
      <c r="AE101">
        <v>436536192</v>
      </c>
      <c r="AF101">
        <v>1.3660000000000001</v>
      </c>
      <c r="AG101">
        <v>15.351000000000001</v>
      </c>
      <c r="AH101">
        <v>1.35</v>
      </c>
      <c r="AI101" s="15">
        <v>20.059000000000001</v>
      </c>
    </row>
    <row r="102" spans="25:35" x14ac:dyDescent="0.25">
      <c r="Y102" s="14">
        <v>188486184</v>
      </c>
      <c r="Z102">
        <v>1.4570000000000001</v>
      </c>
      <c r="AA102">
        <v>45.253</v>
      </c>
      <c r="AB102">
        <v>1.4890000000000001</v>
      </c>
      <c r="AC102">
        <v>47.773000000000003</v>
      </c>
      <c r="AE102">
        <v>436574672</v>
      </c>
      <c r="AF102">
        <v>1.37</v>
      </c>
      <c r="AG102">
        <v>16.419</v>
      </c>
      <c r="AH102">
        <v>1.3540000000000001</v>
      </c>
      <c r="AI102" s="15">
        <v>20.702999999999999</v>
      </c>
    </row>
    <row r="103" spans="25:35" x14ac:dyDescent="0.25">
      <c r="Y103" s="14">
        <v>189488800</v>
      </c>
      <c r="Z103">
        <v>1.46</v>
      </c>
      <c r="AA103">
        <v>46.320999999999998</v>
      </c>
      <c r="AB103">
        <v>1.4950000000000001</v>
      </c>
      <c r="AC103">
        <v>49.061999999999998</v>
      </c>
      <c r="AE103">
        <v>436613152</v>
      </c>
      <c r="AF103">
        <v>1.373</v>
      </c>
      <c r="AG103">
        <v>17.486999999999998</v>
      </c>
      <c r="AH103">
        <v>1.3540000000000001</v>
      </c>
      <c r="AI103" s="15">
        <v>20.702999999999999</v>
      </c>
    </row>
    <row r="104" spans="25:35" x14ac:dyDescent="0.25">
      <c r="Y104" s="14">
        <v>190491408</v>
      </c>
      <c r="Z104">
        <v>1.4630000000000001</v>
      </c>
      <c r="AA104">
        <v>47.389000000000003</v>
      </c>
      <c r="AB104">
        <v>1.4950000000000001</v>
      </c>
      <c r="AC104">
        <v>49.061999999999998</v>
      </c>
      <c r="AE104">
        <v>436651632</v>
      </c>
      <c r="AF104">
        <v>1.3660000000000001</v>
      </c>
      <c r="AG104">
        <v>15.351000000000001</v>
      </c>
      <c r="AH104">
        <v>1.3540000000000001</v>
      </c>
      <c r="AI104" s="15">
        <v>20.702999999999999</v>
      </c>
    </row>
    <row r="105" spans="25:35" x14ac:dyDescent="0.25">
      <c r="Y105" s="14">
        <v>191494024</v>
      </c>
      <c r="Z105">
        <v>1.46</v>
      </c>
      <c r="AA105">
        <v>46.320999999999998</v>
      </c>
      <c r="AB105">
        <v>1.4950000000000001</v>
      </c>
      <c r="AC105">
        <v>49.061999999999998</v>
      </c>
      <c r="AE105">
        <v>436690112</v>
      </c>
      <c r="AF105">
        <v>1.363</v>
      </c>
      <c r="AG105">
        <v>14.282999999999999</v>
      </c>
      <c r="AH105">
        <v>1.3540000000000001</v>
      </c>
      <c r="AI105" s="15">
        <v>20.702999999999999</v>
      </c>
    </row>
    <row r="106" spans="25:35" x14ac:dyDescent="0.25">
      <c r="Y106" s="14">
        <v>192496648</v>
      </c>
      <c r="Z106">
        <v>1.4630000000000001</v>
      </c>
      <c r="AA106">
        <v>47.389000000000003</v>
      </c>
      <c r="AB106">
        <v>1.492</v>
      </c>
      <c r="AC106">
        <v>48.417999999999999</v>
      </c>
      <c r="AE106">
        <v>436728592</v>
      </c>
      <c r="AF106">
        <v>1.37</v>
      </c>
      <c r="AG106">
        <v>16.419</v>
      </c>
      <c r="AH106">
        <v>1.35</v>
      </c>
      <c r="AI106" s="15">
        <v>20.059000000000001</v>
      </c>
    </row>
    <row r="107" spans="25:35" x14ac:dyDescent="0.25">
      <c r="Y107" s="14">
        <v>193499256</v>
      </c>
      <c r="Z107">
        <v>1.46</v>
      </c>
      <c r="AA107">
        <v>46.320999999999998</v>
      </c>
      <c r="AB107">
        <v>1.492</v>
      </c>
      <c r="AC107">
        <v>48.417999999999999</v>
      </c>
      <c r="AE107">
        <v>436767072</v>
      </c>
      <c r="AF107">
        <v>1.37</v>
      </c>
      <c r="AG107">
        <v>16.419</v>
      </c>
      <c r="AH107">
        <v>1.3540000000000001</v>
      </c>
      <c r="AI107" s="15">
        <v>20.702999999999999</v>
      </c>
    </row>
    <row r="108" spans="25:35" x14ac:dyDescent="0.25">
      <c r="Y108" s="14">
        <v>194501872</v>
      </c>
      <c r="Z108">
        <v>1.46</v>
      </c>
      <c r="AA108">
        <v>46.320999999999998</v>
      </c>
      <c r="AB108">
        <v>1.4950000000000001</v>
      </c>
      <c r="AC108">
        <v>49.061999999999998</v>
      </c>
      <c r="AE108">
        <v>436805552</v>
      </c>
      <c r="AF108">
        <v>1.3660000000000001</v>
      </c>
      <c r="AG108">
        <v>15.351000000000001</v>
      </c>
      <c r="AH108">
        <v>1.35</v>
      </c>
      <c r="AI108" s="15">
        <v>20.059000000000001</v>
      </c>
    </row>
    <row r="109" spans="25:35" x14ac:dyDescent="0.25">
      <c r="Y109" s="14">
        <v>195504480</v>
      </c>
      <c r="Z109">
        <v>1.4630000000000001</v>
      </c>
      <c r="AA109">
        <v>47.389000000000003</v>
      </c>
      <c r="AB109">
        <v>1.492</v>
      </c>
      <c r="AC109">
        <v>48.417999999999999</v>
      </c>
      <c r="AE109">
        <v>436844032</v>
      </c>
      <c r="AF109">
        <v>1.3660000000000001</v>
      </c>
      <c r="AG109">
        <v>15.351000000000001</v>
      </c>
      <c r="AH109">
        <v>1.3540000000000001</v>
      </c>
      <c r="AI109" s="15">
        <v>20.702999999999999</v>
      </c>
    </row>
    <row r="110" spans="25:35" x14ac:dyDescent="0.25">
      <c r="Y110" s="14">
        <v>196507096</v>
      </c>
      <c r="Z110">
        <v>1.466</v>
      </c>
      <c r="AA110">
        <v>48.457000000000001</v>
      </c>
      <c r="AB110">
        <v>1.492</v>
      </c>
      <c r="AC110">
        <v>48.417999999999999</v>
      </c>
      <c r="AE110">
        <v>436882512</v>
      </c>
      <c r="AF110">
        <v>1.37</v>
      </c>
      <c r="AG110">
        <v>16.419</v>
      </c>
      <c r="AH110">
        <v>1.3540000000000001</v>
      </c>
      <c r="AI110" s="15">
        <v>20.702999999999999</v>
      </c>
    </row>
    <row r="111" spans="25:35" x14ac:dyDescent="0.25">
      <c r="Y111" s="14">
        <v>197509712</v>
      </c>
      <c r="Z111">
        <v>1.4630000000000001</v>
      </c>
      <c r="AA111">
        <v>47.389000000000003</v>
      </c>
      <c r="AB111">
        <v>1.4950000000000001</v>
      </c>
      <c r="AC111">
        <v>49.061999999999998</v>
      </c>
      <c r="AE111">
        <v>436920992</v>
      </c>
      <c r="AF111">
        <v>1.363</v>
      </c>
      <c r="AG111">
        <v>14.282999999999999</v>
      </c>
      <c r="AH111">
        <v>1.3540000000000001</v>
      </c>
      <c r="AI111" s="15">
        <v>20.702999999999999</v>
      </c>
    </row>
    <row r="112" spans="25:35" x14ac:dyDescent="0.25">
      <c r="Y112" s="14">
        <v>198512320</v>
      </c>
      <c r="Z112">
        <v>1.4630000000000001</v>
      </c>
      <c r="AA112">
        <v>47.389000000000003</v>
      </c>
      <c r="AB112">
        <v>1.492</v>
      </c>
      <c r="AC112">
        <v>48.417999999999999</v>
      </c>
      <c r="AE112">
        <v>436959472</v>
      </c>
      <c r="AF112">
        <v>1.3660000000000001</v>
      </c>
      <c r="AG112">
        <v>15.351000000000001</v>
      </c>
      <c r="AH112">
        <v>1.35</v>
      </c>
      <c r="AI112" s="15">
        <v>20.059000000000001</v>
      </c>
    </row>
    <row r="113" spans="25:35" x14ac:dyDescent="0.25">
      <c r="Y113" s="14">
        <v>199514936</v>
      </c>
      <c r="Z113">
        <v>1.46</v>
      </c>
      <c r="AA113">
        <v>46.320999999999998</v>
      </c>
      <c r="AB113">
        <v>1.4950000000000001</v>
      </c>
      <c r="AC113">
        <v>49.061999999999998</v>
      </c>
      <c r="AE113">
        <v>436997952</v>
      </c>
      <c r="AF113">
        <v>1.37</v>
      </c>
      <c r="AG113">
        <v>16.419</v>
      </c>
      <c r="AH113">
        <v>1.357</v>
      </c>
      <c r="AI113" s="15">
        <v>21.347999999999999</v>
      </c>
    </row>
    <row r="114" spans="25:35" x14ac:dyDescent="0.25">
      <c r="Y114" s="14">
        <v>200517552</v>
      </c>
      <c r="Z114">
        <v>1.4630000000000001</v>
      </c>
      <c r="AA114">
        <v>47.389000000000003</v>
      </c>
      <c r="AB114">
        <v>1.4950000000000001</v>
      </c>
      <c r="AC114">
        <v>49.061999999999998</v>
      </c>
      <c r="AE114">
        <v>437036432</v>
      </c>
      <c r="AF114">
        <v>1.363</v>
      </c>
      <c r="AG114">
        <v>14.282999999999999</v>
      </c>
      <c r="AH114">
        <v>1.35</v>
      </c>
      <c r="AI114" s="15">
        <v>20.059000000000001</v>
      </c>
    </row>
    <row r="115" spans="25:35" x14ac:dyDescent="0.25">
      <c r="Y115" s="14">
        <v>201520168</v>
      </c>
      <c r="Z115">
        <v>1.46</v>
      </c>
      <c r="AA115">
        <v>46.320999999999998</v>
      </c>
      <c r="AB115">
        <v>1.4950000000000001</v>
      </c>
      <c r="AC115">
        <v>49.061999999999998</v>
      </c>
      <c r="AE115">
        <v>437074912</v>
      </c>
      <c r="AF115">
        <v>1.3660000000000001</v>
      </c>
      <c r="AG115">
        <v>15.351000000000001</v>
      </c>
      <c r="AH115">
        <v>1.35</v>
      </c>
      <c r="AI115" s="15">
        <v>20.059000000000001</v>
      </c>
    </row>
    <row r="116" spans="25:35" x14ac:dyDescent="0.25">
      <c r="Y116" s="14">
        <v>202522784</v>
      </c>
      <c r="Z116">
        <v>1.4630000000000001</v>
      </c>
      <c r="AA116">
        <v>47.389000000000003</v>
      </c>
      <c r="AB116">
        <v>1.4950000000000001</v>
      </c>
      <c r="AC116">
        <v>49.061999999999998</v>
      </c>
      <c r="AE116">
        <v>437113392</v>
      </c>
      <c r="AF116">
        <v>1.3660000000000001</v>
      </c>
      <c r="AG116">
        <v>15.351000000000001</v>
      </c>
      <c r="AH116">
        <v>1.35</v>
      </c>
      <c r="AI116" s="15">
        <v>20.059000000000001</v>
      </c>
    </row>
    <row r="117" spans="25:35" x14ac:dyDescent="0.25">
      <c r="Y117" s="14">
        <v>203525392</v>
      </c>
      <c r="Z117">
        <v>1.4630000000000001</v>
      </c>
      <c r="AA117">
        <v>47.389000000000003</v>
      </c>
      <c r="AB117">
        <v>1.492</v>
      </c>
      <c r="AC117">
        <v>48.417999999999999</v>
      </c>
      <c r="AE117">
        <v>437151872</v>
      </c>
      <c r="AF117">
        <v>1.3660000000000001</v>
      </c>
      <c r="AG117">
        <v>15.351000000000001</v>
      </c>
      <c r="AH117">
        <v>1.3540000000000001</v>
      </c>
      <c r="AI117" s="15">
        <v>20.702999999999999</v>
      </c>
    </row>
    <row r="118" spans="25:35" x14ac:dyDescent="0.25">
      <c r="Y118" s="14">
        <v>204528008</v>
      </c>
      <c r="Z118">
        <v>1.4630000000000001</v>
      </c>
      <c r="AA118">
        <v>47.389000000000003</v>
      </c>
      <c r="AB118">
        <v>1.4950000000000001</v>
      </c>
      <c r="AC118">
        <v>49.061999999999998</v>
      </c>
      <c r="AE118">
        <v>437190352</v>
      </c>
      <c r="AF118">
        <v>1.3660000000000001</v>
      </c>
      <c r="AG118">
        <v>15.351000000000001</v>
      </c>
      <c r="AH118">
        <v>1.3540000000000001</v>
      </c>
      <c r="AI118" s="15">
        <v>20.702999999999999</v>
      </c>
    </row>
    <row r="119" spans="25:35" x14ac:dyDescent="0.25">
      <c r="Y119" s="14">
        <v>205530616</v>
      </c>
      <c r="Z119">
        <v>1.46</v>
      </c>
      <c r="AA119">
        <v>46.320999999999998</v>
      </c>
      <c r="AB119">
        <v>1.492</v>
      </c>
      <c r="AC119">
        <v>48.417999999999999</v>
      </c>
      <c r="AE119">
        <v>437228832</v>
      </c>
      <c r="AF119">
        <v>1.37</v>
      </c>
      <c r="AG119">
        <v>16.419</v>
      </c>
      <c r="AH119">
        <v>1.35</v>
      </c>
      <c r="AI119" s="15">
        <v>20.059000000000001</v>
      </c>
    </row>
    <row r="120" spans="25:35" x14ac:dyDescent="0.25">
      <c r="Y120" s="14">
        <v>206533232</v>
      </c>
      <c r="Z120">
        <v>1.4630000000000001</v>
      </c>
      <c r="AA120">
        <v>47.389000000000003</v>
      </c>
      <c r="AB120">
        <v>1.492</v>
      </c>
      <c r="AC120">
        <v>48.417999999999999</v>
      </c>
      <c r="AE120">
        <v>437267312</v>
      </c>
      <c r="AF120">
        <v>1.3660000000000001</v>
      </c>
      <c r="AG120">
        <v>15.351000000000001</v>
      </c>
      <c r="AH120">
        <v>1.35</v>
      </c>
      <c r="AI120" s="15">
        <v>20.059000000000001</v>
      </c>
    </row>
    <row r="121" spans="25:35" x14ac:dyDescent="0.25">
      <c r="Y121" s="14">
        <v>207535848</v>
      </c>
      <c r="Z121">
        <v>1.4630000000000001</v>
      </c>
      <c r="AA121">
        <v>47.389000000000003</v>
      </c>
      <c r="AB121">
        <v>1.4950000000000001</v>
      </c>
      <c r="AC121">
        <v>49.061999999999998</v>
      </c>
      <c r="AE121">
        <v>437305792</v>
      </c>
      <c r="AF121">
        <v>1.363</v>
      </c>
      <c r="AG121">
        <v>14.282999999999999</v>
      </c>
      <c r="AH121">
        <v>1.3540000000000001</v>
      </c>
      <c r="AI121" s="15">
        <v>20.702999999999999</v>
      </c>
    </row>
    <row r="122" spans="25:35" x14ac:dyDescent="0.25">
      <c r="Y122" s="14">
        <v>208538464</v>
      </c>
      <c r="Z122">
        <v>1.4630000000000001</v>
      </c>
      <c r="AA122">
        <v>47.389000000000003</v>
      </c>
      <c r="AB122">
        <v>1.4990000000000001</v>
      </c>
      <c r="AC122">
        <v>49.707000000000001</v>
      </c>
      <c r="AE122">
        <v>437344280</v>
      </c>
      <c r="AF122">
        <v>1.3660000000000001</v>
      </c>
      <c r="AG122">
        <v>15.351000000000001</v>
      </c>
      <c r="AH122">
        <v>1.35</v>
      </c>
      <c r="AI122" s="15">
        <v>20.059000000000001</v>
      </c>
    </row>
    <row r="123" spans="25:35" x14ac:dyDescent="0.25">
      <c r="Y123" s="14">
        <v>209541080</v>
      </c>
      <c r="Z123">
        <v>1.46</v>
      </c>
      <c r="AA123">
        <v>46.320999999999998</v>
      </c>
      <c r="AB123">
        <v>1.492</v>
      </c>
      <c r="AC123">
        <v>48.417999999999999</v>
      </c>
      <c r="AE123">
        <v>437382752</v>
      </c>
      <c r="AF123">
        <v>1.3660000000000001</v>
      </c>
      <c r="AG123">
        <v>15.351000000000001</v>
      </c>
      <c r="AH123">
        <v>1.357</v>
      </c>
      <c r="AI123" s="15">
        <v>21.347999999999999</v>
      </c>
    </row>
    <row r="124" spans="25:35" x14ac:dyDescent="0.25">
      <c r="Y124" s="14">
        <v>210543696</v>
      </c>
      <c r="Z124">
        <v>1.466</v>
      </c>
      <c r="AA124">
        <v>48.457000000000001</v>
      </c>
      <c r="AB124">
        <v>1.4950000000000001</v>
      </c>
      <c r="AC124">
        <v>49.061999999999998</v>
      </c>
      <c r="AE124">
        <v>437421232</v>
      </c>
      <c r="AF124">
        <v>1.36</v>
      </c>
      <c r="AG124">
        <v>13.215</v>
      </c>
      <c r="AH124">
        <v>1.35</v>
      </c>
      <c r="AI124" s="15">
        <v>20.059000000000001</v>
      </c>
    </row>
    <row r="125" spans="25:35" x14ac:dyDescent="0.25">
      <c r="Y125" s="14">
        <v>211546304</v>
      </c>
      <c r="Z125">
        <v>1.4630000000000001</v>
      </c>
      <c r="AA125">
        <v>47.389000000000003</v>
      </c>
      <c r="AB125">
        <v>1.492</v>
      </c>
      <c r="AC125">
        <v>48.417999999999999</v>
      </c>
      <c r="AE125">
        <v>437459712</v>
      </c>
      <c r="AF125">
        <v>1.3660000000000001</v>
      </c>
      <c r="AG125">
        <v>15.351000000000001</v>
      </c>
      <c r="AH125">
        <v>1.3540000000000001</v>
      </c>
      <c r="AI125" s="15">
        <v>20.702999999999999</v>
      </c>
    </row>
    <row r="126" spans="25:35" x14ac:dyDescent="0.25">
      <c r="Y126" s="14">
        <v>212548920</v>
      </c>
      <c r="Z126">
        <v>1.4630000000000001</v>
      </c>
      <c r="AA126">
        <v>47.389000000000003</v>
      </c>
      <c r="AB126">
        <v>1.4950000000000001</v>
      </c>
      <c r="AC126">
        <v>49.061999999999998</v>
      </c>
      <c r="AE126">
        <v>437498192</v>
      </c>
      <c r="AF126">
        <v>1.37</v>
      </c>
      <c r="AG126">
        <v>16.419</v>
      </c>
      <c r="AH126">
        <v>1.3540000000000001</v>
      </c>
      <c r="AI126" s="15">
        <v>20.702999999999999</v>
      </c>
    </row>
    <row r="127" spans="25:35" x14ac:dyDescent="0.25">
      <c r="Y127" s="14">
        <v>213551528</v>
      </c>
      <c r="Z127">
        <v>1.466</v>
      </c>
      <c r="AA127">
        <v>48.457000000000001</v>
      </c>
      <c r="AB127">
        <v>1.492</v>
      </c>
      <c r="AC127">
        <v>48.417999999999999</v>
      </c>
      <c r="AE127">
        <v>437536672</v>
      </c>
      <c r="AF127">
        <v>1.363</v>
      </c>
      <c r="AG127">
        <v>14.282999999999999</v>
      </c>
      <c r="AH127">
        <v>1.3540000000000001</v>
      </c>
      <c r="AI127" s="15">
        <v>20.702999999999999</v>
      </c>
    </row>
    <row r="128" spans="25:35" x14ac:dyDescent="0.25">
      <c r="Y128" s="14">
        <v>214554144</v>
      </c>
      <c r="Z128">
        <v>1.466</v>
      </c>
      <c r="AA128">
        <v>48.457000000000001</v>
      </c>
      <c r="AB128">
        <v>1.492</v>
      </c>
      <c r="AC128">
        <v>48.417999999999999</v>
      </c>
      <c r="AE128">
        <v>437575152</v>
      </c>
      <c r="AF128">
        <v>1.36</v>
      </c>
      <c r="AG128">
        <v>13.215</v>
      </c>
      <c r="AH128">
        <v>1.35</v>
      </c>
      <c r="AI128" s="15">
        <v>20.059000000000001</v>
      </c>
    </row>
    <row r="129" spans="25:35" x14ac:dyDescent="0.25">
      <c r="Y129" s="14">
        <v>215556760</v>
      </c>
      <c r="Z129">
        <v>1.46</v>
      </c>
      <c r="AA129">
        <v>46.320999999999998</v>
      </c>
      <c r="AB129">
        <v>1.4950000000000001</v>
      </c>
      <c r="AC129">
        <v>49.061999999999998</v>
      </c>
      <c r="AE129">
        <v>437613632</v>
      </c>
      <c r="AF129">
        <v>1.363</v>
      </c>
      <c r="AG129">
        <v>14.282999999999999</v>
      </c>
      <c r="AH129">
        <v>1.35</v>
      </c>
      <c r="AI129" s="15">
        <v>20.059000000000001</v>
      </c>
    </row>
    <row r="130" spans="25:35" x14ac:dyDescent="0.25">
      <c r="Y130" s="14">
        <v>216559368</v>
      </c>
      <c r="Z130">
        <v>1.4570000000000001</v>
      </c>
      <c r="AA130">
        <v>45.253</v>
      </c>
      <c r="AB130">
        <v>1.492</v>
      </c>
      <c r="AC130">
        <v>48.417999999999999</v>
      </c>
      <c r="AE130">
        <v>437652112</v>
      </c>
      <c r="AF130">
        <v>1.363</v>
      </c>
      <c r="AG130">
        <v>14.282999999999999</v>
      </c>
      <c r="AH130">
        <v>1.3540000000000001</v>
      </c>
      <c r="AI130" s="15">
        <v>20.702999999999999</v>
      </c>
    </row>
    <row r="131" spans="25:35" x14ac:dyDescent="0.25">
      <c r="Y131" s="14">
        <v>217561992</v>
      </c>
      <c r="Z131">
        <v>1.4630000000000001</v>
      </c>
      <c r="AA131">
        <v>47.389000000000003</v>
      </c>
      <c r="AB131">
        <v>1.4950000000000001</v>
      </c>
      <c r="AC131">
        <v>49.061999999999998</v>
      </c>
      <c r="AE131">
        <v>437690592</v>
      </c>
      <c r="AF131">
        <v>1.363</v>
      </c>
      <c r="AG131">
        <v>14.282999999999999</v>
      </c>
      <c r="AH131">
        <v>1.35</v>
      </c>
      <c r="AI131" s="15">
        <v>20.059000000000001</v>
      </c>
    </row>
    <row r="132" spans="25:35" x14ac:dyDescent="0.25">
      <c r="Y132" s="14">
        <v>218564616</v>
      </c>
      <c r="Z132">
        <v>1.4630000000000001</v>
      </c>
      <c r="AA132">
        <v>47.389000000000003</v>
      </c>
      <c r="AB132">
        <v>1.4950000000000001</v>
      </c>
      <c r="AC132">
        <v>49.061999999999998</v>
      </c>
      <c r="AE132">
        <v>437729072</v>
      </c>
      <c r="AF132">
        <v>1.3660000000000001</v>
      </c>
      <c r="AG132">
        <v>15.351000000000001</v>
      </c>
      <c r="AH132">
        <v>1.3540000000000001</v>
      </c>
      <c r="AI132" s="15">
        <v>20.702999999999999</v>
      </c>
    </row>
    <row r="133" spans="25:35" x14ac:dyDescent="0.25">
      <c r="Y133" s="14">
        <v>219567224</v>
      </c>
      <c r="Z133">
        <v>1.4630000000000001</v>
      </c>
      <c r="AA133">
        <v>47.389000000000003</v>
      </c>
      <c r="AB133">
        <v>1.4950000000000001</v>
      </c>
      <c r="AC133">
        <v>49.061999999999998</v>
      </c>
      <c r="AE133">
        <v>437767552</v>
      </c>
      <c r="AF133">
        <v>1.363</v>
      </c>
      <c r="AG133">
        <v>14.282999999999999</v>
      </c>
      <c r="AH133">
        <v>1.357</v>
      </c>
      <c r="AI133" s="15">
        <v>21.347999999999999</v>
      </c>
    </row>
    <row r="134" spans="25:35" x14ac:dyDescent="0.25">
      <c r="Y134" s="14">
        <v>220569832</v>
      </c>
      <c r="Z134">
        <v>1.4630000000000001</v>
      </c>
      <c r="AA134">
        <v>47.389000000000003</v>
      </c>
      <c r="AB134">
        <v>1.492</v>
      </c>
      <c r="AC134">
        <v>48.417999999999999</v>
      </c>
      <c r="AE134">
        <v>437806032</v>
      </c>
      <c r="AF134">
        <v>1.363</v>
      </c>
      <c r="AG134">
        <v>14.282999999999999</v>
      </c>
      <c r="AH134">
        <v>1.35</v>
      </c>
      <c r="AI134" s="15">
        <v>20.059000000000001</v>
      </c>
    </row>
    <row r="135" spans="25:35" x14ac:dyDescent="0.25">
      <c r="Y135" s="14">
        <v>221572448</v>
      </c>
      <c r="Z135">
        <v>1.46</v>
      </c>
      <c r="AA135">
        <v>46.320999999999998</v>
      </c>
      <c r="AB135">
        <v>1.492</v>
      </c>
      <c r="AC135">
        <v>48.417999999999999</v>
      </c>
      <c r="AE135">
        <v>437844512</v>
      </c>
      <c r="AF135">
        <v>1.3660000000000001</v>
      </c>
      <c r="AG135">
        <v>15.351000000000001</v>
      </c>
      <c r="AH135">
        <v>1.35</v>
      </c>
      <c r="AI135" s="15">
        <v>20.059000000000001</v>
      </c>
    </row>
    <row r="136" spans="25:35" x14ac:dyDescent="0.25">
      <c r="Y136" s="14">
        <v>222575064</v>
      </c>
      <c r="Z136">
        <v>1.46</v>
      </c>
      <c r="AA136">
        <v>46.320999999999998</v>
      </c>
      <c r="AB136">
        <v>1.492</v>
      </c>
      <c r="AC136">
        <v>48.417999999999999</v>
      </c>
      <c r="AE136">
        <v>437882992</v>
      </c>
      <c r="AF136">
        <v>1.3660000000000001</v>
      </c>
      <c r="AG136">
        <v>15.351000000000001</v>
      </c>
      <c r="AH136">
        <v>1.347</v>
      </c>
      <c r="AI136" s="15">
        <v>19.414000000000001</v>
      </c>
    </row>
    <row r="137" spans="25:35" x14ac:dyDescent="0.25">
      <c r="Y137" s="14">
        <v>223577680</v>
      </c>
      <c r="Z137">
        <v>1.4630000000000001</v>
      </c>
      <c r="AA137">
        <v>47.389000000000003</v>
      </c>
      <c r="AB137">
        <v>1.492</v>
      </c>
      <c r="AC137">
        <v>48.417999999999999</v>
      </c>
      <c r="AE137">
        <v>437921472</v>
      </c>
      <c r="AF137">
        <v>1.363</v>
      </c>
      <c r="AG137">
        <v>14.282999999999999</v>
      </c>
      <c r="AH137">
        <v>1.3540000000000001</v>
      </c>
      <c r="AI137" s="15">
        <v>20.702999999999999</v>
      </c>
    </row>
    <row r="138" spans="25:35" x14ac:dyDescent="0.25">
      <c r="Y138" s="14">
        <v>224580296</v>
      </c>
      <c r="Z138">
        <v>1.466</v>
      </c>
      <c r="AA138">
        <v>48.457000000000001</v>
      </c>
      <c r="AB138">
        <v>1.4950000000000001</v>
      </c>
      <c r="AC138">
        <v>49.061999999999998</v>
      </c>
      <c r="AE138">
        <v>437959952</v>
      </c>
      <c r="AF138">
        <v>1.363</v>
      </c>
      <c r="AG138">
        <v>14.282999999999999</v>
      </c>
      <c r="AH138">
        <v>1.35</v>
      </c>
      <c r="AI138" s="15">
        <v>20.059000000000001</v>
      </c>
    </row>
    <row r="139" spans="25:35" x14ac:dyDescent="0.25">
      <c r="Y139" s="14">
        <v>225582904</v>
      </c>
      <c r="Z139">
        <v>1.4630000000000001</v>
      </c>
      <c r="AA139">
        <v>47.389000000000003</v>
      </c>
      <c r="AB139">
        <v>1.492</v>
      </c>
      <c r="AC139">
        <v>48.417999999999999</v>
      </c>
      <c r="AE139">
        <v>437998432</v>
      </c>
      <c r="AF139">
        <v>1.363</v>
      </c>
      <c r="AG139">
        <v>14.282999999999999</v>
      </c>
      <c r="AH139">
        <v>1.3540000000000001</v>
      </c>
      <c r="AI139" s="15">
        <v>20.702999999999999</v>
      </c>
    </row>
    <row r="140" spans="25:35" x14ac:dyDescent="0.25">
      <c r="Y140" s="14">
        <v>226585528</v>
      </c>
      <c r="Z140">
        <v>1.46</v>
      </c>
      <c r="AA140">
        <v>46.320999999999998</v>
      </c>
      <c r="AB140">
        <v>1.492</v>
      </c>
      <c r="AC140">
        <v>48.417999999999999</v>
      </c>
      <c r="AE140">
        <v>438036912</v>
      </c>
      <c r="AF140">
        <v>1.36</v>
      </c>
      <c r="AG140">
        <v>13.215</v>
      </c>
      <c r="AH140">
        <v>1.35</v>
      </c>
      <c r="AI140" s="15">
        <v>20.059000000000001</v>
      </c>
    </row>
    <row r="141" spans="25:35" x14ac:dyDescent="0.25">
      <c r="Y141" s="14">
        <v>227588144</v>
      </c>
      <c r="Z141">
        <v>1.4570000000000001</v>
      </c>
      <c r="AA141">
        <v>45.253</v>
      </c>
      <c r="AB141">
        <v>1.482</v>
      </c>
      <c r="AC141">
        <v>46.484000000000002</v>
      </c>
      <c r="AE141">
        <v>438075400</v>
      </c>
      <c r="AF141">
        <v>1.36</v>
      </c>
      <c r="AG141">
        <v>13.215</v>
      </c>
      <c r="AH141">
        <v>1.3540000000000001</v>
      </c>
      <c r="AI141" s="15">
        <v>20.702999999999999</v>
      </c>
    </row>
    <row r="142" spans="25:35" x14ac:dyDescent="0.25">
      <c r="Y142" s="14">
        <v>228590760</v>
      </c>
      <c r="Z142">
        <v>1.45</v>
      </c>
      <c r="AA142">
        <v>43.116999999999997</v>
      </c>
      <c r="AB142">
        <v>1.4730000000000001</v>
      </c>
      <c r="AC142">
        <v>44.551000000000002</v>
      </c>
      <c r="AE142">
        <v>438113872</v>
      </c>
      <c r="AF142">
        <v>1.363</v>
      </c>
      <c r="AG142">
        <v>14.282999999999999</v>
      </c>
      <c r="AH142">
        <v>1.3540000000000001</v>
      </c>
      <c r="AI142" s="15">
        <v>20.702999999999999</v>
      </c>
    </row>
    <row r="143" spans="25:35" x14ac:dyDescent="0.25">
      <c r="Y143" s="14">
        <v>229593376</v>
      </c>
      <c r="Z143">
        <v>1.45</v>
      </c>
      <c r="AA143">
        <v>43.116999999999997</v>
      </c>
      <c r="AB143">
        <v>1.466</v>
      </c>
      <c r="AC143">
        <v>43.262</v>
      </c>
      <c r="AE143">
        <v>438152352</v>
      </c>
      <c r="AF143">
        <v>1.36</v>
      </c>
      <c r="AG143">
        <v>13.215</v>
      </c>
      <c r="AH143">
        <v>1.3540000000000001</v>
      </c>
      <c r="AI143" s="15">
        <v>20.702999999999999</v>
      </c>
    </row>
    <row r="144" spans="25:35" x14ac:dyDescent="0.25">
      <c r="Y144" s="14">
        <v>230595992</v>
      </c>
      <c r="Z144">
        <v>1.4470000000000001</v>
      </c>
      <c r="AA144">
        <v>42.048999999999999</v>
      </c>
      <c r="AB144">
        <v>1.4570000000000001</v>
      </c>
      <c r="AC144">
        <v>41.328000000000003</v>
      </c>
      <c r="AE144">
        <v>438190832</v>
      </c>
      <c r="AF144">
        <v>1.363</v>
      </c>
      <c r="AG144">
        <v>14.282999999999999</v>
      </c>
      <c r="AH144">
        <v>1.35</v>
      </c>
      <c r="AI144" s="15">
        <v>20.059000000000001</v>
      </c>
    </row>
    <row r="145" spans="25:35" x14ac:dyDescent="0.25">
      <c r="Y145" s="14">
        <v>231598600</v>
      </c>
      <c r="Z145">
        <v>1.4410000000000001</v>
      </c>
      <c r="AA145">
        <v>39.914000000000001</v>
      </c>
      <c r="AB145">
        <v>1.4530000000000001</v>
      </c>
      <c r="AC145">
        <v>40.683999999999997</v>
      </c>
      <c r="AE145">
        <v>438229312</v>
      </c>
      <c r="AF145">
        <v>1.3660000000000001</v>
      </c>
      <c r="AG145">
        <v>15.351000000000001</v>
      </c>
      <c r="AH145">
        <v>1.35</v>
      </c>
      <c r="AI145" s="15">
        <v>20.059000000000001</v>
      </c>
    </row>
    <row r="146" spans="25:35" x14ac:dyDescent="0.25">
      <c r="Y146" s="14">
        <v>232601224</v>
      </c>
      <c r="Z146">
        <v>1.4370000000000001</v>
      </c>
      <c r="AA146">
        <v>38.845999999999997</v>
      </c>
      <c r="AB146">
        <v>1.4470000000000001</v>
      </c>
      <c r="AC146">
        <v>39.395000000000003</v>
      </c>
      <c r="AE146">
        <v>438267792</v>
      </c>
      <c r="AF146">
        <v>1.363</v>
      </c>
      <c r="AG146">
        <v>14.282999999999999</v>
      </c>
      <c r="AH146">
        <v>1.3540000000000001</v>
      </c>
      <c r="AI146" s="15">
        <v>20.702999999999999</v>
      </c>
    </row>
    <row r="147" spans="25:35" x14ac:dyDescent="0.25">
      <c r="Y147" s="14">
        <v>233603840</v>
      </c>
      <c r="Z147">
        <v>1.431</v>
      </c>
      <c r="AA147">
        <v>36.71</v>
      </c>
      <c r="AB147">
        <v>1.444</v>
      </c>
      <c r="AC147">
        <v>38.75</v>
      </c>
      <c r="AE147">
        <v>438306272</v>
      </c>
      <c r="AF147">
        <v>1.36</v>
      </c>
      <c r="AG147">
        <v>13.215</v>
      </c>
      <c r="AH147">
        <v>1.3540000000000001</v>
      </c>
      <c r="AI147" s="15">
        <v>20.702999999999999</v>
      </c>
    </row>
    <row r="148" spans="25:35" x14ac:dyDescent="0.25">
      <c r="Y148" s="14">
        <v>234606456</v>
      </c>
      <c r="Z148">
        <v>1.431</v>
      </c>
      <c r="AA148">
        <v>36.71</v>
      </c>
      <c r="AB148">
        <v>1.4410000000000001</v>
      </c>
      <c r="AC148">
        <v>38.104999999999997</v>
      </c>
      <c r="AE148">
        <v>438344752</v>
      </c>
      <c r="AF148">
        <v>1.363</v>
      </c>
      <c r="AG148">
        <v>14.282999999999999</v>
      </c>
      <c r="AH148">
        <v>1.3540000000000001</v>
      </c>
      <c r="AI148" s="15">
        <v>20.702999999999999</v>
      </c>
    </row>
    <row r="149" spans="25:35" x14ac:dyDescent="0.25">
      <c r="Y149" s="14">
        <v>235609080</v>
      </c>
      <c r="Z149">
        <v>1.431</v>
      </c>
      <c r="AA149">
        <v>36.71</v>
      </c>
      <c r="AB149">
        <v>1.4339999999999999</v>
      </c>
      <c r="AC149">
        <v>36.816000000000003</v>
      </c>
      <c r="AE149">
        <v>438383232</v>
      </c>
      <c r="AF149">
        <v>1.363</v>
      </c>
      <c r="AG149">
        <v>14.282999999999999</v>
      </c>
      <c r="AH149">
        <v>1.3540000000000001</v>
      </c>
      <c r="AI149" s="15">
        <v>20.702999999999999</v>
      </c>
    </row>
    <row r="150" spans="25:35" x14ac:dyDescent="0.25">
      <c r="Y150" s="14">
        <v>236611696</v>
      </c>
      <c r="Z150">
        <v>1.4279999999999999</v>
      </c>
      <c r="AA150">
        <v>35.642000000000003</v>
      </c>
      <c r="AB150">
        <v>1.4339999999999999</v>
      </c>
      <c r="AC150">
        <v>36.816000000000003</v>
      </c>
      <c r="AE150">
        <v>438421712</v>
      </c>
      <c r="AF150">
        <v>1.36</v>
      </c>
      <c r="AG150">
        <v>13.215</v>
      </c>
      <c r="AH150">
        <v>1.35</v>
      </c>
      <c r="AI150" s="15">
        <v>20.059000000000001</v>
      </c>
    </row>
    <row r="151" spans="25:35" x14ac:dyDescent="0.25">
      <c r="Y151" s="14">
        <v>237614312</v>
      </c>
      <c r="Z151">
        <v>1.4339999999999999</v>
      </c>
      <c r="AA151">
        <v>37.777999999999999</v>
      </c>
      <c r="AB151">
        <v>1.4279999999999999</v>
      </c>
      <c r="AC151">
        <v>35.527000000000001</v>
      </c>
      <c r="AE151">
        <v>438460192</v>
      </c>
      <c r="AF151">
        <v>1.36</v>
      </c>
      <c r="AG151">
        <v>13.215</v>
      </c>
      <c r="AH151">
        <v>1.3540000000000001</v>
      </c>
      <c r="AI151" s="15">
        <v>20.702999999999999</v>
      </c>
    </row>
    <row r="152" spans="25:35" x14ac:dyDescent="0.25">
      <c r="Y152" s="14">
        <v>238616928</v>
      </c>
      <c r="Z152">
        <v>1.421</v>
      </c>
      <c r="AA152">
        <v>33.506</v>
      </c>
      <c r="AB152">
        <v>1.4279999999999999</v>
      </c>
      <c r="AC152">
        <v>35.527000000000001</v>
      </c>
      <c r="AE152">
        <v>438498672</v>
      </c>
      <c r="AF152">
        <v>1.363</v>
      </c>
      <c r="AG152">
        <v>14.282999999999999</v>
      </c>
      <c r="AH152">
        <v>1.35</v>
      </c>
      <c r="AI152" s="15">
        <v>20.059000000000001</v>
      </c>
    </row>
    <row r="153" spans="25:35" x14ac:dyDescent="0.25">
      <c r="Y153" s="14">
        <v>239619544</v>
      </c>
      <c r="Z153">
        <v>1.421</v>
      </c>
      <c r="AA153">
        <v>33.506</v>
      </c>
      <c r="AB153">
        <v>1.4239999999999999</v>
      </c>
      <c r="AC153">
        <v>34.883000000000003</v>
      </c>
      <c r="AE153">
        <v>438537152</v>
      </c>
      <c r="AF153">
        <v>1.357</v>
      </c>
      <c r="AG153">
        <v>12.147</v>
      </c>
      <c r="AH153">
        <v>1.3540000000000001</v>
      </c>
      <c r="AI153" s="15">
        <v>20.702999999999999</v>
      </c>
    </row>
    <row r="154" spans="25:35" x14ac:dyDescent="0.25">
      <c r="Y154" s="14">
        <v>240622152</v>
      </c>
      <c r="Z154">
        <v>1.4179999999999999</v>
      </c>
      <c r="AA154">
        <v>32.438000000000002</v>
      </c>
      <c r="AB154">
        <v>1.4239999999999999</v>
      </c>
      <c r="AC154">
        <v>34.883000000000003</v>
      </c>
      <c r="AE154">
        <v>438575632</v>
      </c>
      <c r="AF154">
        <v>1.36</v>
      </c>
      <c r="AG154">
        <v>13.215</v>
      </c>
      <c r="AH154">
        <v>1.3540000000000001</v>
      </c>
      <c r="AI154" s="15">
        <v>20.702999999999999</v>
      </c>
    </row>
    <row r="155" spans="25:35" x14ac:dyDescent="0.25">
      <c r="Y155" s="14">
        <v>241624768</v>
      </c>
      <c r="Z155">
        <v>1.4179999999999999</v>
      </c>
      <c r="AA155">
        <v>32.438000000000002</v>
      </c>
      <c r="AB155">
        <v>1.4179999999999999</v>
      </c>
      <c r="AC155">
        <v>33.594000000000001</v>
      </c>
      <c r="AE155">
        <v>438614112</v>
      </c>
      <c r="AF155">
        <v>1.36</v>
      </c>
      <c r="AG155">
        <v>13.215</v>
      </c>
      <c r="AH155">
        <v>1.3540000000000001</v>
      </c>
      <c r="AI155" s="15">
        <v>20.702999999999999</v>
      </c>
    </row>
    <row r="156" spans="25:35" x14ac:dyDescent="0.25">
      <c r="Y156" s="14">
        <v>242627384</v>
      </c>
      <c r="Z156">
        <v>1.4179999999999999</v>
      </c>
      <c r="AA156">
        <v>32.438000000000002</v>
      </c>
      <c r="AB156">
        <v>1.415</v>
      </c>
      <c r="AC156">
        <v>32.948999999999998</v>
      </c>
      <c r="AE156">
        <v>438652592</v>
      </c>
      <c r="AF156">
        <v>1.36</v>
      </c>
      <c r="AG156">
        <v>13.215</v>
      </c>
      <c r="AH156">
        <v>1.3540000000000001</v>
      </c>
      <c r="AI156" s="15">
        <v>20.702999999999999</v>
      </c>
    </row>
    <row r="157" spans="25:35" x14ac:dyDescent="0.25">
      <c r="Y157" s="14">
        <v>243630008</v>
      </c>
      <c r="Z157">
        <v>1.415</v>
      </c>
      <c r="AA157">
        <v>31.37</v>
      </c>
      <c r="AB157">
        <v>1.415</v>
      </c>
      <c r="AC157">
        <v>32.948999999999998</v>
      </c>
      <c r="AE157">
        <v>438691072</v>
      </c>
      <c r="AF157">
        <v>1.357</v>
      </c>
      <c r="AG157">
        <v>12.147</v>
      </c>
      <c r="AH157">
        <v>1.3540000000000001</v>
      </c>
      <c r="AI157" s="15">
        <v>20.702999999999999</v>
      </c>
    </row>
    <row r="158" spans="25:35" x14ac:dyDescent="0.25">
      <c r="Y158" s="14">
        <v>244632632</v>
      </c>
      <c r="Z158">
        <v>1.415</v>
      </c>
      <c r="AA158">
        <v>31.37</v>
      </c>
      <c r="AB158">
        <v>1.4079999999999999</v>
      </c>
      <c r="AC158">
        <v>31.66</v>
      </c>
      <c r="AE158">
        <v>438729552</v>
      </c>
      <c r="AF158">
        <v>1.357</v>
      </c>
      <c r="AG158">
        <v>12.147</v>
      </c>
      <c r="AH158">
        <v>1.3540000000000001</v>
      </c>
      <c r="AI158" s="15">
        <v>20.702999999999999</v>
      </c>
    </row>
    <row r="159" spans="25:35" x14ac:dyDescent="0.25">
      <c r="Y159" s="14">
        <v>245635240</v>
      </c>
      <c r="Z159">
        <v>1.405</v>
      </c>
      <c r="AA159">
        <v>28.166</v>
      </c>
      <c r="AB159">
        <v>1.4119999999999999</v>
      </c>
      <c r="AC159">
        <v>32.305</v>
      </c>
      <c r="AE159">
        <v>438768032</v>
      </c>
      <c r="AF159">
        <v>1.36</v>
      </c>
      <c r="AG159">
        <v>13.215</v>
      </c>
      <c r="AH159">
        <v>1.3540000000000001</v>
      </c>
      <c r="AI159" s="15">
        <v>20.702999999999999</v>
      </c>
    </row>
    <row r="160" spans="25:35" x14ac:dyDescent="0.25">
      <c r="Y160" s="14">
        <v>246637856</v>
      </c>
      <c r="Z160">
        <v>1.4079999999999999</v>
      </c>
      <c r="AA160">
        <v>29.234000000000002</v>
      </c>
      <c r="AB160">
        <v>1.4079999999999999</v>
      </c>
      <c r="AC160">
        <v>31.66</v>
      </c>
      <c r="AE160">
        <v>438806512</v>
      </c>
      <c r="AF160">
        <v>1.357</v>
      </c>
      <c r="AG160">
        <v>12.147</v>
      </c>
      <c r="AH160">
        <v>1.357</v>
      </c>
      <c r="AI160" s="15">
        <v>21.347999999999999</v>
      </c>
    </row>
    <row r="161" spans="25:35" x14ac:dyDescent="0.25">
      <c r="Y161" s="14">
        <v>247640464</v>
      </c>
      <c r="Z161">
        <v>1.4079999999999999</v>
      </c>
      <c r="AA161">
        <v>29.234000000000002</v>
      </c>
      <c r="AB161">
        <v>1.405</v>
      </c>
      <c r="AC161">
        <v>31.015999999999998</v>
      </c>
      <c r="AE161">
        <v>438844992</v>
      </c>
      <c r="AF161">
        <v>1.36</v>
      </c>
      <c r="AG161">
        <v>13.215</v>
      </c>
      <c r="AH161">
        <v>1.3540000000000001</v>
      </c>
      <c r="AI161" s="15">
        <v>20.702999999999999</v>
      </c>
    </row>
    <row r="162" spans="25:35" x14ac:dyDescent="0.25">
      <c r="Y162" s="14">
        <v>248643080</v>
      </c>
      <c r="Z162">
        <v>1.415</v>
      </c>
      <c r="AA162">
        <v>31.37</v>
      </c>
      <c r="AB162">
        <v>1.4019999999999999</v>
      </c>
      <c r="AC162">
        <v>30.370999999999999</v>
      </c>
      <c r="AE162">
        <v>438883472</v>
      </c>
      <c r="AF162">
        <v>1.36</v>
      </c>
      <c r="AG162">
        <v>13.215</v>
      </c>
      <c r="AH162">
        <v>1.3540000000000001</v>
      </c>
      <c r="AI162" s="15">
        <v>20.702999999999999</v>
      </c>
    </row>
    <row r="163" spans="25:35" x14ac:dyDescent="0.25">
      <c r="Y163" s="14">
        <v>249645696</v>
      </c>
      <c r="Z163">
        <v>1.4119999999999999</v>
      </c>
      <c r="AA163">
        <v>30.302</v>
      </c>
      <c r="AB163">
        <v>1.4019999999999999</v>
      </c>
      <c r="AC163">
        <v>30.370999999999999</v>
      </c>
      <c r="AE163">
        <v>438921952</v>
      </c>
      <c r="AF163">
        <v>1.3540000000000001</v>
      </c>
      <c r="AG163">
        <v>11.079000000000001</v>
      </c>
      <c r="AH163">
        <v>1.3540000000000001</v>
      </c>
      <c r="AI163" s="15">
        <v>20.702999999999999</v>
      </c>
    </row>
    <row r="164" spans="25:35" x14ac:dyDescent="0.25">
      <c r="Y164" s="14">
        <v>250648312</v>
      </c>
      <c r="Z164">
        <v>1.4079999999999999</v>
      </c>
      <c r="AA164">
        <v>29.234000000000002</v>
      </c>
      <c r="AB164">
        <v>1.4019999999999999</v>
      </c>
      <c r="AC164">
        <v>30.370999999999999</v>
      </c>
      <c r="AE164">
        <v>438960432</v>
      </c>
      <c r="AF164">
        <v>1.36</v>
      </c>
      <c r="AG164">
        <v>13.215</v>
      </c>
      <c r="AH164">
        <v>1.3540000000000001</v>
      </c>
      <c r="AI164" s="15">
        <v>20.702999999999999</v>
      </c>
    </row>
    <row r="165" spans="25:35" x14ac:dyDescent="0.25">
      <c r="Y165" s="14">
        <v>251650936</v>
      </c>
      <c r="Z165">
        <v>1.4019999999999999</v>
      </c>
      <c r="AA165">
        <v>27.097999999999999</v>
      </c>
      <c r="AB165">
        <v>1.399</v>
      </c>
      <c r="AC165">
        <v>29.727</v>
      </c>
      <c r="AE165">
        <v>438998912</v>
      </c>
      <c r="AF165">
        <v>1.363</v>
      </c>
      <c r="AG165">
        <v>14.282999999999999</v>
      </c>
      <c r="AH165">
        <v>1.3540000000000001</v>
      </c>
      <c r="AI165" s="15">
        <v>20.702999999999999</v>
      </c>
    </row>
    <row r="166" spans="25:35" x14ac:dyDescent="0.25">
      <c r="Y166" s="14">
        <v>252653560</v>
      </c>
      <c r="Z166">
        <v>1.4019999999999999</v>
      </c>
      <c r="AA166">
        <v>27.097999999999999</v>
      </c>
      <c r="AB166">
        <v>1.399</v>
      </c>
      <c r="AC166">
        <v>29.727</v>
      </c>
      <c r="AE166">
        <v>439037392</v>
      </c>
      <c r="AF166">
        <v>1.357</v>
      </c>
      <c r="AG166">
        <v>12.147</v>
      </c>
      <c r="AH166">
        <v>1.3540000000000001</v>
      </c>
      <c r="AI166" s="15">
        <v>20.702999999999999</v>
      </c>
    </row>
    <row r="167" spans="25:35" x14ac:dyDescent="0.25">
      <c r="Y167" s="14">
        <v>253656184</v>
      </c>
      <c r="Z167">
        <v>1.4019999999999999</v>
      </c>
      <c r="AA167">
        <v>27.097999999999999</v>
      </c>
      <c r="AB167">
        <v>1.395</v>
      </c>
      <c r="AC167">
        <v>29.082000000000001</v>
      </c>
      <c r="AE167">
        <v>439075872</v>
      </c>
      <c r="AF167">
        <v>1.36</v>
      </c>
      <c r="AG167">
        <v>13.215</v>
      </c>
      <c r="AH167">
        <v>1.35</v>
      </c>
      <c r="AI167" s="15">
        <v>20.059000000000001</v>
      </c>
    </row>
    <row r="168" spans="25:35" x14ac:dyDescent="0.25">
      <c r="Y168" s="14">
        <v>254658784</v>
      </c>
      <c r="Z168">
        <v>1.405</v>
      </c>
      <c r="AA168">
        <v>28.166</v>
      </c>
      <c r="AB168">
        <v>1.395</v>
      </c>
      <c r="AC168">
        <v>29.082000000000001</v>
      </c>
      <c r="AE168">
        <v>439114352</v>
      </c>
      <c r="AF168">
        <v>1.357</v>
      </c>
      <c r="AG168">
        <v>12.147</v>
      </c>
      <c r="AH168">
        <v>1.35</v>
      </c>
      <c r="AI168" s="15">
        <v>20.059000000000001</v>
      </c>
    </row>
    <row r="169" spans="25:35" x14ac:dyDescent="0.25">
      <c r="Y169" s="14">
        <v>255661392</v>
      </c>
      <c r="Z169">
        <v>1.4019999999999999</v>
      </c>
      <c r="AA169">
        <v>27.097999999999999</v>
      </c>
      <c r="AB169">
        <v>1.399</v>
      </c>
      <c r="AC169">
        <v>29.727</v>
      </c>
      <c r="AE169">
        <v>439152832</v>
      </c>
      <c r="AF169">
        <v>1.36</v>
      </c>
      <c r="AG169">
        <v>13.215</v>
      </c>
      <c r="AH169">
        <v>1.3540000000000001</v>
      </c>
      <c r="AI169" s="15">
        <v>20.702999999999999</v>
      </c>
    </row>
    <row r="170" spans="25:35" x14ac:dyDescent="0.25">
      <c r="Y170" s="14">
        <v>256664008</v>
      </c>
      <c r="Z170">
        <v>1.4019999999999999</v>
      </c>
      <c r="AA170">
        <v>27.097999999999999</v>
      </c>
      <c r="AB170">
        <v>1.3919999999999999</v>
      </c>
      <c r="AC170">
        <v>28.437000000000001</v>
      </c>
      <c r="AE170">
        <v>439191312</v>
      </c>
      <c r="AF170">
        <v>1.36</v>
      </c>
      <c r="AG170">
        <v>13.215</v>
      </c>
      <c r="AH170">
        <v>1.357</v>
      </c>
      <c r="AI170" s="15">
        <v>21.347999999999999</v>
      </c>
    </row>
    <row r="171" spans="25:35" x14ac:dyDescent="0.25">
      <c r="Y171" s="14">
        <v>257666624</v>
      </c>
      <c r="Z171">
        <v>1.399</v>
      </c>
      <c r="AA171">
        <v>26.03</v>
      </c>
      <c r="AB171">
        <v>1.3919999999999999</v>
      </c>
      <c r="AC171">
        <v>28.437000000000001</v>
      </c>
      <c r="AE171">
        <v>439229792</v>
      </c>
      <c r="AF171">
        <v>1.36</v>
      </c>
      <c r="AG171">
        <v>13.215</v>
      </c>
      <c r="AH171">
        <v>1.3540000000000001</v>
      </c>
      <c r="AI171" s="15">
        <v>20.702999999999999</v>
      </c>
    </row>
    <row r="172" spans="25:35" x14ac:dyDescent="0.25">
      <c r="Y172" s="14">
        <v>258669240</v>
      </c>
      <c r="Z172">
        <v>1.399</v>
      </c>
      <c r="AA172">
        <v>26.03</v>
      </c>
      <c r="AB172">
        <v>1.3919999999999999</v>
      </c>
      <c r="AC172">
        <v>28.437000000000001</v>
      </c>
      <c r="AE172">
        <v>439268272</v>
      </c>
      <c r="AF172">
        <v>1.36</v>
      </c>
      <c r="AG172">
        <v>13.215</v>
      </c>
      <c r="AH172">
        <v>1.357</v>
      </c>
      <c r="AI172" s="15">
        <v>21.347999999999999</v>
      </c>
    </row>
    <row r="173" spans="25:35" x14ac:dyDescent="0.25">
      <c r="Y173" s="14">
        <v>259671848</v>
      </c>
      <c r="Z173">
        <v>1.399</v>
      </c>
      <c r="AA173">
        <v>26.03</v>
      </c>
      <c r="AB173">
        <v>1.389</v>
      </c>
      <c r="AC173">
        <v>27.792999999999999</v>
      </c>
      <c r="AE173">
        <v>439306752</v>
      </c>
      <c r="AF173">
        <v>1.36</v>
      </c>
      <c r="AG173">
        <v>13.215</v>
      </c>
      <c r="AH173">
        <v>1.3540000000000001</v>
      </c>
      <c r="AI173" s="15">
        <v>20.702999999999999</v>
      </c>
    </row>
    <row r="174" spans="25:35" x14ac:dyDescent="0.25">
      <c r="Y174" s="14">
        <v>260674464</v>
      </c>
      <c r="Z174">
        <v>1.4019999999999999</v>
      </c>
      <c r="AA174">
        <v>27.097999999999999</v>
      </c>
      <c r="AB174">
        <v>1.389</v>
      </c>
      <c r="AC174">
        <v>27.792999999999999</v>
      </c>
      <c r="AE174">
        <v>439345232</v>
      </c>
      <c r="AF174">
        <v>1.36</v>
      </c>
      <c r="AG174">
        <v>13.215</v>
      </c>
      <c r="AH174">
        <v>1.3540000000000001</v>
      </c>
      <c r="AI174" s="15">
        <v>20.702999999999999</v>
      </c>
    </row>
    <row r="175" spans="25:35" x14ac:dyDescent="0.25">
      <c r="Y175" s="14">
        <v>261677088</v>
      </c>
      <c r="Z175">
        <v>1.399</v>
      </c>
      <c r="AA175">
        <v>26.03</v>
      </c>
      <c r="AB175">
        <v>1.389</v>
      </c>
      <c r="AC175">
        <v>27.792999999999999</v>
      </c>
      <c r="AE175">
        <v>439383712</v>
      </c>
      <c r="AF175">
        <v>1.357</v>
      </c>
      <c r="AG175">
        <v>12.147</v>
      </c>
      <c r="AH175">
        <v>1.3540000000000001</v>
      </c>
      <c r="AI175" s="15">
        <v>20.702999999999999</v>
      </c>
    </row>
    <row r="176" spans="25:35" x14ac:dyDescent="0.25">
      <c r="Y176" s="14">
        <v>262679696</v>
      </c>
      <c r="Z176">
        <v>1.4019999999999999</v>
      </c>
      <c r="AA176">
        <v>27.097999999999999</v>
      </c>
      <c r="AB176">
        <v>1.389</v>
      </c>
      <c r="AC176">
        <v>27.792999999999999</v>
      </c>
      <c r="AE176">
        <v>439422192</v>
      </c>
      <c r="AF176">
        <v>1.357</v>
      </c>
      <c r="AG176">
        <v>12.147</v>
      </c>
      <c r="AH176">
        <v>1.3540000000000001</v>
      </c>
      <c r="AI176" s="15">
        <v>20.702999999999999</v>
      </c>
    </row>
    <row r="177" spans="25:35" x14ac:dyDescent="0.25">
      <c r="Y177" s="14">
        <v>263682304</v>
      </c>
      <c r="Z177">
        <v>1.395</v>
      </c>
      <c r="AA177">
        <v>24.962</v>
      </c>
      <c r="AB177">
        <v>1.3859999999999999</v>
      </c>
      <c r="AC177">
        <v>27.148</v>
      </c>
      <c r="AE177">
        <v>439460672</v>
      </c>
      <c r="AF177">
        <v>1.36</v>
      </c>
      <c r="AG177">
        <v>13.215</v>
      </c>
      <c r="AH177">
        <v>1.3540000000000001</v>
      </c>
      <c r="AI177" s="15">
        <v>20.702999999999999</v>
      </c>
    </row>
    <row r="178" spans="25:35" x14ac:dyDescent="0.25">
      <c r="Y178" s="14">
        <v>264684928</v>
      </c>
      <c r="Z178">
        <v>1.395</v>
      </c>
      <c r="AA178">
        <v>24.962</v>
      </c>
      <c r="AB178">
        <v>1.383</v>
      </c>
      <c r="AC178">
        <v>26.504000000000001</v>
      </c>
      <c r="AE178">
        <v>439499152</v>
      </c>
      <c r="AF178">
        <v>1.36</v>
      </c>
      <c r="AG178">
        <v>13.215</v>
      </c>
      <c r="AH178">
        <v>1.3540000000000001</v>
      </c>
      <c r="AI178" s="15">
        <v>20.702999999999999</v>
      </c>
    </row>
    <row r="179" spans="25:35" x14ac:dyDescent="0.25">
      <c r="Y179" s="14">
        <v>265687552</v>
      </c>
      <c r="Z179">
        <v>1.399</v>
      </c>
      <c r="AA179">
        <v>26.03</v>
      </c>
      <c r="AB179">
        <v>1.3859999999999999</v>
      </c>
      <c r="AC179">
        <v>27.148</v>
      </c>
      <c r="AE179">
        <v>439537632</v>
      </c>
      <c r="AF179">
        <v>1.3540000000000001</v>
      </c>
      <c r="AG179">
        <v>11.079000000000001</v>
      </c>
      <c r="AH179">
        <v>1.35</v>
      </c>
      <c r="AI179" s="15">
        <v>20.059000000000001</v>
      </c>
    </row>
    <row r="180" spans="25:35" x14ac:dyDescent="0.25">
      <c r="Y180" s="14">
        <v>266690160</v>
      </c>
      <c r="Z180">
        <v>1.399</v>
      </c>
      <c r="AA180">
        <v>26.03</v>
      </c>
      <c r="AB180">
        <v>1.383</v>
      </c>
      <c r="AC180">
        <v>26.504000000000001</v>
      </c>
      <c r="AE180">
        <v>439576112</v>
      </c>
      <c r="AF180">
        <v>1.36</v>
      </c>
      <c r="AG180">
        <v>13.215</v>
      </c>
      <c r="AH180">
        <v>1.357</v>
      </c>
      <c r="AI180" s="15">
        <v>21.347999999999999</v>
      </c>
    </row>
    <row r="181" spans="25:35" x14ac:dyDescent="0.25">
      <c r="Y181" s="14">
        <v>267692768</v>
      </c>
      <c r="Z181">
        <v>1.395</v>
      </c>
      <c r="AA181">
        <v>24.962</v>
      </c>
      <c r="AB181">
        <v>1.383</v>
      </c>
      <c r="AC181">
        <v>26.504000000000001</v>
      </c>
      <c r="AE181">
        <v>439614592</v>
      </c>
      <c r="AF181">
        <v>1.36</v>
      </c>
      <c r="AG181">
        <v>13.215</v>
      </c>
      <c r="AH181">
        <v>1.3540000000000001</v>
      </c>
      <c r="AI181" s="15">
        <v>20.702999999999999</v>
      </c>
    </row>
    <row r="182" spans="25:35" x14ac:dyDescent="0.25">
      <c r="Y182" s="14">
        <v>268695392</v>
      </c>
      <c r="Z182">
        <v>1.399</v>
      </c>
      <c r="AA182">
        <v>26.03</v>
      </c>
      <c r="AB182">
        <v>1.383</v>
      </c>
      <c r="AC182">
        <v>26.504000000000001</v>
      </c>
      <c r="AE182">
        <v>439653072</v>
      </c>
      <c r="AF182">
        <v>1.357</v>
      </c>
      <c r="AG182">
        <v>12.147</v>
      </c>
      <c r="AH182">
        <v>1.35</v>
      </c>
      <c r="AI182" s="15">
        <v>20.059000000000001</v>
      </c>
    </row>
    <row r="183" spans="25:35" x14ac:dyDescent="0.25">
      <c r="Y183" s="14">
        <v>269698008</v>
      </c>
      <c r="Z183">
        <v>1.395</v>
      </c>
      <c r="AA183">
        <v>24.962</v>
      </c>
      <c r="AB183">
        <v>1.379</v>
      </c>
      <c r="AC183">
        <v>25.859000000000002</v>
      </c>
      <c r="AE183">
        <v>439691552</v>
      </c>
      <c r="AF183">
        <v>1.357</v>
      </c>
      <c r="AG183">
        <v>12.147</v>
      </c>
      <c r="AH183">
        <v>1.3540000000000001</v>
      </c>
      <c r="AI183" s="15">
        <v>20.702999999999999</v>
      </c>
    </row>
    <row r="184" spans="25:35" x14ac:dyDescent="0.25">
      <c r="Y184" s="14">
        <v>270700632</v>
      </c>
      <c r="Z184">
        <v>1.395</v>
      </c>
      <c r="AA184">
        <v>24.962</v>
      </c>
      <c r="AB184">
        <v>1.383</v>
      </c>
      <c r="AC184">
        <v>26.504000000000001</v>
      </c>
      <c r="AE184">
        <v>439730032</v>
      </c>
      <c r="AF184">
        <v>1.357</v>
      </c>
      <c r="AG184">
        <v>12.147</v>
      </c>
      <c r="AH184">
        <v>1.3540000000000001</v>
      </c>
      <c r="AI184" s="15">
        <v>20.702999999999999</v>
      </c>
    </row>
    <row r="185" spans="25:35" x14ac:dyDescent="0.25">
      <c r="Y185" s="14">
        <v>271703256</v>
      </c>
      <c r="Z185">
        <v>1.395</v>
      </c>
      <c r="AA185">
        <v>24.962</v>
      </c>
      <c r="AB185">
        <v>1.383</v>
      </c>
      <c r="AC185">
        <v>26.504000000000001</v>
      </c>
      <c r="AE185">
        <v>439768512</v>
      </c>
      <c r="AF185">
        <v>1.357</v>
      </c>
      <c r="AG185">
        <v>12.147</v>
      </c>
      <c r="AH185">
        <v>1.35</v>
      </c>
      <c r="AI185" s="15">
        <v>20.059000000000001</v>
      </c>
    </row>
    <row r="186" spans="25:35" x14ac:dyDescent="0.25">
      <c r="Y186" s="14">
        <v>272705872</v>
      </c>
      <c r="Z186">
        <v>1.395</v>
      </c>
      <c r="AA186">
        <v>24.962</v>
      </c>
      <c r="AB186">
        <v>1.379</v>
      </c>
      <c r="AC186">
        <v>25.859000000000002</v>
      </c>
      <c r="AE186">
        <v>439807000</v>
      </c>
      <c r="AF186">
        <v>1.3540000000000001</v>
      </c>
      <c r="AG186">
        <v>11.079000000000001</v>
      </c>
      <c r="AH186">
        <v>1.3540000000000001</v>
      </c>
      <c r="AI186" s="15">
        <v>20.702999999999999</v>
      </c>
    </row>
    <row r="187" spans="25:35" x14ac:dyDescent="0.25">
      <c r="Y187" s="14">
        <v>273708488</v>
      </c>
      <c r="Z187">
        <v>1.3919999999999999</v>
      </c>
      <c r="AA187">
        <v>23.893999999999998</v>
      </c>
      <c r="AB187">
        <v>1.3759999999999999</v>
      </c>
      <c r="AC187">
        <v>25.215</v>
      </c>
      <c r="AE187">
        <v>439845472</v>
      </c>
      <c r="AF187">
        <v>1.36</v>
      </c>
      <c r="AG187">
        <v>13.215</v>
      </c>
      <c r="AH187">
        <v>1.3540000000000001</v>
      </c>
      <c r="AI187" s="15">
        <v>20.702999999999999</v>
      </c>
    </row>
    <row r="188" spans="25:35" x14ac:dyDescent="0.25">
      <c r="Y188" s="14">
        <v>274711112</v>
      </c>
      <c r="Z188">
        <v>1.389</v>
      </c>
      <c r="AA188">
        <v>22.826000000000001</v>
      </c>
      <c r="AB188">
        <v>1.373</v>
      </c>
      <c r="AC188">
        <v>24.57</v>
      </c>
      <c r="AE188">
        <v>439883952</v>
      </c>
      <c r="AF188">
        <v>1.36</v>
      </c>
      <c r="AG188">
        <v>13.215</v>
      </c>
      <c r="AH188">
        <v>1.35</v>
      </c>
      <c r="AI188" s="15">
        <v>20.059000000000001</v>
      </c>
    </row>
    <row r="189" spans="25:35" x14ac:dyDescent="0.25">
      <c r="Y189" s="14">
        <v>275713736</v>
      </c>
      <c r="Z189">
        <v>1.389</v>
      </c>
      <c r="AA189">
        <v>22.826000000000001</v>
      </c>
      <c r="AB189">
        <v>1.379</v>
      </c>
      <c r="AC189">
        <v>25.859000000000002</v>
      </c>
      <c r="AE189">
        <v>439922432</v>
      </c>
      <c r="AF189">
        <v>1.357</v>
      </c>
      <c r="AG189">
        <v>12.147</v>
      </c>
      <c r="AH189">
        <v>1.3540000000000001</v>
      </c>
      <c r="AI189" s="15">
        <v>20.702999999999999</v>
      </c>
    </row>
    <row r="190" spans="25:35" x14ac:dyDescent="0.25">
      <c r="Y190" s="14">
        <v>276716360</v>
      </c>
      <c r="Z190">
        <v>1.389</v>
      </c>
      <c r="AA190">
        <v>22.826000000000001</v>
      </c>
      <c r="AB190">
        <v>1.379</v>
      </c>
      <c r="AC190">
        <v>25.859000000000002</v>
      </c>
      <c r="AE190">
        <v>439960912</v>
      </c>
      <c r="AF190">
        <v>1.36</v>
      </c>
      <c r="AG190">
        <v>13.215</v>
      </c>
      <c r="AH190">
        <v>1.3540000000000001</v>
      </c>
      <c r="AI190" s="15">
        <v>20.702999999999999</v>
      </c>
    </row>
    <row r="191" spans="25:35" x14ac:dyDescent="0.25">
      <c r="Y191" s="14">
        <v>277718984</v>
      </c>
      <c r="Z191">
        <v>1.3919999999999999</v>
      </c>
      <c r="AA191">
        <v>23.893999999999998</v>
      </c>
      <c r="AB191">
        <v>1.3759999999999999</v>
      </c>
      <c r="AC191">
        <v>25.215</v>
      </c>
      <c r="AE191">
        <v>439999392</v>
      </c>
      <c r="AF191">
        <v>1.36</v>
      </c>
      <c r="AG191">
        <v>13.215</v>
      </c>
      <c r="AH191">
        <v>1.3540000000000001</v>
      </c>
      <c r="AI191" s="15">
        <v>20.702999999999999</v>
      </c>
    </row>
    <row r="192" spans="25:35" x14ac:dyDescent="0.25">
      <c r="Y192" s="14">
        <v>278721616</v>
      </c>
      <c r="Z192">
        <v>1.3919999999999999</v>
      </c>
      <c r="AA192">
        <v>23.893999999999998</v>
      </c>
      <c r="AB192">
        <v>1.3759999999999999</v>
      </c>
      <c r="AC192">
        <v>25.215</v>
      </c>
      <c r="AE192">
        <v>440037872</v>
      </c>
      <c r="AF192">
        <v>1.357</v>
      </c>
      <c r="AG192">
        <v>12.147</v>
      </c>
      <c r="AH192">
        <v>1.3540000000000001</v>
      </c>
      <c r="AI192" s="15">
        <v>20.702999999999999</v>
      </c>
    </row>
    <row r="193" spans="25:35" x14ac:dyDescent="0.25">
      <c r="Y193" s="14">
        <v>279724240</v>
      </c>
      <c r="Z193">
        <v>1.3859999999999999</v>
      </c>
      <c r="AA193">
        <v>21.759</v>
      </c>
      <c r="AB193">
        <v>1.37</v>
      </c>
      <c r="AC193">
        <v>23.925999999999998</v>
      </c>
      <c r="AE193">
        <v>440076352</v>
      </c>
      <c r="AF193">
        <v>1.36</v>
      </c>
      <c r="AG193">
        <v>13.215</v>
      </c>
      <c r="AH193">
        <v>1.3540000000000001</v>
      </c>
      <c r="AI193" s="15">
        <v>20.702999999999999</v>
      </c>
    </row>
    <row r="194" spans="25:35" x14ac:dyDescent="0.25">
      <c r="Y194" s="14">
        <v>280726864</v>
      </c>
      <c r="Z194">
        <v>1.3859999999999999</v>
      </c>
      <c r="AA194">
        <v>21.759</v>
      </c>
      <c r="AB194">
        <v>1.3759999999999999</v>
      </c>
      <c r="AC194">
        <v>25.215</v>
      </c>
      <c r="AE194">
        <v>440114832</v>
      </c>
      <c r="AF194">
        <v>1.36</v>
      </c>
      <c r="AG194">
        <v>13.215</v>
      </c>
      <c r="AH194">
        <v>1.3540000000000001</v>
      </c>
      <c r="AI194" s="15">
        <v>20.702999999999999</v>
      </c>
    </row>
    <row r="195" spans="25:35" x14ac:dyDescent="0.25">
      <c r="Y195" s="14">
        <v>281729488</v>
      </c>
      <c r="Z195">
        <v>1.379</v>
      </c>
      <c r="AA195">
        <v>19.623000000000001</v>
      </c>
      <c r="AB195">
        <v>1.3759999999999999</v>
      </c>
      <c r="AC195">
        <v>25.215</v>
      </c>
      <c r="AE195">
        <v>440153312</v>
      </c>
      <c r="AF195">
        <v>1.3540000000000001</v>
      </c>
      <c r="AG195">
        <v>11.079000000000001</v>
      </c>
      <c r="AH195">
        <v>1.35</v>
      </c>
      <c r="AI195" s="15">
        <v>20.059000000000001</v>
      </c>
    </row>
    <row r="196" spans="25:35" x14ac:dyDescent="0.25">
      <c r="Y196" s="14">
        <v>282732112</v>
      </c>
      <c r="Z196">
        <v>1.389</v>
      </c>
      <c r="AA196">
        <v>22.826000000000001</v>
      </c>
      <c r="AB196">
        <v>1.373</v>
      </c>
      <c r="AC196">
        <v>24.57</v>
      </c>
      <c r="AE196">
        <v>440191792</v>
      </c>
      <c r="AF196">
        <v>1.357</v>
      </c>
      <c r="AG196">
        <v>12.147</v>
      </c>
      <c r="AH196">
        <v>1.35</v>
      </c>
      <c r="AI196" s="15">
        <v>20.059000000000001</v>
      </c>
    </row>
    <row r="197" spans="25:35" x14ac:dyDescent="0.25">
      <c r="Y197" s="14">
        <v>283734736</v>
      </c>
      <c r="Z197">
        <v>1.3859999999999999</v>
      </c>
      <c r="AA197">
        <v>21.759</v>
      </c>
      <c r="AB197">
        <v>1.373</v>
      </c>
      <c r="AC197">
        <v>24.57</v>
      </c>
      <c r="AE197">
        <v>440230272</v>
      </c>
      <c r="AF197">
        <v>1.36</v>
      </c>
      <c r="AG197">
        <v>13.215</v>
      </c>
      <c r="AH197">
        <v>1.3540000000000001</v>
      </c>
      <c r="AI197" s="15">
        <v>20.702999999999999</v>
      </c>
    </row>
    <row r="198" spans="25:35" x14ac:dyDescent="0.25">
      <c r="Y198" s="14">
        <v>284737360</v>
      </c>
      <c r="Z198">
        <v>1.3859999999999999</v>
      </c>
      <c r="AA198">
        <v>21.759</v>
      </c>
      <c r="AB198">
        <v>1.373</v>
      </c>
      <c r="AC198">
        <v>24.57</v>
      </c>
      <c r="AE198">
        <v>440268752</v>
      </c>
      <c r="AF198">
        <v>1.357</v>
      </c>
      <c r="AG198">
        <v>12.147</v>
      </c>
      <c r="AH198">
        <v>1.3540000000000001</v>
      </c>
      <c r="AI198" s="15">
        <v>20.702999999999999</v>
      </c>
    </row>
    <row r="199" spans="25:35" x14ac:dyDescent="0.25">
      <c r="Y199" s="14">
        <v>285739992</v>
      </c>
      <c r="Z199">
        <v>1.383</v>
      </c>
      <c r="AA199">
        <v>20.690999999999999</v>
      </c>
      <c r="AB199">
        <v>1.373</v>
      </c>
      <c r="AC199">
        <v>24.57</v>
      </c>
      <c r="AE199">
        <v>440307232</v>
      </c>
      <c r="AF199">
        <v>1.3540000000000001</v>
      </c>
      <c r="AG199">
        <v>11.079000000000001</v>
      </c>
      <c r="AH199">
        <v>1.3540000000000001</v>
      </c>
      <c r="AI199" s="15">
        <v>20.702999999999999</v>
      </c>
    </row>
    <row r="200" spans="25:35" x14ac:dyDescent="0.25">
      <c r="Y200" s="14">
        <v>286742624</v>
      </c>
      <c r="Z200">
        <v>1.3859999999999999</v>
      </c>
      <c r="AA200">
        <v>21.759</v>
      </c>
      <c r="AB200">
        <v>1.37</v>
      </c>
      <c r="AC200">
        <v>23.925999999999998</v>
      </c>
      <c r="AE200">
        <v>440345712</v>
      </c>
      <c r="AF200">
        <v>1.36</v>
      </c>
      <c r="AG200">
        <v>13.215</v>
      </c>
      <c r="AH200">
        <v>1.35</v>
      </c>
      <c r="AI200" s="15">
        <v>20.059000000000001</v>
      </c>
    </row>
    <row r="201" spans="25:35" x14ac:dyDescent="0.25">
      <c r="Y201" s="14">
        <v>287745240</v>
      </c>
      <c r="Z201">
        <v>1.3859999999999999</v>
      </c>
      <c r="AA201">
        <v>21.759</v>
      </c>
      <c r="AB201">
        <v>1.37</v>
      </c>
      <c r="AC201">
        <v>23.925999999999998</v>
      </c>
      <c r="AE201">
        <v>440384192</v>
      </c>
      <c r="AF201">
        <v>1.36</v>
      </c>
      <c r="AG201">
        <v>13.215</v>
      </c>
      <c r="AH201">
        <v>1.357</v>
      </c>
      <c r="AI201" s="15">
        <v>21.347999999999999</v>
      </c>
    </row>
    <row r="202" spans="25:35" x14ac:dyDescent="0.25">
      <c r="Y202" s="14">
        <v>288747864</v>
      </c>
      <c r="Z202">
        <v>1.383</v>
      </c>
      <c r="AA202">
        <v>20.690999999999999</v>
      </c>
      <c r="AB202">
        <v>1.37</v>
      </c>
      <c r="AC202">
        <v>23.925999999999998</v>
      </c>
      <c r="AE202">
        <v>440422672</v>
      </c>
      <c r="AF202">
        <v>1.3540000000000001</v>
      </c>
      <c r="AG202">
        <v>11.079000000000001</v>
      </c>
      <c r="AH202">
        <v>1.3540000000000001</v>
      </c>
      <c r="AI202" s="15">
        <v>20.702999999999999</v>
      </c>
    </row>
    <row r="203" spans="25:35" x14ac:dyDescent="0.25">
      <c r="Y203" s="14">
        <v>289750488</v>
      </c>
      <c r="Z203">
        <v>1.389</v>
      </c>
      <c r="AA203">
        <v>22.826000000000001</v>
      </c>
      <c r="AB203">
        <v>1.373</v>
      </c>
      <c r="AC203">
        <v>24.57</v>
      </c>
      <c r="AE203">
        <v>440461152</v>
      </c>
      <c r="AF203">
        <v>1.36</v>
      </c>
      <c r="AG203">
        <v>13.215</v>
      </c>
      <c r="AH203">
        <v>1.3540000000000001</v>
      </c>
      <c r="AI203" s="15">
        <v>20.702999999999999</v>
      </c>
    </row>
    <row r="204" spans="25:35" x14ac:dyDescent="0.25">
      <c r="Y204" s="14">
        <v>290753104</v>
      </c>
      <c r="Z204">
        <v>1.383</v>
      </c>
      <c r="AA204">
        <v>20.690999999999999</v>
      </c>
      <c r="AB204">
        <v>1.37</v>
      </c>
      <c r="AC204">
        <v>23.925999999999998</v>
      </c>
      <c r="AE204">
        <v>440499632</v>
      </c>
      <c r="AF204">
        <v>1.36</v>
      </c>
      <c r="AG204">
        <v>13.215</v>
      </c>
      <c r="AH204">
        <v>1.3540000000000001</v>
      </c>
      <c r="AI204" s="15">
        <v>20.702999999999999</v>
      </c>
    </row>
    <row r="205" spans="25:35" x14ac:dyDescent="0.25">
      <c r="Y205" s="14">
        <v>291755728</v>
      </c>
      <c r="Z205">
        <v>1.383</v>
      </c>
      <c r="AA205">
        <v>20.690999999999999</v>
      </c>
      <c r="AB205">
        <v>1.37</v>
      </c>
      <c r="AC205">
        <v>23.925999999999998</v>
      </c>
      <c r="AE205">
        <v>440538120</v>
      </c>
      <c r="AF205">
        <v>1.357</v>
      </c>
      <c r="AG205">
        <v>12.147</v>
      </c>
      <c r="AH205">
        <v>1.3540000000000001</v>
      </c>
      <c r="AI205" s="15">
        <v>20.702999999999999</v>
      </c>
    </row>
    <row r="206" spans="25:35" x14ac:dyDescent="0.25">
      <c r="Y206" s="14">
        <v>292758360</v>
      </c>
      <c r="Z206">
        <v>1.383</v>
      </c>
      <c r="AA206">
        <v>20.690999999999999</v>
      </c>
      <c r="AB206">
        <v>1.37</v>
      </c>
      <c r="AC206">
        <v>23.925999999999998</v>
      </c>
      <c r="AE206">
        <v>440576592</v>
      </c>
      <c r="AF206">
        <v>1.36</v>
      </c>
      <c r="AG206">
        <v>13.215</v>
      </c>
      <c r="AH206">
        <v>1.3540000000000001</v>
      </c>
      <c r="AI206" s="15">
        <v>20.702999999999999</v>
      </c>
    </row>
    <row r="207" spans="25:35" x14ac:dyDescent="0.25">
      <c r="Y207" s="14">
        <v>293760992</v>
      </c>
      <c r="Z207">
        <v>1.379</v>
      </c>
      <c r="AA207">
        <v>19.623000000000001</v>
      </c>
      <c r="AB207">
        <v>1.37</v>
      </c>
      <c r="AC207">
        <v>23.925999999999998</v>
      </c>
      <c r="AE207">
        <v>440615072</v>
      </c>
      <c r="AF207">
        <v>1.36</v>
      </c>
      <c r="AG207">
        <v>13.215</v>
      </c>
      <c r="AH207">
        <v>1.3540000000000001</v>
      </c>
      <c r="AI207" s="15">
        <v>20.702999999999999</v>
      </c>
    </row>
    <row r="208" spans="25:35" x14ac:dyDescent="0.25">
      <c r="Y208" s="14">
        <v>294763624</v>
      </c>
      <c r="Z208">
        <v>1.3859999999999999</v>
      </c>
      <c r="AA208">
        <v>21.759</v>
      </c>
      <c r="AB208">
        <v>1.3660000000000001</v>
      </c>
      <c r="AC208">
        <v>23.280999999999999</v>
      </c>
      <c r="AE208">
        <v>440653552</v>
      </c>
      <c r="AF208">
        <v>1.3540000000000001</v>
      </c>
      <c r="AG208">
        <v>11.079000000000001</v>
      </c>
      <c r="AH208">
        <v>1.3540000000000001</v>
      </c>
      <c r="AI208" s="15">
        <v>20.702999999999999</v>
      </c>
    </row>
    <row r="209" spans="25:35" x14ac:dyDescent="0.25">
      <c r="Y209" s="14">
        <v>295766248</v>
      </c>
      <c r="Z209">
        <v>1.3859999999999999</v>
      </c>
      <c r="AA209">
        <v>21.759</v>
      </c>
      <c r="AB209">
        <v>1.373</v>
      </c>
      <c r="AC209">
        <v>24.57</v>
      </c>
      <c r="AE209">
        <v>440692032</v>
      </c>
      <c r="AF209">
        <v>1.357</v>
      </c>
      <c r="AG209">
        <v>12.147</v>
      </c>
      <c r="AH209">
        <v>1.3540000000000001</v>
      </c>
      <c r="AI209" s="15">
        <v>20.702999999999999</v>
      </c>
    </row>
    <row r="210" spans="25:35" x14ac:dyDescent="0.25">
      <c r="Y210" s="14">
        <v>296768872</v>
      </c>
      <c r="Z210">
        <v>1.383</v>
      </c>
      <c r="AA210">
        <v>20.690999999999999</v>
      </c>
      <c r="AB210">
        <v>1.3660000000000001</v>
      </c>
      <c r="AC210">
        <v>23.280999999999999</v>
      </c>
      <c r="AE210">
        <v>440730512</v>
      </c>
      <c r="AF210">
        <v>1.357</v>
      </c>
      <c r="AG210">
        <v>12.147</v>
      </c>
      <c r="AH210">
        <v>1.35</v>
      </c>
      <c r="AI210" s="15">
        <v>20.059000000000001</v>
      </c>
    </row>
    <row r="211" spans="25:35" x14ac:dyDescent="0.25">
      <c r="Y211" s="14">
        <v>297771504</v>
      </c>
      <c r="Z211">
        <v>1.383</v>
      </c>
      <c r="AA211">
        <v>20.690999999999999</v>
      </c>
      <c r="AB211">
        <v>1.37</v>
      </c>
      <c r="AC211">
        <v>23.925999999999998</v>
      </c>
      <c r="AE211">
        <v>440768992</v>
      </c>
      <c r="AF211">
        <v>1.357</v>
      </c>
      <c r="AG211">
        <v>12.147</v>
      </c>
      <c r="AH211">
        <v>1.35</v>
      </c>
      <c r="AI211" s="15">
        <v>20.059000000000001</v>
      </c>
    </row>
    <row r="212" spans="25:35" x14ac:dyDescent="0.25">
      <c r="Y212" s="14">
        <v>298774128</v>
      </c>
      <c r="Z212">
        <v>1.3859999999999999</v>
      </c>
      <c r="AA212">
        <v>21.759</v>
      </c>
      <c r="AB212">
        <v>1.3660000000000001</v>
      </c>
      <c r="AC212">
        <v>23.280999999999999</v>
      </c>
      <c r="AE212">
        <v>440807472</v>
      </c>
      <c r="AF212">
        <v>1.3540000000000001</v>
      </c>
      <c r="AG212">
        <v>11.079000000000001</v>
      </c>
      <c r="AH212">
        <v>1.3540000000000001</v>
      </c>
      <c r="AI212" s="15">
        <v>20.702999999999999</v>
      </c>
    </row>
    <row r="213" spans="25:35" x14ac:dyDescent="0.25">
      <c r="Y213" s="14">
        <v>299776752</v>
      </c>
      <c r="Z213">
        <v>1.379</v>
      </c>
      <c r="AA213">
        <v>19.623000000000001</v>
      </c>
      <c r="AB213">
        <v>1.37</v>
      </c>
      <c r="AC213">
        <v>23.925999999999998</v>
      </c>
      <c r="AE213">
        <v>440845952</v>
      </c>
      <c r="AF213">
        <v>1.36</v>
      </c>
      <c r="AG213">
        <v>13.215</v>
      </c>
      <c r="AH213">
        <v>1.3540000000000001</v>
      </c>
      <c r="AI213" s="15">
        <v>20.702999999999999</v>
      </c>
    </row>
    <row r="214" spans="25:35" x14ac:dyDescent="0.25">
      <c r="Y214" s="14">
        <v>300779376</v>
      </c>
      <c r="Z214">
        <v>1.3859999999999999</v>
      </c>
      <c r="AA214">
        <v>21.759</v>
      </c>
      <c r="AB214">
        <v>1.3660000000000001</v>
      </c>
      <c r="AC214">
        <v>23.280999999999999</v>
      </c>
      <c r="AE214">
        <v>440884432</v>
      </c>
      <c r="AF214">
        <v>1.36</v>
      </c>
      <c r="AG214">
        <v>13.215</v>
      </c>
      <c r="AH214">
        <v>1.35</v>
      </c>
      <c r="AI214" s="15">
        <v>20.059000000000001</v>
      </c>
    </row>
    <row r="215" spans="25:35" x14ac:dyDescent="0.25">
      <c r="Y215" s="14">
        <v>301782024</v>
      </c>
      <c r="Z215">
        <v>1.383</v>
      </c>
      <c r="AA215">
        <v>20.690999999999999</v>
      </c>
      <c r="AB215">
        <v>1.3660000000000001</v>
      </c>
      <c r="AC215">
        <v>23.280999999999999</v>
      </c>
      <c r="AE215">
        <v>440922912</v>
      </c>
      <c r="AF215">
        <v>1.3540000000000001</v>
      </c>
      <c r="AG215">
        <v>11.079000000000001</v>
      </c>
      <c r="AH215">
        <v>1.3540000000000001</v>
      </c>
      <c r="AI215" s="15">
        <v>20.702999999999999</v>
      </c>
    </row>
    <row r="216" spans="25:35" x14ac:dyDescent="0.25">
      <c r="Y216" s="14">
        <v>302784656</v>
      </c>
      <c r="Z216">
        <v>1.383</v>
      </c>
      <c r="AA216">
        <v>20.690999999999999</v>
      </c>
      <c r="AB216">
        <v>1.3660000000000001</v>
      </c>
      <c r="AC216">
        <v>23.280999999999999</v>
      </c>
      <c r="AE216">
        <v>440961392</v>
      </c>
      <c r="AF216">
        <v>1.36</v>
      </c>
      <c r="AG216">
        <v>13.215</v>
      </c>
      <c r="AH216">
        <v>1.357</v>
      </c>
      <c r="AI216" s="15">
        <v>21.347999999999999</v>
      </c>
    </row>
    <row r="217" spans="25:35" x14ac:dyDescent="0.25">
      <c r="Y217" s="14">
        <v>303787288</v>
      </c>
      <c r="Z217">
        <v>1.379</v>
      </c>
      <c r="AA217">
        <v>19.623000000000001</v>
      </c>
      <c r="AB217">
        <v>1.37</v>
      </c>
      <c r="AC217">
        <v>23.925999999999998</v>
      </c>
      <c r="AE217">
        <v>440999872</v>
      </c>
      <c r="AF217">
        <v>1.36</v>
      </c>
      <c r="AG217">
        <v>13.215</v>
      </c>
      <c r="AH217">
        <v>1.357</v>
      </c>
      <c r="AI217" s="15">
        <v>21.347999999999999</v>
      </c>
    </row>
    <row r="218" spans="25:35" x14ac:dyDescent="0.25">
      <c r="Y218" s="14">
        <v>304789912</v>
      </c>
      <c r="Z218">
        <v>1.383</v>
      </c>
      <c r="AA218">
        <v>20.690999999999999</v>
      </c>
      <c r="AB218">
        <v>1.3660000000000001</v>
      </c>
      <c r="AC218">
        <v>23.280999999999999</v>
      </c>
      <c r="AE218">
        <v>441038352</v>
      </c>
      <c r="AF218">
        <v>1.3540000000000001</v>
      </c>
      <c r="AG218">
        <v>11.079000000000001</v>
      </c>
      <c r="AH218">
        <v>1.3540000000000001</v>
      </c>
      <c r="AI218" s="15">
        <v>20.702999999999999</v>
      </c>
    </row>
    <row r="219" spans="25:35" x14ac:dyDescent="0.25">
      <c r="Y219" s="14">
        <v>305792544</v>
      </c>
      <c r="Z219">
        <v>1.3859999999999999</v>
      </c>
      <c r="AA219">
        <v>21.759</v>
      </c>
      <c r="AB219">
        <v>1.3660000000000001</v>
      </c>
      <c r="AC219">
        <v>23.280999999999999</v>
      </c>
      <c r="AE219">
        <v>441076832</v>
      </c>
      <c r="AF219">
        <v>1.36</v>
      </c>
      <c r="AG219">
        <v>13.215</v>
      </c>
      <c r="AH219">
        <v>1.357</v>
      </c>
      <c r="AI219" s="15">
        <v>21.347999999999999</v>
      </c>
    </row>
    <row r="220" spans="25:35" x14ac:dyDescent="0.25">
      <c r="Y220" s="14">
        <v>306795168</v>
      </c>
      <c r="Z220">
        <v>1.383</v>
      </c>
      <c r="AA220">
        <v>20.690999999999999</v>
      </c>
      <c r="AB220">
        <v>1.3660000000000001</v>
      </c>
      <c r="AC220">
        <v>23.280999999999999</v>
      </c>
      <c r="AE220">
        <v>441115312</v>
      </c>
      <c r="AF220">
        <v>1.357</v>
      </c>
      <c r="AG220">
        <v>12.147</v>
      </c>
      <c r="AH220">
        <v>1.35</v>
      </c>
      <c r="AI220" s="15">
        <v>20.059000000000001</v>
      </c>
    </row>
    <row r="221" spans="25:35" x14ac:dyDescent="0.25">
      <c r="Y221" s="14">
        <v>307797800</v>
      </c>
      <c r="Z221">
        <v>1.379</v>
      </c>
      <c r="AA221">
        <v>19.623000000000001</v>
      </c>
      <c r="AB221">
        <v>1.363</v>
      </c>
      <c r="AC221">
        <v>22.637</v>
      </c>
      <c r="AE221">
        <v>441153800</v>
      </c>
      <c r="AF221">
        <v>1.357</v>
      </c>
      <c r="AG221">
        <v>12.147</v>
      </c>
      <c r="AH221">
        <v>1.3540000000000001</v>
      </c>
      <c r="AI221" s="15">
        <v>20.702999999999999</v>
      </c>
    </row>
    <row r="222" spans="25:35" x14ac:dyDescent="0.25">
      <c r="Y222" s="14">
        <v>308800432</v>
      </c>
      <c r="Z222">
        <v>1.379</v>
      </c>
      <c r="AA222">
        <v>19.623000000000001</v>
      </c>
      <c r="AB222">
        <v>1.363</v>
      </c>
      <c r="AC222">
        <v>22.637</v>
      </c>
      <c r="AE222">
        <v>441192272</v>
      </c>
      <c r="AF222">
        <v>1.357</v>
      </c>
      <c r="AG222">
        <v>12.147</v>
      </c>
      <c r="AH222">
        <v>1.35</v>
      </c>
      <c r="AI222" s="15">
        <v>20.059000000000001</v>
      </c>
    </row>
    <row r="223" spans="25:35" x14ac:dyDescent="0.25">
      <c r="Y223" s="14">
        <v>309803064</v>
      </c>
      <c r="Z223">
        <v>1.379</v>
      </c>
      <c r="AA223">
        <v>19.623000000000001</v>
      </c>
      <c r="AB223">
        <v>1.363</v>
      </c>
      <c r="AC223">
        <v>22.637</v>
      </c>
      <c r="AE223">
        <v>441230752</v>
      </c>
      <c r="AF223">
        <v>1.36</v>
      </c>
      <c r="AG223">
        <v>13.215</v>
      </c>
      <c r="AH223">
        <v>1.3540000000000001</v>
      </c>
      <c r="AI223" s="15">
        <v>20.702999999999999</v>
      </c>
    </row>
    <row r="224" spans="25:35" x14ac:dyDescent="0.25">
      <c r="Y224" s="14">
        <v>310805688</v>
      </c>
      <c r="Z224">
        <v>1.379</v>
      </c>
      <c r="AA224">
        <v>19.623000000000001</v>
      </c>
      <c r="AB224">
        <v>1.3660000000000001</v>
      </c>
      <c r="AC224">
        <v>23.280999999999999</v>
      </c>
      <c r="AE224">
        <v>441269232</v>
      </c>
      <c r="AF224">
        <v>1.357</v>
      </c>
      <c r="AG224">
        <v>12.147</v>
      </c>
      <c r="AH224">
        <v>1.3540000000000001</v>
      </c>
      <c r="AI224" s="15">
        <v>20.702999999999999</v>
      </c>
    </row>
    <row r="225" spans="25:35" x14ac:dyDescent="0.25">
      <c r="Y225" s="14">
        <v>311808312</v>
      </c>
      <c r="Z225">
        <v>1.379</v>
      </c>
      <c r="AA225">
        <v>19.623000000000001</v>
      </c>
      <c r="AB225">
        <v>1.363</v>
      </c>
      <c r="AC225">
        <v>22.637</v>
      </c>
      <c r="AE225">
        <v>441307712</v>
      </c>
      <c r="AF225">
        <v>1.357</v>
      </c>
      <c r="AG225">
        <v>12.147</v>
      </c>
      <c r="AH225">
        <v>1.357</v>
      </c>
      <c r="AI225" s="15">
        <v>21.347999999999999</v>
      </c>
    </row>
    <row r="226" spans="25:35" x14ac:dyDescent="0.25">
      <c r="Y226" s="14">
        <v>312810936</v>
      </c>
      <c r="Z226">
        <v>1.379</v>
      </c>
      <c r="AA226">
        <v>19.623000000000001</v>
      </c>
      <c r="AB226">
        <v>1.363</v>
      </c>
      <c r="AC226">
        <v>22.637</v>
      </c>
      <c r="AE226">
        <v>441346192</v>
      </c>
      <c r="AF226">
        <v>1.36</v>
      </c>
      <c r="AG226">
        <v>13.215</v>
      </c>
      <c r="AH226">
        <v>1.357</v>
      </c>
      <c r="AI226" s="15">
        <v>21.347999999999999</v>
      </c>
    </row>
    <row r="227" spans="25:35" x14ac:dyDescent="0.25">
      <c r="Y227" s="14">
        <v>313813560</v>
      </c>
      <c r="Z227">
        <v>1.383</v>
      </c>
      <c r="AA227">
        <v>20.690999999999999</v>
      </c>
      <c r="AB227">
        <v>1.363</v>
      </c>
      <c r="AC227">
        <v>22.637</v>
      </c>
      <c r="AE227">
        <v>441384672</v>
      </c>
      <c r="AF227">
        <v>1.36</v>
      </c>
      <c r="AG227">
        <v>13.215</v>
      </c>
      <c r="AH227">
        <v>1.357</v>
      </c>
      <c r="AI227" s="15">
        <v>21.347999999999999</v>
      </c>
    </row>
    <row r="228" spans="25:35" x14ac:dyDescent="0.25">
      <c r="Y228" s="14">
        <v>314816192</v>
      </c>
      <c r="Z228">
        <v>1.379</v>
      </c>
      <c r="AA228">
        <v>19.623000000000001</v>
      </c>
      <c r="AB228">
        <v>1.3660000000000001</v>
      </c>
      <c r="AC228">
        <v>23.280999999999999</v>
      </c>
      <c r="AE228">
        <v>441423152</v>
      </c>
      <c r="AF228">
        <v>1.357</v>
      </c>
      <c r="AG228">
        <v>12.147</v>
      </c>
      <c r="AH228">
        <v>1.3540000000000001</v>
      </c>
      <c r="AI228" s="15">
        <v>20.702999999999999</v>
      </c>
    </row>
    <row r="229" spans="25:35" x14ac:dyDescent="0.25">
      <c r="Y229" s="14">
        <v>315818824</v>
      </c>
      <c r="Z229">
        <v>1.373</v>
      </c>
      <c r="AA229">
        <v>17.486999999999998</v>
      </c>
      <c r="AB229">
        <v>1.36</v>
      </c>
      <c r="AC229">
        <v>21.992000000000001</v>
      </c>
      <c r="AE229">
        <v>441461632</v>
      </c>
      <c r="AF229">
        <v>1.36</v>
      </c>
      <c r="AG229">
        <v>13.215</v>
      </c>
      <c r="AH229">
        <v>1.357</v>
      </c>
      <c r="AI229" s="15">
        <v>21.347999999999999</v>
      </c>
    </row>
    <row r="230" spans="25:35" x14ac:dyDescent="0.25">
      <c r="Y230" s="14">
        <v>316821448</v>
      </c>
      <c r="Z230">
        <v>1.3759999999999999</v>
      </c>
      <c r="AA230">
        <v>18.555</v>
      </c>
      <c r="AB230">
        <v>1.3660000000000001</v>
      </c>
      <c r="AC230">
        <v>23.280999999999999</v>
      </c>
      <c r="AE230">
        <v>441500112</v>
      </c>
      <c r="AF230">
        <v>1.36</v>
      </c>
      <c r="AG230">
        <v>13.215</v>
      </c>
      <c r="AH230">
        <v>1.35</v>
      </c>
      <c r="AI230" s="15">
        <v>20.059000000000001</v>
      </c>
    </row>
    <row r="231" spans="25:35" x14ac:dyDescent="0.25">
      <c r="Y231" s="14">
        <v>317824080</v>
      </c>
      <c r="Z231">
        <v>1.379</v>
      </c>
      <c r="AA231">
        <v>19.623000000000001</v>
      </c>
      <c r="AB231">
        <v>1.3660000000000001</v>
      </c>
      <c r="AC231">
        <v>23.280999999999999</v>
      </c>
      <c r="AE231">
        <v>441538592</v>
      </c>
      <c r="AF231">
        <v>1.357</v>
      </c>
      <c r="AG231">
        <v>12.147</v>
      </c>
      <c r="AH231">
        <v>1.3540000000000001</v>
      </c>
      <c r="AI231" s="15">
        <v>20.702999999999999</v>
      </c>
    </row>
    <row r="232" spans="25:35" x14ac:dyDescent="0.25">
      <c r="Y232" s="14">
        <v>318826712</v>
      </c>
      <c r="Z232">
        <v>1.379</v>
      </c>
      <c r="AA232">
        <v>19.623000000000001</v>
      </c>
      <c r="AB232">
        <v>1.363</v>
      </c>
      <c r="AC232">
        <v>22.637</v>
      </c>
      <c r="AE232">
        <v>441577072</v>
      </c>
      <c r="AF232">
        <v>1.36</v>
      </c>
      <c r="AG232">
        <v>13.215</v>
      </c>
      <c r="AH232">
        <v>1.3540000000000001</v>
      </c>
      <c r="AI232" s="15">
        <v>20.702999999999999</v>
      </c>
    </row>
    <row r="233" spans="25:35" x14ac:dyDescent="0.25">
      <c r="Y233" s="14">
        <v>319829344</v>
      </c>
      <c r="Z233">
        <v>1.379</v>
      </c>
      <c r="AA233">
        <v>19.623000000000001</v>
      </c>
      <c r="AB233">
        <v>1.363</v>
      </c>
      <c r="AC233">
        <v>22.637</v>
      </c>
      <c r="AE233">
        <v>441615552</v>
      </c>
      <c r="AF233">
        <v>1.36</v>
      </c>
      <c r="AG233">
        <v>13.215</v>
      </c>
      <c r="AH233">
        <v>1.357</v>
      </c>
      <c r="AI233" s="15">
        <v>21.347999999999999</v>
      </c>
    </row>
    <row r="234" spans="25:35" x14ac:dyDescent="0.25">
      <c r="Y234" s="14">
        <v>320831968</v>
      </c>
      <c r="Z234">
        <v>1.3759999999999999</v>
      </c>
      <c r="AA234">
        <v>18.555</v>
      </c>
      <c r="AB234">
        <v>1.363</v>
      </c>
      <c r="AC234">
        <v>22.637</v>
      </c>
      <c r="AE234">
        <v>441654032</v>
      </c>
      <c r="AF234">
        <v>1.36</v>
      </c>
      <c r="AG234">
        <v>13.215</v>
      </c>
      <c r="AH234">
        <v>1.35</v>
      </c>
      <c r="AI234" s="15">
        <v>20.059000000000001</v>
      </c>
    </row>
    <row r="235" spans="25:35" x14ac:dyDescent="0.25">
      <c r="Y235" s="14">
        <v>321834592</v>
      </c>
      <c r="Z235">
        <v>1.373</v>
      </c>
      <c r="AA235">
        <v>17.486999999999998</v>
      </c>
      <c r="AB235">
        <v>1.363</v>
      </c>
      <c r="AC235">
        <v>22.637</v>
      </c>
      <c r="AE235">
        <v>441692512</v>
      </c>
      <c r="AF235">
        <v>1.357</v>
      </c>
      <c r="AG235">
        <v>12.147</v>
      </c>
      <c r="AH235">
        <v>1.357</v>
      </c>
      <c r="AI235" s="15">
        <v>21.347999999999999</v>
      </c>
    </row>
    <row r="236" spans="25:35" x14ac:dyDescent="0.25">
      <c r="Y236" s="14">
        <v>322837216</v>
      </c>
      <c r="Z236">
        <v>1.3759999999999999</v>
      </c>
      <c r="AA236">
        <v>18.555</v>
      </c>
      <c r="AB236">
        <v>1.363</v>
      </c>
      <c r="AC236">
        <v>22.637</v>
      </c>
      <c r="AE236">
        <v>441730992</v>
      </c>
      <c r="AF236">
        <v>1.36</v>
      </c>
      <c r="AG236">
        <v>13.215</v>
      </c>
      <c r="AH236">
        <v>1.3540000000000001</v>
      </c>
      <c r="AI236" s="15">
        <v>20.702999999999999</v>
      </c>
    </row>
    <row r="237" spans="25:35" x14ac:dyDescent="0.25">
      <c r="Y237" s="14">
        <v>323839848</v>
      </c>
      <c r="Z237">
        <v>1.379</v>
      </c>
      <c r="AA237">
        <v>19.623000000000001</v>
      </c>
      <c r="AB237">
        <v>1.363</v>
      </c>
      <c r="AC237">
        <v>22.637</v>
      </c>
      <c r="AE237">
        <v>441769472</v>
      </c>
      <c r="AF237">
        <v>1.357</v>
      </c>
      <c r="AG237">
        <v>12.147</v>
      </c>
      <c r="AH237">
        <v>1.3540000000000001</v>
      </c>
      <c r="AI237" s="15">
        <v>20.702999999999999</v>
      </c>
    </row>
    <row r="238" spans="25:35" x14ac:dyDescent="0.25">
      <c r="Y238" s="14">
        <v>324842488</v>
      </c>
      <c r="Z238">
        <v>1.3759999999999999</v>
      </c>
      <c r="AA238">
        <v>18.555</v>
      </c>
      <c r="AB238">
        <v>1.363</v>
      </c>
      <c r="AC238">
        <v>22.637</v>
      </c>
      <c r="AE238">
        <v>441807952</v>
      </c>
      <c r="AF238">
        <v>1.357</v>
      </c>
      <c r="AG238">
        <v>12.147</v>
      </c>
      <c r="AH238">
        <v>1.3540000000000001</v>
      </c>
      <c r="AI238" s="15">
        <v>20.702999999999999</v>
      </c>
    </row>
    <row r="239" spans="25:35" x14ac:dyDescent="0.25">
      <c r="Y239" s="14">
        <v>325845120</v>
      </c>
      <c r="Z239">
        <v>1.3759999999999999</v>
      </c>
      <c r="AA239">
        <v>18.555</v>
      </c>
      <c r="AB239">
        <v>1.36</v>
      </c>
      <c r="AC239">
        <v>21.992000000000001</v>
      </c>
      <c r="AE239">
        <v>441846432</v>
      </c>
      <c r="AF239">
        <v>1.36</v>
      </c>
      <c r="AG239">
        <v>13.215</v>
      </c>
      <c r="AH239">
        <v>1.3540000000000001</v>
      </c>
      <c r="AI239" s="15">
        <v>20.702999999999999</v>
      </c>
    </row>
    <row r="240" spans="25:35" x14ac:dyDescent="0.25">
      <c r="Y240" s="14">
        <v>326847744</v>
      </c>
      <c r="Z240">
        <v>1.373</v>
      </c>
      <c r="AA240">
        <v>17.486999999999998</v>
      </c>
      <c r="AB240">
        <v>1.36</v>
      </c>
      <c r="AC240">
        <v>21.992000000000001</v>
      </c>
      <c r="AE240">
        <v>441884912</v>
      </c>
      <c r="AF240">
        <v>1.357</v>
      </c>
      <c r="AG240">
        <v>12.147</v>
      </c>
      <c r="AH240">
        <v>1.357</v>
      </c>
      <c r="AI240" s="15">
        <v>21.347999999999999</v>
      </c>
    </row>
    <row r="241" spans="25:35" x14ac:dyDescent="0.25">
      <c r="Y241" s="14">
        <v>327850368</v>
      </c>
      <c r="Z241">
        <v>1.3759999999999999</v>
      </c>
      <c r="AA241">
        <v>18.555</v>
      </c>
      <c r="AB241">
        <v>1.363</v>
      </c>
      <c r="AC241">
        <v>22.637</v>
      </c>
      <c r="AE241">
        <v>441923392</v>
      </c>
      <c r="AF241">
        <v>1.357</v>
      </c>
      <c r="AG241">
        <v>12.147</v>
      </c>
      <c r="AH241">
        <v>1.3540000000000001</v>
      </c>
      <c r="AI241" s="15">
        <v>20.702999999999999</v>
      </c>
    </row>
    <row r="242" spans="25:35" x14ac:dyDescent="0.25">
      <c r="Y242" s="14">
        <v>328852992</v>
      </c>
      <c r="Z242">
        <v>1.373</v>
      </c>
      <c r="AA242">
        <v>17.486999999999998</v>
      </c>
      <c r="AB242">
        <v>1.36</v>
      </c>
      <c r="AC242">
        <v>21.992000000000001</v>
      </c>
      <c r="AE242">
        <v>441961872</v>
      </c>
      <c r="AF242">
        <v>1.3540000000000001</v>
      </c>
      <c r="AG242">
        <v>11.079000000000001</v>
      </c>
      <c r="AH242">
        <v>1.3540000000000001</v>
      </c>
      <c r="AI242" s="15">
        <v>20.702999999999999</v>
      </c>
    </row>
    <row r="243" spans="25:35" x14ac:dyDescent="0.25">
      <c r="Y243" s="14">
        <v>329855616</v>
      </c>
      <c r="Z243">
        <v>1.379</v>
      </c>
      <c r="AA243">
        <v>19.623000000000001</v>
      </c>
      <c r="AB243">
        <v>1.36</v>
      </c>
      <c r="AC243">
        <v>21.992000000000001</v>
      </c>
      <c r="AE243">
        <v>442000352</v>
      </c>
      <c r="AF243">
        <v>1.36</v>
      </c>
      <c r="AG243">
        <v>13.215</v>
      </c>
      <c r="AH243">
        <v>1.357</v>
      </c>
      <c r="AI243" s="15">
        <v>21.347999999999999</v>
      </c>
    </row>
    <row r="244" spans="25:35" x14ac:dyDescent="0.25">
      <c r="Y244" s="14">
        <v>330858240</v>
      </c>
      <c r="Z244">
        <v>1.3759999999999999</v>
      </c>
      <c r="AA244">
        <v>18.555</v>
      </c>
      <c r="AB244">
        <v>1.36</v>
      </c>
      <c r="AC244">
        <v>21.992000000000001</v>
      </c>
      <c r="AE244">
        <v>442038832</v>
      </c>
      <c r="AF244">
        <v>1.3540000000000001</v>
      </c>
      <c r="AG244">
        <v>11.079000000000001</v>
      </c>
      <c r="AH244">
        <v>1.3540000000000001</v>
      </c>
      <c r="AI244" s="15">
        <v>20.702999999999999</v>
      </c>
    </row>
    <row r="245" spans="25:35" x14ac:dyDescent="0.25">
      <c r="Y245" s="14">
        <v>331860864</v>
      </c>
      <c r="Z245">
        <v>1.3759999999999999</v>
      </c>
      <c r="AA245">
        <v>18.555</v>
      </c>
      <c r="AB245">
        <v>1.36</v>
      </c>
      <c r="AC245">
        <v>21.992000000000001</v>
      </c>
      <c r="AE245">
        <v>442077312</v>
      </c>
      <c r="AF245">
        <v>1.357</v>
      </c>
      <c r="AG245">
        <v>12.147</v>
      </c>
      <c r="AH245">
        <v>1.3540000000000001</v>
      </c>
      <c r="AI245" s="15">
        <v>20.702999999999999</v>
      </c>
    </row>
    <row r="246" spans="25:35" x14ac:dyDescent="0.25">
      <c r="Y246" s="14">
        <v>332863496</v>
      </c>
      <c r="Z246">
        <v>1.3759999999999999</v>
      </c>
      <c r="AA246">
        <v>18.555</v>
      </c>
      <c r="AB246">
        <v>1.363</v>
      </c>
      <c r="AC246">
        <v>22.637</v>
      </c>
      <c r="AE246">
        <v>442115792</v>
      </c>
      <c r="AF246">
        <v>1.36</v>
      </c>
      <c r="AG246">
        <v>13.215</v>
      </c>
      <c r="AH246">
        <v>1.3540000000000001</v>
      </c>
      <c r="AI246" s="15">
        <v>20.702999999999999</v>
      </c>
    </row>
    <row r="247" spans="25:35" x14ac:dyDescent="0.25">
      <c r="Y247" s="14">
        <v>333866128</v>
      </c>
      <c r="Z247">
        <v>1.37</v>
      </c>
      <c r="AA247">
        <v>16.419</v>
      </c>
      <c r="AB247">
        <v>1.363</v>
      </c>
      <c r="AC247">
        <v>22.637</v>
      </c>
      <c r="AE247">
        <v>442154272</v>
      </c>
      <c r="AF247">
        <v>1.35</v>
      </c>
      <c r="AG247">
        <v>10.010999999999999</v>
      </c>
      <c r="AH247">
        <v>1.3540000000000001</v>
      </c>
      <c r="AI247" s="15">
        <v>20.702999999999999</v>
      </c>
    </row>
    <row r="248" spans="25:35" x14ac:dyDescent="0.25">
      <c r="Y248" s="14">
        <v>334868752</v>
      </c>
      <c r="Z248">
        <v>1.373</v>
      </c>
      <c r="AA248">
        <v>17.486999999999998</v>
      </c>
      <c r="AB248">
        <v>1.363</v>
      </c>
      <c r="AC248">
        <v>22.637</v>
      </c>
      <c r="AE248">
        <v>442192752</v>
      </c>
      <c r="AF248">
        <v>1.357</v>
      </c>
      <c r="AG248">
        <v>12.147</v>
      </c>
      <c r="AH248">
        <v>1.3540000000000001</v>
      </c>
      <c r="AI248" s="15">
        <v>20.702999999999999</v>
      </c>
    </row>
    <row r="249" spans="25:35" x14ac:dyDescent="0.25">
      <c r="Y249" s="14">
        <v>335871376</v>
      </c>
      <c r="Z249">
        <v>1.373</v>
      </c>
      <c r="AA249">
        <v>17.486999999999998</v>
      </c>
      <c r="AB249">
        <v>1.363</v>
      </c>
      <c r="AC249">
        <v>22.637</v>
      </c>
      <c r="AE249">
        <v>442231232</v>
      </c>
      <c r="AF249">
        <v>1.357</v>
      </c>
      <c r="AG249">
        <v>12.147</v>
      </c>
      <c r="AH249">
        <v>1.3540000000000001</v>
      </c>
      <c r="AI249" s="15">
        <v>20.702999999999999</v>
      </c>
    </row>
    <row r="250" spans="25:35" x14ac:dyDescent="0.25">
      <c r="Y250" s="14">
        <v>336874000</v>
      </c>
      <c r="Z250">
        <v>1.3759999999999999</v>
      </c>
      <c r="AA250">
        <v>18.555</v>
      </c>
      <c r="AB250">
        <v>1.363</v>
      </c>
      <c r="AC250">
        <v>22.637</v>
      </c>
      <c r="AE250">
        <v>442269720</v>
      </c>
      <c r="AF250">
        <v>1.357</v>
      </c>
      <c r="AG250">
        <v>12.147</v>
      </c>
      <c r="AH250">
        <v>1.3540000000000001</v>
      </c>
      <c r="AI250" s="15">
        <v>20.702999999999999</v>
      </c>
    </row>
    <row r="251" spans="25:35" x14ac:dyDescent="0.25">
      <c r="Y251" s="14">
        <v>337876624</v>
      </c>
      <c r="Z251">
        <v>1.3759999999999999</v>
      </c>
      <c r="AA251">
        <v>18.555</v>
      </c>
      <c r="AB251">
        <v>1.363</v>
      </c>
      <c r="AC251">
        <v>22.637</v>
      </c>
      <c r="AE251">
        <v>442308192</v>
      </c>
      <c r="AF251">
        <v>1.357</v>
      </c>
      <c r="AG251">
        <v>12.147</v>
      </c>
      <c r="AH251">
        <v>1.3540000000000001</v>
      </c>
      <c r="AI251" s="15">
        <v>20.702999999999999</v>
      </c>
    </row>
    <row r="252" spans="25:35" x14ac:dyDescent="0.25">
      <c r="Y252" s="14">
        <v>338879248</v>
      </c>
      <c r="Z252">
        <v>1.37</v>
      </c>
      <c r="AA252">
        <v>16.419</v>
      </c>
      <c r="AB252">
        <v>1.3660000000000001</v>
      </c>
      <c r="AC252">
        <v>23.280999999999999</v>
      </c>
      <c r="AE252">
        <v>442346672</v>
      </c>
      <c r="AF252">
        <v>1.36</v>
      </c>
      <c r="AG252">
        <v>13.215</v>
      </c>
      <c r="AH252">
        <v>1.3540000000000001</v>
      </c>
      <c r="AI252" s="15">
        <v>20.702999999999999</v>
      </c>
    </row>
    <row r="253" spans="25:35" x14ac:dyDescent="0.25">
      <c r="Y253" s="14">
        <v>339881880</v>
      </c>
      <c r="Z253">
        <v>1.373</v>
      </c>
      <c r="AA253">
        <v>17.486999999999998</v>
      </c>
      <c r="AB253">
        <v>1.363</v>
      </c>
      <c r="AC253">
        <v>22.637</v>
      </c>
      <c r="AE253">
        <v>442385152</v>
      </c>
      <c r="AF253">
        <v>1.36</v>
      </c>
      <c r="AG253">
        <v>13.215</v>
      </c>
      <c r="AH253">
        <v>1.3540000000000001</v>
      </c>
      <c r="AI253" s="15">
        <v>20.702999999999999</v>
      </c>
    </row>
    <row r="254" spans="25:35" x14ac:dyDescent="0.25">
      <c r="Y254" s="14">
        <v>340884512</v>
      </c>
      <c r="Z254">
        <v>1.37</v>
      </c>
      <c r="AA254">
        <v>16.419</v>
      </c>
      <c r="AB254">
        <v>1.363</v>
      </c>
      <c r="AC254">
        <v>22.637</v>
      </c>
      <c r="AE254">
        <v>442423632</v>
      </c>
      <c r="AF254">
        <v>1.35</v>
      </c>
      <c r="AG254">
        <v>10.010999999999999</v>
      </c>
      <c r="AH254">
        <v>1.357</v>
      </c>
      <c r="AI254" s="15">
        <v>21.347999999999999</v>
      </c>
    </row>
    <row r="255" spans="25:35" x14ac:dyDescent="0.25">
      <c r="Y255" s="14">
        <v>341887128</v>
      </c>
      <c r="Z255">
        <v>1.3759999999999999</v>
      </c>
      <c r="AA255">
        <v>18.555</v>
      </c>
      <c r="AB255">
        <v>1.36</v>
      </c>
      <c r="AC255">
        <v>21.992000000000001</v>
      </c>
      <c r="AE255">
        <v>442462112</v>
      </c>
      <c r="AF255">
        <v>1.357</v>
      </c>
      <c r="AG255">
        <v>12.147</v>
      </c>
      <c r="AH255">
        <v>1.3540000000000001</v>
      </c>
      <c r="AI255" s="15">
        <v>20.702999999999999</v>
      </c>
    </row>
    <row r="256" spans="25:35" x14ac:dyDescent="0.25">
      <c r="Y256" s="14">
        <v>342889752</v>
      </c>
      <c r="Z256">
        <v>1.3759999999999999</v>
      </c>
      <c r="AA256">
        <v>18.555</v>
      </c>
      <c r="AB256">
        <v>1.363</v>
      </c>
      <c r="AC256">
        <v>22.637</v>
      </c>
      <c r="AE256">
        <v>442500592</v>
      </c>
      <c r="AF256">
        <v>1.36</v>
      </c>
      <c r="AG256">
        <v>13.215</v>
      </c>
      <c r="AH256">
        <v>1.3540000000000001</v>
      </c>
      <c r="AI256" s="15">
        <v>20.702999999999999</v>
      </c>
    </row>
    <row r="257" spans="25:35" x14ac:dyDescent="0.25">
      <c r="Y257" s="14">
        <v>343892376</v>
      </c>
      <c r="Z257">
        <v>1.3759999999999999</v>
      </c>
      <c r="AA257">
        <v>18.555</v>
      </c>
      <c r="AB257">
        <v>1.363</v>
      </c>
      <c r="AC257">
        <v>22.637</v>
      </c>
      <c r="AE257">
        <v>442539072</v>
      </c>
      <c r="AF257">
        <v>1.3540000000000001</v>
      </c>
      <c r="AG257">
        <v>11.079000000000001</v>
      </c>
      <c r="AH257">
        <v>1.35</v>
      </c>
      <c r="AI257" s="15">
        <v>20.059000000000001</v>
      </c>
    </row>
    <row r="258" spans="25:35" x14ac:dyDescent="0.25">
      <c r="Y258" s="14">
        <v>344895000</v>
      </c>
      <c r="Z258">
        <v>1.37</v>
      </c>
      <c r="AA258">
        <v>16.419</v>
      </c>
      <c r="AB258">
        <v>1.36</v>
      </c>
      <c r="AC258">
        <v>21.992000000000001</v>
      </c>
      <c r="AE258">
        <v>442577552</v>
      </c>
      <c r="AF258">
        <v>1.36</v>
      </c>
      <c r="AG258">
        <v>13.215</v>
      </c>
      <c r="AH258">
        <v>1.357</v>
      </c>
      <c r="AI258" s="15">
        <v>21.347999999999999</v>
      </c>
    </row>
    <row r="259" spans="25:35" x14ac:dyDescent="0.25">
      <c r="Y259" s="14">
        <v>345897616</v>
      </c>
      <c r="Z259">
        <v>1.373</v>
      </c>
      <c r="AA259">
        <v>17.486999999999998</v>
      </c>
      <c r="AB259">
        <v>1.36</v>
      </c>
      <c r="AC259">
        <v>21.992000000000001</v>
      </c>
      <c r="AE259">
        <v>442616032</v>
      </c>
      <c r="AF259">
        <v>1.357</v>
      </c>
      <c r="AG259">
        <v>12.147</v>
      </c>
      <c r="AH259">
        <v>1.3540000000000001</v>
      </c>
      <c r="AI259" s="15">
        <v>20.702999999999999</v>
      </c>
    </row>
    <row r="260" spans="25:35" x14ac:dyDescent="0.25">
      <c r="Y260" s="14">
        <v>346900240</v>
      </c>
      <c r="Z260">
        <v>1.37</v>
      </c>
      <c r="AA260">
        <v>16.419</v>
      </c>
      <c r="AB260">
        <v>1.36</v>
      </c>
      <c r="AC260">
        <v>21.992000000000001</v>
      </c>
      <c r="AE260">
        <v>442654512</v>
      </c>
      <c r="AF260">
        <v>1.3540000000000001</v>
      </c>
      <c r="AG260">
        <v>11.079000000000001</v>
      </c>
      <c r="AH260">
        <v>1.3540000000000001</v>
      </c>
      <c r="AI260" s="15">
        <v>20.702999999999999</v>
      </c>
    </row>
    <row r="261" spans="25:35" x14ac:dyDescent="0.25">
      <c r="Y261" s="14">
        <v>347902864</v>
      </c>
      <c r="Z261">
        <v>1.373</v>
      </c>
      <c r="AA261">
        <v>17.486999999999998</v>
      </c>
      <c r="AB261">
        <v>1.36</v>
      </c>
      <c r="AC261">
        <v>21.992000000000001</v>
      </c>
      <c r="AE261">
        <v>442692992</v>
      </c>
      <c r="AF261">
        <v>1.357</v>
      </c>
      <c r="AG261">
        <v>12.147</v>
      </c>
      <c r="AH261">
        <v>1.35</v>
      </c>
      <c r="AI261" s="15">
        <v>20.059000000000001</v>
      </c>
    </row>
    <row r="262" spans="25:35" x14ac:dyDescent="0.25">
      <c r="Y262" s="14">
        <v>348905496</v>
      </c>
      <c r="Z262">
        <v>1.37</v>
      </c>
      <c r="AA262">
        <v>16.419</v>
      </c>
      <c r="AB262">
        <v>1.36</v>
      </c>
      <c r="AC262">
        <v>21.992000000000001</v>
      </c>
      <c r="AE262">
        <v>442731472</v>
      </c>
      <c r="AF262">
        <v>1.357</v>
      </c>
      <c r="AG262">
        <v>12.147</v>
      </c>
      <c r="AH262">
        <v>1.357</v>
      </c>
      <c r="AI262" s="15">
        <v>21.347999999999999</v>
      </c>
    </row>
    <row r="263" spans="25:35" x14ac:dyDescent="0.25">
      <c r="Y263" s="16">
        <v>349908112</v>
      </c>
      <c r="Z263" s="2">
        <v>1.373</v>
      </c>
      <c r="AA263" s="2">
        <v>17.486999999999998</v>
      </c>
      <c r="AB263" s="2">
        <v>1.363</v>
      </c>
      <c r="AC263" s="2">
        <v>22.637</v>
      </c>
      <c r="AD263" s="2"/>
      <c r="AE263" s="2">
        <v>442769952</v>
      </c>
      <c r="AF263" s="2">
        <v>1.357</v>
      </c>
      <c r="AG263" s="2">
        <v>12.147</v>
      </c>
      <c r="AH263" s="2">
        <v>1.3540000000000001</v>
      </c>
      <c r="AI263" s="17">
        <v>20.702999999999999</v>
      </c>
    </row>
  </sheetData>
  <mergeCells count="2">
    <mergeCell ref="R1:S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99C-68B8-490A-BD6B-B4E56D893232}">
  <dimension ref="LUM710443"/>
  <sheetViews>
    <sheetView workbookViewId="0"/>
  </sheetViews>
  <sheetFormatPr defaultRowHeight="15.75" x14ac:dyDescent="0.25"/>
  <sheetData>
    <row r="710443" spans="8671:8671" x14ac:dyDescent="0.25">
      <c r="LUM7104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</vt:lpstr>
      <vt:lpstr>Steady-State</vt:lpstr>
      <vt:lpstr>Time 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Olfert</dc:creator>
  <cp:lastModifiedBy>Alex Diep</cp:lastModifiedBy>
  <dcterms:created xsi:type="dcterms:W3CDTF">2022-11-09T21:22:13Z</dcterms:created>
  <dcterms:modified xsi:type="dcterms:W3CDTF">2023-11-21T13:00:14Z</dcterms:modified>
</cp:coreProperties>
</file>